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1855372E-BB38-471B-9BA4-8D328F1E6F96}" xr6:coauthVersionLast="34" xr6:coauthVersionMax="34" xr10:uidLastSave="{00000000-0000-0000-0000-000000000000}"/>
  <bookViews>
    <workbookView xWindow="360" yWindow="270" windowWidth="6405" windowHeight="4290" firstSheet="14" activeTab="17" xr2:uid="{00000000-000D-0000-FFFF-FFFF00000000}"/>
  </bookViews>
  <sheets>
    <sheet name="Sample Setup" sheetId="1" r:id="rId1"/>
    <sheet name="Results" sheetId="2" r:id="rId2"/>
    <sheet name="Raw Data" sheetId="3" r:id="rId3"/>
    <sheet name="Amplification Data" sheetId="5" r:id="rId4"/>
    <sheet name="Multicomponent Data" sheetId="4" r:id="rId5"/>
    <sheet name="1" sheetId="6" r:id="rId6"/>
    <sheet name="2" sheetId="7" r:id="rId7"/>
    <sheet name="3" sheetId="8" r:id="rId8"/>
    <sheet name="4" sheetId="9" r:id="rId9"/>
    <sheet name="5" sheetId="10" r:id="rId10"/>
    <sheet name="6" sheetId="11" r:id="rId11"/>
    <sheet name="7" sheetId="12" r:id="rId12"/>
    <sheet name="8" sheetId="13" r:id="rId13"/>
    <sheet name="9" sheetId="14" r:id="rId14"/>
    <sheet name="10" sheetId="15" r:id="rId15"/>
    <sheet name="11" sheetId="16" r:id="rId16"/>
    <sheet name="12" sheetId="17" r:id="rId17"/>
    <sheet name="analysis" sheetId="18" r:id="rId18"/>
  </sheets>
  <definedNames>
    <definedName name="_xlnm._FilterDatabase" localSheetId="4" hidden="1">'Multicomponent Data'!$A$8:$D$488</definedName>
  </definedNames>
  <calcPr calcId="162913"/>
</workbook>
</file>

<file path=xl/calcChain.xml><?xml version="1.0" encoding="utf-8"?>
<calcChain xmlns="http://schemas.openxmlformats.org/spreadsheetml/2006/main">
  <c r="Q15" i="18" l="1"/>
  <c r="AF724" i="18" l="1"/>
  <c r="AS724" i="18"/>
  <c r="AR731" i="18"/>
  <c r="AR724" i="18"/>
  <c r="BB731" i="18"/>
  <c r="BA731" i="18"/>
  <c r="AZ731" i="18"/>
  <c r="AY731" i="18"/>
  <c r="AX731" i="18"/>
  <c r="AW731" i="18"/>
  <c r="AV731" i="18"/>
  <c r="AU731" i="18"/>
  <c r="AT731" i="18"/>
  <c r="AS731" i="18"/>
  <c r="BB730" i="18"/>
  <c r="BA730" i="18"/>
  <c r="AZ730" i="18"/>
  <c r="AY730" i="18"/>
  <c r="AX730" i="18"/>
  <c r="AW730" i="18"/>
  <c r="AV730" i="18"/>
  <c r="AU730" i="18"/>
  <c r="AT730" i="18"/>
  <c r="AS730" i="18"/>
  <c r="AR730" i="18"/>
  <c r="BB729" i="18"/>
  <c r="BA729" i="18"/>
  <c r="AZ729" i="18"/>
  <c r="AY729" i="18"/>
  <c r="AX729" i="18"/>
  <c r="AW729" i="18"/>
  <c r="AV729" i="18"/>
  <c r="AU729" i="18"/>
  <c r="AT729" i="18"/>
  <c r="AS729" i="18"/>
  <c r="AR729" i="18"/>
  <c r="BB728" i="18"/>
  <c r="BA728" i="18"/>
  <c r="AZ728" i="18"/>
  <c r="AY728" i="18"/>
  <c r="AX728" i="18"/>
  <c r="AW728" i="18"/>
  <c r="AV728" i="18"/>
  <c r="AU728" i="18"/>
  <c r="AT728" i="18"/>
  <c r="AS728" i="18"/>
  <c r="AR728" i="18"/>
  <c r="BB727" i="18"/>
  <c r="BA727" i="18"/>
  <c r="AZ727" i="18"/>
  <c r="AY727" i="18"/>
  <c r="AX727" i="18"/>
  <c r="AW727" i="18"/>
  <c r="AV727" i="18"/>
  <c r="AU727" i="18"/>
  <c r="AT727" i="18"/>
  <c r="AS727" i="18"/>
  <c r="AR727" i="18"/>
  <c r="BB726" i="18"/>
  <c r="BA726" i="18"/>
  <c r="AZ726" i="18"/>
  <c r="AY726" i="18"/>
  <c r="AX726" i="18"/>
  <c r="AW726" i="18"/>
  <c r="AV726" i="18"/>
  <c r="AU726" i="18"/>
  <c r="AT726" i="18"/>
  <c r="AS726" i="18"/>
  <c r="AR726" i="18"/>
  <c r="BB725" i="18"/>
  <c r="BA725" i="18"/>
  <c r="AZ725" i="18"/>
  <c r="AY725" i="18"/>
  <c r="AX725" i="18"/>
  <c r="AW725" i="18"/>
  <c r="AV725" i="18"/>
  <c r="AU725" i="18"/>
  <c r="AT725" i="18"/>
  <c r="AS725" i="18"/>
  <c r="AR725" i="18"/>
  <c r="BB724" i="18"/>
  <c r="BA724" i="18"/>
  <c r="AZ724" i="18"/>
  <c r="AY724" i="18"/>
  <c r="AX724" i="18"/>
  <c r="AW724" i="18"/>
  <c r="AV724" i="18"/>
  <c r="AU724" i="18"/>
  <c r="AT724" i="18"/>
  <c r="AN724" i="18"/>
  <c r="AN730" i="18"/>
  <c r="AM730" i="18"/>
  <c r="AL730" i="18"/>
  <c r="AK730" i="18"/>
  <c r="AJ730" i="18"/>
  <c r="AI730" i="18"/>
  <c r="AH730" i="18"/>
  <c r="AG730" i="18"/>
  <c r="AF730" i="18"/>
  <c r="AN729" i="18"/>
  <c r="AM729" i="18"/>
  <c r="AL729" i="18"/>
  <c r="AK729" i="18"/>
  <c r="AJ729" i="18"/>
  <c r="AI729" i="18"/>
  <c r="AH729" i="18"/>
  <c r="AG729" i="18"/>
  <c r="AF729" i="18"/>
  <c r="AN728" i="18"/>
  <c r="AM728" i="18"/>
  <c r="AL728" i="18"/>
  <c r="AK728" i="18"/>
  <c r="AJ728" i="18"/>
  <c r="AI728" i="18"/>
  <c r="AH728" i="18"/>
  <c r="AG728" i="18"/>
  <c r="AF728" i="18"/>
  <c r="AN727" i="18"/>
  <c r="AM727" i="18"/>
  <c r="AL727" i="18"/>
  <c r="AK727" i="18"/>
  <c r="AJ727" i="18"/>
  <c r="AI727" i="18"/>
  <c r="AH727" i="18"/>
  <c r="AG727" i="18"/>
  <c r="AF727" i="18"/>
  <c r="AN726" i="18"/>
  <c r="AM726" i="18"/>
  <c r="AL726" i="18"/>
  <c r="AK726" i="18"/>
  <c r="AJ726" i="18"/>
  <c r="AI726" i="18"/>
  <c r="AH726" i="18"/>
  <c r="AG726" i="18"/>
  <c r="AF726" i="18"/>
  <c r="AN725" i="18"/>
  <c r="AM725" i="18"/>
  <c r="AL725" i="18"/>
  <c r="AK725" i="18"/>
  <c r="AJ725" i="18"/>
  <c r="AI725" i="18"/>
  <c r="AH725" i="18"/>
  <c r="AG725" i="18"/>
  <c r="AF725" i="18"/>
  <c r="AM724" i="18"/>
  <c r="AL724" i="18"/>
  <c r="AK724" i="18"/>
  <c r="AJ724" i="18"/>
  <c r="AI724" i="18"/>
  <c r="AH724" i="18"/>
  <c r="AG724" i="18"/>
  <c r="BB698" i="18"/>
  <c r="BB699" i="18"/>
  <c r="BB700" i="18"/>
  <c r="BB701" i="18"/>
  <c r="BB702" i="18"/>
  <c r="BB703" i="18"/>
  <c r="BB704" i="18"/>
  <c r="BB697" i="18"/>
  <c r="BA698" i="18"/>
  <c r="AZ700" i="18"/>
  <c r="BA700" i="18"/>
  <c r="BA701" i="18"/>
  <c r="AU704" i="18"/>
  <c r="AT701" i="18"/>
  <c r="AR704" i="18"/>
  <c r="AR697" i="18"/>
  <c r="AS703" i="18"/>
  <c r="AR698" i="18"/>
  <c r="AR699" i="18"/>
  <c r="AR700" i="18"/>
  <c r="AR701" i="18"/>
  <c r="AR702" i="18"/>
  <c r="AR703" i="18"/>
  <c r="AN697" i="18"/>
  <c r="BA697" i="18" s="1"/>
  <c r="AM697" i="18"/>
  <c r="AZ697" i="18" s="1"/>
  <c r="AL697" i="18"/>
  <c r="AY697" i="18" s="1"/>
  <c r="AK697" i="18"/>
  <c r="AX697" i="18" s="1"/>
  <c r="AJ697" i="18"/>
  <c r="AW697" i="18" s="1"/>
  <c r="AK698" i="18"/>
  <c r="AX698" i="18" s="1"/>
  <c r="AL698" i="18"/>
  <c r="AY698" i="18" s="1"/>
  <c r="AM698" i="18"/>
  <c r="AZ698" i="18" s="1"/>
  <c r="AN698" i="18"/>
  <c r="AK699" i="18"/>
  <c r="AX699" i="18" s="1"/>
  <c r="AL699" i="18"/>
  <c r="AY699" i="18" s="1"/>
  <c r="AM699" i="18"/>
  <c r="AZ699" i="18" s="1"/>
  <c r="AN699" i="18"/>
  <c r="BA699" i="18" s="1"/>
  <c r="AK700" i="18"/>
  <c r="AX700" i="18" s="1"/>
  <c r="AL700" i="18"/>
  <c r="AY700" i="18" s="1"/>
  <c r="AM700" i="18"/>
  <c r="AN700" i="18"/>
  <c r="AK701" i="18"/>
  <c r="AX701" i="18" s="1"/>
  <c r="AL701" i="18"/>
  <c r="AY701" i="18" s="1"/>
  <c r="AM701" i="18"/>
  <c r="AZ701" i="18" s="1"/>
  <c r="AN701" i="18"/>
  <c r="AK702" i="18"/>
  <c r="AX702" i="18" s="1"/>
  <c r="AL702" i="18"/>
  <c r="AY702" i="18" s="1"/>
  <c r="AM702" i="18"/>
  <c r="AZ702" i="18" s="1"/>
  <c r="AN702" i="18"/>
  <c r="BA702" i="18" s="1"/>
  <c r="AK703" i="18"/>
  <c r="AX704" i="18" s="1"/>
  <c r="AL703" i="18"/>
  <c r="AY703" i="18" s="1"/>
  <c r="AM703" i="18"/>
  <c r="AZ703" i="18" s="1"/>
  <c r="AN703" i="18"/>
  <c r="BA703" i="18" s="1"/>
  <c r="AJ698" i="18"/>
  <c r="AW698" i="18" s="1"/>
  <c r="AJ699" i="18"/>
  <c r="AW699" i="18" s="1"/>
  <c r="AJ700" i="18"/>
  <c r="AW700" i="18" s="1"/>
  <c r="AJ701" i="18"/>
  <c r="AW701" i="18" s="1"/>
  <c r="AJ702" i="18"/>
  <c r="AW702" i="18" s="1"/>
  <c r="AJ703" i="18"/>
  <c r="AW704" i="18" s="1"/>
  <c r="AI697" i="18"/>
  <c r="AV697" i="18" s="1"/>
  <c r="AI698" i="18"/>
  <c r="AV698" i="18" s="1"/>
  <c r="AI699" i="18"/>
  <c r="AV699" i="18" s="1"/>
  <c r="AI700" i="18"/>
  <c r="AV700" i="18" s="1"/>
  <c r="AI701" i="18"/>
  <c r="AV701" i="18" s="1"/>
  <c r="AI702" i="18"/>
  <c r="AV702" i="18" s="1"/>
  <c r="AI703" i="18"/>
  <c r="AV703" i="18" s="1"/>
  <c r="AH697" i="18"/>
  <c r="AU697" i="18" s="1"/>
  <c r="AH698" i="18"/>
  <c r="AU698" i="18" s="1"/>
  <c r="AH699" i="18"/>
  <c r="AU699" i="18" s="1"/>
  <c r="AH700" i="18"/>
  <c r="AU700" i="18" s="1"/>
  <c r="AH701" i="18"/>
  <c r="AU701" i="18" s="1"/>
  <c r="AH702" i="18"/>
  <c r="AU702" i="18" s="1"/>
  <c r="AH703" i="18"/>
  <c r="AU703" i="18" s="1"/>
  <c r="AG697" i="18"/>
  <c r="AT697" i="18" s="1"/>
  <c r="AF697" i="18"/>
  <c r="AS697" i="18" s="1"/>
  <c r="AF698" i="18"/>
  <c r="AS698" i="18" s="1"/>
  <c r="AF699" i="18"/>
  <c r="AS699" i="18" s="1"/>
  <c r="AF700" i="18"/>
  <c r="AS700" i="18" s="1"/>
  <c r="AF701" i="18"/>
  <c r="AS701" i="18" s="1"/>
  <c r="AF702" i="18"/>
  <c r="AS702" i="18" s="1"/>
  <c r="AF703" i="18"/>
  <c r="AS704" i="18" s="1"/>
  <c r="AG698" i="18"/>
  <c r="AT698" i="18" s="1"/>
  <c r="AG699" i="18"/>
  <c r="AT699" i="18" s="1"/>
  <c r="AG700" i="18"/>
  <c r="AT700" i="18" s="1"/>
  <c r="AG701" i="18"/>
  <c r="AG702" i="18"/>
  <c r="AT702" i="18" s="1"/>
  <c r="AG703" i="18"/>
  <c r="AT703" i="18" s="1"/>
  <c r="BA704" i="18" l="1"/>
  <c r="AV704" i="18"/>
  <c r="AZ704" i="18"/>
  <c r="AY704" i="18"/>
  <c r="AX703" i="18"/>
  <c r="AT704" i="18"/>
  <c r="AW703" i="18"/>
  <c r="AA565" i="18" l="1"/>
  <c r="AA566" i="18"/>
  <c r="AA567" i="18"/>
  <c r="AA564" i="18"/>
  <c r="AO565" i="18" s="1"/>
  <c r="W568" i="18"/>
  <c r="R564" i="18"/>
  <c r="S564" i="18"/>
  <c r="T564" i="18"/>
  <c r="U564" i="18"/>
  <c r="V564" i="18"/>
  <c r="W564" i="18"/>
  <c r="X564" i="18"/>
  <c r="Y564" i="18"/>
  <c r="Z564" i="18"/>
  <c r="R565" i="18"/>
  <c r="S565" i="18"/>
  <c r="T565" i="18"/>
  <c r="U565" i="18"/>
  <c r="V565" i="18"/>
  <c r="W565" i="18"/>
  <c r="X565" i="18"/>
  <c r="Y565" i="18"/>
  <c r="Z565" i="18"/>
  <c r="R566" i="18"/>
  <c r="S566" i="18"/>
  <c r="T566" i="18"/>
  <c r="U566" i="18"/>
  <c r="V566" i="18"/>
  <c r="W566" i="18"/>
  <c r="X566" i="18"/>
  <c r="Y566" i="18"/>
  <c r="Z566" i="18"/>
  <c r="R567" i="18"/>
  <c r="S567" i="18"/>
  <c r="T567" i="18"/>
  <c r="U567" i="18"/>
  <c r="V567" i="18"/>
  <c r="W567" i="18"/>
  <c r="X567" i="18"/>
  <c r="Y567" i="18"/>
  <c r="Z567" i="18"/>
  <c r="R568" i="18"/>
  <c r="S568" i="18"/>
  <c r="T568" i="18"/>
  <c r="U568" i="18"/>
  <c r="V568" i="18"/>
  <c r="X568" i="18"/>
  <c r="Y568" i="18"/>
  <c r="Z568" i="18"/>
  <c r="AA568" i="18"/>
  <c r="R569" i="18"/>
  <c r="S569" i="18"/>
  <c r="T569" i="18"/>
  <c r="U569" i="18"/>
  <c r="V569" i="18"/>
  <c r="W569" i="18"/>
  <c r="X569" i="18"/>
  <c r="Y569" i="18"/>
  <c r="Z569" i="18"/>
  <c r="AA569" i="18"/>
  <c r="R570" i="18"/>
  <c r="S570" i="18"/>
  <c r="T570" i="18"/>
  <c r="U570" i="18"/>
  <c r="V570" i="18"/>
  <c r="W570" i="18"/>
  <c r="X570" i="18"/>
  <c r="Y570" i="18"/>
  <c r="Z570" i="18"/>
  <c r="AA570" i="18"/>
  <c r="R571" i="18"/>
  <c r="S571" i="18"/>
  <c r="T571" i="18"/>
  <c r="U571" i="18"/>
  <c r="V571" i="18"/>
  <c r="W571" i="18"/>
  <c r="X571" i="18"/>
  <c r="Y571" i="18"/>
  <c r="Z571" i="18"/>
  <c r="AA571" i="18"/>
  <c r="Q565" i="18"/>
  <c r="Q566" i="18"/>
  <c r="Q567" i="18"/>
  <c r="Q568" i="18"/>
  <c r="Q569" i="18"/>
  <c r="Q570" i="18"/>
  <c r="Q571" i="18"/>
  <c r="Q564" i="18"/>
  <c r="AO564" i="18" l="1"/>
  <c r="AI568" i="18"/>
  <c r="AO569" i="18"/>
  <c r="AL568" i="18"/>
  <c r="AK568" i="18"/>
  <c r="AI569" i="18"/>
  <c r="AM568" i="18"/>
  <c r="AN568" i="18"/>
  <c r="AF568" i="18"/>
  <c r="AG568" i="18"/>
  <c r="AI565" i="18"/>
  <c r="AJ564" i="18"/>
  <c r="AF565" i="18"/>
  <c r="AG565" i="18"/>
  <c r="AK569" i="18"/>
  <c r="AO568" i="18"/>
  <c r="AJ568" i="18"/>
  <c r="AF569" i="18"/>
  <c r="AM565" i="18"/>
  <c r="AN564" i="18"/>
  <c r="AJ565" i="18"/>
  <c r="AF564" i="18"/>
  <c r="AE565" i="18"/>
  <c r="AH569" i="18"/>
  <c r="AM564" i="18"/>
  <c r="AK565" i="18"/>
  <c r="AG564" i="18"/>
  <c r="AL564" i="18"/>
  <c r="AH565" i="18"/>
  <c r="AE568" i="18"/>
  <c r="AG569" i="18"/>
  <c r="AL569" i="18"/>
  <c r="AK564" i="18"/>
  <c r="AM569" i="18"/>
  <c r="AL565" i="18"/>
  <c r="AN569" i="18"/>
  <c r="AH568" i="18"/>
  <c r="AI564" i="18"/>
  <c r="AE569" i="18"/>
  <c r="AJ569" i="18"/>
  <c r="AE564" i="18"/>
  <c r="AN565" i="18"/>
  <c r="AH564" i="18"/>
  <c r="AP471" i="18"/>
  <c r="AF464" i="18"/>
  <c r="AP465" i="18"/>
  <c r="AP466" i="18"/>
  <c r="AP467" i="18"/>
  <c r="AP468" i="18"/>
  <c r="AP469" i="18"/>
  <c r="AP470" i="18"/>
  <c r="AG464" i="18"/>
  <c r="AH464" i="18"/>
  <c r="AI464" i="18"/>
  <c r="AJ464" i="18"/>
  <c r="AK464" i="18"/>
  <c r="AL464" i="18"/>
  <c r="AM464" i="18"/>
  <c r="AN464" i="18"/>
  <c r="AO464" i="18"/>
  <c r="AG465" i="18"/>
  <c r="AH465" i="18"/>
  <c r="AI465" i="18"/>
  <c r="AJ465" i="18"/>
  <c r="AK465" i="18"/>
  <c r="AL465" i="18"/>
  <c r="AM465" i="18"/>
  <c r="AN465" i="18"/>
  <c r="AO465" i="18"/>
  <c r="AG466" i="18"/>
  <c r="AH466" i="18"/>
  <c r="AI466" i="18"/>
  <c r="AJ466" i="18"/>
  <c r="AK466" i="18"/>
  <c r="AL466" i="18"/>
  <c r="AM466" i="18"/>
  <c r="AN466" i="18"/>
  <c r="AO466" i="18"/>
  <c r="AG467" i="18"/>
  <c r="AH467" i="18"/>
  <c r="AI467" i="18"/>
  <c r="AJ467" i="18"/>
  <c r="AK467" i="18"/>
  <c r="AL467" i="18"/>
  <c r="AM467" i="18"/>
  <c r="AN467" i="18"/>
  <c r="AO467" i="18"/>
  <c r="AG468" i="18"/>
  <c r="AH468" i="18"/>
  <c r="AI468" i="18"/>
  <c r="AJ468" i="18"/>
  <c r="AK468" i="18"/>
  <c r="AL468" i="18"/>
  <c r="AM468" i="18"/>
  <c r="AN468" i="18"/>
  <c r="AO468" i="18"/>
  <c r="AG469" i="18"/>
  <c r="AH469" i="18"/>
  <c r="AI469" i="18"/>
  <c r="AJ469" i="18"/>
  <c r="AK469" i="18"/>
  <c r="AL469" i="18"/>
  <c r="AM469" i="18"/>
  <c r="AN469" i="18"/>
  <c r="AO469" i="18"/>
  <c r="AG470" i="18"/>
  <c r="AH470" i="18"/>
  <c r="AI470" i="18"/>
  <c r="AJ470" i="18"/>
  <c r="AK470" i="18"/>
  <c r="AL470" i="18"/>
  <c r="AM470" i="18"/>
  <c r="AN470" i="18"/>
  <c r="AO470" i="18"/>
  <c r="AG471" i="18"/>
  <c r="AH471" i="18"/>
  <c r="AI471" i="18"/>
  <c r="AJ471" i="18"/>
  <c r="AK471" i="18"/>
  <c r="AL471" i="18"/>
  <c r="AM471" i="18"/>
  <c r="AN471" i="18"/>
  <c r="AO471" i="18"/>
  <c r="AF465" i="18"/>
  <c r="AF466" i="18"/>
  <c r="AF467" i="18"/>
  <c r="AF468" i="18"/>
  <c r="AF469" i="18"/>
  <c r="AF470" i="18"/>
  <c r="AF471" i="18"/>
  <c r="AA444" i="18"/>
  <c r="X494" i="18" s="1"/>
  <c r="AM494" i="18" s="1"/>
  <c r="AA445" i="18"/>
  <c r="Z385" i="18"/>
  <c r="Z386" i="18"/>
  <c r="Z384" i="18"/>
  <c r="Z383" i="18"/>
  <c r="Z391" i="18" s="1"/>
  <c r="AE253" i="18"/>
  <c r="Q262" i="18" s="1"/>
  <c r="Q150" i="18"/>
  <c r="AD144" i="18"/>
  <c r="AD145" i="18"/>
  <c r="AE254" i="18"/>
  <c r="X262" i="18"/>
  <c r="R269" i="18" l="1"/>
  <c r="Z454" i="18"/>
  <c r="Q454" i="18"/>
  <c r="V451" i="18"/>
  <c r="W496" i="18"/>
  <c r="AL496" i="18" s="1"/>
  <c r="S451" i="18"/>
  <c r="W449" i="18"/>
  <c r="W497" i="18"/>
  <c r="AL497" i="18" s="1"/>
  <c r="X455" i="18"/>
  <c r="R454" i="18"/>
  <c r="T452" i="18"/>
  <c r="X450" i="18"/>
  <c r="R449" i="18"/>
  <c r="Y492" i="18"/>
  <c r="AN492" i="18" s="1"/>
  <c r="U455" i="18"/>
  <c r="Y453" i="18"/>
  <c r="AA451" i="18"/>
  <c r="U450" i="18"/>
  <c r="Y448" i="18"/>
  <c r="Q448" i="18"/>
  <c r="X493" i="18"/>
  <c r="AM493" i="18" s="1"/>
  <c r="T448" i="18"/>
  <c r="T453" i="18"/>
  <c r="Z449" i="18"/>
  <c r="W454" i="18"/>
  <c r="Y491" i="18"/>
  <c r="AN491" i="18" s="1"/>
  <c r="Q451" i="18"/>
  <c r="Y452" i="18"/>
  <c r="Z455" i="18"/>
  <c r="X495" i="18"/>
  <c r="AM495" i="18" s="1"/>
  <c r="AZ468" i="18"/>
  <c r="BD468" i="18"/>
  <c r="AT464" i="18"/>
  <c r="T396" i="18"/>
  <c r="S394" i="18"/>
  <c r="BD465" i="18"/>
  <c r="X392" i="18"/>
  <c r="AA396" i="18"/>
  <c r="V389" i="18"/>
  <c r="R391" i="18"/>
  <c r="W392" i="18"/>
  <c r="W393" i="18"/>
  <c r="X394" i="18"/>
  <c r="Y395" i="18"/>
  <c r="Y396" i="18"/>
  <c r="W389" i="18"/>
  <c r="S391" i="18"/>
  <c r="Y393" i="18"/>
  <c r="Y394" i="18"/>
  <c r="Z395" i="18"/>
  <c r="Q394" i="18"/>
  <c r="U395" i="18"/>
  <c r="S393" i="18"/>
  <c r="U390" i="18"/>
  <c r="Z498" i="18"/>
  <c r="AO498" i="18" s="1"/>
  <c r="T498" i="18"/>
  <c r="AI498" i="18" s="1"/>
  <c r="AA494" i="18"/>
  <c r="AP494" i="18" s="1"/>
  <c r="V492" i="18"/>
  <c r="AK492" i="18" s="1"/>
  <c r="Q491" i="18"/>
  <c r="AF491" i="18" s="1"/>
  <c r="S448" i="18"/>
  <c r="W448" i="18"/>
  <c r="U449" i="18"/>
  <c r="S450" i="18"/>
  <c r="U451" i="18"/>
  <c r="W452" i="18"/>
  <c r="AA453" i="18"/>
  <c r="Y454" i="18"/>
  <c r="W455" i="18"/>
  <c r="Q453" i="18"/>
  <c r="X498" i="18"/>
  <c r="AM498" i="18" s="1"/>
  <c r="AA498" i="18"/>
  <c r="AP498" i="18" s="1"/>
  <c r="U498" i="18"/>
  <c r="AJ498" i="18" s="1"/>
  <c r="AA497" i="18"/>
  <c r="AP497" i="18" s="1"/>
  <c r="V497" i="18"/>
  <c r="AK497" i="18" s="1"/>
  <c r="AA496" i="18"/>
  <c r="AP496" i="18" s="1"/>
  <c r="V496" i="18"/>
  <c r="AK496" i="18" s="1"/>
  <c r="Q496" i="18"/>
  <c r="AF496" i="18" s="1"/>
  <c r="V495" i="18"/>
  <c r="AK495" i="18" s="1"/>
  <c r="Q495" i="18"/>
  <c r="AF495" i="18" s="1"/>
  <c r="W494" i="18"/>
  <c r="AL494" i="18" s="1"/>
  <c r="Q494" i="18"/>
  <c r="AF494" i="18" s="1"/>
  <c r="W493" i="18"/>
  <c r="AL493" i="18" s="1"/>
  <c r="R493" i="18"/>
  <c r="AG493" i="18" s="1"/>
  <c r="W492" i="18"/>
  <c r="AL492" i="18" s="1"/>
  <c r="R492" i="18"/>
  <c r="AG492" i="18" s="1"/>
  <c r="X491" i="18"/>
  <c r="AM491" i="18" s="1"/>
  <c r="R491" i="18"/>
  <c r="AG491" i="18" s="1"/>
  <c r="AA452" i="18"/>
  <c r="R448" i="18"/>
  <c r="V448" i="18"/>
  <c r="Z448" i="18"/>
  <c r="T449" i="18"/>
  <c r="X449" i="18"/>
  <c r="R450" i="18"/>
  <c r="V450" i="18"/>
  <c r="Z450" i="18"/>
  <c r="T451" i="18"/>
  <c r="X451" i="18"/>
  <c r="R452" i="18"/>
  <c r="V452" i="18"/>
  <c r="R453" i="18"/>
  <c r="V453" i="18"/>
  <c r="Z453" i="18"/>
  <c r="T454" i="18"/>
  <c r="X454" i="18"/>
  <c r="R455" i="18"/>
  <c r="V455" i="18"/>
  <c r="AA455" i="18"/>
  <c r="Q452" i="18"/>
  <c r="Y498" i="18"/>
  <c r="AN498" i="18" s="1"/>
  <c r="Z497" i="18"/>
  <c r="AO497" i="18" s="1"/>
  <c r="T497" i="18"/>
  <c r="AI497" i="18" s="1"/>
  <c r="Z496" i="18"/>
  <c r="AO496" i="18" s="1"/>
  <c r="U496" i="18"/>
  <c r="AJ496" i="18" s="1"/>
  <c r="Z495" i="18"/>
  <c r="AO495" i="18" s="1"/>
  <c r="U495" i="18"/>
  <c r="AJ495" i="18" s="1"/>
  <c r="U494" i="18"/>
  <c r="AJ494" i="18" s="1"/>
  <c r="AA493" i="18"/>
  <c r="AP493" i="18" s="1"/>
  <c r="V493" i="18"/>
  <c r="AK493" i="18" s="1"/>
  <c r="AA492" i="18"/>
  <c r="AP492" i="18" s="1"/>
  <c r="Q492" i="18"/>
  <c r="AF492" i="18" s="1"/>
  <c r="V491" i="18"/>
  <c r="AK491" i="18" s="1"/>
  <c r="AA448" i="18"/>
  <c r="Y449" i="18"/>
  <c r="W450" i="18"/>
  <c r="AA450" i="18"/>
  <c r="Y451" i="18"/>
  <c r="S452" i="18"/>
  <c r="S453" i="18"/>
  <c r="W453" i="18"/>
  <c r="U454" i="18"/>
  <c r="S455" i="18"/>
  <c r="Q449" i="18"/>
  <c r="S498" i="18"/>
  <c r="AH498" i="18" s="1"/>
  <c r="Z491" i="18"/>
  <c r="AO491" i="18" s="1"/>
  <c r="Z492" i="18"/>
  <c r="AO492" i="18" s="1"/>
  <c r="Z493" i="18"/>
  <c r="AO493" i="18" s="1"/>
  <c r="Y494" i="18"/>
  <c r="AN494" i="18" s="1"/>
  <c r="Y495" i="18"/>
  <c r="AN495" i="18" s="1"/>
  <c r="Y496" i="18"/>
  <c r="AN496" i="18" s="1"/>
  <c r="X497" i="18"/>
  <c r="AM497" i="18" s="1"/>
  <c r="Q393" i="18"/>
  <c r="S395" i="18"/>
  <c r="R393" i="18"/>
  <c r="T390" i="18"/>
  <c r="Q450" i="18"/>
  <c r="T455" i="18"/>
  <c r="V454" i="18"/>
  <c r="X453" i="18"/>
  <c r="X452" i="18"/>
  <c r="Z451" i="18"/>
  <c r="R451" i="18"/>
  <c r="T450" i="18"/>
  <c r="V449" i="18"/>
  <c r="X448" i="18"/>
  <c r="Z452" i="18"/>
  <c r="T491" i="18"/>
  <c r="AI491" i="18" s="1"/>
  <c r="S492" i="18"/>
  <c r="AH492" i="18" s="1"/>
  <c r="S493" i="18"/>
  <c r="AH493" i="18" s="1"/>
  <c r="S494" i="18"/>
  <c r="AH494" i="18" s="1"/>
  <c r="R495" i="18"/>
  <c r="AG495" i="18" s="1"/>
  <c r="R496" i="18"/>
  <c r="AG496" i="18" s="1"/>
  <c r="R497" i="18"/>
  <c r="AG497" i="18" s="1"/>
  <c r="Q498" i="18"/>
  <c r="AF498" i="18" s="1"/>
  <c r="U396" i="18"/>
  <c r="T394" i="18"/>
  <c r="AA391" i="18"/>
  <c r="Q455" i="18"/>
  <c r="Y455" i="18"/>
  <c r="AA454" i="18"/>
  <c r="S454" i="18"/>
  <c r="U453" i="18"/>
  <c r="U452" i="18"/>
  <c r="W451" i="18"/>
  <c r="Y450" i="18"/>
  <c r="AA449" i="18"/>
  <c r="S449" i="18"/>
  <c r="U448" i="18"/>
  <c r="U491" i="18"/>
  <c r="AJ491" i="18" s="1"/>
  <c r="U492" i="18"/>
  <c r="AJ492" i="18" s="1"/>
  <c r="T493" i="18"/>
  <c r="AI493" i="18" s="1"/>
  <c r="T494" i="18"/>
  <c r="AI494" i="18" s="1"/>
  <c r="T495" i="18"/>
  <c r="AI495" i="18" s="1"/>
  <c r="S496" i="18"/>
  <c r="AH496" i="18" s="1"/>
  <c r="S497" i="18"/>
  <c r="AH497" i="18" s="1"/>
  <c r="W498" i="18"/>
  <c r="AL498" i="18" s="1"/>
  <c r="AU469" i="18"/>
  <c r="BC469" i="18"/>
  <c r="AU468" i="18"/>
  <c r="BC465" i="18"/>
  <c r="AT469" i="18"/>
  <c r="BB468" i="18"/>
  <c r="AX469" i="18"/>
  <c r="BB464" i="18"/>
  <c r="AX464" i="18"/>
  <c r="BA468" i="18"/>
  <c r="AW468" i="18"/>
  <c r="BA465" i="18"/>
  <c r="AW465" i="18"/>
  <c r="BC468" i="18"/>
  <c r="AY468" i="18"/>
  <c r="AV468" i="18"/>
  <c r="BC464" i="18"/>
  <c r="AY465" i="18"/>
  <c r="AU465" i="18"/>
  <c r="AZ465" i="18"/>
  <c r="AV465" i="18"/>
  <c r="AT465" i="18"/>
  <c r="AY469" i="18"/>
  <c r="S262" i="18"/>
  <c r="U263" i="18"/>
  <c r="U268" i="18"/>
  <c r="AN139" i="18"/>
  <c r="AN151" i="18" s="1"/>
  <c r="AH138" i="18"/>
  <c r="AH150" i="18" s="1"/>
  <c r="AW150" i="18" s="1"/>
  <c r="T389" i="18"/>
  <c r="X389" i="18"/>
  <c r="R390" i="18"/>
  <c r="V390" i="18"/>
  <c r="Z390" i="18"/>
  <c r="T391" i="18"/>
  <c r="X391" i="18"/>
  <c r="R392" i="18"/>
  <c r="V392" i="18"/>
  <c r="Z392" i="18"/>
  <c r="T393" i="18"/>
  <c r="X393" i="18"/>
  <c r="R394" i="18"/>
  <c r="V394" i="18"/>
  <c r="Z394" i="18"/>
  <c r="T395" i="18"/>
  <c r="X395" i="18"/>
  <c r="R396" i="18"/>
  <c r="V396" i="18"/>
  <c r="Z396" i="18"/>
  <c r="Q392" i="18"/>
  <c r="Q396" i="18"/>
  <c r="U389" i="18"/>
  <c r="Y389" i="18"/>
  <c r="W390" i="18"/>
  <c r="AA390" i="18"/>
  <c r="U391" i="18"/>
  <c r="Y391" i="18"/>
  <c r="S390" i="18"/>
  <c r="S392" i="18"/>
  <c r="Q389" i="18"/>
  <c r="Q391" i="18"/>
  <c r="X396" i="18"/>
  <c r="S396" i="18"/>
  <c r="W395" i="18"/>
  <c r="R395" i="18"/>
  <c r="W394" i="18"/>
  <c r="AA393" i="18"/>
  <c r="V393" i="18"/>
  <c r="AA392" i="18"/>
  <c r="U392" i="18"/>
  <c r="W391" i="18"/>
  <c r="Y390" i="18"/>
  <c r="AA389" i="18"/>
  <c r="S389" i="18"/>
  <c r="W265" i="18"/>
  <c r="Q395" i="18"/>
  <c r="Q390" i="18"/>
  <c r="W396" i="18"/>
  <c r="AA395" i="18"/>
  <c r="V395" i="18"/>
  <c r="AA394" i="18"/>
  <c r="U394" i="18"/>
  <c r="Z393" i="18"/>
  <c r="U393" i="18"/>
  <c r="Y392" i="18"/>
  <c r="T392" i="18"/>
  <c r="V391" i="18"/>
  <c r="X390" i="18"/>
  <c r="Z389" i="18"/>
  <c r="R389" i="18"/>
  <c r="AT468" i="18"/>
  <c r="BB469" i="18"/>
  <c r="AW469" i="18"/>
  <c r="AU464" i="18"/>
  <c r="AY464" i="18"/>
  <c r="BD464" i="18"/>
  <c r="AX465" i="18"/>
  <c r="BB465" i="18"/>
  <c r="BA469" i="18"/>
  <c r="AV469" i="18"/>
  <c r="AV464" i="18"/>
  <c r="AZ464" i="18"/>
  <c r="AX468" i="18"/>
  <c r="BD469" i="18"/>
  <c r="AZ469" i="18"/>
  <c r="AW464" i="18"/>
  <c r="BA464" i="18"/>
  <c r="S491" i="18"/>
  <c r="AH491" i="18" s="1"/>
  <c r="W491" i="18"/>
  <c r="AL491" i="18" s="1"/>
  <c r="AA491" i="18"/>
  <c r="AP491" i="18" s="1"/>
  <c r="T492" i="18"/>
  <c r="AI492" i="18" s="1"/>
  <c r="X492" i="18"/>
  <c r="AM492" i="18" s="1"/>
  <c r="Q493" i="18"/>
  <c r="AF493" i="18" s="1"/>
  <c r="U493" i="18"/>
  <c r="AJ493" i="18" s="1"/>
  <c r="Y493" i="18"/>
  <c r="AN493" i="18" s="1"/>
  <c r="R494" i="18"/>
  <c r="AG494" i="18" s="1"/>
  <c r="V494" i="18"/>
  <c r="AK494" i="18" s="1"/>
  <c r="Z494" i="18"/>
  <c r="AO494" i="18" s="1"/>
  <c r="S495" i="18"/>
  <c r="AH495" i="18" s="1"/>
  <c r="W495" i="18"/>
  <c r="AL495" i="18" s="1"/>
  <c r="AA495" i="18"/>
  <c r="AP495" i="18" s="1"/>
  <c r="T496" i="18"/>
  <c r="AI496" i="18" s="1"/>
  <c r="X496" i="18"/>
  <c r="AM496" i="18" s="1"/>
  <c r="Q497" i="18"/>
  <c r="AF497" i="18" s="1"/>
  <c r="U497" i="18"/>
  <c r="AJ497" i="18" s="1"/>
  <c r="Y497" i="18"/>
  <c r="AN497" i="18" s="1"/>
  <c r="R498" i="18"/>
  <c r="AG498" i="18" s="1"/>
  <c r="V498" i="18"/>
  <c r="AK498" i="18" s="1"/>
  <c r="AM145" i="18"/>
  <c r="AM157" i="18" s="1"/>
  <c r="AR141" i="18"/>
  <c r="AR153" i="18" s="1"/>
  <c r="AI138" i="18"/>
  <c r="AI150" i="18" s="1"/>
  <c r="AK145" i="18"/>
  <c r="AK157" i="18" s="1"/>
  <c r="AM141" i="18"/>
  <c r="AM153" i="18" s="1"/>
  <c r="AH142" i="18"/>
  <c r="AH154" i="18" s="1"/>
  <c r="AR143" i="18"/>
  <c r="AR155" i="18" s="1"/>
  <c r="AS139" i="18"/>
  <c r="AS151" i="18" s="1"/>
  <c r="T266" i="18"/>
  <c r="AH141" i="18"/>
  <c r="AH153" i="18" s="1"/>
  <c r="AL143" i="18"/>
  <c r="AL155" i="18" s="1"/>
  <c r="AM144" i="18"/>
  <c r="AM156" i="18" s="1"/>
  <c r="AJ138" i="18"/>
  <c r="AJ150" i="18" s="1"/>
  <c r="AO138" i="18"/>
  <c r="AO150" i="18" s="1"/>
  <c r="AJ139" i="18"/>
  <c r="AJ151" i="18" s="1"/>
  <c r="AO139" i="18"/>
  <c r="AO151" i="18" s="1"/>
  <c r="AI140" i="18"/>
  <c r="AI152" i="18" s="1"/>
  <c r="AO140" i="18"/>
  <c r="AO152" i="18" s="1"/>
  <c r="AI141" i="18"/>
  <c r="AI153" i="18" s="1"/>
  <c r="AN141" i="18"/>
  <c r="AN153" i="18" s="1"/>
  <c r="AI142" i="18"/>
  <c r="AI154" i="18" s="1"/>
  <c r="AN142" i="18"/>
  <c r="AN154" i="18" s="1"/>
  <c r="AS142" i="18"/>
  <c r="AS154" i="18" s="1"/>
  <c r="AN143" i="18"/>
  <c r="AN155" i="18" s="1"/>
  <c r="AS143" i="18"/>
  <c r="AS155" i="18" s="1"/>
  <c r="AN144" i="18"/>
  <c r="AN156" i="18" s="1"/>
  <c r="AI145" i="18"/>
  <c r="AI157" i="18" s="1"/>
  <c r="AN145" i="18"/>
  <c r="AN157" i="18" s="1"/>
  <c r="AS145" i="18"/>
  <c r="AS157" i="18" s="1"/>
  <c r="AH144" i="18"/>
  <c r="AH156" i="18" s="1"/>
  <c r="AK138" i="18"/>
  <c r="AK150" i="18" s="1"/>
  <c r="AQ138" i="18"/>
  <c r="AQ150" i="18" s="1"/>
  <c r="AK139" i="18"/>
  <c r="AK151" i="18" s="1"/>
  <c r="AP139" i="18"/>
  <c r="AP151" i="18" s="1"/>
  <c r="AK140" i="18"/>
  <c r="AK152" i="18" s="1"/>
  <c r="AP140" i="18"/>
  <c r="AP152" i="18" s="1"/>
  <c r="AJ141" i="18"/>
  <c r="AJ153" i="18" s="1"/>
  <c r="AP141" i="18"/>
  <c r="AP153" i="18" s="1"/>
  <c r="AJ142" i="18"/>
  <c r="AJ154" i="18" s="1"/>
  <c r="AO142" i="18"/>
  <c r="AO154" i="18" s="1"/>
  <c r="AJ143" i="18"/>
  <c r="AJ155" i="18" s="1"/>
  <c r="AO143" i="18"/>
  <c r="AO155" i="18" s="1"/>
  <c r="AI144" i="18"/>
  <c r="AI156" i="18" s="1"/>
  <c r="AP144" i="18"/>
  <c r="AP156" i="18" s="1"/>
  <c r="AJ145" i="18"/>
  <c r="AJ157" i="18" s="1"/>
  <c r="AO145" i="18"/>
  <c r="AO157" i="18" s="1"/>
  <c r="AH140" i="18"/>
  <c r="AH152" i="18" s="1"/>
  <c r="AH145" i="18"/>
  <c r="AH157" i="18" s="1"/>
  <c r="AM138" i="18"/>
  <c r="AM150" i="18" s="1"/>
  <c r="AR138" i="18"/>
  <c r="AR150" i="18" s="1"/>
  <c r="AL139" i="18"/>
  <c r="AL151" i="18" s="1"/>
  <c r="AR139" i="18"/>
  <c r="AR151" i="18" s="1"/>
  <c r="AL140" i="18"/>
  <c r="AL152" i="18" s="1"/>
  <c r="AQ140" i="18"/>
  <c r="AQ152" i="18" s="1"/>
  <c r="AL141" i="18"/>
  <c r="AL153" i="18" s="1"/>
  <c r="AQ141" i="18"/>
  <c r="AQ153" i="18" s="1"/>
  <c r="AK142" i="18"/>
  <c r="AK154" i="18" s="1"/>
  <c r="AQ142" i="18"/>
  <c r="AQ154" i="18" s="1"/>
  <c r="AK143" i="18"/>
  <c r="AK155" i="18" s="1"/>
  <c r="AP143" i="18"/>
  <c r="AP155" i="18" s="1"/>
  <c r="AK144" i="18"/>
  <c r="AK156" i="18" s="1"/>
  <c r="AQ144" i="18"/>
  <c r="AQ156" i="18" s="1"/>
  <c r="AR145" i="18"/>
  <c r="AR157" i="18" s="1"/>
  <c r="AR144" i="18"/>
  <c r="AR156" i="18" s="1"/>
  <c r="AR142" i="18"/>
  <c r="AR154" i="18" s="1"/>
  <c r="AS140" i="18"/>
  <c r="AS152" i="18" s="1"/>
  <c r="AS138" i="18"/>
  <c r="AS150" i="18" s="1"/>
  <c r="AQ145" i="18"/>
  <c r="AQ157" i="18" s="1"/>
  <c r="AL144" i="18"/>
  <c r="AL156" i="18" s="1"/>
  <c r="AM142" i="18"/>
  <c r="AM154" i="18" s="1"/>
  <c r="AM140" i="18"/>
  <c r="AM152" i="18" s="1"/>
  <c r="AN138" i="18"/>
  <c r="AN150" i="18" s="1"/>
  <c r="Q264" i="18"/>
  <c r="X267" i="18"/>
  <c r="Y264" i="18"/>
  <c r="AA269" i="18"/>
  <c r="W269" i="18"/>
  <c r="R267" i="18"/>
  <c r="AA263" i="18"/>
  <c r="Q263" i="18"/>
  <c r="Z268" i="18"/>
  <c r="W267" i="18"/>
  <c r="R266" i="18"/>
  <c r="W264" i="18"/>
  <c r="S263" i="18"/>
  <c r="Q267" i="18"/>
  <c r="Z269" i="18"/>
  <c r="T269" i="18"/>
  <c r="Y268" i="18"/>
  <c r="R268" i="18"/>
  <c r="T267" i="18"/>
  <c r="X266" i="18"/>
  <c r="AA265" i="18"/>
  <c r="R265" i="18"/>
  <c r="U264" i="18"/>
  <c r="Y263" i="18"/>
  <c r="AA262" i="18"/>
  <c r="Q266" i="18"/>
  <c r="X269" i="18"/>
  <c r="S269" i="18"/>
  <c r="X268" i="18"/>
  <c r="Z267" i="18"/>
  <c r="S267" i="18"/>
  <c r="V266" i="18"/>
  <c r="X265" i="18"/>
  <c r="AA264" i="18"/>
  <c r="T264" i="18"/>
  <c r="V263" i="18"/>
  <c r="Y262" i="18"/>
  <c r="T265" i="18"/>
  <c r="W262" i="18"/>
  <c r="R263" i="18"/>
  <c r="W263" i="18"/>
  <c r="S264" i="18"/>
  <c r="X264" i="18"/>
  <c r="S265" i="18"/>
  <c r="Z265" i="18"/>
  <c r="U266" i="18"/>
  <c r="Z266" i="18"/>
  <c r="V267" i="18"/>
  <c r="AA267" i="18"/>
  <c r="V268" i="18"/>
  <c r="V269" i="18"/>
  <c r="V265" i="18"/>
  <c r="U262" i="18"/>
  <c r="Q268" i="18"/>
  <c r="T268" i="18"/>
  <c r="Y266" i="18"/>
  <c r="Z263" i="18"/>
  <c r="R262" i="18"/>
  <c r="T262" i="18"/>
  <c r="AH143" i="18"/>
  <c r="AH155" i="18" s="1"/>
  <c r="AH139" i="18"/>
  <c r="AH151" i="18" s="1"/>
  <c r="AP145" i="18"/>
  <c r="AP157" i="18" s="1"/>
  <c r="AL145" i="18"/>
  <c r="AL157" i="18" s="1"/>
  <c r="AS144" i="18"/>
  <c r="AS156" i="18" s="1"/>
  <c r="AO144" i="18"/>
  <c r="AO156" i="18" s="1"/>
  <c r="AJ144" i="18"/>
  <c r="AJ156" i="18" s="1"/>
  <c r="AQ143" i="18"/>
  <c r="AQ155" i="18" s="1"/>
  <c r="AM143" i="18"/>
  <c r="AM155" i="18" s="1"/>
  <c r="AI143" i="18"/>
  <c r="AI155" i="18" s="1"/>
  <c r="AP142" i="18"/>
  <c r="AP154" i="18" s="1"/>
  <c r="AL142" i="18"/>
  <c r="AL154" i="18" s="1"/>
  <c r="AS141" i="18"/>
  <c r="AS153" i="18" s="1"/>
  <c r="AO141" i="18"/>
  <c r="AO153" i="18" s="1"/>
  <c r="AK141" i="18"/>
  <c r="AK153" i="18" s="1"/>
  <c r="AR140" i="18"/>
  <c r="AR152" i="18" s="1"/>
  <c r="AN140" i="18"/>
  <c r="AN152" i="18" s="1"/>
  <c r="AJ140" i="18"/>
  <c r="AJ152" i="18" s="1"/>
  <c r="AQ139" i="18"/>
  <c r="AQ151" i="18" s="1"/>
  <c r="AM139" i="18"/>
  <c r="AM151" i="18" s="1"/>
  <c r="AI139" i="18"/>
  <c r="AI151" i="18" s="1"/>
  <c r="AP138" i="18"/>
  <c r="AP150" i="18" s="1"/>
  <c r="AL138" i="18"/>
  <c r="AL150" i="18" s="1"/>
  <c r="Q269" i="18"/>
  <c r="Q265" i="18"/>
  <c r="Y269" i="18"/>
  <c r="U269" i="18"/>
  <c r="AA268" i="18"/>
  <c r="W268" i="18"/>
  <c r="S268" i="18"/>
  <c r="Y267" i="18"/>
  <c r="U267" i="18"/>
  <c r="AA266" i="18"/>
  <c r="W266" i="18"/>
  <c r="S266" i="18"/>
  <c r="Y265" i="18"/>
  <c r="U265" i="18"/>
  <c r="Z264" i="18"/>
  <c r="V264" i="18"/>
  <c r="R264" i="18"/>
  <c r="X263" i="18"/>
  <c r="T263" i="18"/>
  <c r="Z262" i="18"/>
  <c r="V262" i="18"/>
  <c r="R150" i="18"/>
  <c r="S150" i="18"/>
  <c r="T150" i="18"/>
  <c r="U150" i="18"/>
  <c r="V150" i="18"/>
  <c r="W150" i="18"/>
  <c r="X150" i="18"/>
  <c r="Y150" i="18"/>
  <c r="Z150" i="18"/>
  <c r="BF150" i="18" s="1"/>
  <c r="AA150" i="18"/>
  <c r="AB150" i="18"/>
  <c r="R151" i="18"/>
  <c r="S151" i="18"/>
  <c r="T151" i="18"/>
  <c r="AZ151" i="18" s="1"/>
  <c r="U151" i="18"/>
  <c r="V151" i="18"/>
  <c r="BB151" i="18" s="1"/>
  <c r="W151" i="18"/>
  <c r="X151" i="18"/>
  <c r="Y151" i="18"/>
  <c r="BE151" i="18" s="1"/>
  <c r="Z151" i="18"/>
  <c r="AA151" i="18"/>
  <c r="BG151" i="18" s="1"/>
  <c r="AB151" i="18"/>
  <c r="R152" i="18"/>
  <c r="S152" i="18"/>
  <c r="T152" i="18"/>
  <c r="U152" i="18"/>
  <c r="BA152" i="18" s="1"/>
  <c r="V152" i="18"/>
  <c r="W152" i="18"/>
  <c r="X152" i="18"/>
  <c r="Y152" i="18"/>
  <c r="Z152" i="18"/>
  <c r="BF152" i="18" s="1"/>
  <c r="AA152" i="18"/>
  <c r="BG152" i="18" s="1"/>
  <c r="AB152" i="18"/>
  <c r="R153" i="18"/>
  <c r="S153" i="18"/>
  <c r="T153" i="18"/>
  <c r="U153" i="18"/>
  <c r="V153" i="18"/>
  <c r="W153" i="18"/>
  <c r="X153" i="18"/>
  <c r="Y153" i="18"/>
  <c r="Z153" i="18"/>
  <c r="AA153" i="18"/>
  <c r="AB153" i="18"/>
  <c r="R154" i="18"/>
  <c r="S154" i="18"/>
  <c r="T154" i="18"/>
  <c r="U154" i="18"/>
  <c r="BA154" i="18" s="1"/>
  <c r="V154" i="18"/>
  <c r="W154" i="18"/>
  <c r="X154" i="18"/>
  <c r="Y154" i="18"/>
  <c r="Z154" i="18"/>
  <c r="AA154" i="18"/>
  <c r="BG154" i="18" s="1"/>
  <c r="AB154" i="18"/>
  <c r="R155" i="18"/>
  <c r="S155" i="18"/>
  <c r="T155" i="18"/>
  <c r="U155" i="18"/>
  <c r="V155" i="18"/>
  <c r="W155" i="18"/>
  <c r="X155" i="18"/>
  <c r="Y155" i="18"/>
  <c r="Z155" i="18"/>
  <c r="BF155" i="18" s="1"/>
  <c r="AA155" i="18"/>
  <c r="AB155" i="18"/>
  <c r="R156" i="18"/>
  <c r="S156" i="18"/>
  <c r="T156" i="18"/>
  <c r="U156" i="18"/>
  <c r="BA156" i="18" s="1"/>
  <c r="V156" i="18"/>
  <c r="W156" i="18"/>
  <c r="X156" i="18"/>
  <c r="Y156" i="18"/>
  <c r="Z156" i="18"/>
  <c r="BF156" i="18" s="1"/>
  <c r="AA156" i="18"/>
  <c r="AB156" i="18"/>
  <c r="BH156" i="18" s="1"/>
  <c r="R157" i="18"/>
  <c r="S157" i="18"/>
  <c r="T157" i="18"/>
  <c r="U157" i="18"/>
  <c r="V157" i="18"/>
  <c r="W157" i="18"/>
  <c r="X157" i="18"/>
  <c r="Y157" i="18"/>
  <c r="Z157" i="18"/>
  <c r="AA157" i="18"/>
  <c r="AB157" i="18"/>
  <c r="Q151" i="18"/>
  <c r="Q152" i="18"/>
  <c r="Q153" i="18"/>
  <c r="Q154" i="18"/>
  <c r="Q155" i="18"/>
  <c r="AW155" i="18" s="1"/>
  <c r="Q156" i="18"/>
  <c r="Q157" i="18"/>
  <c r="V69" i="18"/>
  <c r="AQ105" i="18"/>
  <c r="AQ106" i="18" s="1"/>
  <c r="AQ107" i="18" s="1"/>
  <c r="AQ108" i="18" s="1"/>
  <c r="AP105" i="18"/>
  <c r="AP106" i="18" s="1"/>
  <c r="AP107" i="18" s="1"/>
  <c r="AP108" i="18" s="1"/>
  <c r="V62" i="18"/>
  <c r="V63" i="18"/>
  <c r="V64" i="18"/>
  <c r="V65" i="18"/>
  <c r="V66" i="18"/>
  <c r="V67" i="18"/>
  <c r="V68" i="18"/>
  <c r="X65" i="18"/>
  <c r="X66" i="18" s="1"/>
  <c r="X67" i="18" s="1"/>
  <c r="X68" i="18" s="1"/>
  <c r="W63" i="18"/>
  <c r="W64" i="18"/>
  <c r="W65" i="18"/>
  <c r="W66" i="18"/>
  <c r="W67" i="18"/>
  <c r="W68" i="18"/>
  <c r="W69" i="18"/>
  <c r="AB69" i="18" s="1"/>
  <c r="W62" i="18"/>
  <c r="S65" i="18"/>
  <c r="S66" i="18" s="1"/>
  <c r="S67" i="18" s="1"/>
  <c r="S68" i="18" s="1"/>
  <c r="R65" i="18"/>
  <c r="R66" i="18" s="1"/>
  <c r="R67" i="18" s="1"/>
  <c r="R68" i="18" s="1"/>
  <c r="AA50" i="18"/>
  <c r="AA51" i="18" s="1"/>
  <c r="AA52" i="18" s="1"/>
  <c r="AA53" i="18" s="1"/>
  <c r="AB50" i="18"/>
  <c r="AB51" i="18" s="1"/>
  <c r="AB52" i="18" s="1"/>
  <c r="AB53" i="18" s="1"/>
  <c r="BA155" i="18" l="1"/>
  <c r="BH154" i="18"/>
  <c r="AZ157" i="18"/>
  <c r="AW156" i="18"/>
  <c r="BC154" i="18"/>
  <c r="BD492" i="18"/>
  <c r="BA496" i="18"/>
  <c r="BB492" i="18"/>
  <c r="AX154" i="18"/>
  <c r="BB491" i="18"/>
  <c r="BA495" i="18"/>
  <c r="AZ496" i="18"/>
  <c r="AZ495" i="18"/>
  <c r="AV492" i="18"/>
  <c r="AV491" i="18"/>
  <c r="AU495" i="18"/>
  <c r="AU496" i="18"/>
  <c r="AW492" i="18"/>
  <c r="AW491" i="18"/>
  <c r="AW153" i="18"/>
  <c r="BG153" i="18"/>
  <c r="AV496" i="18"/>
  <c r="AV495" i="18"/>
  <c r="BD491" i="18"/>
  <c r="AX495" i="18"/>
  <c r="AX496" i="18"/>
  <c r="AW496" i="18"/>
  <c r="AW495" i="18"/>
  <c r="AX491" i="18"/>
  <c r="AX492" i="18"/>
  <c r="BB496" i="18"/>
  <c r="BB495" i="18"/>
  <c r="BC492" i="18"/>
  <c r="BC491" i="18"/>
  <c r="BC495" i="18"/>
  <c r="BC496" i="18"/>
  <c r="AU492" i="18"/>
  <c r="AU491" i="18"/>
  <c r="AT495" i="18"/>
  <c r="AT496" i="18"/>
  <c r="AT492" i="18"/>
  <c r="AT491" i="18"/>
  <c r="BD496" i="18"/>
  <c r="BD495" i="18"/>
  <c r="AZ492" i="18"/>
  <c r="AZ491" i="18"/>
  <c r="AY492" i="18"/>
  <c r="AY491" i="18"/>
  <c r="BA492" i="18"/>
  <c r="BA491" i="18"/>
  <c r="AY495" i="18"/>
  <c r="AY496" i="18"/>
  <c r="BE157" i="18"/>
  <c r="BA157" i="18"/>
  <c r="BG155" i="18"/>
  <c r="BC155" i="18"/>
  <c r="BF154" i="18"/>
  <c r="BB154" i="18"/>
  <c r="BE153" i="18"/>
  <c r="BA153" i="18"/>
  <c r="BH152" i="18"/>
  <c r="BD152" i="18"/>
  <c r="AZ152" i="18"/>
  <c r="BC151" i="18"/>
  <c r="AY151" i="18"/>
  <c r="AX150" i="18"/>
  <c r="AB62" i="18"/>
  <c r="AB66" i="18"/>
  <c r="AW152" i="18"/>
  <c r="BF157" i="18"/>
  <c r="BB157" i="18"/>
  <c r="AX157" i="18"/>
  <c r="BE156" i="18"/>
  <c r="BH155" i="18"/>
  <c r="BD155" i="18"/>
  <c r="AZ155" i="18"/>
  <c r="AY154" i="18"/>
  <c r="BF153" i="18"/>
  <c r="BB153" i="18"/>
  <c r="AX153" i="18"/>
  <c r="BE152" i="18"/>
  <c r="BH151" i="18"/>
  <c r="BD151" i="18"/>
  <c r="BG150" i="18"/>
  <c r="BC150" i="18"/>
  <c r="AY150" i="18"/>
  <c r="AZ156" i="18"/>
  <c r="AY155" i="18"/>
  <c r="AW154" i="18"/>
  <c r="BH157" i="18"/>
  <c r="BD157" i="18"/>
  <c r="AW151" i="18"/>
  <c r="BB150" i="18"/>
  <c r="BC156" i="18"/>
  <c r="AW157" i="18"/>
  <c r="BG157" i="18"/>
  <c r="BC157" i="18"/>
  <c r="AY157" i="18"/>
  <c r="BB156" i="18"/>
  <c r="AX156" i="18"/>
  <c r="BE155" i="18"/>
  <c r="BD154" i="18"/>
  <c r="AZ154" i="18"/>
  <c r="BC153" i="18"/>
  <c r="AY153" i="18"/>
  <c r="BB152" i="18"/>
  <c r="AX152" i="18"/>
  <c r="BA151" i="18"/>
  <c r="BH150" i="18"/>
  <c r="BD150" i="18"/>
  <c r="AZ150" i="18"/>
  <c r="BD156" i="18"/>
  <c r="BG156" i="18"/>
  <c r="AB67" i="18"/>
  <c r="AB63" i="18"/>
  <c r="AY156" i="18"/>
  <c r="BB155" i="18"/>
  <c r="AX155" i="18"/>
  <c r="BE154" i="18"/>
  <c r="BH153" i="18"/>
  <c r="BD153" i="18"/>
  <c r="AZ153" i="18"/>
  <c r="BC152" i="18"/>
  <c r="AY152" i="18"/>
  <c r="BF151" i="18"/>
  <c r="AX151" i="18"/>
  <c r="BE150" i="18"/>
  <c r="BA150" i="18"/>
  <c r="AB65" i="18"/>
  <c r="AB68" i="18"/>
  <c r="AB64" i="18"/>
  <c r="R15" i="18" l="1"/>
  <c r="S15" i="18"/>
  <c r="T15" i="18"/>
  <c r="U15" i="18"/>
  <c r="V15" i="18"/>
  <c r="W15" i="18"/>
  <c r="X15" i="18"/>
  <c r="Y15" i="18"/>
  <c r="Z15" i="18"/>
  <c r="AA15" i="18"/>
  <c r="AB15" i="18"/>
  <c r="R16" i="18"/>
  <c r="S16" i="18"/>
  <c r="T16" i="18"/>
  <c r="U16" i="18"/>
  <c r="V16" i="18"/>
  <c r="W16" i="18"/>
  <c r="X16" i="18"/>
  <c r="Y16" i="18"/>
  <c r="Z16" i="18"/>
  <c r="AA16" i="18"/>
  <c r="AB16" i="18"/>
  <c r="R17" i="18"/>
  <c r="S17" i="18"/>
  <c r="T17" i="18"/>
  <c r="U17" i="18"/>
  <c r="V17" i="18"/>
  <c r="W17" i="18"/>
  <c r="X17" i="18"/>
  <c r="Y17" i="18"/>
  <c r="Z17" i="18"/>
  <c r="AA17" i="18"/>
  <c r="AB17" i="18"/>
  <c r="R18" i="18"/>
  <c r="S18" i="18"/>
  <c r="T18" i="18"/>
  <c r="U18" i="18"/>
  <c r="V18" i="18"/>
  <c r="W18" i="18"/>
  <c r="X18" i="18"/>
  <c r="Y18" i="18"/>
  <c r="Z18" i="18"/>
  <c r="AA18" i="18"/>
  <c r="AB18" i="18"/>
  <c r="R19" i="18"/>
  <c r="S19" i="18"/>
  <c r="T19" i="18"/>
  <c r="U19" i="18"/>
  <c r="V19" i="18"/>
  <c r="W19" i="18"/>
  <c r="X19" i="18"/>
  <c r="Y19" i="18"/>
  <c r="Z19" i="18"/>
  <c r="AA19" i="18"/>
  <c r="AB19" i="18"/>
  <c r="R20" i="18"/>
  <c r="S20" i="18"/>
  <c r="T20" i="18"/>
  <c r="U20" i="18"/>
  <c r="V20" i="18"/>
  <c r="W20" i="18"/>
  <c r="X20" i="18"/>
  <c r="Y20" i="18"/>
  <c r="Z20" i="18"/>
  <c r="AA20" i="18"/>
  <c r="AB20" i="18"/>
  <c r="R21" i="18"/>
  <c r="S21" i="18"/>
  <c r="T21" i="18"/>
  <c r="U21" i="18"/>
  <c r="V21" i="18"/>
  <c r="W21" i="18"/>
  <c r="X21" i="18"/>
  <c r="Y21" i="18"/>
  <c r="Z21" i="18"/>
  <c r="AA21" i="18"/>
  <c r="AB21" i="18"/>
  <c r="R22" i="18"/>
  <c r="S22" i="18"/>
  <c r="T22" i="18"/>
  <c r="U22" i="18"/>
  <c r="V22" i="18"/>
  <c r="W22" i="18"/>
  <c r="X22" i="18"/>
  <c r="Y22" i="18"/>
  <c r="Z22" i="18"/>
  <c r="AA22" i="18"/>
  <c r="AB22" i="18"/>
  <c r="Q16" i="18"/>
  <c r="Q17" i="18"/>
  <c r="Q18" i="18"/>
  <c r="Q19" i="18"/>
  <c r="Q20" i="18"/>
  <c r="Q21" i="18"/>
  <c r="Q22" i="18"/>
  <c r="R4" i="18"/>
  <c r="S4" i="18"/>
  <c r="T4" i="18"/>
  <c r="U4" i="18"/>
  <c r="V4" i="18"/>
  <c r="W4" i="18"/>
  <c r="X4" i="18"/>
  <c r="Y4" i="18"/>
  <c r="Z4" i="18"/>
  <c r="AA4" i="18"/>
  <c r="AB4" i="18"/>
  <c r="R5" i="18"/>
  <c r="S5" i="18"/>
  <c r="T5" i="18"/>
  <c r="U5" i="18"/>
  <c r="V5" i="18"/>
  <c r="W5" i="18"/>
  <c r="X5" i="18"/>
  <c r="Y5" i="18"/>
  <c r="Z5" i="18"/>
  <c r="AA5" i="18"/>
  <c r="AB5" i="18"/>
  <c r="R6" i="18"/>
  <c r="S6" i="18"/>
  <c r="T6" i="18"/>
  <c r="U6" i="18"/>
  <c r="V6" i="18"/>
  <c r="W6" i="18"/>
  <c r="X6" i="18"/>
  <c r="Y6" i="18"/>
  <c r="Z6" i="18"/>
  <c r="AA6" i="18"/>
  <c r="AB6" i="18"/>
  <c r="R7" i="18"/>
  <c r="S7" i="18"/>
  <c r="T7" i="18"/>
  <c r="U7" i="18"/>
  <c r="V7" i="18"/>
  <c r="W7" i="18"/>
  <c r="X7" i="18"/>
  <c r="Y7" i="18"/>
  <c r="Z7" i="18"/>
  <c r="AA7" i="18"/>
  <c r="AB7" i="18"/>
  <c r="R8" i="18"/>
  <c r="S8" i="18"/>
  <c r="T8" i="18"/>
  <c r="U8" i="18"/>
  <c r="V8" i="18"/>
  <c r="W8" i="18"/>
  <c r="X8" i="18"/>
  <c r="Y8" i="18"/>
  <c r="Z8" i="18"/>
  <c r="AA8" i="18"/>
  <c r="AB8" i="18"/>
  <c r="R9" i="18"/>
  <c r="S9" i="18"/>
  <c r="T9" i="18"/>
  <c r="U9" i="18"/>
  <c r="V9" i="18"/>
  <c r="W9" i="18"/>
  <c r="X9" i="18"/>
  <c r="Y9" i="18"/>
  <c r="Z9" i="18"/>
  <c r="AA9" i="18"/>
  <c r="AB9" i="18"/>
  <c r="R10" i="18"/>
  <c r="S10" i="18"/>
  <c r="T10" i="18"/>
  <c r="U10" i="18"/>
  <c r="V10" i="18"/>
  <c r="W10" i="18"/>
  <c r="X10" i="18"/>
  <c r="Y10" i="18"/>
  <c r="Z10" i="18"/>
  <c r="AA10" i="18"/>
  <c r="AB10" i="18"/>
  <c r="R11" i="18"/>
  <c r="S11" i="18"/>
  <c r="T11" i="18"/>
  <c r="U11" i="18"/>
  <c r="V11" i="18"/>
  <c r="W11" i="18"/>
  <c r="X11" i="18"/>
  <c r="Y11" i="18"/>
  <c r="Z11" i="18"/>
  <c r="AA11" i="18"/>
  <c r="AB11" i="18"/>
  <c r="Q5" i="18"/>
  <c r="Q6" i="18"/>
  <c r="Q7" i="18"/>
  <c r="Q8" i="18"/>
  <c r="Q9" i="18"/>
  <c r="Q10" i="18"/>
  <c r="Q11" i="18"/>
  <c r="Q4" i="18"/>
</calcChain>
</file>

<file path=xl/sharedStrings.xml><?xml version="1.0" encoding="utf-8"?>
<sst xmlns="http://schemas.openxmlformats.org/spreadsheetml/2006/main" count="5960" uniqueCount="299">
  <si>
    <t>Block Type</t>
  </si>
  <si>
    <t>96well</t>
  </si>
  <si>
    <t>Chemistry</t>
  </si>
  <si>
    <t>SYBR_GREEN</t>
  </si>
  <si>
    <t>Experiment File Name</t>
  </si>
  <si>
    <t>C:\Applied Biosystems\StepOne Software v2.3\experiments\3-3-2015 PicoGreen of TS HU Hen Lys.eds</t>
  </si>
  <si>
    <t>Experiment Run End Time</t>
  </si>
  <si>
    <t>2015-03-03 18:45:34 PM PST</t>
  </si>
  <si>
    <t>Instrument Type</t>
  </si>
  <si>
    <t>steponeplus</t>
  </si>
  <si>
    <t>Passive Reference</t>
  </si>
  <si>
    <t/>
  </si>
  <si>
    <t>Well</t>
  </si>
  <si>
    <t>Zone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</si>
  <si>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</si>
  <si>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</si>
  <si>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</si>
  <si>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</si>
  <si>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</si>
  <si>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</si>
  <si>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</si>
  <si>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</si>
  <si>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</si>
  <si>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</si>
  <si>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</si>
  <si>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</si>
  <si>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FAM-probe</t>
  </si>
  <si>
    <t>RGB(0,255,0)</t>
  </si>
  <si>
    <t>UNKNOWN</t>
  </si>
  <si>
    <t>FAM</t>
  </si>
  <si>
    <t>None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</si>
  <si>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</si>
  <si>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</si>
  <si>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</si>
  <si>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</si>
  <si>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</si>
  <si>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</si>
  <si>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</si>
  <si>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</si>
  <si>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</si>
  <si>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</si>
  <si>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</si>
  <si>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</si>
  <si>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</si>
  <si>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</si>
  <si>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</si>
  <si>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</si>
  <si>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</si>
  <si>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</si>
  <si>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</si>
  <si>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</si>
  <si>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</si>
  <si>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</si>
  <si>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</si>
  <si>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</si>
  <si>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</si>
  <si>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</si>
  <si>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</si>
  <si>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</si>
  <si>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</si>
  <si>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</si>
  <si>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</si>
  <si>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</si>
  <si>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</si>
  <si>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</si>
  <si>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</si>
  <si>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</si>
  <si>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</si>
  <si>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</si>
  <si>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</si>
  <si>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</si>
  <si>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</si>
  <si>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</si>
  <si>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</si>
  <si>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</si>
  <si>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</si>
  <si>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</si>
  <si>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</si>
  <si>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</si>
  <si>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</si>
  <si>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</si>
  <si>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</si>
  <si>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</si>
  <si>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</si>
  <si>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</si>
  <si>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</si>
  <si>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</si>
  <si>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</si>
  <si>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</si>
  <si>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</si>
  <si>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</si>
  <si>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</si>
  <si>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</si>
  <si>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</si>
  <si>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</si>
  <si>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</si>
  <si>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</si>
  <si>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</si>
  <si>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</si>
  <si>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</si>
  <si>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</si>
  <si>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</si>
  <si>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</si>
  <si>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</si>
  <si>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</si>
  <si>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</si>
  <si>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</si>
  <si>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</si>
  <si>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</si>
  <si>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</si>
  <si>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</si>
  <si>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</si>
  <si>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</si>
  <si>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</si>
  <si>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</si>
  <si>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</si>
  <si>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</si>
  <si>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</si>
  <si>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</si>
  <si>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</si>
  <si>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</si>
  <si>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</si>
  <si>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</si>
  <si>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</si>
  <si>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</si>
  <si>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</si>
  <si>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Cт</t>
  </si>
  <si>
    <t>Cт Mean</t>
  </si>
  <si>
    <t>Cт SD</t>
  </si>
  <si>
    <t>Quantity Mean</t>
  </si>
  <si>
    <t>Quantity SD</t>
  </si>
  <si>
    <t>Automatic Ct Threshold</t>
  </si>
  <si>
    <t>Ct Threshold</t>
  </si>
  <si>
    <t>Automatic Baseline</t>
  </si>
  <si>
    <t>Baseline Start</t>
  </si>
  <si>
    <t>Baseline End</t>
  </si>
  <si>
    <t>OFFSCALE</t>
  </si>
  <si>
    <t>EXPFAIL</t>
  </si>
  <si>
    <t>THOLDFAIL</t>
  </si>
  <si>
    <t>Undetermined</t>
  </si>
  <si>
    <t>N</t>
  </si>
  <si>
    <t>Y</t>
  </si>
  <si>
    <t>Cycle</t>
  </si>
  <si>
    <t>BLUE</t>
  </si>
  <si>
    <t>GREEN</t>
  </si>
  <si>
    <t>YELLOW</t>
  </si>
  <si>
    <t>RED</t>
  </si>
  <si>
    <t>Rn</t>
  </si>
  <si>
    <t>ΔRn</t>
  </si>
  <si>
    <t>A</t>
  </si>
  <si>
    <t>B</t>
  </si>
  <si>
    <t>C</t>
  </si>
  <si>
    <t>D</t>
  </si>
  <si>
    <t>E</t>
  </si>
  <si>
    <t>F</t>
  </si>
  <si>
    <t>G</t>
  </si>
  <si>
    <t>H</t>
  </si>
  <si>
    <t>AVE</t>
  </si>
  <si>
    <t>STDEV</t>
  </si>
  <si>
    <t>U2OS</t>
  </si>
  <si>
    <t>143B 2.5K/well 2/23/15</t>
  </si>
  <si>
    <t>143B</t>
  </si>
  <si>
    <t>U2OS 5K/well 2/23/15</t>
  </si>
  <si>
    <t>Sample</t>
  </si>
  <si>
    <t>Media</t>
  </si>
  <si>
    <t>DMSO</t>
  </si>
  <si>
    <t>HgDNA</t>
  </si>
  <si>
    <t>Condition</t>
  </si>
  <si>
    <t>Controls</t>
  </si>
  <si>
    <t>Hydroxyurea (mM)</t>
  </si>
  <si>
    <t>Telomestatin (uM)</t>
  </si>
  <si>
    <t>SD in Hen Lys</t>
  </si>
  <si>
    <t>Here's the PicoGreen data from the PG read I performed on 3/3/2015:</t>
  </si>
  <si>
    <t xml:space="preserve">Here are the nanodrop reads of the Tris diluted HgDNA.  The Henson Lysis diluted HgDNA was diluted similarly, so I am making the assumption that they are equivalent.  </t>
  </si>
  <si>
    <t xml:space="preserve">The gDNA dilution curves don't fit the nanodrop data complete.y  I'm not sure how I got 207 and 117.  I'll match to the known # and halve from there.  </t>
  </si>
  <si>
    <t>Nanodrop estimate</t>
  </si>
  <si>
    <t xml:space="preserve">Here I've pooled the PicoGreen signal with the nanodrop signal.  </t>
  </si>
  <si>
    <t>PG AVE.</t>
  </si>
  <si>
    <t>Nano. Est.</t>
  </si>
  <si>
    <t>PG SD</t>
  </si>
  <si>
    <t>HgDNA SD in Hen Lys</t>
  </si>
  <si>
    <t>Pga - Bkd.</t>
  </si>
  <si>
    <t xml:space="preserve">Here I've graphed the PG signal as a fxn of the nanodrop estimates; I used the background subtracted PicoGreen signal. Below is the data with y-intercept=0; with a trendline, equation and R^2 value; left to right is decreasing highest data point. I'm searching for the region of linearity.  </t>
  </si>
  <si>
    <t>In the past I've gone with using a point above 100 ng.  Here it appears that the truly linear region is goes from 0 to 54 ng.  Going left to right, you can see a huge hump above the linear fit that gets smaller to the right.  I'm going with the topper at 108 ng, but I'm concerned that I should go w/ 54.  The R^2 are very close (0.9964 vs. 0.9983).</t>
  </si>
  <si>
    <t xml:space="preserve">I've picked the equation from the 108 ng-topped standard curve.  As a reminder, this was generated from data w/ the blank subtracted out for every sample.  </t>
  </si>
  <si>
    <t>The equation to determine gDNA (from PG signal) is X=Y/9404.5.</t>
  </si>
  <si>
    <t xml:space="preserve">The only blanks available for this PicoGreen plate are H11 and H12.  I'll average them together and subtract from the samples.  </t>
  </si>
  <si>
    <t xml:space="preserve">Here is the table of PG reads w/o blank subtraction.  I've highlighted the only two blanks from the plate.   </t>
  </si>
  <si>
    <t xml:space="preserve">There appears to be a huge difference in # between both of those blanks.  I've pulled down the standard deviation table and created a heatmap.  </t>
  </si>
  <si>
    <t xml:space="preserve">The STDEV between both H's is in the mid-range of all the STDEVs.  I'm concerned that unecessary error will come in to play because of these blanks, so I'll re-determine the X equation w/o blank subtraction.  </t>
  </si>
  <si>
    <t xml:space="preserve">The same type of relationship is seen here (only thing changed is lack of background subtraction).  I'm again picking the 108 ng-topped equation.  </t>
  </si>
  <si>
    <t>Y=9286.2X+19309</t>
  </si>
  <si>
    <t>X=(Y-19309)/9286.2</t>
  </si>
  <si>
    <t>Here's the PG AVE table:</t>
  </si>
  <si>
    <t xml:space="preserve">This is the the layout of that plate.  I need to double check on the nanodrop reads.  I vaguely recall HS finding them to be inaccurate.  The ng reads are ng/10 uL reads.  </t>
  </si>
  <si>
    <t xml:space="preserve">The ng reads are ng/10 uL reads.  </t>
  </si>
  <si>
    <t xml:space="preserve">Here I have back-calculated the ng/10uL reads.  I have red-highlighted the samples that cannot be trusted because they're outside of the range of the curve that I determined the equation from.  </t>
  </si>
  <si>
    <t xml:space="preserve">Here I have removed the HgDNA in Henson Lysis samples that were outside of the range of linearity for the equation.  Below is an estimate of the ng/10 uL concentration of the samples that were dot-blotted.  </t>
  </si>
  <si>
    <t xml:space="preserve">I have created a heat map to indicate the quantity of gDNA/sample.   </t>
  </si>
  <si>
    <t>The HgDNA samples aren't relevant, so they won't weren't included in this table:</t>
  </si>
  <si>
    <t xml:space="preserve">Now that I've determined the ng/10 uL reads, I can go ahead with the analysis of the three blot developments that were done w/ these samples: CC probed, stripped, Alu probed.  </t>
  </si>
  <si>
    <t>Cell Line</t>
  </si>
  <si>
    <t>DMEM</t>
  </si>
  <si>
    <t>C96</t>
  </si>
  <si>
    <t>143B 2.5K/well 2/23/2015</t>
  </si>
  <si>
    <t>McCoy's</t>
  </si>
  <si>
    <t>TAG</t>
  </si>
  <si>
    <t>U2OS 5K/well 2/23/2015</t>
  </si>
  <si>
    <t>DAG</t>
  </si>
  <si>
    <t>Cells</t>
  </si>
  <si>
    <t>Vehicle</t>
  </si>
  <si>
    <t>Blanks (no cells)</t>
  </si>
  <si>
    <t xml:space="preserve">Here's the layout of the plate that was blotted on 3/13/2015 and CC-probed overnight.  </t>
  </si>
  <si>
    <t>Here's the CC dot blot that I got data on 3/17/2015:</t>
  </si>
  <si>
    <t>Here's the macro-organized mean pixel data for this blot:</t>
  </si>
  <si>
    <t xml:space="preserve">I have background subtracted the table.  I only used 12(E-H) as blanks because the extremely bright C96 sample in 11A was pushing signal downwards onto the blanks.  </t>
  </si>
  <si>
    <t>12(E-H) Averages</t>
  </si>
  <si>
    <t>12(E-H) STDEV</t>
  </si>
  <si>
    <t>stdev</t>
  </si>
  <si>
    <t>ave</t>
  </si>
  <si>
    <t>Blanks</t>
  </si>
  <si>
    <t>Here's the blank subtracted PG signal:</t>
  </si>
  <si>
    <t xml:space="preserve">Here's the ng/10 uL estimate using the y-intercept=0 HgDNA curve.  I used the y=9404.5x curve from the 108 ng topped curve.  </t>
  </si>
  <si>
    <t xml:space="preserve">The difference between both methods yields differences lower than 1.5 ng/10 uL.  That's much lower than I was expecting. </t>
  </si>
  <si>
    <t xml:space="preserve">I attempted doing a background subtraction to the CC signal, but a large proportion of the blot ended up with very negative #s.  11(B-H) are blanks, but 11A has a very bright C96, which appears to increase the signal of the surrounding spots. </t>
  </si>
  <si>
    <t xml:space="preserve"> I only used blanks 11(E-H) to get the average that I subtracted from the rest of the blot.  2(A-D) through 8(A-D) are all very negative (going down to -398).  My assumption is that the blanks on the right side aren't accurate blanks in the center. </t>
  </si>
  <si>
    <t>HS taught me this new method of data analysis:</t>
  </si>
  <si>
    <t>Here's the macro-organized data:</t>
  </si>
  <si>
    <t>Here's a heat map of that data:</t>
  </si>
  <si>
    <t xml:space="preserve">Here's that same heatmap with C96 removed because it was high (biasing the heat map).  </t>
  </si>
  <si>
    <t xml:space="preserve">I won't be subtracting by blanks because the manual method already took care of that.  It subtracts the surrounding blanks from the point you're measuring.  </t>
  </si>
  <si>
    <t>CC-bkd</t>
  </si>
  <si>
    <t xml:space="preserve">I removed the samples outside of the linear range of the equaiton I used to determine concentration.  </t>
  </si>
  <si>
    <t xml:space="preserve">Great, so I have CC-bkd &amp; PicoGreen-bkd data.  All I need now is the stripped &amp; Alu-bkd data, so I can complete the data analysis.  </t>
  </si>
  <si>
    <t>I stripped the blot overnight and developed for 8m30s to get this:</t>
  </si>
  <si>
    <t>3/18/15 stripped blot 8m30s dev</t>
  </si>
  <si>
    <t>Here's the macro-organized data from that blot</t>
  </si>
  <si>
    <t>Macro</t>
  </si>
  <si>
    <t>Actual</t>
  </si>
  <si>
    <t xml:space="preserve">My macro organizer assumes the numerical layout of the columns is 1-11, but the imaged blot is 2-12, so I rewrote the heading.  </t>
  </si>
  <si>
    <t>E-H Ave.</t>
  </si>
  <si>
    <t>E-H Stdev</t>
  </si>
  <si>
    <t>B-H Ave.</t>
  </si>
  <si>
    <t>B-H Stdev</t>
  </si>
  <si>
    <t>Here's a heatmap of that data:</t>
  </si>
  <si>
    <t>Here's a background subtracted version.</t>
  </si>
  <si>
    <t xml:space="preserve">I stripped (2X 40 min 37C) the blot &amp; re-probed  for Alu.  This blot was developmed for 32 minutes.  </t>
  </si>
  <si>
    <t>11(E-H) a</t>
  </si>
  <si>
    <t>11(E-H) st</t>
  </si>
  <si>
    <t>I background subtracted the blot with 11(E-H)</t>
  </si>
  <si>
    <t xml:space="preserve">Great!  I've background subtracted the Alu, CC, stripped &amp; PG data.  Now I can scale the CC signal by the Alu &amp; PG.  </t>
  </si>
  <si>
    <t>PG-bkd</t>
  </si>
  <si>
    <t>Here's the blank subtracted Alu signal:</t>
  </si>
  <si>
    <t>100*(CC-bkd)/(PG-bkd)</t>
  </si>
  <si>
    <t>100*(CC-bkd)/(Alu-bkd)</t>
  </si>
  <si>
    <t>average</t>
  </si>
  <si>
    <t xml:space="preserve">Here I've compiled averages &amp; stdevs for both cell lines &amp; all conditions.  I've done this from the PG-normalized CC data.  </t>
  </si>
  <si>
    <t>2 mM HU</t>
  </si>
  <si>
    <t>1 mM HU</t>
  </si>
  <si>
    <t>0.5 mM HU</t>
  </si>
  <si>
    <t>0.25 mM HU</t>
  </si>
  <si>
    <t>10 uM TS</t>
  </si>
  <si>
    <t>5 uM TS</t>
  </si>
  <si>
    <t>2.5 uM TS</t>
  </si>
  <si>
    <t>1.25 uM TS</t>
  </si>
  <si>
    <t>No Cells</t>
  </si>
  <si>
    <t>NOTE: I removed 11A (C96) and 5H (outlier).</t>
  </si>
  <si>
    <t>3.19.2015 Alu of TS/HU blot with manual background subtraction macro-organized</t>
  </si>
  <si>
    <t>The Alu probing doesn't match the PicoGreen data.  What's worse, the Alu probing #s don't match the picture.  See column 1 on the blot and the background subtracted blot.  I did the manual subtraction method and got this data:</t>
  </si>
  <si>
    <t>Here's the macro-organized CC-background(in program) data.  (The manual subtraction method was used)</t>
  </si>
  <si>
    <t>3.19.2015 Alu of TS/HU blot with manual background subtraction macro-organized.  1A and 1G match the blot's visual signal!</t>
  </si>
  <si>
    <t>PG</t>
  </si>
  <si>
    <t>100*(CC-Mbkd)/(Alu-Mbkd)</t>
  </si>
  <si>
    <t xml:space="preserve">What's the background like for both of the blots (Alu &amp; CC)? </t>
  </si>
  <si>
    <t>NOTE: I removed 11A (C96) and 5H (outlier).  I also removed 7F for being an outlier.</t>
  </si>
  <si>
    <t>3.17.2015 HU TS L CC 8m30s quantified background</t>
  </si>
  <si>
    <t>3.19.15 TS HU Alu L 32m GENETOOLS quantified background</t>
  </si>
  <si>
    <t xml:space="preserve">The manual background method yields 0s and has no negatives. The concern is that it switches any negative #s to 0's. </t>
  </si>
  <si>
    <t>I determined the background by getting mean pixel data for all of the spaces in between samples. This was done for both CC and Alu blots.</t>
  </si>
  <si>
    <t>Here's that data</t>
  </si>
  <si>
    <t>HS asked me to subtract out the background from the actual data. I happen to have the actual data in this excel, so all I need to do is copy it down here.</t>
  </si>
  <si>
    <t>Subtracting out these blanks is more of a challenging task. Column 1 and 12 only has one set of touching sides. The other columns of two sides. I could average row A for both sides (or just none for only one side) and then subtract that from the columns!</t>
  </si>
  <si>
    <t>3.17.2015 HU TS L CC 8m30s</t>
  </si>
  <si>
    <t>2, 3</t>
  </si>
  <si>
    <t>3,4</t>
  </si>
  <si>
    <t>4,5</t>
  </si>
  <si>
    <t>5,6</t>
  </si>
  <si>
    <t>6,7</t>
  </si>
  <si>
    <t>8,9</t>
  </si>
  <si>
    <t>7,8</t>
  </si>
  <si>
    <t>9,10</t>
  </si>
  <si>
    <t>1,2</t>
  </si>
  <si>
    <t>I created all of the necessary averages</t>
  </si>
  <si>
    <t>Realistically, this should be applied to the spots above and below the samples as well, BUT that's WAY too complicated!!!</t>
  </si>
  <si>
    <t>I've subtracted out the blanks via the L, R method described above.</t>
  </si>
  <si>
    <t>I have negative #s w/ this technique.</t>
  </si>
  <si>
    <t>I'll do the same thing to the Alu data:</t>
  </si>
  <si>
    <t>3/19/2015 Alu reprobe for TS/HU blot 32m</t>
  </si>
  <si>
    <t>3.17.2015 HU TS L CC 8m30s w/ negative manual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</si>
</sst>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/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1" fillId="0" borderId="2" xfId="0" applyFont="1" applyBorder="1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/>
    </xf>
    <xf numFmtId="0" fontId="4" fillId="0" borderId="2" xfId="0" applyFont="1" applyBorder="1"/>
    <xf numFmtId="0" fontId="2" fillId="0" borderId="2" xfId="0" applyFont="1" applyBorder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2" borderId="2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5" fillId="0" borderId="2" xfId="0" applyFont="1" applyBorder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4" fillId="2" borderId="0" xfId="0" applyFont="1" applyFill="1"/>
    <xf numFmtId="2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analysis!$R$71</c:f>
              <c:strCache>
                <c:ptCount val="1"/>
                <c:pt idx="0">
                  <c:v>HgDNA SD in Hen Lys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7.6592300962379702E-3"/>
                  <c:y val="-2.8136847477398658E-2"/>
                </c:manualLayout>
              </c:layout>
              <c:numFmt formatCode="General" sourceLinked="0"/>
            </c:trendlineLbl>
          </c:trendline>
          <c:xVal>
            <c:numRef>
              <c:f>analysis!$AC$62:$AC$69</c:f>
              <c:numCache>
                <c:formatCode>General</c:formatCode>
                <c:ptCount val="8"/>
                <c:pt idx="0">
                  <c:v>470</c:v>
                </c:pt>
                <c:pt idx="1">
                  <c:v>210</c:v>
                </c:pt>
                <c:pt idx="2">
                  <c:v>108</c:v>
                </c:pt>
                <c:pt idx="3">
                  <c:v>54</c:v>
                </c:pt>
                <c:pt idx="4">
                  <c:v>27</c:v>
                </c:pt>
                <c:pt idx="5">
                  <c:v>13.5</c:v>
                </c:pt>
                <c:pt idx="6">
                  <c:v>6.75</c:v>
                </c:pt>
                <c:pt idx="7">
                  <c:v>0</c:v>
                </c:pt>
              </c:numCache>
            </c:numRef>
          </c:xVal>
          <c:yVal>
            <c:numRef>
              <c:f>analysis!$AB$62:$AB$69</c:f>
              <c:numCache>
                <c:formatCode>General</c:formatCode>
                <c:ptCount val="8"/>
                <c:pt idx="0">
                  <c:v>1761277.884008789</c:v>
                </c:pt>
                <c:pt idx="1">
                  <c:v>1571720.4340087892</c:v>
                </c:pt>
                <c:pt idx="2">
                  <c:v>991890.83400878904</c:v>
                </c:pt>
                <c:pt idx="3">
                  <c:v>551442.39963378909</c:v>
                </c:pt>
                <c:pt idx="4">
                  <c:v>259089.31525878908</c:v>
                </c:pt>
                <c:pt idx="5">
                  <c:v>135212.92619628905</c:v>
                </c:pt>
                <c:pt idx="6">
                  <c:v>58206.146508789061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B-4950-93DA-E4E75A95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5360"/>
        <c:axId val="123933824"/>
      </c:scatterChart>
      <c:valAx>
        <c:axId val="1239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33824"/>
        <c:crosses val="autoZero"/>
        <c:crossBetween val="midCat"/>
      </c:valAx>
      <c:valAx>
        <c:axId val="1239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3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U2OS CC Signal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U2OS</c:v>
          </c:tx>
          <c:invertIfNegative val="0"/>
          <c:errBars>
            <c:errBarType val="both"/>
            <c:errValType val="cust"/>
            <c:noEndCap val="0"/>
            <c:plus>
              <c:numRef>
                <c:f>analysis!$AT$469:$BD$469</c:f>
                <c:numCache>
                  <c:formatCode>General</c:formatCode>
                  <c:ptCount val="11"/>
                  <c:pt idx="0">
                    <c:v>0.97686845998686977</c:v>
                  </c:pt>
                  <c:pt idx="1">
                    <c:v>0.78189351509931304</c:v>
                  </c:pt>
                  <c:pt idx="2">
                    <c:v>0.52612224584229739</c:v>
                  </c:pt>
                  <c:pt idx="3">
                    <c:v>1.3841949657604931</c:v>
                  </c:pt>
                  <c:pt idx="4">
                    <c:v>0.25275673619970557</c:v>
                  </c:pt>
                  <c:pt idx="5">
                    <c:v>1.0006293507009565</c:v>
                  </c:pt>
                  <c:pt idx="6">
                    <c:v>0.62483508920819242</c:v>
                  </c:pt>
                  <c:pt idx="7">
                    <c:v>0.50752163811055317</c:v>
                  </c:pt>
                  <c:pt idx="8">
                    <c:v>0.62188289104884431</c:v>
                  </c:pt>
                  <c:pt idx="9">
                    <c:v>0.47958312466813297</c:v>
                  </c:pt>
                  <c:pt idx="10">
                    <c:v>0.90799948423233057</c:v>
                  </c:pt>
                </c:numCache>
              </c:numRef>
            </c:plus>
            <c:minus>
              <c:numRef>
                <c:f>analysis!$AT$469:$BD$469</c:f>
                <c:numCache>
                  <c:formatCode>General</c:formatCode>
                  <c:ptCount val="11"/>
                  <c:pt idx="0">
                    <c:v>0.97686845998686977</c:v>
                  </c:pt>
                  <c:pt idx="1">
                    <c:v>0.78189351509931304</c:v>
                  </c:pt>
                  <c:pt idx="2">
                    <c:v>0.52612224584229739</c:v>
                  </c:pt>
                  <c:pt idx="3">
                    <c:v>1.3841949657604931</c:v>
                  </c:pt>
                  <c:pt idx="4">
                    <c:v>0.25275673619970557</c:v>
                  </c:pt>
                  <c:pt idx="5">
                    <c:v>1.0006293507009565</c:v>
                  </c:pt>
                  <c:pt idx="6">
                    <c:v>0.62483508920819242</c:v>
                  </c:pt>
                  <c:pt idx="7">
                    <c:v>0.50752163811055317</c:v>
                  </c:pt>
                  <c:pt idx="8">
                    <c:v>0.62188289104884431</c:v>
                  </c:pt>
                  <c:pt idx="9">
                    <c:v>0.47958312466813297</c:v>
                  </c:pt>
                  <c:pt idx="10">
                    <c:v>0.90799948423233057</c:v>
                  </c:pt>
                </c:numCache>
              </c:numRef>
            </c:minus>
          </c:errBars>
          <c:cat>
            <c:strRef>
              <c:f>analysis!$AT$470:$BD$470</c:f>
              <c:strCache>
                <c:ptCount val="11"/>
                <c:pt idx="0">
                  <c:v>Cells</c:v>
                </c:pt>
                <c:pt idx="1">
                  <c:v>Vehicle</c:v>
                </c:pt>
                <c:pt idx="2">
                  <c:v>2 mM HU</c:v>
                </c:pt>
                <c:pt idx="3">
                  <c:v>1 mM HU</c:v>
                </c:pt>
                <c:pt idx="4">
                  <c:v>0.5 mM HU</c:v>
                </c:pt>
                <c:pt idx="5">
                  <c:v>0.25 mM HU</c:v>
                </c:pt>
                <c:pt idx="6">
                  <c:v>10 uM TS</c:v>
                </c:pt>
                <c:pt idx="7">
                  <c:v>5 uM TS</c:v>
                </c:pt>
                <c:pt idx="8">
                  <c:v>2.5 uM TS</c:v>
                </c:pt>
                <c:pt idx="9">
                  <c:v>1.25 uM TS</c:v>
                </c:pt>
                <c:pt idx="10">
                  <c:v>No Cells</c:v>
                </c:pt>
              </c:strCache>
            </c:strRef>
          </c:cat>
          <c:val>
            <c:numRef>
              <c:f>analysis!$AT$468:$BD$468</c:f>
              <c:numCache>
                <c:formatCode>General</c:formatCode>
                <c:ptCount val="11"/>
                <c:pt idx="0">
                  <c:v>4.0354798449875933</c:v>
                </c:pt>
                <c:pt idx="1">
                  <c:v>3.455658240710739</c:v>
                </c:pt>
                <c:pt idx="2">
                  <c:v>2.9138021976503246</c:v>
                </c:pt>
                <c:pt idx="3">
                  <c:v>2.787564029600035</c:v>
                </c:pt>
                <c:pt idx="4">
                  <c:v>3.3028581975646225</c:v>
                </c:pt>
                <c:pt idx="5">
                  <c:v>2.8325155868066232</c:v>
                </c:pt>
                <c:pt idx="6">
                  <c:v>4.5275180035816973</c:v>
                </c:pt>
                <c:pt idx="7">
                  <c:v>3.3606955632195552</c:v>
                </c:pt>
                <c:pt idx="8">
                  <c:v>2.0568096737253412</c:v>
                </c:pt>
                <c:pt idx="9">
                  <c:v>1.9763076014344483</c:v>
                </c:pt>
                <c:pt idx="10">
                  <c:v>0.55216317380579572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1-4FBD-A75E-CE4C3A3A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87232"/>
        <c:axId val="126579072"/>
      </c:barChart>
      <c:catAx>
        <c:axId val="1262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79072"/>
        <c:crosses val="autoZero"/>
        <c:auto val="1"/>
        <c:lblAlgn val="ctr"/>
        <c:lblOffset val="100"/>
        <c:noMultiLvlLbl val="0"/>
      </c:catAx>
      <c:valAx>
        <c:axId val="1265790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PicoGreen Normalized CC Signal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U2OS</c:v>
          </c:tx>
          <c:invertIfNegative val="0"/>
          <c:errBars>
            <c:errBarType val="both"/>
            <c:errValType val="cust"/>
            <c:noEndCap val="0"/>
            <c:plus>
              <c:numRef>
                <c:f>analysis!$AT$469:$BD$469</c:f>
                <c:numCache>
                  <c:formatCode>General</c:formatCode>
                  <c:ptCount val="11"/>
                  <c:pt idx="0">
                    <c:v>0.97686845998686977</c:v>
                  </c:pt>
                  <c:pt idx="1">
                    <c:v>0.78189351509931304</c:v>
                  </c:pt>
                  <c:pt idx="2">
                    <c:v>0.52612224584229739</c:v>
                  </c:pt>
                  <c:pt idx="3">
                    <c:v>1.3841949657604931</c:v>
                  </c:pt>
                  <c:pt idx="4">
                    <c:v>0.25275673619970557</c:v>
                  </c:pt>
                  <c:pt idx="5">
                    <c:v>1.0006293507009565</c:v>
                  </c:pt>
                  <c:pt idx="6">
                    <c:v>0.62483508920819242</c:v>
                  </c:pt>
                  <c:pt idx="7">
                    <c:v>0.50752163811055317</c:v>
                  </c:pt>
                  <c:pt idx="8">
                    <c:v>0.62188289104884431</c:v>
                  </c:pt>
                  <c:pt idx="9">
                    <c:v>0.47958312466813297</c:v>
                  </c:pt>
                  <c:pt idx="10">
                    <c:v>0.90799948423233057</c:v>
                  </c:pt>
                </c:numCache>
              </c:numRef>
            </c:plus>
            <c:minus>
              <c:numRef>
                <c:f>analysis!$AT$469:$BD$469</c:f>
                <c:numCache>
                  <c:formatCode>General</c:formatCode>
                  <c:ptCount val="11"/>
                  <c:pt idx="0">
                    <c:v>0.97686845998686977</c:v>
                  </c:pt>
                  <c:pt idx="1">
                    <c:v>0.78189351509931304</c:v>
                  </c:pt>
                  <c:pt idx="2">
                    <c:v>0.52612224584229739</c:v>
                  </c:pt>
                  <c:pt idx="3">
                    <c:v>1.3841949657604931</c:v>
                  </c:pt>
                  <c:pt idx="4">
                    <c:v>0.25275673619970557</c:v>
                  </c:pt>
                  <c:pt idx="5">
                    <c:v>1.0006293507009565</c:v>
                  </c:pt>
                  <c:pt idx="6">
                    <c:v>0.62483508920819242</c:v>
                  </c:pt>
                  <c:pt idx="7">
                    <c:v>0.50752163811055317</c:v>
                  </c:pt>
                  <c:pt idx="8">
                    <c:v>0.62188289104884431</c:v>
                  </c:pt>
                  <c:pt idx="9">
                    <c:v>0.47958312466813297</c:v>
                  </c:pt>
                  <c:pt idx="10">
                    <c:v>0.90799948423233057</c:v>
                  </c:pt>
                </c:numCache>
              </c:numRef>
            </c:minus>
          </c:errBars>
          <c:cat>
            <c:strRef>
              <c:f>analysis!$AT$470:$BD$470</c:f>
              <c:strCache>
                <c:ptCount val="11"/>
                <c:pt idx="0">
                  <c:v>Cells</c:v>
                </c:pt>
                <c:pt idx="1">
                  <c:v>Vehicle</c:v>
                </c:pt>
                <c:pt idx="2">
                  <c:v>2 mM HU</c:v>
                </c:pt>
                <c:pt idx="3">
                  <c:v>1 mM HU</c:v>
                </c:pt>
                <c:pt idx="4">
                  <c:v>0.5 mM HU</c:v>
                </c:pt>
                <c:pt idx="5">
                  <c:v>0.25 mM HU</c:v>
                </c:pt>
                <c:pt idx="6">
                  <c:v>10 uM TS</c:v>
                </c:pt>
                <c:pt idx="7">
                  <c:v>5 uM TS</c:v>
                </c:pt>
                <c:pt idx="8">
                  <c:v>2.5 uM TS</c:v>
                </c:pt>
                <c:pt idx="9">
                  <c:v>1.25 uM TS</c:v>
                </c:pt>
                <c:pt idx="10">
                  <c:v>No Cells</c:v>
                </c:pt>
              </c:strCache>
            </c:strRef>
          </c:cat>
          <c:val>
            <c:numRef>
              <c:f>analysis!$AT$468:$BD$468</c:f>
              <c:numCache>
                <c:formatCode>General</c:formatCode>
                <c:ptCount val="11"/>
                <c:pt idx="0">
                  <c:v>4.0354798449875933</c:v>
                </c:pt>
                <c:pt idx="1">
                  <c:v>3.455658240710739</c:v>
                </c:pt>
                <c:pt idx="2">
                  <c:v>2.9138021976503246</c:v>
                </c:pt>
                <c:pt idx="3">
                  <c:v>2.787564029600035</c:v>
                </c:pt>
                <c:pt idx="4">
                  <c:v>3.3028581975646225</c:v>
                </c:pt>
                <c:pt idx="5">
                  <c:v>2.8325155868066232</c:v>
                </c:pt>
                <c:pt idx="6">
                  <c:v>4.5275180035816973</c:v>
                </c:pt>
                <c:pt idx="7">
                  <c:v>3.3606955632195552</c:v>
                </c:pt>
                <c:pt idx="8">
                  <c:v>2.0568096737253412</c:v>
                </c:pt>
                <c:pt idx="9">
                  <c:v>1.9763076014344483</c:v>
                </c:pt>
                <c:pt idx="10">
                  <c:v>0.55216317380579572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8-4ED7-9923-F59EF583F000}"/>
            </c:ext>
          </c:extLst>
        </c:ser>
        <c:ser>
          <c:idx val="1"/>
          <c:order val="1"/>
          <c:tx>
            <c:v>143B</c:v>
          </c:tx>
          <c:invertIfNegative val="0"/>
          <c:errBars>
            <c:errBarType val="both"/>
            <c:errValType val="cust"/>
            <c:noEndCap val="0"/>
            <c:plus>
              <c:numRef>
                <c:f>analysis!$AT$465:$BD$465</c:f>
                <c:numCache>
                  <c:formatCode>General</c:formatCode>
                  <c:ptCount val="11"/>
                  <c:pt idx="0">
                    <c:v>0.14640590024295547</c:v>
                  </c:pt>
                  <c:pt idx="1">
                    <c:v>0.18812861530774683</c:v>
                  </c:pt>
                  <c:pt idx="2">
                    <c:v>0.10382067415513603</c:v>
                  </c:pt>
                  <c:pt idx="3">
                    <c:v>2.1706325769497718E-2</c:v>
                  </c:pt>
                  <c:pt idx="4">
                    <c:v>0.11006290734855577</c:v>
                  </c:pt>
                  <c:pt idx="5">
                    <c:v>0.11615107956170939</c:v>
                  </c:pt>
                  <c:pt idx="6">
                    <c:v>6.2083605290166835E-2</c:v>
                  </c:pt>
                  <c:pt idx="7">
                    <c:v>1.8091897803739907E-2</c:v>
                  </c:pt>
                  <c:pt idx="8">
                    <c:v>0.14354057959711108</c:v>
                  </c:pt>
                  <c:pt idx="9">
                    <c:v>5.1512386635968403E-2</c:v>
                  </c:pt>
                  <c:pt idx="10">
                    <c:v>8.3328706440810765E-2</c:v>
                  </c:pt>
                </c:numCache>
              </c:numRef>
            </c:plus>
            <c:minus>
              <c:numRef>
                <c:f>analysis!$AT$465:$BD$465</c:f>
                <c:numCache>
                  <c:formatCode>General</c:formatCode>
                  <c:ptCount val="11"/>
                  <c:pt idx="0">
                    <c:v>0.14640590024295547</c:v>
                  </c:pt>
                  <c:pt idx="1">
                    <c:v>0.18812861530774683</c:v>
                  </c:pt>
                  <c:pt idx="2">
                    <c:v>0.10382067415513603</c:v>
                  </c:pt>
                  <c:pt idx="3">
                    <c:v>2.1706325769497718E-2</c:v>
                  </c:pt>
                  <c:pt idx="4">
                    <c:v>0.11006290734855577</c:v>
                  </c:pt>
                  <c:pt idx="5">
                    <c:v>0.11615107956170939</c:v>
                  </c:pt>
                  <c:pt idx="6">
                    <c:v>6.2083605290166835E-2</c:v>
                  </c:pt>
                  <c:pt idx="7">
                    <c:v>1.8091897803739907E-2</c:v>
                  </c:pt>
                  <c:pt idx="8">
                    <c:v>0.14354057959711108</c:v>
                  </c:pt>
                  <c:pt idx="9">
                    <c:v>5.1512386635968403E-2</c:v>
                  </c:pt>
                  <c:pt idx="10">
                    <c:v>8.3328706440810765E-2</c:v>
                  </c:pt>
                </c:numCache>
              </c:numRef>
            </c:minus>
          </c:errBars>
          <c:val>
            <c:numRef>
              <c:f>analysis!$AT$464:$BD$464</c:f>
              <c:numCache>
                <c:formatCode>General</c:formatCode>
                <c:ptCount val="11"/>
                <c:pt idx="0">
                  <c:v>0.28707165545456853</c:v>
                </c:pt>
                <c:pt idx="1">
                  <c:v>0.14005657242540542</c:v>
                </c:pt>
                <c:pt idx="2">
                  <c:v>0.19188218604803106</c:v>
                </c:pt>
                <c:pt idx="3">
                  <c:v>5.0772766267312433E-2</c:v>
                </c:pt>
                <c:pt idx="4">
                  <c:v>0.12844113381919223</c:v>
                </c:pt>
                <c:pt idx="5">
                  <c:v>0.11028560014060798</c:v>
                </c:pt>
                <c:pt idx="6">
                  <c:v>0.10281616001450404</c:v>
                </c:pt>
                <c:pt idx="7">
                  <c:v>4.591280219485544E-2</c:v>
                </c:pt>
                <c:pt idx="8">
                  <c:v>0.16010832502658676</c:v>
                </c:pt>
                <c:pt idx="9">
                  <c:v>0.16503558475932664</c:v>
                </c:pt>
                <c:pt idx="10">
                  <c:v>0.15194798455900912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8-4ED7-9923-F59EF583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15776"/>
        <c:axId val="163117312"/>
      </c:barChart>
      <c:catAx>
        <c:axId val="1631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117312"/>
        <c:crosses val="autoZero"/>
        <c:auto val="1"/>
        <c:lblAlgn val="ctr"/>
        <c:lblOffset val="100"/>
        <c:noMultiLvlLbl val="0"/>
      </c:catAx>
      <c:valAx>
        <c:axId val="1631173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CC Signal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1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U2OS</c:v>
          </c:tx>
          <c:invertIfNegative val="0"/>
          <c:errBars>
            <c:errBarType val="both"/>
            <c:errValType val="cust"/>
            <c:noEndCap val="0"/>
            <c:plus>
              <c:numRef>
                <c:f>analysis!$AT$496:$BD$496</c:f>
                <c:numCache>
                  <c:formatCode>General</c:formatCode>
                  <c:ptCount val="11"/>
                  <c:pt idx="0">
                    <c:v>1.0142776280751122</c:v>
                  </c:pt>
                  <c:pt idx="1">
                    <c:v>0.84296421971982904</c:v>
                  </c:pt>
                  <c:pt idx="2">
                    <c:v>0.49834828905716533</c:v>
                  </c:pt>
                  <c:pt idx="3">
                    <c:v>1.5746342381826166</c:v>
                  </c:pt>
                  <c:pt idx="4">
                    <c:v>0.20712084838629133</c:v>
                  </c:pt>
                  <c:pt idx="5">
                    <c:v>1.1101623207008793</c:v>
                  </c:pt>
                  <c:pt idx="6">
                    <c:v>0.6247977069976548</c:v>
                  </c:pt>
                  <c:pt idx="7">
                    <c:v>0.51998367011881852</c:v>
                  </c:pt>
                  <c:pt idx="8">
                    <c:v>0.64627201840198933</c:v>
                  </c:pt>
                  <c:pt idx="9">
                    <c:v>0.49913945713654922</c:v>
                  </c:pt>
                  <c:pt idx="10">
                    <c:v>0.95740157395834136</c:v>
                  </c:pt>
                </c:numCache>
              </c:numRef>
            </c:plus>
            <c:minus>
              <c:numRef>
                <c:f>analysis!$AT$496:$BD$496</c:f>
                <c:numCache>
                  <c:formatCode>General</c:formatCode>
                  <c:ptCount val="11"/>
                  <c:pt idx="0">
                    <c:v>1.0142776280751122</c:v>
                  </c:pt>
                  <c:pt idx="1">
                    <c:v>0.84296421971982904</c:v>
                  </c:pt>
                  <c:pt idx="2">
                    <c:v>0.49834828905716533</c:v>
                  </c:pt>
                  <c:pt idx="3">
                    <c:v>1.5746342381826166</c:v>
                  </c:pt>
                  <c:pt idx="4">
                    <c:v>0.20712084838629133</c:v>
                  </c:pt>
                  <c:pt idx="5">
                    <c:v>1.1101623207008793</c:v>
                  </c:pt>
                  <c:pt idx="6">
                    <c:v>0.6247977069976548</c:v>
                  </c:pt>
                  <c:pt idx="7">
                    <c:v>0.51998367011881852</c:v>
                  </c:pt>
                  <c:pt idx="8">
                    <c:v>0.64627201840198933</c:v>
                  </c:pt>
                  <c:pt idx="9">
                    <c:v>0.49913945713654922</c:v>
                  </c:pt>
                  <c:pt idx="10">
                    <c:v>0.95740157395834136</c:v>
                  </c:pt>
                </c:numCache>
              </c:numRef>
            </c:minus>
          </c:errBars>
          <c:cat>
            <c:strRef>
              <c:f>analysis!$AT$470:$BD$470</c:f>
              <c:strCache>
                <c:ptCount val="11"/>
                <c:pt idx="0">
                  <c:v>Cells</c:v>
                </c:pt>
                <c:pt idx="1">
                  <c:v>Vehicle</c:v>
                </c:pt>
                <c:pt idx="2">
                  <c:v>2 mM HU</c:v>
                </c:pt>
                <c:pt idx="3">
                  <c:v>1 mM HU</c:v>
                </c:pt>
                <c:pt idx="4">
                  <c:v>0.5 mM HU</c:v>
                </c:pt>
                <c:pt idx="5">
                  <c:v>0.25 mM HU</c:v>
                </c:pt>
                <c:pt idx="6">
                  <c:v>10 uM TS</c:v>
                </c:pt>
                <c:pt idx="7">
                  <c:v>5 uM TS</c:v>
                </c:pt>
                <c:pt idx="8">
                  <c:v>2.5 uM TS</c:v>
                </c:pt>
                <c:pt idx="9">
                  <c:v>1.25 uM TS</c:v>
                </c:pt>
                <c:pt idx="10">
                  <c:v>No Cells</c:v>
                </c:pt>
              </c:strCache>
            </c:strRef>
          </c:cat>
          <c:val>
            <c:numRef>
              <c:f>analysis!$AT$495:$BD$495</c:f>
              <c:numCache>
                <c:formatCode>General</c:formatCode>
                <c:ptCount val="11"/>
                <c:pt idx="0">
                  <c:v>4.2307767672102372</c:v>
                </c:pt>
                <c:pt idx="1">
                  <c:v>3.6377004556620238</c:v>
                </c:pt>
                <c:pt idx="2">
                  <c:v>3.6248050027094347</c:v>
                </c:pt>
                <c:pt idx="3">
                  <c:v>3.2785547766542353</c:v>
                </c:pt>
                <c:pt idx="4">
                  <c:v>3.8752188685677083</c:v>
                </c:pt>
                <c:pt idx="5">
                  <c:v>3.0769656954566829</c:v>
                </c:pt>
                <c:pt idx="6">
                  <c:v>5.0031724954831072</c:v>
                </c:pt>
                <c:pt idx="7">
                  <c:v>3.6575344371545855</c:v>
                </c:pt>
                <c:pt idx="8">
                  <c:v>2.1789417477749069</c:v>
                </c:pt>
                <c:pt idx="9">
                  <c:v>2.1248360204792296</c:v>
                </c:pt>
                <c:pt idx="10">
                  <c:v>-0.36401497058706278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1-49C5-AD1A-03A6556DAA4C}"/>
            </c:ext>
          </c:extLst>
        </c:ser>
        <c:ser>
          <c:idx val="1"/>
          <c:order val="1"/>
          <c:tx>
            <c:v>143B</c:v>
          </c:tx>
          <c:invertIfNegative val="0"/>
          <c:errBars>
            <c:errBarType val="both"/>
            <c:errValType val="cust"/>
            <c:noEndCap val="0"/>
            <c:plus>
              <c:numRef>
                <c:f>analysis!$AT$492:$BD$492</c:f>
                <c:numCache>
                  <c:formatCode>General</c:formatCode>
                  <c:ptCount val="11"/>
                  <c:pt idx="0">
                    <c:v>0.14991348474617666</c:v>
                  </c:pt>
                  <c:pt idx="1">
                    <c:v>0.19182453821439982</c:v>
                  </c:pt>
                  <c:pt idx="2">
                    <c:v>0.15974636435682393</c:v>
                  </c:pt>
                  <c:pt idx="3">
                    <c:v>2.8274571396280077E-2</c:v>
                  </c:pt>
                  <c:pt idx="4">
                    <c:v>0.20187435792462627</c:v>
                  </c:pt>
                  <c:pt idx="5">
                    <c:v>0.15541823221460346</c:v>
                  </c:pt>
                  <c:pt idx="6">
                    <c:v>7.1180139413950197E-2</c:v>
                  </c:pt>
                  <c:pt idx="7">
                    <c:v>1.8886216509082947E-2</c:v>
                  </c:pt>
                  <c:pt idx="8">
                    <c:v>0.14774027422348524</c:v>
                  </c:pt>
                  <c:pt idx="9">
                    <c:v>5.3529054276566408E-2</c:v>
                  </c:pt>
                  <c:pt idx="10">
                    <c:v>1.3492292258516307</c:v>
                  </c:pt>
                </c:numCache>
              </c:numRef>
            </c:plus>
            <c:minus>
              <c:numRef>
                <c:f>analysis!$AT$492:$BD$492</c:f>
                <c:numCache>
                  <c:formatCode>General</c:formatCode>
                  <c:ptCount val="11"/>
                  <c:pt idx="0">
                    <c:v>0.14991348474617666</c:v>
                  </c:pt>
                  <c:pt idx="1">
                    <c:v>0.19182453821439982</c:v>
                  </c:pt>
                  <c:pt idx="2">
                    <c:v>0.15974636435682393</c:v>
                  </c:pt>
                  <c:pt idx="3">
                    <c:v>2.8274571396280077E-2</c:v>
                  </c:pt>
                  <c:pt idx="4">
                    <c:v>0.20187435792462627</c:v>
                  </c:pt>
                  <c:pt idx="5">
                    <c:v>0.15541823221460346</c:v>
                  </c:pt>
                  <c:pt idx="6">
                    <c:v>7.1180139413950197E-2</c:v>
                  </c:pt>
                  <c:pt idx="7">
                    <c:v>1.8886216509082947E-2</c:v>
                  </c:pt>
                  <c:pt idx="8">
                    <c:v>0.14774027422348524</c:v>
                  </c:pt>
                  <c:pt idx="9">
                    <c:v>5.3529054276566408E-2</c:v>
                  </c:pt>
                  <c:pt idx="10">
                    <c:v>1.3492292258516307</c:v>
                  </c:pt>
                </c:numCache>
              </c:numRef>
            </c:minus>
          </c:errBars>
          <c:val>
            <c:numRef>
              <c:f>analysis!$AT$491:$BD$491</c:f>
              <c:numCache>
                <c:formatCode>General</c:formatCode>
                <c:ptCount val="11"/>
                <c:pt idx="0">
                  <c:v>0.29358587220109766</c:v>
                </c:pt>
                <c:pt idx="1">
                  <c:v>0.14299099408213997</c:v>
                </c:pt>
                <c:pt idx="2">
                  <c:v>0.25773363259048437</c:v>
                </c:pt>
                <c:pt idx="3">
                  <c:v>7.4535763495099203E-2</c:v>
                </c:pt>
                <c:pt idx="4">
                  <c:v>0.23372167729444876</c:v>
                </c:pt>
                <c:pt idx="5">
                  <c:v>0.1403650883375297</c:v>
                </c:pt>
                <c:pt idx="6">
                  <c:v>0.11566695006917069</c:v>
                </c:pt>
                <c:pt idx="7">
                  <c:v>4.7750475248782773E-2</c:v>
                </c:pt>
                <c:pt idx="8">
                  <c:v>0.16500159757082455</c:v>
                </c:pt>
                <c:pt idx="9">
                  <c:v>0.17108787412559454</c:v>
                </c:pt>
                <c:pt idx="10">
                  <c:v>0.15394282801074366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1-49C5-AD1A-03A6556D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78880"/>
        <c:axId val="140785536"/>
      </c:barChart>
      <c:catAx>
        <c:axId val="14077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785536"/>
        <c:crosses val="autoZero"/>
        <c:auto val="1"/>
        <c:lblAlgn val="ctr"/>
        <c:lblOffset val="100"/>
        <c:noMultiLvlLbl val="0"/>
      </c:catAx>
      <c:valAx>
        <c:axId val="1407855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CC Signal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Alu Normalized CC Signal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143B</c:v>
          </c:tx>
          <c:invertIfNegative val="0"/>
          <c:errBars>
            <c:errBarType val="both"/>
            <c:errValType val="cust"/>
            <c:noEndCap val="0"/>
            <c:plus>
              <c:numRef>
                <c:f>analysis!$AE$565:$AO$565</c:f>
                <c:numCache>
                  <c:formatCode>General</c:formatCode>
                  <c:ptCount val="11"/>
                  <c:pt idx="0">
                    <c:v>22.511287500642212</c:v>
                  </c:pt>
                  <c:pt idx="1">
                    <c:v>11.985594304991439</c:v>
                  </c:pt>
                  <c:pt idx="2">
                    <c:v>12.096783298550141</c:v>
                  </c:pt>
                  <c:pt idx="3">
                    <c:v>1.6589590851775908</c:v>
                  </c:pt>
                  <c:pt idx="4">
                    <c:v>2.2084727082762599</c:v>
                  </c:pt>
                  <c:pt idx="5">
                    <c:v>11.757143193407948</c:v>
                  </c:pt>
                  <c:pt idx="6">
                    <c:v>2.8438418623269932</c:v>
                  </c:pt>
                  <c:pt idx="7">
                    <c:v>2.126395078983264</c:v>
                  </c:pt>
                  <c:pt idx="8">
                    <c:v>5.7296747479933856</c:v>
                  </c:pt>
                  <c:pt idx="9">
                    <c:v>3.7770313354089806</c:v>
                  </c:pt>
                  <c:pt idx="10">
                    <c:v>120.9578001626261</c:v>
                  </c:pt>
                </c:numCache>
              </c:numRef>
            </c:plus>
            <c:minus>
              <c:numRef>
                <c:f>analysis!$AE$565:$AO$565</c:f>
                <c:numCache>
                  <c:formatCode>General</c:formatCode>
                  <c:ptCount val="11"/>
                  <c:pt idx="0">
                    <c:v>22.511287500642212</c:v>
                  </c:pt>
                  <c:pt idx="1">
                    <c:v>11.985594304991439</c:v>
                  </c:pt>
                  <c:pt idx="2">
                    <c:v>12.096783298550141</c:v>
                  </c:pt>
                  <c:pt idx="3">
                    <c:v>1.6589590851775908</c:v>
                  </c:pt>
                  <c:pt idx="4">
                    <c:v>2.2084727082762599</c:v>
                  </c:pt>
                  <c:pt idx="5">
                    <c:v>11.757143193407948</c:v>
                  </c:pt>
                  <c:pt idx="6">
                    <c:v>2.8438418623269932</c:v>
                  </c:pt>
                  <c:pt idx="7">
                    <c:v>2.126395078983264</c:v>
                  </c:pt>
                  <c:pt idx="8">
                    <c:v>5.7296747479933856</c:v>
                  </c:pt>
                  <c:pt idx="9">
                    <c:v>3.7770313354089806</c:v>
                  </c:pt>
                  <c:pt idx="10">
                    <c:v>120.9578001626261</c:v>
                  </c:pt>
                </c:numCache>
              </c:numRef>
            </c:minus>
          </c:errBars>
          <c:cat>
            <c:strRef>
              <c:f>analysis!$AE$570:$AO$570</c:f>
              <c:strCache>
                <c:ptCount val="11"/>
                <c:pt idx="0">
                  <c:v>Cells</c:v>
                </c:pt>
                <c:pt idx="1">
                  <c:v>Vehicle</c:v>
                </c:pt>
                <c:pt idx="2">
                  <c:v>2 mM HU</c:v>
                </c:pt>
                <c:pt idx="3">
                  <c:v>1 mM HU</c:v>
                </c:pt>
                <c:pt idx="4">
                  <c:v>0.5 mM HU</c:v>
                </c:pt>
                <c:pt idx="5">
                  <c:v>0.25 mM HU</c:v>
                </c:pt>
                <c:pt idx="6">
                  <c:v>10 uM TS</c:v>
                </c:pt>
                <c:pt idx="7">
                  <c:v>5 uM TS</c:v>
                </c:pt>
                <c:pt idx="8">
                  <c:v>2.5 uM TS</c:v>
                </c:pt>
                <c:pt idx="9">
                  <c:v>1.25 uM TS</c:v>
                </c:pt>
                <c:pt idx="10">
                  <c:v>No Cells</c:v>
                </c:pt>
              </c:strCache>
            </c:strRef>
          </c:cat>
          <c:val>
            <c:numRef>
              <c:f>analysis!$AE$564:$AO$564</c:f>
              <c:numCache>
                <c:formatCode>General</c:formatCode>
                <c:ptCount val="11"/>
                <c:pt idx="0">
                  <c:v>33.551541729844615</c:v>
                </c:pt>
                <c:pt idx="1">
                  <c:v>10.696673825344929</c:v>
                </c:pt>
                <c:pt idx="2">
                  <c:v>18.947920451185819</c:v>
                </c:pt>
                <c:pt idx="3">
                  <c:v>3.1237794970688371</c:v>
                </c:pt>
                <c:pt idx="4">
                  <c:v>2.7642558452222232</c:v>
                </c:pt>
                <c:pt idx="5">
                  <c:v>8.8886092443739955</c:v>
                </c:pt>
                <c:pt idx="6">
                  <c:v>4.0447493145029645</c:v>
                </c:pt>
                <c:pt idx="7">
                  <c:v>3.0020435123415523</c:v>
                </c:pt>
                <c:pt idx="8">
                  <c:v>9.1648014101127835</c:v>
                </c:pt>
                <c:pt idx="9">
                  <c:v>8.5705185360284624</c:v>
                </c:pt>
                <c:pt idx="10">
                  <c:v>107.63450785523473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4867-8283-DB13E1AF82C8}"/>
            </c:ext>
          </c:extLst>
        </c:ser>
        <c:ser>
          <c:idx val="0"/>
          <c:order val="1"/>
          <c:tx>
            <c:v>U2OS</c:v>
          </c:tx>
          <c:invertIfNegative val="0"/>
          <c:errBars>
            <c:errBarType val="both"/>
            <c:errValType val="cust"/>
            <c:noEndCap val="0"/>
            <c:plus>
              <c:numRef>
                <c:f>analysis!$AE$569:$AO$569</c:f>
                <c:numCache>
                  <c:formatCode>General</c:formatCode>
                  <c:ptCount val="11"/>
                  <c:pt idx="0">
                    <c:v>112.10131611785395</c:v>
                  </c:pt>
                  <c:pt idx="1">
                    <c:v>74.533858305572053</c:v>
                  </c:pt>
                  <c:pt idx="2">
                    <c:v>76.419048459838493</c:v>
                  </c:pt>
                  <c:pt idx="3">
                    <c:v>78.586244834117537</c:v>
                  </c:pt>
                  <c:pt idx="4">
                    <c:v>22.072952640094119</c:v>
                  </c:pt>
                  <c:pt idx="5">
                    <c:v>46.444086434409435</c:v>
                  </c:pt>
                  <c:pt idx="6">
                    <c:v>41.039309847084184</c:v>
                  </c:pt>
                  <c:pt idx="7">
                    <c:v>17.564567678883048</c:v>
                  </c:pt>
                  <c:pt idx="8">
                    <c:v>85.474830788476098</c:v>
                  </c:pt>
                  <c:pt idx="9">
                    <c:v>78.536212750520505</c:v>
                  </c:pt>
                  <c:pt idx="10">
                    <c:v>9.4575602442813302</c:v>
                  </c:pt>
                </c:numCache>
              </c:numRef>
            </c:plus>
            <c:minus>
              <c:numRef>
                <c:f>analysis!$AE$569:$AO$569</c:f>
                <c:numCache>
                  <c:formatCode>General</c:formatCode>
                  <c:ptCount val="11"/>
                  <c:pt idx="0">
                    <c:v>112.10131611785395</c:v>
                  </c:pt>
                  <c:pt idx="1">
                    <c:v>74.533858305572053</c:v>
                  </c:pt>
                  <c:pt idx="2">
                    <c:v>76.419048459838493</c:v>
                  </c:pt>
                  <c:pt idx="3">
                    <c:v>78.586244834117537</c:v>
                  </c:pt>
                  <c:pt idx="4">
                    <c:v>22.072952640094119</c:v>
                  </c:pt>
                  <c:pt idx="5">
                    <c:v>46.444086434409435</c:v>
                  </c:pt>
                  <c:pt idx="6">
                    <c:v>41.039309847084184</c:v>
                  </c:pt>
                  <c:pt idx="7">
                    <c:v>17.564567678883048</c:v>
                  </c:pt>
                  <c:pt idx="8">
                    <c:v>85.474830788476098</c:v>
                  </c:pt>
                  <c:pt idx="9">
                    <c:v>78.536212750520505</c:v>
                  </c:pt>
                  <c:pt idx="10">
                    <c:v>9.4575602442813302</c:v>
                  </c:pt>
                </c:numCache>
              </c:numRef>
            </c:minus>
          </c:errBars>
          <c:cat>
            <c:strRef>
              <c:f>analysis!$AE$570:$AO$570</c:f>
              <c:strCache>
                <c:ptCount val="11"/>
                <c:pt idx="0">
                  <c:v>Cells</c:v>
                </c:pt>
                <c:pt idx="1">
                  <c:v>Vehicle</c:v>
                </c:pt>
                <c:pt idx="2">
                  <c:v>2 mM HU</c:v>
                </c:pt>
                <c:pt idx="3">
                  <c:v>1 mM HU</c:v>
                </c:pt>
                <c:pt idx="4">
                  <c:v>0.5 mM HU</c:v>
                </c:pt>
                <c:pt idx="5">
                  <c:v>0.25 mM HU</c:v>
                </c:pt>
                <c:pt idx="6">
                  <c:v>10 uM TS</c:v>
                </c:pt>
                <c:pt idx="7">
                  <c:v>5 uM TS</c:v>
                </c:pt>
                <c:pt idx="8">
                  <c:v>2.5 uM TS</c:v>
                </c:pt>
                <c:pt idx="9">
                  <c:v>1.25 uM TS</c:v>
                </c:pt>
                <c:pt idx="10">
                  <c:v>No Cells</c:v>
                </c:pt>
              </c:strCache>
            </c:strRef>
          </c:cat>
          <c:val>
            <c:numRef>
              <c:f>analysis!$AE$568:$AO$568</c:f>
              <c:numCache>
                <c:formatCode>General</c:formatCode>
                <c:ptCount val="11"/>
                <c:pt idx="0">
                  <c:v>200.99555139019134</c:v>
                </c:pt>
                <c:pt idx="1">
                  <c:v>183.32790366344889</c:v>
                </c:pt>
                <c:pt idx="2">
                  <c:v>133.82842893475316</c:v>
                </c:pt>
                <c:pt idx="3">
                  <c:v>165.72245015266293</c:v>
                </c:pt>
                <c:pt idx="4">
                  <c:v>114.31821107232624</c:v>
                </c:pt>
                <c:pt idx="5">
                  <c:v>149.75450343028314</c:v>
                </c:pt>
                <c:pt idx="6">
                  <c:v>127.28691763903969</c:v>
                </c:pt>
                <c:pt idx="7">
                  <c:v>112.62213699870418</c:v>
                </c:pt>
                <c:pt idx="8">
                  <c:v>95.109766389150224</c:v>
                </c:pt>
                <c:pt idx="9">
                  <c:v>99.284575930401033</c:v>
                </c:pt>
                <c:pt idx="10">
                  <c:v>14.778512533239024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8-4867-8283-DB13E1AF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8976"/>
        <c:axId val="84566400"/>
      </c:barChart>
      <c:catAx>
        <c:axId val="8455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566400"/>
        <c:crosses val="autoZero"/>
        <c:auto val="1"/>
        <c:lblAlgn val="ctr"/>
        <c:lblOffset val="100"/>
        <c:noMultiLvlLbl val="0"/>
      </c:catAx>
      <c:valAx>
        <c:axId val="845664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CC Signal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analysis!$R$71</c:f>
              <c:strCache>
                <c:ptCount val="1"/>
                <c:pt idx="0">
                  <c:v>HgDNA SD in Hen Lys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6.919307210210196E-2"/>
                  <c:y val="-1.88775882181394E-2"/>
                </c:manualLayout>
              </c:layout>
              <c:numFmt formatCode="General" sourceLinked="0"/>
            </c:trendlineLbl>
          </c:trendline>
          <c:xVal>
            <c:numRef>
              <c:f>analysis!$AC$63:$AC$69</c:f>
              <c:numCache>
                <c:formatCode>General</c:formatCode>
                <c:ptCount val="7"/>
                <c:pt idx="0">
                  <c:v>210</c:v>
                </c:pt>
                <c:pt idx="1">
                  <c:v>108</c:v>
                </c:pt>
                <c:pt idx="2">
                  <c:v>54</c:v>
                </c:pt>
                <c:pt idx="3">
                  <c:v>27</c:v>
                </c:pt>
                <c:pt idx="4">
                  <c:v>13.5</c:v>
                </c:pt>
                <c:pt idx="5">
                  <c:v>6.75</c:v>
                </c:pt>
                <c:pt idx="6">
                  <c:v>0</c:v>
                </c:pt>
              </c:numCache>
            </c:numRef>
          </c:xVal>
          <c:yVal>
            <c:numRef>
              <c:f>analysis!$AB$63:$AB$69</c:f>
              <c:numCache>
                <c:formatCode>General</c:formatCode>
                <c:ptCount val="7"/>
                <c:pt idx="0">
                  <c:v>1571720.4340087892</c:v>
                </c:pt>
                <c:pt idx="1">
                  <c:v>991890.83400878904</c:v>
                </c:pt>
                <c:pt idx="2">
                  <c:v>551442.39963378909</c:v>
                </c:pt>
                <c:pt idx="3">
                  <c:v>259089.31525878908</c:v>
                </c:pt>
                <c:pt idx="4">
                  <c:v>135212.92619628905</c:v>
                </c:pt>
                <c:pt idx="5">
                  <c:v>58206.146508789061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C-44FB-9C4F-2E824984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6224"/>
        <c:axId val="126117760"/>
      </c:scatterChart>
      <c:valAx>
        <c:axId val="1261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117760"/>
        <c:crosses val="autoZero"/>
        <c:crossBetween val="midCat"/>
      </c:valAx>
      <c:valAx>
        <c:axId val="1261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1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analysis!$R$71</c:f>
              <c:strCache>
                <c:ptCount val="1"/>
                <c:pt idx="0">
                  <c:v>HgDNA SD in Hen Lys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7.5913044751800163E-2"/>
                  <c:y val="-1.1045494313210848E-3"/>
                </c:manualLayout>
              </c:layout>
              <c:numFmt formatCode="General" sourceLinked="0"/>
            </c:trendlineLbl>
          </c:trendline>
          <c:xVal>
            <c:numRef>
              <c:f>analysis!$AC$64:$AC$69</c:f>
              <c:numCache>
                <c:formatCode>General</c:formatCode>
                <c:ptCount val="6"/>
                <c:pt idx="0">
                  <c:v>108</c:v>
                </c:pt>
                <c:pt idx="1">
                  <c:v>54</c:v>
                </c:pt>
                <c:pt idx="2">
                  <c:v>27</c:v>
                </c:pt>
                <c:pt idx="3">
                  <c:v>13.5</c:v>
                </c:pt>
                <c:pt idx="4">
                  <c:v>6.75</c:v>
                </c:pt>
                <c:pt idx="5">
                  <c:v>0</c:v>
                </c:pt>
              </c:numCache>
            </c:numRef>
          </c:xVal>
          <c:yVal>
            <c:numRef>
              <c:f>analysis!$AB$64:$AB$69</c:f>
              <c:numCache>
                <c:formatCode>General</c:formatCode>
                <c:ptCount val="6"/>
                <c:pt idx="0">
                  <c:v>991890.83400878904</c:v>
                </c:pt>
                <c:pt idx="1">
                  <c:v>551442.39963378909</c:v>
                </c:pt>
                <c:pt idx="2">
                  <c:v>259089.31525878908</c:v>
                </c:pt>
                <c:pt idx="3">
                  <c:v>135212.92619628905</c:v>
                </c:pt>
                <c:pt idx="4">
                  <c:v>58206.146508789061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4-45D7-9008-EC5DE799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9296"/>
        <c:axId val="157778304"/>
      </c:scatterChart>
      <c:valAx>
        <c:axId val="1266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78304"/>
        <c:crosses val="autoZero"/>
        <c:crossBetween val="midCat"/>
      </c:valAx>
      <c:valAx>
        <c:axId val="1577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7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analysis!$R$71</c:f>
              <c:strCache>
                <c:ptCount val="1"/>
                <c:pt idx="0">
                  <c:v>HgDNA SD in Hen Lys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1433331125548421"/>
                  <c:y val="-2.8136847477398658E-2"/>
                </c:manualLayout>
              </c:layout>
              <c:numFmt formatCode="General" sourceLinked="0"/>
            </c:trendlineLbl>
          </c:trendline>
          <c:xVal>
            <c:numRef>
              <c:f>analysis!$AC$65:$AC$69</c:f>
              <c:numCache>
                <c:formatCode>General</c:formatCode>
                <c:ptCount val="5"/>
                <c:pt idx="0">
                  <c:v>54</c:v>
                </c:pt>
                <c:pt idx="1">
                  <c:v>27</c:v>
                </c:pt>
                <c:pt idx="2">
                  <c:v>13.5</c:v>
                </c:pt>
                <c:pt idx="3">
                  <c:v>6.75</c:v>
                </c:pt>
                <c:pt idx="4">
                  <c:v>0</c:v>
                </c:pt>
              </c:numCache>
            </c:numRef>
          </c:xVal>
          <c:yVal>
            <c:numRef>
              <c:f>analysis!$AB$65:$AB$69</c:f>
              <c:numCache>
                <c:formatCode>General</c:formatCode>
                <c:ptCount val="5"/>
                <c:pt idx="0">
                  <c:v>551442.39963378909</c:v>
                </c:pt>
                <c:pt idx="1">
                  <c:v>259089.31525878908</c:v>
                </c:pt>
                <c:pt idx="2">
                  <c:v>135212.92619628905</c:v>
                </c:pt>
                <c:pt idx="3">
                  <c:v>58206.146508789061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3-4AD8-99AA-154756F5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9568"/>
        <c:axId val="126671104"/>
      </c:scatterChart>
      <c:valAx>
        <c:axId val="1266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71104"/>
        <c:crosses val="autoZero"/>
        <c:crossBetween val="midCat"/>
      </c:valAx>
      <c:valAx>
        <c:axId val="1266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6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analysis!$R$71</c:f>
              <c:strCache>
                <c:ptCount val="1"/>
                <c:pt idx="0">
                  <c:v>HgDNA SD in Hen Lys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1433331125548421"/>
                  <c:y val="-2.8136847477398658E-2"/>
                </c:manualLayout>
              </c:layout>
              <c:numFmt formatCode="General" sourceLinked="0"/>
            </c:trendlineLbl>
          </c:trendline>
          <c:xVal>
            <c:numRef>
              <c:f>analysis!$AC$66:$AC$69</c:f>
              <c:numCache>
                <c:formatCode>General</c:formatCode>
                <c:ptCount val="4"/>
                <c:pt idx="0">
                  <c:v>27</c:v>
                </c:pt>
                <c:pt idx="1">
                  <c:v>13.5</c:v>
                </c:pt>
                <c:pt idx="2">
                  <c:v>6.75</c:v>
                </c:pt>
                <c:pt idx="3">
                  <c:v>0</c:v>
                </c:pt>
              </c:numCache>
            </c:numRef>
          </c:xVal>
          <c:yVal>
            <c:numRef>
              <c:f>analysis!$AB$66:$AB$69</c:f>
              <c:numCache>
                <c:formatCode>General</c:formatCode>
                <c:ptCount val="4"/>
                <c:pt idx="0">
                  <c:v>259089.31525878908</c:v>
                </c:pt>
                <c:pt idx="1">
                  <c:v>135212.92619628905</c:v>
                </c:pt>
                <c:pt idx="2">
                  <c:v>58206.146508789061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6-49E7-8623-57D67DF5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40224"/>
        <c:axId val="125205504"/>
      </c:scatterChart>
      <c:valAx>
        <c:axId val="1239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205504"/>
        <c:crosses val="autoZero"/>
        <c:crossBetween val="midCat"/>
      </c:valAx>
      <c:valAx>
        <c:axId val="1252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4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4235345581802272E-2"/>
                  <c:y val="-4.3785724701079033E-2"/>
                </c:manualLayout>
              </c:layout>
              <c:numFmt formatCode="General" sourceLinked="0"/>
            </c:trendlineLbl>
          </c:trendline>
          <c:xVal>
            <c:numRef>
              <c:f>analysis!$S$114:$S$121</c:f>
              <c:numCache>
                <c:formatCode>General</c:formatCode>
                <c:ptCount val="8"/>
                <c:pt idx="0">
                  <c:v>470</c:v>
                </c:pt>
                <c:pt idx="1">
                  <c:v>210</c:v>
                </c:pt>
                <c:pt idx="2">
                  <c:v>108</c:v>
                </c:pt>
                <c:pt idx="3">
                  <c:v>54</c:v>
                </c:pt>
                <c:pt idx="4">
                  <c:v>27</c:v>
                </c:pt>
                <c:pt idx="5">
                  <c:v>13.5</c:v>
                </c:pt>
                <c:pt idx="6">
                  <c:v>6.75</c:v>
                </c:pt>
                <c:pt idx="7">
                  <c:v>0</c:v>
                </c:pt>
              </c:numCache>
            </c:numRef>
          </c:xVal>
          <c:yVal>
            <c:numRef>
              <c:f>analysis!$R$114:$R$121</c:f>
              <c:numCache>
                <c:formatCode>General</c:formatCode>
                <c:ptCount val="8"/>
                <c:pt idx="0">
                  <c:v>1771801.9249999998</c:v>
                </c:pt>
                <c:pt idx="1">
                  <c:v>1582244.4750000001</c:v>
                </c:pt>
                <c:pt idx="2">
                  <c:v>1002414.875</c:v>
                </c:pt>
                <c:pt idx="3">
                  <c:v>561966.44062500005</c:v>
                </c:pt>
                <c:pt idx="4">
                  <c:v>269613.35625000001</c:v>
                </c:pt>
                <c:pt idx="5">
                  <c:v>145736.96718749998</c:v>
                </c:pt>
                <c:pt idx="6">
                  <c:v>68730.1875</c:v>
                </c:pt>
                <c:pt idx="7">
                  <c:v>10524.040991210939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2-42C1-BE11-42BAABAC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3792"/>
        <c:axId val="125222912"/>
      </c:scatterChart>
      <c:valAx>
        <c:axId val="1252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222912"/>
        <c:crosses val="autoZero"/>
        <c:crossBetween val="midCat"/>
      </c:valAx>
      <c:valAx>
        <c:axId val="1252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3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4235345581802272E-2"/>
                  <c:y val="-4.3785724701079033E-2"/>
                </c:manualLayout>
              </c:layout>
              <c:numFmt formatCode="General" sourceLinked="0"/>
            </c:trendlineLbl>
          </c:trendline>
          <c:xVal>
            <c:numRef>
              <c:f>analysis!$S$115:$S$121</c:f>
              <c:numCache>
                <c:formatCode>General</c:formatCode>
                <c:ptCount val="7"/>
                <c:pt idx="0">
                  <c:v>210</c:v>
                </c:pt>
                <c:pt idx="1">
                  <c:v>108</c:v>
                </c:pt>
                <c:pt idx="2">
                  <c:v>54</c:v>
                </c:pt>
                <c:pt idx="3">
                  <c:v>27</c:v>
                </c:pt>
                <c:pt idx="4">
                  <c:v>13.5</c:v>
                </c:pt>
                <c:pt idx="5">
                  <c:v>6.75</c:v>
                </c:pt>
                <c:pt idx="6">
                  <c:v>0</c:v>
                </c:pt>
              </c:numCache>
            </c:numRef>
          </c:xVal>
          <c:yVal>
            <c:numRef>
              <c:f>analysis!$R$115:$R$121</c:f>
              <c:numCache>
                <c:formatCode>General</c:formatCode>
                <c:ptCount val="7"/>
                <c:pt idx="0">
                  <c:v>1582244.4750000001</c:v>
                </c:pt>
                <c:pt idx="1">
                  <c:v>1002414.875</c:v>
                </c:pt>
                <c:pt idx="2">
                  <c:v>561966.44062500005</c:v>
                </c:pt>
                <c:pt idx="3">
                  <c:v>269613.35625000001</c:v>
                </c:pt>
                <c:pt idx="4">
                  <c:v>145736.96718749998</c:v>
                </c:pt>
                <c:pt idx="5">
                  <c:v>68730.1875</c:v>
                </c:pt>
                <c:pt idx="6">
                  <c:v>10524.040991210939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9-457B-84BC-F13D7B2F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0976"/>
        <c:axId val="142980224"/>
      </c:scatterChart>
      <c:valAx>
        <c:axId val="1428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80224"/>
        <c:crosses val="autoZero"/>
        <c:crossBetween val="midCat"/>
      </c:valAx>
      <c:valAx>
        <c:axId val="1429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3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4235345581802272E-2"/>
                  <c:y val="-4.3785724701079033E-2"/>
                </c:manualLayout>
              </c:layout>
              <c:numFmt formatCode="General" sourceLinked="0"/>
            </c:trendlineLbl>
          </c:trendline>
          <c:xVal>
            <c:numRef>
              <c:f>analysis!$S$116:$S$121</c:f>
              <c:numCache>
                <c:formatCode>General</c:formatCode>
                <c:ptCount val="6"/>
                <c:pt idx="0">
                  <c:v>108</c:v>
                </c:pt>
                <c:pt idx="1">
                  <c:v>54</c:v>
                </c:pt>
                <c:pt idx="2">
                  <c:v>27</c:v>
                </c:pt>
                <c:pt idx="3">
                  <c:v>13.5</c:v>
                </c:pt>
                <c:pt idx="4">
                  <c:v>6.75</c:v>
                </c:pt>
                <c:pt idx="5">
                  <c:v>0</c:v>
                </c:pt>
              </c:numCache>
            </c:numRef>
          </c:xVal>
          <c:yVal>
            <c:numRef>
              <c:f>analysis!$R$116:$R$121</c:f>
              <c:numCache>
                <c:formatCode>General</c:formatCode>
                <c:ptCount val="6"/>
                <c:pt idx="0">
                  <c:v>1002414.875</c:v>
                </c:pt>
                <c:pt idx="1">
                  <c:v>561966.44062500005</c:v>
                </c:pt>
                <c:pt idx="2">
                  <c:v>269613.35625000001</c:v>
                </c:pt>
                <c:pt idx="3">
                  <c:v>145736.96718749998</c:v>
                </c:pt>
                <c:pt idx="4">
                  <c:v>68730.1875</c:v>
                </c:pt>
                <c:pt idx="5">
                  <c:v>10524.040991210939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8-4F6C-85B8-B2FC3BF2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5984"/>
        <c:axId val="126780544"/>
      </c:scatterChart>
      <c:valAx>
        <c:axId val="126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80544"/>
        <c:crosses val="autoZero"/>
        <c:crossBetween val="midCat"/>
      </c:valAx>
      <c:valAx>
        <c:axId val="1267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4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4235345581802272E-2"/>
                  <c:y val="-4.3785724701079033E-2"/>
                </c:manualLayout>
              </c:layout>
              <c:numFmt formatCode="General" sourceLinked="0"/>
            </c:trendlineLbl>
          </c:trendline>
          <c:xVal>
            <c:numRef>
              <c:f>analysis!$S$117:$S$121</c:f>
              <c:numCache>
                <c:formatCode>General</c:formatCode>
                <c:ptCount val="5"/>
                <c:pt idx="0">
                  <c:v>54</c:v>
                </c:pt>
                <c:pt idx="1">
                  <c:v>27</c:v>
                </c:pt>
                <c:pt idx="2">
                  <c:v>13.5</c:v>
                </c:pt>
                <c:pt idx="3">
                  <c:v>6.75</c:v>
                </c:pt>
                <c:pt idx="4">
                  <c:v>0</c:v>
                </c:pt>
              </c:numCache>
            </c:numRef>
          </c:xVal>
          <c:yVal>
            <c:numRef>
              <c:f>analysis!$R$117:$R$121</c:f>
              <c:numCache>
                <c:formatCode>General</c:formatCode>
                <c:ptCount val="5"/>
                <c:pt idx="0">
                  <c:v>561966.44062500005</c:v>
                </c:pt>
                <c:pt idx="1">
                  <c:v>269613.35625000001</c:v>
                </c:pt>
                <c:pt idx="2">
                  <c:v>145736.96718749998</c:v>
                </c:pt>
                <c:pt idx="3">
                  <c:v>68730.1875</c:v>
                </c:pt>
                <c:pt idx="4">
                  <c:v>10524.040991210939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D-4C60-8FF2-452FE001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5168"/>
        <c:axId val="148536704"/>
      </c:scatterChart>
      <c:valAx>
        <c:axId val="1485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36704"/>
        <c:crosses val="autoZero"/>
        <c:crossBetween val="midCat"/>
      </c:valAx>
      <c:valAx>
        <c:axId val="1485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3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4.png"/><Relationship Id="rId18" Type="http://schemas.openxmlformats.org/officeDocument/2006/relationships/chart" Target="../charts/chart11.xml"/><Relationship Id="rId3" Type="http://schemas.openxmlformats.org/officeDocument/2006/relationships/chart" Target="../charts/chart2.xml"/><Relationship Id="rId21" Type="http://schemas.openxmlformats.org/officeDocument/2006/relationships/chart" Target="../charts/chart13.xml"/><Relationship Id="rId7" Type="http://schemas.openxmlformats.org/officeDocument/2006/relationships/chart" Target="../charts/chart6.xml"/><Relationship Id="rId12" Type="http://schemas.openxmlformats.org/officeDocument/2006/relationships/image" Target="../media/image3.emf"/><Relationship Id="rId17" Type="http://schemas.openxmlformats.org/officeDocument/2006/relationships/chart" Target="../charts/chart10.xml"/><Relationship Id="rId2" Type="http://schemas.openxmlformats.org/officeDocument/2006/relationships/chart" Target="../charts/chart1.xml"/><Relationship Id="rId16" Type="http://schemas.openxmlformats.org/officeDocument/2006/relationships/image" Target="../media/image7.emf"/><Relationship Id="rId20" Type="http://schemas.openxmlformats.org/officeDocument/2006/relationships/chart" Target="../charts/chart12.xml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11" Type="http://schemas.openxmlformats.org/officeDocument/2006/relationships/image" Target="../media/image2.png"/><Relationship Id="rId5" Type="http://schemas.openxmlformats.org/officeDocument/2006/relationships/chart" Target="../charts/chart4.xml"/><Relationship Id="rId15" Type="http://schemas.openxmlformats.org/officeDocument/2006/relationships/image" Target="../media/image6.png"/><Relationship Id="rId23" Type="http://schemas.openxmlformats.org/officeDocument/2006/relationships/image" Target="../media/image10.png"/><Relationship Id="rId10" Type="http://schemas.openxmlformats.org/officeDocument/2006/relationships/chart" Target="../charts/chart9.xml"/><Relationship Id="rId19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5.png"/><Relationship Id="rId2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123825</xdr:colOff>
      <xdr:row>39</xdr:row>
      <xdr:rowOff>76200</xdr:rowOff>
    </xdr:from>
    <xdr:to>
      <xdr:col>24</xdr:col>
      <xdr:colOff>91937</xdr:colOff>
      <xdr:row>44</xdr:row>
      <xdr:rowOff>104361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6225" y="6762750"/>
          <a:ext cx="3016112" cy="837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600075</xdr:colOff>
      <xdr:row>76</xdr:row>
      <xdr:rowOff>90487</xdr:rowOff>
    </xdr:from>
    <xdr:to>
      <xdr:col>22</xdr:col>
      <xdr:colOff>295275</xdr:colOff>
      <xdr:row>93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55789</xdr:colOff>
      <xdr:row>76</xdr:row>
      <xdr:rowOff>38100</xdr:rowOff>
    </xdr:from>
    <xdr:to>
      <xdr:col>30</xdr:col>
      <xdr:colOff>363310</xdr:colOff>
      <xdr:row>93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76</xdr:row>
      <xdr:rowOff>19050</xdr:rowOff>
    </xdr:from>
    <xdr:to>
      <xdr:col>38</xdr:col>
      <xdr:colOff>307521</xdr:colOff>
      <xdr:row>93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19050</xdr:colOff>
      <xdr:row>76</xdr:row>
      <xdr:rowOff>0</xdr:rowOff>
    </xdr:from>
    <xdr:to>
      <xdr:col>46</xdr:col>
      <xdr:colOff>326571</xdr:colOff>
      <xdr:row>92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76</xdr:row>
      <xdr:rowOff>0</xdr:rowOff>
    </xdr:from>
    <xdr:to>
      <xdr:col>54</xdr:col>
      <xdr:colOff>307521</xdr:colOff>
      <xdr:row>92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361950</xdr:colOff>
      <xdr:row>113</xdr:row>
      <xdr:rowOff>147637</xdr:rowOff>
    </xdr:from>
    <xdr:to>
      <xdr:col>27</xdr:col>
      <xdr:colOff>57150</xdr:colOff>
      <xdr:row>130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114</xdr:row>
      <xdr:rowOff>0</xdr:rowOff>
    </xdr:from>
    <xdr:to>
      <xdr:col>35</xdr:col>
      <xdr:colOff>304800</xdr:colOff>
      <xdr:row>130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114</xdr:row>
      <xdr:rowOff>0</xdr:rowOff>
    </xdr:from>
    <xdr:to>
      <xdr:col>43</xdr:col>
      <xdr:colOff>304800</xdr:colOff>
      <xdr:row>130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114</xdr:row>
      <xdr:rowOff>0</xdr:rowOff>
    </xdr:from>
    <xdr:to>
      <xdr:col>51</xdr:col>
      <xdr:colOff>304800</xdr:colOff>
      <xdr:row>130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26894</xdr:colOff>
      <xdr:row>203</xdr:row>
      <xdr:rowOff>71717</xdr:rowOff>
    </xdr:from>
    <xdr:to>
      <xdr:col>28</xdr:col>
      <xdr:colOff>312644</xdr:colOff>
      <xdr:row>244</xdr:row>
      <xdr:rowOff>33618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3659" y="34036746"/>
          <a:ext cx="8152279" cy="6394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260</xdr:row>
      <xdr:rowOff>0</xdr:rowOff>
    </xdr:from>
    <xdr:to>
      <xdr:col>40</xdr:col>
      <xdr:colOff>9525</xdr:colOff>
      <xdr:row>269</xdr:row>
      <xdr:rowOff>9525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43643550"/>
          <a:ext cx="73247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509868</xdr:colOff>
      <xdr:row>275</xdr:row>
      <xdr:rowOff>22411</xdr:rowOff>
    </xdr:from>
    <xdr:to>
      <xdr:col>28</xdr:col>
      <xdr:colOff>266700</xdr:colOff>
      <xdr:row>312</xdr:row>
      <xdr:rowOff>136711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1515" y="44980411"/>
          <a:ext cx="8228479" cy="5918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571500</xdr:colOff>
      <xdr:row>330</xdr:row>
      <xdr:rowOff>123264</xdr:rowOff>
    </xdr:from>
    <xdr:to>
      <xdr:col>27</xdr:col>
      <xdr:colOff>461682</xdr:colOff>
      <xdr:row>366</xdr:row>
      <xdr:rowOff>71157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3147" y="54079588"/>
          <a:ext cx="7756711" cy="5595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532280</xdr:colOff>
      <xdr:row>399</xdr:row>
      <xdr:rowOff>89648</xdr:rowOff>
    </xdr:from>
    <xdr:to>
      <xdr:col>25</xdr:col>
      <xdr:colOff>384362</xdr:colOff>
      <xdr:row>430</xdr:row>
      <xdr:rowOff>37540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927" y="65509589"/>
          <a:ext cx="6508376" cy="4811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246529</xdr:colOff>
      <xdr:row>341</xdr:row>
      <xdr:rowOff>67236</xdr:rowOff>
    </xdr:from>
    <xdr:to>
      <xdr:col>43</xdr:col>
      <xdr:colOff>256054</xdr:colOff>
      <xdr:row>354</xdr:row>
      <xdr:rowOff>67235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4941" y="55749265"/>
          <a:ext cx="8481172" cy="2039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549087</xdr:colOff>
      <xdr:row>473</xdr:row>
      <xdr:rowOff>89648</xdr:rowOff>
    </xdr:from>
    <xdr:to>
      <xdr:col>43</xdr:col>
      <xdr:colOff>558612</xdr:colOff>
      <xdr:row>486</xdr:row>
      <xdr:rowOff>89647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99" y="78093795"/>
          <a:ext cx="8481172" cy="2039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43143</xdr:colOff>
      <xdr:row>453</xdr:row>
      <xdr:rowOff>101973</xdr:rowOff>
    </xdr:from>
    <xdr:to>
      <xdr:col>65</xdr:col>
      <xdr:colOff>379319</xdr:colOff>
      <xdr:row>469</xdr:row>
      <xdr:rowOff>49305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65</xdr:col>
      <xdr:colOff>482413</xdr:colOff>
      <xdr:row>453</xdr:row>
      <xdr:rowOff>134470</xdr:rowOff>
    </xdr:from>
    <xdr:to>
      <xdr:col>73</xdr:col>
      <xdr:colOff>213472</xdr:colOff>
      <xdr:row>469</xdr:row>
      <xdr:rowOff>86845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15</xdr:col>
      <xdr:colOff>57150</xdr:colOff>
      <xdr:row>502</xdr:row>
      <xdr:rowOff>47625</xdr:rowOff>
    </xdr:from>
    <xdr:to>
      <xdr:col>25</xdr:col>
      <xdr:colOff>419100</xdr:colOff>
      <xdr:row>534</xdr:row>
      <xdr:rowOff>38100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84820125"/>
          <a:ext cx="6457950" cy="517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76200</xdr:colOff>
      <xdr:row>487</xdr:row>
      <xdr:rowOff>152400</xdr:rowOff>
    </xdr:from>
    <xdr:to>
      <xdr:col>66</xdr:col>
      <xdr:colOff>416859</xdr:colOff>
      <xdr:row>503</xdr:row>
      <xdr:rowOff>104775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0</xdr:colOff>
      <xdr:row>559</xdr:row>
      <xdr:rowOff>0</xdr:rowOff>
    </xdr:from>
    <xdr:to>
      <xdr:col>51</xdr:col>
      <xdr:colOff>340659</xdr:colOff>
      <xdr:row>574</xdr:row>
      <xdr:rowOff>114300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14</xdr:col>
      <xdr:colOff>585107</xdr:colOff>
      <xdr:row>578</xdr:row>
      <xdr:rowOff>108858</xdr:rowOff>
    </xdr:from>
    <xdr:to>
      <xdr:col>28</xdr:col>
      <xdr:colOff>13607</xdr:colOff>
      <xdr:row>616</xdr:row>
      <xdr:rowOff>76201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7607" y="98624572"/>
          <a:ext cx="8001000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571500</xdr:colOff>
      <xdr:row>633</xdr:row>
      <xdr:rowOff>0</xdr:rowOff>
    </xdr:from>
    <xdr:to>
      <xdr:col>26</xdr:col>
      <xdr:colOff>100693</xdr:colOff>
      <xdr:row>666</xdr:row>
      <xdr:rowOff>2721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07496429"/>
          <a:ext cx="6877050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workbookViewId="0"/>
  </sheetViews>
  <sheetFormatPr defaultRowHeight="12.75" x14ac:dyDescent="0.2"/>
  <sheetData>
    <row r="1" spans="1:13" x14ac:dyDescent="0.2">
      <c r="A1" t="s">
        <v>0</v>
      </c>
      <c r="B1" t="s">
        <v>1</v>
      </c>
    </row>
    <row r="2" spans="1:13" x14ac:dyDescent="0.2">
      <c r="A2" t="s">
        <v>2</v>
      </c>
      <c r="B2" t="s">
        <v>3</v>
      </c>
    </row>
    <row r="3" spans="1:13" x14ac:dyDescent="0.2">
      <c r="A3" t="s">
        <v>4</v>
      </c>
      <c r="B3" t="s">
        <v>5</v>
      </c>
    </row>
    <row r="4" spans="1:13" x14ac:dyDescent="0.2">
      <c r="A4" t="s">
        <v>6</v>
      </c>
      <c r="B4" t="s">
        <v>7</v>
      </c>
    </row>
    <row r="5" spans="1:13" x14ac:dyDescent="0.2">
      <c r="A5" t="s">
        <v>8</v>
      </c>
      <c r="B5" t="s">
        <v>9</v>
      </c>
    </row>
    <row r="6" spans="1:13" x14ac:dyDescent="0.2">
      <c r="A6" t="s">
        <v>10</v>
      </c>
      <c r="B6" t="s">
        <v>11</v>
      </c>
    </row>
    <row r="8" spans="1:13" x14ac:dyDescent="0.2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</row>
    <row r="9" spans="1:13" x14ac:dyDescent="0.2">
      <c r="A9" t="s">
        <v>25</v>
      </c>
      <c r="B9">
        <v>1</v>
      </c>
      <c r="C9" t="s">
        <v>11</v>
      </c>
      <c r="D9" t="s">
        <v>11</v>
      </c>
      <c r="E9" t="s">
        <v>11</v>
      </c>
      <c r="F9" t="s">
        <v>11</v>
      </c>
      <c r="G9" t="s">
        <v>26</v>
      </c>
      <c r="H9" t="s">
        <v>27</v>
      </c>
      <c r="I9" t="s">
        <v>28</v>
      </c>
      <c r="J9" t="s">
        <v>29</v>
      </c>
      <c r="K9" t="s">
        <v>30</v>
      </c>
      <c r="L9" t="s">
        <v>11</v>
      </c>
      <c r="M9" t="s">
        <v>11</v>
      </c>
    </row>
    <row r="10" spans="1:13" x14ac:dyDescent="0.2">
      <c r="A10" t="s">
        <v>31</v>
      </c>
      <c r="B10">
        <v>1</v>
      </c>
      <c r="C10" t="s">
        <v>11</v>
      </c>
      <c r="D10" t="s">
        <v>11</v>
      </c>
      <c r="E10" t="s">
        <v>11</v>
      </c>
      <c r="F10" t="s">
        <v>11</v>
      </c>
      <c r="G10" t="s">
        <v>26</v>
      </c>
      <c r="H10" t="s">
        <v>27</v>
      </c>
      <c r="I10" t="s">
        <v>28</v>
      </c>
      <c r="J10" t="s">
        <v>29</v>
      </c>
      <c r="K10" t="s">
        <v>30</v>
      </c>
      <c r="L10" t="s">
        <v>11</v>
      </c>
      <c r="M10" t="s">
        <v>11</v>
      </c>
    </row>
    <row r="11" spans="1:13" x14ac:dyDescent="0.2">
      <c r="A11" t="s">
        <v>32</v>
      </c>
      <c r="B11">
        <v>2</v>
      </c>
      <c r="C11" t="s">
        <v>11</v>
      </c>
      <c r="D11" t="s">
        <v>11</v>
      </c>
      <c r="E11" t="s">
        <v>11</v>
      </c>
      <c r="F11" t="s">
        <v>11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11</v>
      </c>
      <c r="M11" t="s">
        <v>11</v>
      </c>
    </row>
    <row r="12" spans="1:13" x14ac:dyDescent="0.2">
      <c r="A12" t="s">
        <v>33</v>
      </c>
      <c r="B12">
        <v>2</v>
      </c>
      <c r="C12" t="s">
        <v>11</v>
      </c>
      <c r="D12" t="s">
        <v>11</v>
      </c>
      <c r="E12" t="s">
        <v>11</v>
      </c>
      <c r="F12" t="s">
        <v>11</v>
      </c>
      <c r="G12" t="s">
        <v>26</v>
      </c>
      <c r="H12" t="s">
        <v>27</v>
      </c>
      <c r="I12" t="s">
        <v>28</v>
      </c>
      <c r="J12" t="s">
        <v>29</v>
      </c>
      <c r="K12" t="s">
        <v>30</v>
      </c>
      <c r="L12" t="s">
        <v>11</v>
      </c>
      <c r="M12" t="s">
        <v>11</v>
      </c>
    </row>
    <row r="13" spans="1:13" x14ac:dyDescent="0.2">
      <c r="A13" t="s">
        <v>34</v>
      </c>
      <c r="B13">
        <v>3</v>
      </c>
      <c r="C13" t="s">
        <v>11</v>
      </c>
      <c r="D13" t="s">
        <v>11</v>
      </c>
      <c r="E13" t="s">
        <v>11</v>
      </c>
      <c r="F13" t="s">
        <v>11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11</v>
      </c>
      <c r="M13" t="s">
        <v>11</v>
      </c>
    </row>
    <row r="14" spans="1:13" x14ac:dyDescent="0.2">
      <c r="A14" t="s">
        <v>35</v>
      </c>
      <c r="B14">
        <v>3</v>
      </c>
      <c r="C14" t="s">
        <v>11</v>
      </c>
      <c r="D14" t="s">
        <v>11</v>
      </c>
      <c r="E14" t="s">
        <v>11</v>
      </c>
      <c r="F14" t="s">
        <v>11</v>
      </c>
      <c r="G14" t="s">
        <v>26</v>
      </c>
      <c r="H14" t="s">
        <v>27</v>
      </c>
      <c r="I14" t="s">
        <v>28</v>
      </c>
      <c r="J14" t="s">
        <v>29</v>
      </c>
      <c r="K14" t="s">
        <v>30</v>
      </c>
      <c r="L14" t="s">
        <v>11</v>
      </c>
      <c r="M14" t="s">
        <v>11</v>
      </c>
    </row>
    <row r="15" spans="1:13" x14ac:dyDescent="0.2">
      <c r="A15" t="s">
        <v>36</v>
      </c>
      <c r="B15">
        <v>4</v>
      </c>
      <c r="C15" t="s">
        <v>11</v>
      </c>
      <c r="D15" t="s">
        <v>11</v>
      </c>
      <c r="E15" t="s">
        <v>11</v>
      </c>
      <c r="F15" t="s">
        <v>11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11</v>
      </c>
      <c r="M15" t="s">
        <v>11</v>
      </c>
    </row>
    <row r="16" spans="1:13" x14ac:dyDescent="0.2">
      <c r="A16" t="s">
        <v>37</v>
      </c>
      <c r="B16">
        <v>4</v>
      </c>
      <c r="C16" t="s">
        <v>11</v>
      </c>
      <c r="D16" t="s">
        <v>11</v>
      </c>
      <c r="E16" t="s">
        <v>11</v>
      </c>
      <c r="F16" t="s">
        <v>11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  <c r="L16" t="s">
        <v>11</v>
      </c>
      <c r="M16" t="s">
        <v>11</v>
      </c>
    </row>
    <row r="17" spans="1:13" x14ac:dyDescent="0.2">
      <c r="A17" t="s">
        <v>38</v>
      </c>
      <c r="B17">
        <v>5</v>
      </c>
      <c r="C17" t="s">
        <v>11</v>
      </c>
      <c r="D17" t="s">
        <v>11</v>
      </c>
      <c r="E17" t="s">
        <v>11</v>
      </c>
      <c r="F17" t="s">
        <v>11</v>
      </c>
      <c r="G17" t="s">
        <v>26</v>
      </c>
      <c r="H17" t="s">
        <v>27</v>
      </c>
      <c r="I17" t="s">
        <v>28</v>
      </c>
      <c r="J17" t="s">
        <v>29</v>
      </c>
      <c r="K17" t="s">
        <v>30</v>
      </c>
      <c r="L17" t="s">
        <v>11</v>
      </c>
      <c r="M17" t="s">
        <v>11</v>
      </c>
    </row>
    <row r="18" spans="1:13" x14ac:dyDescent="0.2">
      <c r="A18" t="s">
        <v>39</v>
      </c>
      <c r="B18">
        <v>5</v>
      </c>
      <c r="C18" t="s">
        <v>11</v>
      </c>
      <c r="D18" t="s">
        <v>11</v>
      </c>
      <c r="E18" t="s">
        <v>11</v>
      </c>
      <c r="F18" t="s">
        <v>11</v>
      </c>
      <c r="G18" t="s">
        <v>26</v>
      </c>
      <c r="H18" t="s">
        <v>27</v>
      </c>
      <c r="I18" t="s">
        <v>28</v>
      </c>
      <c r="J18" t="s">
        <v>29</v>
      </c>
      <c r="K18" t="s">
        <v>30</v>
      </c>
      <c r="L18" t="s">
        <v>11</v>
      </c>
      <c r="M18" t="s">
        <v>11</v>
      </c>
    </row>
    <row r="19" spans="1:13" x14ac:dyDescent="0.2">
      <c r="A19" t="s">
        <v>40</v>
      </c>
      <c r="B19">
        <v>6</v>
      </c>
      <c r="C19" t="s">
        <v>11</v>
      </c>
      <c r="D19" t="s">
        <v>11</v>
      </c>
      <c r="E19" t="s">
        <v>11</v>
      </c>
      <c r="F19" t="s">
        <v>11</v>
      </c>
      <c r="G19" t="s">
        <v>26</v>
      </c>
      <c r="H19" t="s">
        <v>27</v>
      </c>
      <c r="I19" t="s">
        <v>28</v>
      </c>
      <c r="J19" t="s">
        <v>29</v>
      </c>
      <c r="K19" t="s">
        <v>30</v>
      </c>
      <c r="L19" t="s">
        <v>11</v>
      </c>
      <c r="M19" t="s">
        <v>11</v>
      </c>
    </row>
    <row r="20" spans="1:13" x14ac:dyDescent="0.2">
      <c r="A20" t="s">
        <v>41</v>
      </c>
      <c r="B20">
        <v>6</v>
      </c>
      <c r="C20" t="s">
        <v>11</v>
      </c>
      <c r="D20" t="s">
        <v>11</v>
      </c>
      <c r="E20" t="s">
        <v>11</v>
      </c>
      <c r="F20" t="s">
        <v>11</v>
      </c>
      <c r="G20" t="s">
        <v>26</v>
      </c>
      <c r="H20" t="s">
        <v>27</v>
      </c>
      <c r="I20" t="s">
        <v>28</v>
      </c>
      <c r="J20" t="s">
        <v>29</v>
      </c>
      <c r="K20" t="s">
        <v>30</v>
      </c>
      <c r="L20" t="s">
        <v>11</v>
      </c>
      <c r="M20" t="s">
        <v>11</v>
      </c>
    </row>
    <row r="21" spans="1:13" x14ac:dyDescent="0.2">
      <c r="A21" t="s">
        <v>42</v>
      </c>
      <c r="B21">
        <v>1</v>
      </c>
      <c r="C21" t="s">
        <v>11</v>
      </c>
      <c r="D21" t="s">
        <v>11</v>
      </c>
      <c r="E21" t="s">
        <v>11</v>
      </c>
      <c r="F21" t="s">
        <v>11</v>
      </c>
      <c r="G21" t="s">
        <v>26</v>
      </c>
      <c r="H21" t="s">
        <v>27</v>
      </c>
      <c r="I21" t="s">
        <v>28</v>
      </c>
      <c r="J21" t="s">
        <v>29</v>
      </c>
      <c r="K21" t="s">
        <v>30</v>
      </c>
      <c r="L21" t="s">
        <v>11</v>
      </c>
      <c r="M21" t="s">
        <v>11</v>
      </c>
    </row>
    <row r="22" spans="1:13" x14ac:dyDescent="0.2">
      <c r="A22" t="s">
        <v>43</v>
      </c>
      <c r="B22">
        <v>1</v>
      </c>
      <c r="C22" t="s">
        <v>11</v>
      </c>
      <c r="D22" t="s">
        <v>11</v>
      </c>
      <c r="E22" t="s">
        <v>11</v>
      </c>
      <c r="F22" t="s">
        <v>11</v>
      </c>
      <c r="G22" t="s">
        <v>26</v>
      </c>
      <c r="H22" t="s">
        <v>27</v>
      </c>
      <c r="I22" t="s">
        <v>28</v>
      </c>
      <c r="J22" t="s">
        <v>29</v>
      </c>
      <c r="K22" t="s">
        <v>30</v>
      </c>
      <c r="L22" t="s">
        <v>11</v>
      </c>
      <c r="M22" t="s">
        <v>11</v>
      </c>
    </row>
    <row r="23" spans="1:13" x14ac:dyDescent="0.2">
      <c r="A23" t="s">
        <v>44</v>
      </c>
      <c r="B23">
        <v>2</v>
      </c>
      <c r="C23" t="s">
        <v>11</v>
      </c>
      <c r="D23" t="s">
        <v>11</v>
      </c>
      <c r="E23" t="s">
        <v>11</v>
      </c>
      <c r="F23" t="s">
        <v>11</v>
      </c>
      <c r="G23" t="s">
        <v>26</v>
      </c>
      <c r="H23" t="s">
        <v>27</v>
      </c>
      <c r="I23" t="s">
        <v>28</v>
      </c>
      <c r="J23" t="s">
        <v>29</v>
      </c>
      <c r="K23" t="s">
        <v>30</v>
      </c>
      <c r="L23" t="s">
        <v>11</v>
      </c>
      <c r="M23" t="s">
        <v>11</v>
      </c>
    </row>
    <row r="24" spans="1:13" x14ac:dyDescent="0.2">
      <c r="A24" t="s">
        <v>45</v>
      </c>
      <c r="B24">
        <v>2</v>
      </c>
      <c r="C24" t="s">
        <v>11</v>
      </c>
      <c r="D24" t="s">
        <v>11</v>
      </c>
      <c r="E24" t="s">
        <v>11</v>
      </c>
      <c r="F24" t="s">
        <v>11</v>
      </c>
      <c r="G24" t="s">
        <v>26</v>
      </c>
      <c r="H24" t="s">
        <v>27</v>
      </c>
      <c r="I24" t="s">
        <v>28</v>
      </c>
      <c r="J24" t="s">
        <v>29</v>
      </c>
      <c r="K24" t="s">
        <v>30</v>
      </c>
      <c r="L24" t="s">
        <v>11</v>
      </c>
      <c r="M24" t="s">
        <v>11</v>
      </c>
    </row>
    <row r="25" spans="1:13" x14ac:dyDescent="0.2">
      <c r="A25" t="s">
        <v>46</v>
      </c>
      <c r="B25">
        <v>3</v>
      </c>
      <c r="C25" t="s">
        <v>11</v>
      </c>
      <c r="D25" t="s">
        <v>11</v>
      </c>
      <c r="E25" t="s">
        <v>11</v>
      </c>
      <c r="F25" t="s">
        <v>11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  <c r="L25" t="s">
        <v>11</v>
      </c>
      <c r="M25" t="s">
        <v>11</v>
      </c>
    </row>
    <row r="26" spans="1:13" x14ac:dyDescent="0.2">
      <c r="A26" t="s">
        <v>47</v>
      </c>
      <c r="B26">
        <v>3</v>
      </c>
      <c r="C26" t="s">
        <v>11</v>
      </c>
      <c r="D26" t="s">
        <v>11</v>
      </c>
      <c r="E26" t="s">
        <v>11</v>
      </c>
      <c r="F26" t="s">
        <v>11</v>
      </c>
      <c r="G26" t="s">
        <v>26</v>
      </c>
      <c r="H26" t="s">
        <v>27</v>
      </c>
      <c r="I26" t="s">
        <v>28</v>
      </c>
      <c r="J26" t="s">
        <v>29</v>
      </c>
      <c r="K26" t="s">
        <v>30</v>
      </c>
      <c r="L26" t="s">
        <v>11</v>
      </c>
      <c r="M26" t="s">
        <v>11</v>
      </c>
    </row>
    <row r="27" spans="1:13" x14ac:dyDescent="0.2">
      <c r="A27" t="s">
        <v>48</v>
      </c>
      <c r="B27">
        <v>4</v>
      </c>
      <c r="C27" t="s">
        <v>11</v>
      </c>
      <c r="D27" t="s">
        <v>11</v>
      </c>
      <c r="E27" t="s">
        <v>11</v>
      </c>
      <c r="F27" t="s">
        <v>11</v>
      </c>
      <c r="G27" t="s">
        <v>26</v>
      </c>
      <c r="H27" t="s">
        <v>27</v>
      </c>
      <c r="I27" t="s">
        <v>28</v>
      </c>
      <c r="J27" t="s">
        <v>29</v>
      </c>
      <c r="K27" t="s">
        <v>30</v>
      </c>
      <c r="L27" t="s">
        <v>11</v>
      </c>
      <c r="M27" t="s">
        <v>11</v>
      </c>
    </row>
    <row r="28" spans="1:13" x14ac:dyDescent="0.2">
      <c r="A28" t="s">
        <v>49</v>
      </c>
      <c r="B28">
        <v>4</v>
      </c>
      <c r="C28" t="s">
        <v>11</v>
      </c>
      <c r="D28" t="s">
        <v>11</v>
      </c>
      <c r="E28" t="s">
        <v>11</v>
      </c>
      <c r="F28" t="s">
        <v>11</v>
      </c>
      <c r="G28" t="s">
        <v>26</v>
      </c>
      <c r="H28" t="s">
        <v>27</v>
      </c>
      <c r="I28" t="s">
        <v>28</v>
      </c>
      <c r="J28" t="s">
        <v>29</v>
      </c>
      <c r="K28" t="s">
        <v>30</v>
      </c>
      <c r="L28" t="s">
        <v>11</v>
      </c>
      <c r="M28" t="s">
        <v>11</v>
      </c>
    </row>
    <row r="29" spans="1:13" x14ac:dyDescent="0.2">
      <c r="A29" t="s">
        <v>50</v>
      </c>
      <c r="B29">
        <v>5</v>
      </c>
      <c r="C29" t="s">
        <v>11</v>
      </c>
      <c r="D29" t="s">
        <v>11</v>
      </c>
      <c r="E29" t="s">
        <v>11</v>
      </c>
      <c r="F29" t="s">
        <v>11</v>
      </c>
      <c r="G29" t="s">
        <v>26</v>
      </c>
      <c r="H29" t="s">
        <v>27</v>
      </c>
      <c r="I29" t="s">
        <v>28</v>
      </c>
      <c r="J29" t="s">
        <v>29</v>
      </c>
      <c r="K29" t="s">
        <v>30</v>
      </c>
      <c r="L29" t="s">
        <v>11</v>
      </c>
      <c r="M29" t="s">
        <v>11</v>
      </c>
    </row>
    <row r="30" spans="1:13" x14ac:dyDescent="0.2">
      <c r="A30" t="s">
        <v>51</v>
      </c>
      <c r="B30">
        <v>5</v>
      </c>
      <c r="C30" t="s">
        <v>11</v>
      </c>
      <c r="D30" t="s">
        <v>11</v>
      </c>
      <c r="E30" t="s">
        <v>11</v>
      </c>
      <c r="F30" t="s">
        <v>11</v>
      </c>
      <c r="G30" t="s">
        <v>26</v>
      </c>
      <c r="H30" t="s">
        <v>27</v>
      </c>
      <c r="I30" t="s">
        <v>28</v>
      </c>
      <c r="J30" t="s">
        <v>29</v>
      </c>
      <c r="K30" t="s">
        <v>30</v>
      </c>
      <c r="L30" t="s">
        <v>11</v>
      </c>
      <c r="M30" t="s">
        <v>11</v>
      </c>
    </row>
    <row r="31" spans="1:13" x14ac:dyDescent="0.2">
      <c r="A31" t="s">
        <v>52</v>
      </c>
      <c r="B31">
        <v>6</v>
      </c>
      <c r="C31" t="s">
        <v>11</v>
      </c>
      <c r="D31" t="s">
        <v>11</v>
      </c>
      <c r="E31" t="s">
        <v>11</v>
      </c>
      <c r="F31" t="s">
        <v>11</v>
      </c>
      <c r="G31" t="s">
        <v>26</v>
      </c>
      <c r="H31" t="s">
        <v>27</v>
      </c>
      <c r="I31" t="s">
        <v>28</v>
      </c>
      <c r="J31" t="s">
        <v>29</v>
      </c>
      <c r="K31" t="s">
        <v>30</v>
      </c>
      <c r="L31" t="s">
        <v>11</v>
      </c>
      <c r="M31" t="s">
        <v>11</v>
      </c>
    </row>
    <row r="32" spans="1:13" x14ac:dyDescent="0.2">
      <c r="A32" t="s">
        <v>53</v>
      </c>
      <c r="B32">
        <v>6</v>
      </c>
      <c r="C32" t="s">
        <v>11</v>
      </c>
      <c r="D32" t="s">
        <v>11</v>
      </c>
      <c r="E32" t="s">
        <v>11</v>
      </c>
      <c r="F32" t="s">
        <v>11</v>
      </c>
      <c r="G32" t="s">
        <v>26</v>
      </c>
      <c r="H32" t="s">
        <v>27</v>
      </c>
      <c r="I32" t="s">
        <v>28</v>
      </c>
      <c r="J32" t="s">
        <v>29</v>
      </c>
      <c r="K32" t="s">
        <v>30</v>
      </c>
      <c r="L32" t="s">
        <v>11</v>
      </c>
      <c r="M32" t="s">
        <v>11</v>
      </c>
    </row>
    <row r="33" spans="1:13" x14ac:dyDescent="0.2">
      <c r="A33" t="s">
        <v>54</v>
      </c>
      <c r="B33">
        <v>1</v>
      </c>
      <c r="C33" t="s">
        <v>11</v>
      </c>
      <c r="D33" t="s">
        <v>11</v>
      </c>
      <c r="E33" t="s">
        <v>11</v>
      </c>
      <c r="F33" t="s">
        <v>11</v>
      </c>
      <c r="G33" t="s">
        <v>26</v>
      </c>
      <c r="H33" t="s">
        <v>27</v>
      </c>
      <c r="I33" t="s">
        <v>28</v>
      </c>
      <c r="J33" t="s">
        <v>29</v>
      </c>
      <c r="K33" t="s">
        <v>30</v>
      </c>
      <c r="L33" t="s">
        <v>11</v>
      </c>
      <c r="M33" t="s">
        <v>11</v>
      </c>
    </row>
    <row r="34" spans="1:13" x14ac:dyDescent="0.2">
      <c r="A34" t="s">
        <v>55</v>
      </c>
      <c r="B34">
        <v>1</v>
      </c>
      <c r="C34" t="s">
        <v>11</v>
      </c>
      <c r="D34" t="s">
        <v>11</v>
      </c>
      <c r="E34" t="s">
        <v>11</v>
      </c>
      <c r="F34" t="s">
        <v>11</v>
      </c>
      <c r="G34" t="s">
        <v>26</v>
      </c>
      <c r="H34" t="s">
        <v>27</v>
      </c>
      <c r="I34" t="s">
        <v>28</v>
      </c>
      <c r="J34" t="s">
        <v>29</v>
      </c>
      <c r="K34" t="s">
        <v>30</v>
      </c>
      <c r="L34" t="s">
        <v>11</v>
      </c>
      <c r="M34" t="s">
        <v>11</v>
      </c>
    </row>
    <row r="35" spans="1:13" x14ac:dyDescent="0.2">
      <c r="A35" t="s">
        <v>56</v>
      </c>
      <c r="B35">
        <v>2</v>
      </c>
      <c r="C35" t="s">
        <v>11</v>
      </c>
      <c r="D35" t="s">
        <v>11</v>
      </c>
      <c r="E35" t="s">
        <v>11</v>
      </c>
      <c r="F35" t="s">
        <v>11</v>
      </c>
      <c r="G35" t="s">
        <v>26</v>
      </c>
      <c r="H35" t="s">
        <v>27</v>
      </c>
      <c r="I35" t="s">
        <v>28</v>
      </c>
      <c r="J35" t="s">
        <v>29</v>
      </c>
      <c r="K35" t="s">
        <v>30</v>
      </c>
      <c r="L35" t="s">
        <v>11</v>
      </c>
      <c r="M35" t="s">
        <v>11</v>
      </c>
    </row>
    <row r="36" spans="1:13" x14ac:dyDescent="0.2">
      <c r="A36" t="s">
        <v>57</v>
      </c>
      <c r="B36">
        <v>2</v>
      </c>
      <c r="C36" t="s">
        <v>11</v>
      </c>
      <c r="D36" t="s">
        <v>11</v>
      </c>
      <c r="E36" t="s">
        <v>11</v>
      </c>
      <c r="F36" t="s">
        <v>11</v>
      </c>
      <c r="G36" t="s">
        <v>26</v>
      </c>
      <c r="H36" t="s">
        <v>27</v>
      </c>
      <c r="I36" t="s">
        <v>28</v>
      </c>
      <c r="J36" t="s">
        <v>29</v>
      </c>
      <c r="K36" t="s">
        <v>30</v>
      </c>
      <c r="L36" t="s">
        <v>11</v>
      </c>
      <c r="M36" t="s">
        <v>11</v>
      </c>
    </row>
    <row r="37" spans="1:13" x14ac:dyDescent="0.2">
      <c r="A37" t="s">
        <v>58</v>
      </c>
      <c r="B37">
        <v>3</v>
      </c>
      <c r="C37" t="s">
        <v>11</v>
      </c>
      <c r="D37" t="s">
        <v>11</v>
      </c>
      <c r="E37" t="s">
        <v>11</v>
      </c>
      <c r="F37" t="s">
        <v>11</v>
      </c>
      <c r="G37" t="s">
        <v>26</v>
      </c>
      <c r="H37" t="s">
        <v>27</v>
      </c>
      <c r="I37" t="s">
        <v>28</v>
      </c>
      <c r="J37" t="s">
        <v>29</v>
      </c>
      <c r="K37" t="s">
        <v>30</v>
      </c>
      <c r="L37" t="s">
        <v>11</v>
      </c>
      <c r="M37" t="s">
        <v>11</v>
      </c>
    </row>
    <row r="38" spans="1:13" x14ac:dyDescent="0.2">
      <c r="A38" t="s">
        <v>59</v>
      </c>
      <c r="B38">
        <v>3</v>
      </c>
      <c r="C38" t="s">
        <v>11</v>
      </c>
      <c r="D38" t="s">
        <v>11</v>
      </c>
      <c r="E38" t="s">
        <v>11</v>
      </c>
      <c r="F38" t="s">
        <v>11</v>
      </c>
      <c r="G38" t="s">
        <v>26</v>
      </c>
      <c r="H38" t="s">
        <v>27</v>
      </c>
      <c r="I38" t="s">
        <v>28</v>
      </c>
      <c r="J38" t="s">
        <v>29</v>
      </c>
      <c r="K38" t="s">
        <v>30</v>
      </c>
      <c r="L38" t="s">
        <v>11</v>
      </c>
      <c r="M38" t="s">
        <v>11</v>
      </c>
    </row>
    <row r="39" spans="1:13" x14ac:dyDescent="0.2">
      <c r="A39" t="s">
        <v>60</v>
      </c>
      <c r="B39">
        <v>4</v>
      </c>
      <c r="C39" t="s">
        <v>11</v>
      </c>
      <c r="D39" t="s">
        <v>11</v>
      </c>
      <c r="E39" t="s">
        <v>11</v>
      </c>
      <c r="F39" t="s">
        <v>11</v>
      </c>
      <c r="G39" t="s">
        <v>26</v>
      </c>
      <c r="H39" t="s">
        <v>27</v>
      </c>
      <c r="I39" t="s">
        <v>28</v>
      </c>
      <c r="J39" t="s">
        <v>29</v>
      </c>
      <c r="K39" t="s">
        <v>30</v>
      </c>
      <c r="L39" t="s">
        <v>11</v>
      </c>
      <c r="M39" t="s">
        <v>11</v>
      </c>
    </row>
    <row r="40" spans="1:13" x14ac:dyDescent="0.2">
      <c r="A40" t="s">
        <v>61</v>
      </c>
      <c r="B40">
        <v>4</v>
      </c>
      <c r="C40" t="s">
        <v>11</v>
      </c>
      <c r="D40" t="s">
        <v>11</v>
      </c>
      <c r="E40" t="s">
        <v>11</v>
      </c>
      <c r="F40" t="s">
        <v>11</v>
      </c>
      <c r="G40" t="s">
        <v>26</v>
      </c>
      <c r="H40" t="s">
        <v>27</v>
      </c>
      <c r="I40" t="s">
        <v>28</v>
      </c>
      <c r="J40" t="s">
        <v>29</v>
      </c>
      <c r="K40" t="s">
        <v>30</v>
      </c>
      <c r="L40" t="s">
        <v>11</v>
      </c>
      <c r="M40" t="s">
        <v>11</v>
      </c>
    </row>
    <row r="41" spans="1:13" x14ac:dyDescent="0.2">
      <c r="A41" t="s">
        <v>62</v>
      </c>
      <c r="B41">
        <v>5</v>
      </c>
      <c r="C41" t="s">
        <v>11</v>
      </c>
      <c r="D41" t="s">
        <v>11</v>
      </c>
      <c r="E41" t="s">
        <v>11</v>
      </c>
      <c r="F41" t="s">
        <v>11</v>
      </c>
      <c r="G41" t="s">
        <v>26</v>
      </c>
      <c r="H41" t="s">
        <v>27</v>
      </c>
      <c r="I41" t="s">
        <v>28</v>
      </c>
      <c r="J41" t="s">
        <v>29</v>
      </c>
      <c r="K41" t="s">
        <v>30</v>
      </c>
      <c r="L41" t="s">
        <v>11</v>
      </c>
      <c r="M41" t="s">
        <v>11</v>
      </c>
    </row>
    <row r="42" spans="1:13" x14ac:dyDescent="0.2">
      <c r="A42" t="s">
        <v>63</v>
      </c>
      <c r="B42">
        <v>5</v>
      </c>
      <c r="C42" t="s">
        <v>11</v>
      </c>
      <c r="D42" t="s">
        <v>11</v>
      </c>
      <c r="E42" t="s">
        <v>11</v>
      </c>
      <c r="F42" t="s">
        <v>11</v>
      </c>
      <c r="G42" t="s">
        <v>26</v>
      </c>
      <c r="H42" t="s">
        <v>27</v>
      </c>
      <c r="I42" t="s">
        <v>28</v>
      </c>
      <c r="J42" t="s">
        <v>29</v>
      </c>
      <c r="K42" t="s">
        <v>30</v>
      </c>
      <c r="L42" t="s">
        <v>11</v>
      </c>
      <c r="M42" t="s">
        <v>11</v>
      </c>
    </row>
    <row r="43" spans="1:13" x14ac:dyDescent="0.2">
      <c r="A43" t="s">
        <v>64</v>
      </c>
      <c r="B43">
        <v>6</v>
      </c>
      <c r="C43" t="s">
        <v>11</v>
      </c>
      <c r="D43" t="s">
        <v>11</v>
      </c>
      <c r="E43" t="s">
        <v>11</v>
      </c>
      <c r="F43" t="s">
        <v>11</v>
      </c>
      <c r="G43" t="s">
        <v>26</v>
      </c>
      <c r="H43" t="s">
        <v>27</v>
      </c>
      <c r="I43" t="s">
        <v>28</v>
      </c>
      <c r="J43" t="s">
        <v>29</v>
      </c>
      <c r="K43" t="s">
        <v>30</v>
      </c>
      <c r="L43" t="s">
        <v>11</v>
      </c>
      <c r="M43" t="s">
        <v>11</v>
      </c>
    </row>
    <row r="44" spans="1:13" x14ac:dyDescent="0.2">
      <c r="A44" t="s">
        <v>65</v>
      </c>
      <c r="B44">
        <v>6</v>
      </c>
      <c r="C44" t="s">
        <v>11</v>
      </c>
      <c r="D44" t="s">
        <v>11</v>
      </c>
      <c r="E44" t="s">
        <v>11</v>
      </c>
      <c r="F44" t="s">
        <v>11</v>
      </c>
      <c r="G44" t="s">
        <v>26</v>
      </c>
      <c r="H44" t="s">
        <v>27</v>
      </c>
      <c r="I44" t="s">
        <v>28</v>
      </c>
      <c r="J44" t="s">
        <v>29</v>
      </c>
      <c r="K44" t="s">
        <v>30</v>
      </c>
      <c r="L44" t="s">
        <v>11</v>
      </c>
      <c r="M44" t="s">
        <v>11</v>
      </c>
    </row>
    <row r="45" spans="1:13" x14ac:dyDescent="0.2">
      <c r="A45" t="s">
        <v>66</v>
      </c>
      <c r="B45">
        <v>1</v>
      </c>
      <c r="C45" t="s">
        <v>11</v>
      </c>
      <c r="D45" t="s">
        <v>11</v>
      </c>
      <c r="E45" t="s">
        <v>11</v>
      </c>
      <c r="F45" t="s">
        <v>11</v>
      </c>
      <c r="G45" t="s">
        <v>26</v>
      </c>
      <c r="H45" t="s">
        <v>27</v>
      </c>
      <c r="I45" t="s">
        <v>28</v>
      </c>
      <c r="J45" t="s">
        <v>29</v>
      </c>
      <c r="K45" t="s">
        <v>30</v>
      </c>
      <c r="L45" t="s">
        <v>11</v>
      </c>
      <c r="M45" t="s">
        <v>11</v>
      </c>
    </row>
    <row r="46" spans="1:13" x14ac:dyDescent="0.2">
      <c r="A46" t="s">
        <v>67</v>
      </c>
      <c r="B46">
        <v>1</v>
      </c>
      <c r="C46" t="s">
        <v>11</v>
      </c>
      <c r="D46" t="s">
        <v>11</v>
      </c>
      <c r="E46" t="s">
        <v>11</v>
      </c>
      <c r="F46" t="s">
        <v>11</v>
      </c>
      <c r="G46" t="s">
        <v>26</v>
      </c>
      <c r="H46" t="s">
        <v>27</v>
      </c>
      <c r="I46" t="s">
        <v>28</v>
      </c>
      <c r="J46" t="s">
        <v>29</v>
      </c>
      <c r="K46" t="s">
        <v>30</v>
      </c>
      <c r="L46" t="s">
        <v>11</v>
      </c>
      <c r="M46" t="s">
        <v>11</v>
      </c>
    </row>
    <row r="47" spans="1:13" x14ac:dyDescent="0.2">
      <c r="A47" t="s">
        <v>68</v>
      </c>
      <c r="B47">
        <v>2</v>
      </c>
      <c r="C47" t="s">
        <v>11</v>
      </c>
      <c r="D47" t="s">
        <v>11</v>
      </c>
      <c r="E47" t="s">
        <v>11</v>
      </c>
      <c r="F47" t="s">
        <v>11</v>
      </c>
      <c r="G47" t="s">
        <v>26</v>
      </c>
      <c r="H47" t="s">
        <v>27</v>
      </c>
      <c r="I47" t="s">
        <v>28</v>
      </c>
      <c r="J47" t="s">
        <v>29</v>
      </c>
      <c r="K47" t="s">
        <v>30</v>
      </c>
      <c r="L47" t="s">
        <v>11</v>
      </c>
      <c r="M47" t="s">
        <v>11</v>
      </c>
    </row>
    <row r="48" spans="1:13" x14ac:dyDescent="0.2">
      <c r="A48" t="s">
        <v>69</v>
      </c>
      <c r="B48">
        <v>2</v>
      </c>
      <c r="C48" t="s">
        <v>11</v>
      </c>
      <c r="D48" t="s">
        <v>11</v>
      </c>
      <c r="E48" t="s">
        <v>11</v>
      </c>
      <c r="F48" t="s">
        <v>11</v>
      </c>
      <c r="G48" t="s">
        <v>26</v>
      </c>
      <c r="H48" t="s">
        <v>27</v>
      </c>
      <c r="I48" t="s">
        <v>28</v>
      </c>
      <c r="J48" t="s">
        <v>29</v>
      </c>
      <c r="K48" t="s">
        <v>30</v>
      </c>
      <c r="L48" t="s">
        <v>11</v>
      </c>
      <c r="M48" t="s">
        <v>11</v>
      </c>
    </row>
    <row r="49" spans="1:13" x14ac:dyDescent="0.2">
      <c r="A49" t="s">
        <v>70</v>
      </c>
      <c r="B49">
        <v>3</v>
      </c>
      <c r="C49" t="s">
        <v>11</v>
      </c>
      <c r="D49" t="s">
        <v>11</v>
      </c>
      <c r="E49" t="s">
        <v>11</v>
      </c>
      <c r="F49" t="s">
        <v>11</v>
      </c>
      <c r="G49" t="s">
        <v>26</v>
      </c>
      <c r="H49" t="s">
        <v>27</v>
      </c>
      <c r="I49" t="s">
        <v>28</v>
      </c>
      <c r="J49" t="s">
        <v>29</v>
      </c>
      <c r="K49" t="s">
        <v>30</v>
      </c>
      <c r="L49" t="s">
        <v>11</v>
      </c>
      <c r="M49" t="s">
        <v>11</v>
      </c>
    </row>
    <row r="50" spans="1:13" x14ac:dyDescent="0.2">
      <c r="A50" t="s">
        <v>71</v>
      </c>
      <c r="B50">
        <v>3</v>
      </c>
      <c r="C50" t="s">
        <v>11</v>
      </c>
      <c r="D50" t="s">
        <v>11</v>
      </c>
      <c r="E50" t="s">
        <v>11</v>
      </c>
      <c r="F50" t="s">
        <v>11</v>
      </c>
      <c r="G50" t="s">
        <v>26</v>
      </c>
      <c r="H50" t="s">
        <v>27</v>
      </c>
      <c r="I50" t="s">
        <v>28</v>
      </c>
      <c r="J50" t="s">
        <v>29</v>
      </c>
      <c r="K50" t="s">
        <v>30</v>
      </c>
      <c r="L50" t="s">
        <v>11</v>
      </c>
      <c r="M50" t="s">
        <v>11</v>
      </c>
    </row>
    <row r="51" spans="1:13" x14ac:dyDescent="0.2">
      <c r="A51" t="s">
        <v>72</v>
      </c>
      <c r="B51">
        <v>4</v>
      </c>
      <c r="C51" t="s">
        <v>11</v>
      </c>
      <c r="D51" t="s">
        <v>11</v>
      </c>
      <c r="E51" t="s">
        <v>11</v>
      </c>
      <c r="F51" t="s">
        <v>11</v>
      </c>
      <c r="G51" t="s">
        <v>26</v>
      </c>
      <c r="H51" t="s">
        <v>27</v>
      </c>
      <c r="I51" t="s">
        <v>28</v>
      </c>
      <c r="J51" t="s">
        <v>29</v>
      </c>
      <c r="K51" t="s">
        <v>30</v>
      </c>
      <c r="L51" t="s">
        <v>11</v>
      </c>
      <c r="M51" t="s">
        <v>11</v>
      </c>
    </row>
    <row r="52" spans="1:13" x14ac:dyDescent="0.2">
      <c r="A52" t="s">
        <v>73</v>
      </c>
      <c r="B52">
        <v>4</v>
      </c>
      <c r="C52" t="s">
        <v>11</v>
      </c>
      <c r="D52" t="s">
        <v>11</v>
      </c>
      <c r="E52" t="s">
        <v>11</v>
      </c>
      <c r="F52" t="s">
        <v>11</v>
      </c>
      <c r="G52" t="s">
        <v>26</v>
      </c>
      <c r="H52" t="s">
        <v>27</v>
      </c>
      <c r="I52" t="s">
        <v>28</v>
      </c>
      <c r="J52" t="s">
        <v>29</v>
      </c>
      <c r="K52" t="s">
        <v>30</v>
      </c>
      <c r="L52" t="s">
        <v>11</v>
      </c>
      <c r="M52" t="s">
        <v>11</v>
      </c>
    </row>
    <row r="53" spans="1:13" x14ac:dyDescent="0.2">
      <c r="A53" t="s">
        <v>74</v>
      </c>
      <c r="B53">
        <v>5</v>
      </c>
      <c r="C53" t="s">
        <v>11</v>
      </c>
      <c r="D53" t="s">
        <v>11</v>
      </c>
      <c r="E53" t="s">
        <v>11</v>
      </c>
      <c r="F53" t="s">
        <v>11</v>
      </c>
      <c r="G53" t="s">
        <v>26</v>
      </c>
      <c r="H53" t="s">
        <v>27</v>
      </c>
      <c r="I53" t="s">
        <v>28</v>
      </c>
      <c r="J53" t="s">
        <v>29</v>
      </c>
      <c r="K53" t="s">
        <v>30</v>
      </c>
      <c r="L53" t="s">
        <v>11</v>
      </c>
      <c r="M53" t="s">
        <v>11</v>
      </c>
    </row>
    <row r="54" spans="1:13" x14ac:dyDescent="0.2">
      <c r="A54" t="s">
        <v>75</v>
      </c>
      <c r="B54">
        <v>5</v>
      </c>
      <c r="C54" t="s">
        <v>11</v>
      </c>
      <c r="D54" t="s">
        <v>11</v>
      </c>
      <c r="E54" t="s">
        <v>11</v>
      </c>
      <c r="F54" t="s">
        <v>11</v>
      </c>
      <c r="G54" t="s">
        <v>26</v>
      </c>
      <c r="H54" t="s">
        <v>27</v>
      </c>
      <c r="I54" t="s">
        <v>28</v>
      </c>
      <c r="J54" t="s">
        <v>29</v>
      </c>
      <c r="K54" t="s">
        <v>30</v>
      </c>
      <c r="L54" t="s">
        <v>11</v>
      </c>
      <c r="M54" t="s">
        <v>11</v>
      </c>
    </row>
    <row r="55" spans="1:13" x14ac:dyDescent="0.2">
      <c r="A55" t="s">
        <v>76</v>
      </c>
      <c r="B55">
        <v>6</v>
      </c>
      <c r="C55" t="s">
        <v>11</v>
      </c>
      <c r="D55" t="s">
        <v>11</v>
      </c>
      <c r="E55" t="s">
        <v>11</v>
      </c>
      <c r="F55" t="s">
        <v>11</v>
      </c>
      <c r="G55" t="s">
        <v>26</v>
      </c>
      <c r="H55" t="s">
        <v>27</v>
      </c>
      <c r="I55" t="s">
        <v>28</v>
      </c>
      <c r="J55" t="s">
        <v>29</v>
      </c>
      <c r="K55" t="s">
        <v>30</v>
      </c>
      <c r="L55" t="s">
        <v>11</v>
      </c>
      <c r="M55" t="s">
        <v>11</v>
      </c>
    </row>
    <row r="56" spans="1:13" x14ac:dyDescent="0.2">
      <c r="A56" t="s">
        <v>77</v>
      </c>
      <c r="B56">
        <v>6</v>
      </c>
      <c r="C56" t="s">
        <v>11</v>
      </c>
      <c r="D56" t="s">
        <v>11</v>
      </c>
      <c r="E56" t="s">
        <v>11</v>
      </c>
      <c r="F56" t="s">
        <v>11</v>
      </c>
      <c r="G56" t="s">
        <v>26</v>
      </c>
      <c r="H56" t="s">
        <v>27</v>
      </c>
      <c r="I56" t="s">
        <v>28</v>
      </c>
      <c r="J56" t="s">
        <v>29</v>
      </c>
      <c r="K56" t="s">
        <v>30</v>
      </c>
      <c r="L56" t="s">
        <v>11</v>
      </c>
      <c r="M56" t="s">
        <v>11</v>
      </c>
    </row>
    <row r="57" spans="1:13" x14ac:dyDescent="0.2">
      <c r="A57" t="s">
        <v>78</v>
      </c>
      <c r="B57">
        <v>1</v>
      </c>
      <c r="C57" t="s">
        <v>11</v>
      </c>
      <c r="D57" t="s">
        <v>11</v>
      </c>
      <c r="E57" t="s">
        <v>11</v>
      </c>
      <c r="F57" t="s">
        <v>11</v>
      </c>
      <c r="G57" t="s">
        <v>26</v>
      </c>
      <c r="H57" t="s">
        <v>27</v>
      </c>
      <c r="I57" t="s">
        <v>28</v>
      </c>
      <c r="J57" t="s">
        <v>29</v>
      </c>
      <c r="K57" t="s">
        <v>30</v>
      </c>
      <c r="L57" t="s">
        <v>11</v>
      </c>
      <c r="M57" t="s">
        <v>11</v>
      </c>
    </row>
    <row r="58" spans="1:13" x14ac:dyDescent="0.2">
      <c r="A58" t="s">
        <v>79</v>
      </c>
      <c r="B58">
        <v>1</v>
      </c>
      <c r="C58" t="s">
        <v>11</v>
      </c>
      <c r="D58" t="s">
        <v>11</v>
      </c>
      <c r="E58" t="s">
        <v>11</v>
      </c>
      <c r="F58" t="s">
        <v>11</v>
      </c>
      <c r="G58" t="s">
        <v>26</v>
      </c>
      <c r="H58" t="s">
        <v>27</v>
      </c>
      <c r="I58" t="s">
        <v>28</v>
      </c>
      <c r="J58" t="s">
        <v>29</v>
      </c>
      <c r="K58" t="s">
        <v>30</v>
      </c>
      <c r="L58" t="s">
        <v>11</v>
      </c>
      <c r="M58" t="s">
        <v>11</v>
      </c>
    </row>
    <row r="59" spans="1:13" x14ac:dyDescent="0.2">
      <c r="A59" t="s">
        <v>80</v>
      </c>
      <c r="B59">
        <v>2</v>
      </c>
      <c r="C59" t="s">
        <v>11</v>
      </c>
      <c r="D59" t="s">
        <v>11</v>
      </c>
      <c r="E59" t="s">
        <v>11</v>
      </c>
      <c r="F59" t="s">
        <v>11</v>
      </c>
      <c r="G59" t="s">
        <v>26</v>
      </c>
      <c r="H59" t="s">
        <v>27</v>
      </c>
      <c r="I59" t="s">
        <v>28</v>
      </c>
      <c r="J59" t="s">
        <v>29</v>
      </c>
      <c r="K59" t="s">
        <v>30</v>
      </c>
      <c r="L59" t="s">
        <v>11</v>
      </c>
      <c r="M59" t="s">
        <v>11</v>
      </c>
    </row>
    <row r="60" spans="1:13" x14ac:dyDescent="0.2">
      <c r="A60" t="s">
        <v>81</v>
      </c>
      <c r="B60">
        <v>2</v>
      </c>
      <c r="C60" t="s">
        <v>11</v>
      </c>
      <c r="D60" t="s">
        <v>11</v>
      </c>
      <c r="E60" t="s">
        <v>11</v>
      </c>
      <c r="F60" t="s">
        <v>11</v>
      </c>
      <c r="G60" t="s">
        <v>26</v>
      </c>
      <c r="H60" t="s">
        <v>27</v>
      </c>
      <c r="I60" t="s">
        <v>28</v>
      </c>
      <c r="J60" t="s">
        <v>29</v>
      </c>
      <c r="K60" t="s">
        <v>30</v>
      </c>
      <c r="L60" t="s">
        <v>11</v>
      </c>
      <c r="M60" t="s">
        <v>11</v>
      </c>
    </row>
    <row r="61" spans="1:13" x14ac:dyDescent="0.2">
      <c r="A61" t="s">
        <v>82</v>
      </c>
      <c r="B61">
        <v>3</v>
      </c>
      <c r="C61" t="s">
        <v>11</v>
      </c>
      <c r="D61" t="s">
        <v>11</v>
      </c>
      <c r="E61" t="s">
        <v>11</v>
      </c>
      <c r="F61" t="s">
        <v>11</v>
      </c>
      <c r="G61" t="s">
        <v>26</v>
      </c>
      <c r="H61" t="s">
        <v>27</v>
      </c>
      <c r="I61" t="s">
        <v>28</v>
      </c>
      <c r="J61" t="s">
        <v>29</v>
      </c>
      <c r="K61" t="s">
        <v>30</v>
      </c>
      <c r="L61" t="s">
        <v>11</v>
      </c>
      <c r="M61" t="s">
        <v>11</v>
      </c>
    </row>
    <row r="62" spans="1:13" x14ac:dyDescent="0.2">
      <c r="A62" t="s">
        <v>83</v>
      </c>
      <c r="B62">
        <v>3</v>
      </c>
      <c r="C62" t="s">
        <v>11</v>
      </c>
      <c r="D62" t="s">
        <v>11</v>
      </c>
      <c r="E62" t="s">
        <v>11</v>
      </c>
      <c r="F62" t="s">
        <v>11</v>
      </c>
      <c r="G62" t="s">
        <v>26</v>
      </c>
      <c r="H62" t="s">
        <v>27</v>
      </c>
      <c r="I62" t="s">
        <v>28</v>
      </c>
      <c r="J62" t="s">
        <v>29</v>
      </c>
      <c r="K62" t="s">
        <v>30</v>
      </c>
      <c r="L62" t="s">
        <v>11</v>
      </c>
      <c r="M62" t="s">
        <v>11</v>
      </c>
    </row>
    <row r="63" spans="1:13" x14ac:dyDescent="0.2">
      <c r="A63" t="s">
        <v>84</v>
      </c>
      <c r="B63">
        <v>4</v>
      </c>
      <c r="C63" t="s">
        <v>11</v>
      </c>
      <c r="D63" t="s">
        <v>11</v>
      </c>
      <c r="E63" t="s">
        <v>11</v>
      </c>
      <c r="F63" t="s">
        <v>11</v>
      </c>
      <c r="G63" t="s">
        <v>26</v>
      </c>
      <c r="H63" t="s">
        <v>27</v>
      </c>
      <c r="I63" t="s">
        <v>28</v>
      </c>
      <c r="J63" t="s">
        <v>29</v>
      </c>
      <c r="K63" t="s">
        <v>30</v>
      </c>
      <c r="L63" t="s">
        <v>11</v>
      </c>
      <c r="M63" t="s">
        <v>11</v>
      </c>
    </row>
    <row r="64" spans="1:13" x14ac:dyDescent="0.2">
      <c r="A64" t="s">
        <v>85</v>
      </c>
      <c r="B64">
        <v>4</v>
      </c>
      <c r="C64" t="s">
        <v>11</v>
      </c>
      <c r="D64" t="s">
        <v>11</v>
      </c>
      <c r="E64" t="s">
        <v>11</v>
      </c>
      <c r="F64" t="s">
        <v>11</v>
      </c>
      <c r="G64" t="s">
        <v>26</v>
      </c>
      <c r="H64" t="s">
        <v>27</v>
      </c>
      <c r="I64" t="s">
        <v>28</v>
      </c>
      <c r="J64" t="s">
        <v>29</v>
      </c>
      <c r="K64" t="s">
        <v>30</v>
      </c>
      <c r="L64" t="s">
        <v>11</v>
      </c>
      <c r="M64" t="s">
        <v>11</v>
      </c>
    </row>
    <row r="65" spans="1:13" x14ac:dyDescent="0.2">
      <c r="A65" t="s">
        <v>86</v>
      </c>
      <c r="B65">
        <v>5</v>
      </c>
      <c r="C65" t="s">
        <v>11</v>
      </c>
      <c r="D65" t="s">
        <v>11</v>
      </c>
      <c r="E65" t="s">
        <v>11</v>
      </c>
      <c r="F65" t="s">
        <v>11</v>
      </c>
      <c r="G65" t="s">
        <v>26</v>
      </c>
      <c r="H65" t="s">
        <v>27</v>
      </c>
      <c r="I65" t="s">
        <v>28</v>
      </c>
      <c r="J65" t="s">
        <v>29</v>
      </c>
      <c r="K65" t="s">
        <v>30</v>
      </c>
      <c r="L65" t="s">
        <v>11</v>
      </c>
      <c r="M65" t="s">
        <v>11</v>
      </c>
    </row>
    <row r="66" spans="1:13" x14ac:dyDescent="0.2">
      <c r="A66" t="s">
        <v>87</v>
      </c>
      <c r="B66">
        <v>5</v>
      </c>
      <c r="C66" t="s">
        <v>11</v>
      </c>
      <c r="D66" t="s">
        <v>11</v>
      </c>
      <c r="E66" t="s">
        <v>11</v>
      </c>
      <c r="F66" t="s">
        <v>11</v>
      </c>
      <c r="G66" t="s">
        <v>26</v>
      </c>
      <c r="H66" t="s">
        <v>27</v>
      </c>
      <c r="I66" t="s">
        <v>28</v>
      </c>
      <c r="J66" t="s">
        <v>29</v>
      </c>
      <c r="K66" t="s">
        <v>30</v>
      </c>
      <c r="L66" t="s">
        <v>11</v>
      </c>
      <c r="M66" t="s">
        <v>11</v>
      </c>
    </row>
    <row r="67" spans="1:13" x14ac:dyDescent="0.2">
      <c r="A67" t="s">
        <v>88</v>
      </c>
      <c r="B67">
        <v>6</v>
      </c>
      <c r="C67" t="s">
        <v>11</v>
      </c>
      <c r="D67" t="s">
        <v>11</v>
      </c>
      <c r="E67" t="s">
        <v>11</v>
      </c>
      <c r="F67" t="s">
        <v>11</v>
      </c>
      <c r="G67" t="s">
        <v>26</v>
      </c>
      <c r="H67" t="s">
        <v>27</v>
      </c>
      <c r="I67" t="s">
        <v>28</v>
      </c>
      <c r="J67" t="s">
        <v>29</v>
      </c>
      <c r="K67" t="s">
        <v>30</v>
      </c>
      <c r="L67" t="s">
        <v>11</v>
      </c>
      <c r="M67" t="s">
        <v>11</v>
      </c>
    </row>
    <row r="68" spans="1:13" x14ac:dyDescent="0.2">
      <c r="A68" t="s">
        <v>89</v>
      </c>
      <c r="B68">
        <v>6</v>
      </c>
      <c r="C68" t="s">
        <v>11</v>
      </c>
      <c r="D68" t="s">
        <v>11</v>
      </c>
      <c r="E68" t="s">
        <v>11</v>
      </c>
      <c r="F68" t="s">
        <v>11</v>
      </c>
      <c r="G68" t="s">
        <v>26</v>
      </c>
      <c r="H68" t="s">
        <v>27</v>
      </c>
      <c r="I68" t="s">
        <v>28</v>
      </c>
      <c r="J68" t="s">
        <v>29</v>
      </c>
      <c r="K68" t="s">
        <v>30</v>
      </c>
      <c r="L68" t="s">
        <v>11</v>
      </c>
      <c r="M68" t="s">
        <v>11</v>
      </c>
    </row>
    <row r="69" spans="1:13" x14ac:dyDescent="0.2">
      <c r="A69" t="s">
        <v>90</v>
      </c>
      <c r="B69">
        <v>1</v>
      </c>
      <c r="C69" t="s">
        <v>11</v>
      </c>
      <c r="D69" t="s">
        <v>11</v>
      </c>
      <c r="E69" t="s">
        <v>11</v>
      </c>
      <c r="F69" t="s">
        <v>11</v>
      </c>
      <c r="G69" t="s">
        <v>26</v>
      </c>
      <c r="H69" t="s">
        <v>27</v>
      </c>
      <c r="I69" t="s">
        <v>28</v>
      </c>
      <c r="J69" t="s">
        <v>29</v>
      </c>
      <c r="K69" t="s">
        <v>30</v>
      </c>
      <c r="L69" t="s">
        <v>11</v>
      </c>
      <c r="M69" t="s">
        <v>11</v>
      </c>
    </row>
    <row r="70" spans="1:13" x14ac:dyDescent="0.2">
      <c r="A70" t="s">
        <v>91</v>
      </c>
      <c r="B70">
        <v>1</v>
      </c>
      <c r="C70" t="s">
        <v>11</v>
      </c>
      <c r="D70" t="s">
        <v>11</v>
      </c>
      <c r="E70" t="s">
        <v>11</v>
      </c>
      <c r="F70" t="s">
        <v>11</v>
      </c>
      <c r="G70" t="s">
        <v>26</v>
      </c>
      <c r="H70" t="s">
        <v>27</v>
      </c>
      <c r="I70" t="s">
        <v>28</v>
      </c>
      <c r="J70" t="s">
        <v>29</v>
      </c>
      <c r="K70" t="s">
        <v>30</v>
      </c>
      <c r="L70" t="s">
        <v>11</v>
      </c>
      <c r="M70" t="s">
        <v>11</v>
      </c>
    </row>
    <row r="71" spans="1:13" x14ac:dyDescent="0.2">
      <c r="A71" t="s">
        <v>92</v>
      </c>
      <c r="B71">
        <v>2</v>
      </c>
      <c r="C71" t="s">
        <v>11</v>
      </c>
      <c r="D71" t="s">
        <v>11</v>
      </c>
      <c r="E71" t="s">
        <v>11</v>
      </c>
      <c r="F71" t="s">
        <v>11</v>
      </c>
      <c r="G71" t="s">
        <v>26</v>
      </c>
      <c r="H71" t="s">
        <v>27</v>
      </c>
      <c r="I71" t="s">
        <v>28</v>
      </c>
      <c r="J71" t="s">
        <v>29</v>
      </c>
      <c r="K71" t="s">
        <v>30</v>
      </c>
      <c r="L71" t="s">
        <v>11</v>
      </c>
      <c r="M71" t="s">
        <v>11</v>
      </c>
    </row>
    <row r="72" spans="1:13" x14ac:dyDescent="0.2">
      <c r="A72" t="s">
        <v>93</v>
      </c>
      <c r="B72">
        <v>2</v>
      </c>
      <c r="C72" t="s">
        <v>11</v>
      </c>
      <c r="D72" t="s">
        <v>11</v>
      </c>
      <c r="E72" t="s">
        <v>11</v>
      </c>
      <c r="F72" t="s">
        <v>11</v>
      </c>
      <c r="G72" t="s">
        <v>26</v>
      </c>
      <c r="H72" t="s">
        <v>27</v>
      </c>
      <c r="I72" t="s">
        <v>28</v>
      </c>
      <c r="J72" t="s">
        <v>29</v>
      </c>
      <c r="K72" t="s">
        <v>30</v>
      </c>
      <c r="L72" t="s">
        <v>11</v>
      </c>
      <c r="M72" t="s">
        <v>11</v>
      </c>
    </row>
    <row r="73" spans="1:13" x14ac:dyDescent="0.2">
      <c r="A73" t="s">
        <v>94</v>
      </c>
      <c r="B73">
        <v>3</v>
      </c>
      <c r="C73" t="s">
        <v>11</v>
      </c>
      <c r="D73" t="s">
        <v>11</v>
      </c>
      <c r="E73" t="s">
        <v>11</v>
      </c>
      <c r="F73" t="s">
        <v>11</v>
      </c>
      <c r="G73" t="s">
        <v>26</v>
      </c>
      <c r="H73" t="s">
        <v>27</v>
      </c>
      <c r="I73" t="s">
        <v>28</v>
      </c>
      <c r="J73" t="s">
        <v>29</v>
      </c>
      <c r="K73" t="s">
        <v>30</v>
      </c>
      <c r="L73" t="s">
        <v>11</v>
      </c>
      <c r="M73" t="s">
        <v>11</v>
      </c>
    </row>
    <row r="74" spans="1:13" x14ac:dyDescent="0.2">
      <c r="A74" t="s">
        <v>95</v>
      </c>
      <c r="B74">
        <v>3</v>
      </c>
      <c r="C74" t="s">
        <v>11</v>
      </c>
      <c r="D74" t="s">
        <v>11</v>
      </c>
      <c r="E74" t="s">
        <v>11</v>
      </c>
      <c r="F74" t="s">
        <v>11</v>
      </c>
      <c r="G74" t="s">
        <v>26</v>
      </c>
      <c r="H74" t="s">
        <v>27</v>
      </c>
      <c r="I74" t="s">
        <v>28</v>
      </c>
      <c r="J74" t="s">
        <v>29</v>
      </c>
      <c r="K74" t="s">
        <v>30</v>
      </c>
      <c r="L74" t="s">
        <v>11</v>
      </c>
      <c r="M74" t="s">
        <v>11</v>
      </c>
    </row>
    <row r="75" spans="1:13" x14ac:dyDescent="0.2">
      <c r="A75" t="s">
        <v>96</v>
      </c>
      <c r="B75">
        <v>4</v>
      </c>
      <c r="C75" t="s">
        <v>11</v>
      </c>
      <c r="D75" t="s">
        <v>11</v>
      </c>
      <c r="E75" t="s">
        <v>11</v>
      </c>
      <c r="F75" t="s">
        <v>11</v>
      </c>
      <c r="G75" t="s">
        <v>26</v>
      </c>
      <c r="H75" t="s">
        <v>27</v>
      </c>
      <c r="I75" t="s">
        <v>28</v>
      </c>
      <c r="J75" t="s">
        <v>29</v>
      </c>
      <c r="K75" t="s">
        <v>30</v>
      </c>
      <c r="L75" t="s">
        <v>11</v>
      </c>
      <c r="M75" t="s">
        <v>11</v>
      </c>
    </row>
    <row r="76" spans="1:13" x14ac:dyDescent="0.2">
      <c r="A76" t="s">
        <v>97</v>
      </c>
      <c r="B76">
        <v>4</v>
      </c>
      <c r="C76" t="s">
        <v>11</v>
      </c>
      <c r="D76" t="s">
        <v>11</v>
      </c>
      <c r="E76" t="s">
        <v>11</v>
      </c>
      <c r="F76" t="s">
        <v>11</v>
      </c>
      <c r="G76" t="s">
        <v>26</v>
      </c>
      <c r="H76" t="s">
        <v>27</v>
      </c>
      <c r="I76" t="s">
        <v>28</v>
      </c>
      <c r="J76" t="s">
        <v>29</v>
      </c>
      <c r="K76" t="s">
        <v>30</v>
      </c>
      <c r="L76" t="s">
        <v>11</v>
      </c>
      <c r="M76" t="s">
        <v>11</v>
      </c>
    </row>
    <row r="77" spans="1:13" x14ac:dyDescent="0.2">
      <c r="A77" t="s">
        <v>98</v>
      </c>
      <c r="B77">
        <v>5</v>
      </c>
      <c r="C77" t="s">
        <v>11</v>
      </c>
      <c r="D77" t="s">
        <v>11</v>
      </c>
      <c r="E77" t="s">
        <v>11</v>
      </c>
      <c r="F77" t="s">
        <v>11</v>
      </c>
      <c r="G77" t="s">
        <v>26</v>
      </c>
      <c r="H77" t="s">
        <v>27</v>
      </c>
      <c r="I77" t="s">
        <v>28</v>
      </c>
      <c r="J77" t="s">
        <v>29</v>
      </c>
      <c r="K77" t="s">
        <v>30</v>
      </c>
      <c r="L77" t="s">
        <v>11</v>
      </c>
      <c r="M77" t="s">
        <v>11</v>
      </c>
    </row>
    <row r="78" spans="1:13" x14ac:dyDescent="0.2">
      <c r="A78" t="s">
        <v>99</v>
      </c>
      <c r="B78">
        <v>5</v>
      </c>
      <c r="C78" t="s">
        <v>11</v>
      </c>
      <c r="D78" t="s">
        <v>11</v>
      </c>
      <c r="E78" t="s">
        <v>11</v>
      </c>
      <c r="F78" t="s">
        <v>11</v>
      </c>
      <c r="G78" t="s">
        <v>26</v>
      </c>
      <c r="H78" t="s">
        <v>27</v>
      </c>
      <c r="I78" t="s">
        <v>28</v>
      </c>
      <c r="J78" t="s">
        <v>29</v>
      </c>
      <c r="K78" t="s">
        <v>30</v>
      </c>
      <c r="L78" t="s">
        <v>11</v>
      </c>
      <c r="M78" t="s">
        <v>11</v>
      </c>
    </row>
    <row r="79" spans="1:13" x14ac:dyDescent="0.2">
      <c r="A79" t="s">
        <v>100</v>
      </c>
      <c r="B79">
        <v>6</v>
      </c>
      <c r="C79" t="s">
        <v>11</v>
      </c>
      <c r="D79" t="s">
        <v>11</v>
      </c>
      <c r="E79" t="s">
        <v>11</v>
      </c>
      <c r="F79" t="s">
        <v>11</v>
      </c>
      <c r="G79" t="s">
        <v>26</v>
      </c>
      <c r="H79" t="s">
        <v>27</v>
      </c>
      <c r="I79" t="s">
        <v>28</v>
      </c>
      <c r="J79" t="s">
        <v>29</v>
      </c>
      <c r="K79" t="s">
        <v>30</v>
      </c>
      <c r="L79" t="s">
        <v>11</v>
      </c>
      <c r="M79" t="s">
        <v>11</v>
      </c>
    </row>
    <row r="80" spans="1:13" x14ac:dyDescent="0.2">
      <c r="A80" t="s">
        <v>101</v>
      </c>
      <c r="B80">
        <v>6</v>
      </c>
      <c r="C80" t="s">
        <v>11</v>
      </c>
      <c r="D80" t="s">
        <v>11</v>
      </c>
      <c r="E80" t="s">
        <v>11</v>
      </c>
      <c r="F80" t="s">
        <v>11</v>
      </c>
      <c r="G80" t="s">
        <v>26</v>
      </c>
      <c r="H80" t="s">
        <v>27</v>
      </c>
      <c r="I80" t="s">
        <v>28</v>
      </c>
      <c r="J80" t="s">
        <v>29</v>
      </c>
      <c r="K80" t="s">
        <v>30</v>
      </c>
      <c r="L80" t="s">
        <v>11</v>
      </c>
      <c r="M80" t="s">
        <v>11</v>
      </c>
    </row>
    <row r="81" spans="1:13" x14ac:dyDescent="0.2">
      <c r="A81" t="s">
        <v>102</v>
      </c>
      <c r="B81">
        <v>1</v>
      </c>
      <c r="C81" t="s">
        <v>11</v>
      </c>
      <c r="D81" t="s">
        <v>11</v>
      </c>
      <c r="E81" t="s">
        <v>11</v>
      </c>
      <c r="F81" t="s">
        <v>11</v>
      </c>
      <c r="G81" t="s">
        <v>26</v>
      </c>
      <c r="H81" t="s">
        <v>27</v>
      </c>
      <c r="I81" t="s">
        <v>28</v>
      </c>
      <c r="J81" t="s">
        <v>29</v>
      </c>
      <c r="K81" t="s">
        <v>30</v>
      </c>
      <c r="L81" t="s">
        <v>11</v>
      </c>
      <c r="M81" t="s">
        <v>11</v>
      </c>
    </row>
    <row r="82" spans="1:13" x14ac:dyDescent="0.2">
      <c r="A82" t="s">
        <v>103</v>
      </c>
      <c r="B82">
        <v>1</v>
      </c>
      <c r="C82" t="s">
        <v>11</v>
      </c>
      <c r="D82" t="s">
        <v>11</v>
      </c>
      <c r="E82" t="s">
        <v>11</v>
      </c>
      <c r="F82" t="s">
        <v>11</v>
      </c>
      <c r="G82" t="s">
        <v>26</v>
      </c>
      <c r="H82" t="s">
        <v>27</v>
      </c>
      <c r="I82" t="s">
        <v>28</v>
      </c>
      <c r="J82" t="s">
        <v>29</v>
      </c>
      <c r="K82" t="s">
        <v>30</v>
      </c>
      <c r="L82" t="s">
        <v>11</v>
      </c>
      <c r="M82" t="s">
        <v>11</v>
      </c>
    </row>
    <row r="83" spans="1:13" x14ac:dyDescent="0.2">
      <c r="A83" t="s">
        <v>104</v>
      </c>
      <c r="B83">
        <v>2</v>
      </c>
      <c r="C83" t="s">
        <v>11</v>
      </c>
      <c r="D83" t="s">
        <v>11</v>
      </c>
      <c r="E83" t="s">
        <v>11</v>
      </c>
      <c r="F83" t="s">
        <v>11</v>
      </c>
      <c r="G83" t="s">
        <v>26</v>
      </c>
      <c r="H83" t="s">
        <v>27</v>
      </c>
      <c r="I83" t="s">
        <v>28</v>
      </c>
      <c r="J83" t="s">
        <v>29</v>
      </c>
      <c r="K83" t="s">
        <v>30</v>
      </c>
      <c r="L83" t="s">
        <v>11</v>
      </c>
      <c r="M83" t="s">
        <v>11</v>
      </c>
    </row>
    <row r="84" spans="1:13" x14ac:dyDescent="0.2">
      <c r="A84" t="s">
        <v>105</v>
      </c>
      <c r="B84">
        <v>2</v>
      </c>
      <c r="C84" t="s">
        <v>11</v>
      </c>
      <c r="D84" t="s">
        <v>11</v>
      </c>
      <c r="E84" t="s">
        <v>11</v>
      </c>
      <c r="F84" t="s">
        <v>11</v>
      </c>
      <c r="G84" t="s">
        <v>26</v>
      </c>
      <c r="H84" t="s">
        <v>27</v>
      </c>
      <c r="I84" t="s">
        <v>28</v>
      </c>
      <c r="J84" t="s">
        <v>29</v>
      </c>
      <c r="K84" t="s">
        <v>30</v>
      </c>
      <c r="L84" t="s">
        <v>11</v>
      </c>
      <c r="M84" t="s">
        <v>11</v>
      </c>
    </row>
    <row r="85" spans="1:13" x14ac:dyDescent="0.2">
      <c r="A85" t="s">
        <v>106</v>
      </c>
      <c r="B85">
        <v>3</v>
      </c>
      <c r="C85" t="s">
        <v>11</v>
      </c>
      <c r="D85" t="s">
        <v>11</v>
      </c>
      <c r="E85" t="s">
        <v>11</v>
      </c>
      <c r="F85" t="s">
        <v>11</v>
      </c>
      <c r="G85" t="s">
        <v>26</v>
      </c>
      <c r="H85" t="s">
        <v>27</v>
      </c>
      <c r="I85" t="s">
        <v>28</v>
      </c>
      <c r="J85" t="s">
        <v>29</v>
      </c>
      <c r="K85" t="s">
        <v>30</v>
      </c>
      <c r="L85" t="s">
        <v>11</v>
      </c>
      <c r="M85" t="s">
        <v>11</v>
      </c>
    </row>
    <row r="86" spans="1:13" x14ac:dyDescent="0.2">
      <c r="A86" t="s">
        <v>107</v>
      </c>
      <c r="B86">
        <v>3</v>
      </c>
      <c r="C86" t="s">
        <v>11</v>
      </c>
      <c r="D86" t="s">
        <v>11</v>
      </c>
      <c r="E86" t="s">
        <v>11</v>
      </c>
      <c r="F86" t="s">
        <v>11</v>
      </c>
      <c r="G86" t="s">
        <v>26</v>
      </c>
      <c r="H86" t="s">
        <v>27</v>
      </c>
      <c r="I86" t="s">
        <v>28</v>
      </c>
      <c r="J86" t="s">
        <v>29</v>
      </c>
      <c r="K86" t="s">
        <v>30</v>
      </c>
      <c r="L86" t="s">
        <v>11</v>
      </c>
      <c r="M86" t="s">
        <v>11</v>
      </c>
    </row>
    <row r="87" spans="1:13" x14ac:dyDescent="0.2">
      <c r="A87" t="s">
        <v>108</v>
      </c>
      <c r="B87">
        <v>4</v>
      </c>
      <c r="C87" t="s">
        <v>11</v>
      </c>
      <c r="D87" t="s">
        <v>11</v>
      </c>
      <c r="E87" t="s">
        <v>11</v>
      </c>
      <c r="F87" t="s">
        <v>11</v>
      </c>
      <c r="G87" t="s">
        <v>26</v>
      </c>
      <c r="H87" t="s">
        <v>27</v>
      </c>
      <c r="I87" t="s">
        <v>28</v>
      </c>
      <c r="J87" t="s">
        <v>29</v>
      </c>
      <c r="K87" t="s">
        <v>30</v>
      </c>
      <c r="L87" t="s">
        <v>11</v>
      </c>
      <c r="M87" t="s">
        <v>11</v>
      </c>
    </row>
    <row r="88" spans="1:13" x14ac:dyDescent="0.2">
      <c r="A88" t="s">
        <v>109</v>
      </c>
      <c r="B88">
        <v>4</v>
      </c>
      <c r="C88" t="s">
        <v>11</v>
      </c>
      <c r="D88" t="s">
        <v>11</v>
      </c>
      <c r="E88" t="s">
        <v>11</v>
      </c>
      <c r="F88" t="s">
        <v>11</v>
      </c>
      <c r="G88" t="s">
        <v>26</v>
      </c>
      <c r="H88" t="s">
        <v>27</v>
      </c>
      <c r="I88" t="s">
        <v>28</v>
      </c>
      <c r="J88" t="s">
        <v>29</v>
      </c>
      <c r="K88" t="s">
        <v>30</v>
      </c>
      <c r="L88" t="s">
        <v>11</v>
      </c>
      <c r="M88" t="s">
        <v>11</v>
      </c>
    </row>
    <row r="89" spans="1:13" x14ac:dyDescent="0.2">
      <c r="A89" t="s">
        <v>110</v>
      </c>
      <c r="B89">
        <v>5</v>
      </c>
      <c r="C89" t="s">
        <v>11</v>
      </c>
      <c r="D89" t="s">
        <v>11</v>
      </c>
      <c r="E89" t="s">
        <v>11</v>
      </c>
      <c r="F89" t="s">
        <v>11</v>
      </c>
      <c r="G89" t="s">
        <v>26</v>
      </c>
      <c r="H89" t="s">
        <v>27</v>
      </c>
      <c r="I89" t="s">
        <v>28</v>
      </c>
      <c r="J89" t="s">
        <v>29</v>
      </c>
      <c r="K89" t="s">
        <v>30</v>
      </c>
      <c r="L89" t="s">
        <v>11</v>
      </c>
      <c r="M89" t="s">
        <v>11</v>
      </c>
    </row>
    <row r="90" spans="1:13" x14ac:dyDescent="0.2">
      <c r="A90" t="s">
        <v>111</v>
      </c>
      <c r="B90">
        <v>5</v>
      </c>
      <c r="C90" t="s">
        <v>11</v>
      </c>
      <c r="D90" t="s">
        <v>11</v>
      </c>
      <c r="E90" t="s">
        <v>11</v>
      </c>
      <c r="F90" t="s">
        <v>11</v>
      </c>
      <c r="G90" t="s">
        <v>26</v>
      </c>
      <c r="H90" t="s">
        <v>27</v>
      </c>
      <c r="I90" t="s">
        <v>28</v>
      </c>
      <c r="J90" t="s">
        <v>29</v>
      </c>
      <c r="K90" t="s">
        <v>30</v>
      </c>
      <c r="L90" t="s">
        <v>11</v>
      </c>
      <c r="M90" t="s">
        <v>11</v>
      </c>
    </row>
    <row r="91" spans="1:13" x14ac:dyDescent="0.2">
      <c r="A91" t="s">
        <v>112</v>
      </c>
      <c r="B91">
        <v>6</v>
      </c>
      <c r="C91" t="s">
        <v>11</v>
      </c>
      <c r="D91" t="s">
        <v>11</v>
      </c>
      <c r="E91" t="s">
        <v>11</v>
      </c>
      <c r="F91" t="s">
        <v>11</v>
      </c>
      <c r="G91" t="s">
        <v>26</v>
      </c>
      <c r="H91" t="s">
        <v>27</v>
      </c>
      <c r="I91" t="s">
        <v>28</v>
      </c>
      <c r="J91" t="s">
        <v>29</v>
      </c>
      <c r="K91" t="s">
        <v>30</v>
      </c>
      <c r="L91" t="s">
        <v>11</v>
      </c>
      <c r="M91" t="s">
        <v>11</v>
      </c>
    </row>
    <row r="92" spans="1:13" x14ac:dyDescent="0.2">
      <c r="A92" t="s">
        <v>113</v>
      </c>
      <c r="B92">
        <v>6</v>
      </c>
      <c r="C92" t="s">
        <v>11</v>
      </c>
      <c r="D92" t="s">
        <v>11</v>
      </c>
      <c r="E92" t="s">
        <v>11</v>
      </c>
      <c r="F92" t="s">
        <v>11</v>
      </c>
      <c r="G92" t="s">
        <v>26</v>
      </c>
      <c r="H92" t="s">
        <v>27</v>
      </c>
      <c r="I92" t="s">
        <v>28</v>
      </c>
      <c r="J92" t="s">
        <v>29</v>
      </c>
      <c r="K92" t="s">
        <v>30</v>
      </c>
      <c r="L92" t="s">
        <v>11</v>
      </c>
      <c r="M92" t="s">
        <v>11</v>
      </c>
    </row>
    <row r="93" spans="1:13" x14ac:dyDescent="0.2">
      <c r="A93" t="s">
        <v>114</v>
      </c>
      <c r="B93">
        <v>1</v>
      </c>
      <c r="C93" t="s">
        <v>11</v>
      </c>
      <c r="D93" t="s">
        <v>11</v>
      </c>
      <c r="E93" t="s">
        <v>11</v>
      </c>
      <c r="F93" t="s">
        <v>11</v>
      </c>
      <c r="G93" t="s">
        <v>26</v>
      </c>
      <c r="H93" t="s">
        <v>27</v>
      </c>
      <c r="I93" t="s">
        <v>28</v>
      </c>
      <c r="J93" t="s">
        <v>29</v>
      </c>
      <c r="K93" t="s">
        <v>30</v>
      </c>
      <c r="L93" t="s">
        <v>11</v>
      </c>
      <c r="M93" t="s">
        <v>11</v>
      </c>
    </row>
    <row r="94" spans="1:13" x14ac:dyDescent="0.2">
      <c r="A94" t="s">
        <v>115</v>
      </c>
      <c r="B94">
        <v>1</v>
      </c>
      <c r="C94" t="s">
        <v>11</v>
      </c>
      <c r="D94" t="s">
        <v>11</v>
      </c>
      <c r="E94" t="s">
        <v>11</v>
      </c>
      <c r="F94" t="s">
        <v>11</v>
      </c>
      <c r="G94" t="s">
        <v>26</v>
      </c>
      <c r="H94" t="s">
        <v>27</v>
      </c>
      <c r="I94" t="s">
        <v>28</v>
      </c>
      <c r="J94" t="s">
        <v>29</v>
      </c>
      <c r="K94" t="s">
        <v>30</v>
      </c>
      <c r="L94" t="s">
        <v>11</v>
      </c>
      <c r="M94" t="s">
        <v>11</v>
      </c>
    </row>
    <row r="95" spans="1:13" x14ac:dyDescent="0.2">
      <c r="A95" t="s">
        <v>116</v>
      </c>
      <c r="B95">
        <v>2</v>
      </c>
      <c r="C95" t="s">
        <v>11</v>
      </c>
      <c r="D95" t="s">
        <v>11</v>
      </c>
      <c r="E95" t="s">
        <v>11</v>
      </c>
      <c r="F95" t="s">
        <v>11</v>
      </c>
      <c r="G95" t="s">
        <v>26</v>
      </c>
      <c r="H95" t="s">
        <v>27</v>
      </c>
      <c r="I95" t="s">
        <v>28</v>
      </c>
      <c r="J95" t="s">
        <v>29</v>
      </c>
      <c r="K95" t="s">
        <v>30</v>
      </c>
      <c r="L95" t="s">
        <v>11</v>
      </c>
      <c r="M95" t="s">
        <v>11</v>
      </c>
    </row>
    <row r="96" spans="1:13" x14ac:dyDescent="0.2">
      <c r="A96" t="s">
        <v>117</v>
      </c>
      <c r="B96">
        <v>2</v>
      </c>
      <c r="C96" t="s">
        <v>11</v>
      </c>
      <c r="D96" t="s">
        <v>11</v>
      </c>
      <c r="E96" t="s">
        <v>11</v>
      </c>
      <c r="F96" t="s">
        <v>11</v>
      </c>
      <c r="G96" t="s">
        <v>26</v>
      </c>
      <c r="H96" t="s">
        <v>27</v>
      </c>
      <c r="I96" t="s">
        <v>28</v>
      </c>
      <c r="J96" t="s">
        <v>29</v>
      </c>
      <c r="K96" t="s">
        <v>30</v>
      </c>
      <c r="L96" t="s">
        <v>11</v>
      </c>
      <c r="M96" t="s">
        <v>11</v>
      </c>
    </row>
    <row r="97" spans="1:13" x14ac:dyDescent="0.2">
      <c r="A97" t="s">
        <v>118</v>
      </c>
      <c r="B97">
        <v>3</v>
      </c>
      <c r="C97" t="s">
        <v>11</v>
      </c>
      <c r="D97" t="s">
        <v>11</v>
      </c>
      <c r="E97" t="s">
        <v>11</v>
      </c>
      <c r="F97" t="s">
        <v>11</v>
      </c>
      <c r="G97" t="s">
        <v>26</v>
      </c>
      <c r="H97" t="s">
        <v>27</v>
      </c>
      <c r="I97" t="s">
        <v>28</v>
      </c>
      <c r="J97" t="s">
        <v>29</v>
      </c>
      <c r="K97" t="s">
        <v>30</v>
      </c>
      <c r="L97" t="s">
        <v>11</v>
      </c>
      <c r="M97" t="s">
        <v>11</v>
      </c>
    </row>
    <row r="98" spans="1:13" x14ac:dyDescent="0.2">
      <c r="A98" t="s">
        <v>119</v>
      </c>
      <c r="B98">
        <v>3</v>
      </c>
      <c r="C98" t="s">
        <v>11</v>
      </c>
      <c r="D98" t="s">
        <v>11</v>
      </c>
      <c r="E98" t="s">
        <v>11</v>
      </c>
      <c r="F98" t="s">
        <v>11</v>
      </c>
      <c r="G98" t="s">
        <v>26</v>
      </c>
      <c r="H98" t="s">
        <v>27</v>
      </c>
      <c r="I98" t="s">
        <v>28</v>
      </c>
      <c r="J98" t="s">
        <v>29</v>
      </c>
      <c r="K98" t="s">
        <v>30</v>
      </c>
      <c r="L98" t="s">
        <v>11</v>
      </c>
      <c r="M98" t="s">
        <v>11</v>
      </c>
    </row>
    <row r="99" spans="1:13" x14ac:dyDescent="0.2">
      <c r="A99" t="s">
        <v>120</v>
      </c>
      <c r="B99">
        <v>4</v>
      </c>
      <c r="C99" t="s">
        <v>11</v>
      </c>
      <c r="D99" t="s">
        <v>11</v>
      </c>
      <c r="E99" t="s">
        <v>11</v>
      </c>
      <c r="F99" t="s">
        <v>11</v>
      </c>
      <c r="G99" t="s">
        <v>26</v>
      </c>
      <c r="H99" t="s">
        <v>27</v>
      </c>
      <c r="I99" t="s">
        <v>28</v>
      </c>
      <c r="J99" t="s">
        <v>29</v>
      </c>
      <c r="K99" t="s">
        <v>30</v>
      </c>
      <c r="L99" t="s">
        <v>11</v>
      </c>
      <c r="M99" t="s">
        <v>11</v>
      </c>
    </row>
    <row r="100" spans="1:13" x14ac:dyDescent="0.2">
      <c r="A100" t="s">
        <v>121</v>
      </c>
      <c r="B100">
        <v>4</v>
      </c>
      <c r="C100" t="s">
        <v>11</v>
      </c>
      <c r="D100" t="s">
        <v>11</v>
      </c>
      <c r="E100" t="s">
        <v>11</v>
      </c>
      <c r="F100" t="s">
        <v>11</v>
      </c>
      <c r="G100" t="s">
        <v>26</v>
      </c>
      <c r="H100" t="s">
        <v>27</v>
      </c>
      <c r="I100" t="s">
        <v>28</v>
      </c>
      <c r="J100" t="s">
        <v>29</v>
      </c>
      <c r="K100" t="s">
        <v>30</v>
      </c>
      <c r="L100" t="s">
        <v>11</v>
      </c>
      <c r="M100" t="s">
        <v>11</v>
      </c>
    </row>
    <row r="101" spans="1:13" x14ac:dyDescent="0.2">
      <c r="A101" t="s">
        <v>122</v>
      </c>
      <c r="B101">
        <v>5</v>
      </c>
      <c r="C101" t="s">
        <v>11</v>
      </c>
      <c r="D101" t="s">
        <v>11</v>
      </c>
      <c r="E101" t="s">
        <v>11</v>
      </c>
      <c r="F101" t="s">
        <v>11</v>
      </c>
      <c r="G101" t="s">
        <v>26</v>
      </c>
      <c r="H101" t="s">
        <v>27</v>
      </c>
      <c r="I101" t="s">
        <v>28</v>
      </c>
      <c r="J101" t="s">
        <v>29</v>
      </c>
      <c r="K101" t="s">
        <v>30</v>
      </c>
      <c r="L101" t="s">
        <v>11</v>
      </c>
      <c r="M101" t="s">
        <v>11</v>
      </c>
    </row>
    <row r="102" spans="1:13" x14ac:dyDescent="0.2">
      <c r="A102" t="s">
        <v>123</v>
      </c>
      <c r="B102">
        <v>5</v>
      </c>
      <c r="C102" t="s">
        <v>11</v>
      </c>
      <c r="D102" t="s">
        <v>11</v>
      </c>
      <c r="E102" t="s">
        <v>11</v>
      </c>
      <c r="F102" t="s">
        <v>11</v>
      </c>
      <c r="G102" t="s">
        <v>26</v>
      </c>
      <c r="H102" t="s">
        <v>27</v>
      </c>
      <c r="I102" t="s">
        <v>28</v>
      </c>
      <c r="J102" t="s">
        <v>29</v>
      </c>
      <c r="K102" t="s">
        <v>30</v>
      </c>
      <c r="L102" t="s">
        <v>11</v>
      </c>
      <c r="M102" t="s">
        <v>11</v>
      </c>
    </row>
    <row r="103" spans="1:13" x14ac:dyDescent="0.2">
      <c r="A103" t="s">
        <v>124</v>
      </c>
      <c r="B103">
        <v>6</v>
      </c>
      <c r="C103" t="s">
        <v>11</v>
      </c>
      <c r="D103" t="s">
        <v>11</v>
      </c>
      <c r="E103" t="s">
        <v>11</v>
      </c>
      <c r="F103" t="s">
        <v>11</v>
      </c>
      <c r="G103" t="s">
        <v>26</v>
      </c>
      <c r="H103" t="s">
        <v>27</v>
      </c>
      <c r="I103" t="s">
        <v>28</v>
      </c>
      <c r="J103" t="s">
        <v>29</v>
      </c>
      <c r="K103" t="s">
        <v>30</v>
      </c>
      <c r="L103" t="s">
        <v>11</v>
      </c>
      <c r="M103" t="s">
        <v>11</v>
      </c>
    </row>
    <row r="104" spans="1:13" x14ac:dyDescent="0.2">
      <c r="A104" t="s">
        <v>125</v>
      </c>
      <c r="B104">
        <v>6</v>
      </c>
      <c r="C104" t="s">
        <v>11</v>
      </c>
      <c r="D104" t="s">
        <v>11</v>
      </c>
      <c r="E104" t="s">
        <v>11</v>
      </c>
      <c r="F104" t="s">
        <v>11</v>
      </c>
      <c r="G104" t="s">
        <v>26</v>
      </c>
      <c r="H104" t="s">
        <v>27</v>
      </c>
      <c r="I104" t="s">
        <v>28</v>
      </c>
      <c r="J104" t="s">
        <v>29</v>
      </c>
      <c r="K104" t="s">
        <v>30</v>
      </c>
      <c r="L104" t="s">
        <v>11</v>
      </c>
      <c r="M104" t="s">
        <v>11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34</v>
      </c>
      <c r="B2">
        <v>3</v>
      </c>
      <c r="C2">
        <v>1</v>
      </c>
      <c r="D2">
        <v>49900.09375</v>
      </c>
    </row>
    <row r="3" spans="1:4" x14ac:dyDescent="0.2">
      <c r="A3" t="s">
        <v>46</v>
      </c>
      <c r="B3">
        <v>3</v>
      </c>
      <c r="C3">
        <v>1</v>
      </c>
      <c r="D3">
        <v>40990.47265625</v>
      </c>
    </row>
    <row r="4" spans="1:4" x14ac:dyDescent="0.2">
      <c r="A4" t="s">
        <v>58</v>
      </c>
      <c r="B4">
        <v>3</v>
      </c>
      <c r="C4">
        <v>1</v>
      </c>
      <c r="D4">
        <v>43857.27734375</v>
      </c>
    </row>
    <row r="5" spans="1:4" x14ac:dyDescent="0.2">
      <c r="A5" t="s">
        <v>70</v>
      </c>
      <c r="B5">
        <v>3</v>
      </c>
      <c r="C5">
        <v>1</v>
      </c>
      <c r="D5">
        <v>43080.859375</v>
      </c>
    </row>
    <row r="6" spans="1:4" x14ac:dyDescent="0.2">
      <c r="A6" t="s">
        <v>82</v>
      </c>
      <c r="B6">
        <v>3</v>
      </c>
      <c r="C6">
        <v>1</v>
      </c>
      <c r="D6">
        <v>111926.9375</v>
      </c>
    </row>
    <row r="7" spans="1:4" x14ac:dyDescent="0.2">
      <c r="A7" t="s">
        <v>94</v>
      </c>
      <c r="B7">
        <v>3</v>
      </c>
      <c r="C7">
        <v>1</v>
      </c>
      <c r="D7">
        <v>95647.203125</v>
      </c>
    </row>
    <row r="8" spans="1:4" x14ac:dyDescent="0.2">
      <c r="A8" t="s">
        <v>106</v>
      </c>
      <c r="B8">
        <v>3</v>
      </c>
      <c r="C8">
        <v>1</v>
      </c>
      <c r="D8">
        <v>121874.9140625</v>
      </c>
    </row>
    <row r="9" spans="1:4" x14ac:dyDescent="0.2">
      <c r="A9" t="s">
        <v>118</v>
      </c>
      <c r="B9">
        <v>3</v>
      </c>
      <c r="C9">
        <v>1</v>
      </c>
      <c r="D9">
        <v>5380.0107421875</v>
      </c>
    </row>
    <row r="10" spans="1:4" x14ac:dyDescent="0.2">
      <c r="A10" t="s">
        <v>34</v>
      </c>
      <c r="B10">
        <v>3</v>
      </c>
      <c r="C10">
        <v>2</v>
      </c>
      <c r="D10">
        <v>49123.59765625</v>
      </c>
    </row>
    <row r="11" spans="1:4" x14ac:dyDescent="0.2">
      <c r="A11" t="s">
        <v>46</v>
      </c>
      <c r="B11">
        <v>3</v>
      </c>
      <c r="C11">
        <v>2</v>
      </c>
      <c r="D11">
        <v>40039.2890625</v>
      </c>
    </row>
    <row r="12" spans="1:4" x14ac:dyDescent="0.2">
      <c r="A12" t="s">
        <v>58</v>
      </c>
      <c r="B12">
        <v>3</v>
      </c>
      <c r="C12">
        <v>2</v>
      </c>
      <c r="D12">
        <v>43100.8828125</v>
      </c>
    </row>
    <row r="13" spans="1:4" x14ac:dyDescent="0.2">
      <c r="A13" t="s">
        <v>70</v>
      </c>
      <c r="B13">
        <v>3</v>
      </c>
      <c r="C13">
        <v>2</v>
      </c>
      <c r="D13">
        <v>42679.12109375</v>
      </c>
    </row>
    <row r="14" spans="1:4" x14ac:dyDescent="0.2">
      <c r="A14" t="s">
        <v>82</v>
      </c>
      <c r="B14">
        <v>3</v>
      </c>
      <c r="C14">
        <v>2</v>
      </c>
      <c r="D14">
        <v>110156.578125</v>
      </c>
    </row>
    <row r="15" spans="1:4" x14ac:dyDescent="0.2">
      <c r="A15" t="s">
        <v>94</v>
      </c>
      <c r="B15">
        <v>3</v>
      </c>
      <c r="C15">
        <v>2</v>
      </c>
      <c r="D15">
        <v>93463.6171875</v>
      </c>
    </row>
    <row r="16" spans="1:4" x14ac:dyDescent="0.2">
      <c r="A16" t="s">
        <v>106</v>
      </c>
      <c r="B16">
        <v>3</v>
      </c>
      <c r="C16">
        <v>2</v>
      </c>
      <c r="D16">
        <v>118971.2109375</v>
      </c>
    </row>
    <row r="17" spans="1:4" x14ac:dyDescent="0.2">
      <c r="A17" t="s">
        <v>118</v>
      </c>
      <c r="B17">
        <v>3</v>
      </c>
      <c r="C17">
        <v>2</v>
      </c>
      <c r="D17">
        <v>5328.3544921875</v>
      </c>
    </row>
    <row r="18" spans="1:4" x14ac:dyDescent="0.2">
      <c r="A18" t="s">
        <v>34</v>
      </c>
      <c r="B18">
        <v>3</v>
      </c>
      <c r="C18">
        <v>3</v>
      </c>
      <c r="D18">
        <v>48387.3671875</v>
      </c>
    </row>
    <row r="19" spans="1:4" x14ac:dyDescent="0.2">
      <c r="A19" t="s">
        <v>46</v>
      </c>
      <c r="B19">
        <v>3</v>
      </c>
      <c r="C19">
        <v>3</v>
      </c>
      <c r="D19">
        <v>39238.49609375</v>
      </c>
    </row>
    <row r="20" spans="1:4" x14ac:dyDescent="0.2">
      <c r="A20" t="s">
        <v>58</v>
      </c>
      <c r="B20">
        <v>3</v>
      </c>
      <c r="C20">
        <v>3</v>
      </c>
      <c r="D20">
        <v>42202.76171875</v>
      </c>
    </row>
    <row r="21" spans="1:4" x14ac:dyDescent="0.2">
      <c r="A21" t="s">
        <v>70</v>
      </c>
      <c r="B21">
        <v>3</v>
      </c>
      <c r="C21">
        <v>3</v>
      </c>
      <c r="D21">
        <v>41560.48828125</v>
      </c>
    </row>
    <row r="22" spans="1:4" x14ac:dyDescent="0.2">
      <c r="A22" t="s">
        <v>82</v>
      </c>
      <c r="B22">
        <v>3</v>
      </c>
      <c r="C22">
        <v>3</v>
      </c>
      <c r="D22">
        <v>107664.75</v>
      </c>
    </row>
    <row r="23" spans="1:4" x14ac:dyDescent="0.2">
      <c r="A23" t="s">
        <v>94</v>
      </c>
      <c r="B23">
        <v>3</v>
      </c>
      <c r="C23">
        <v>3</v>
      </c>
      <c r="D23">
        <v>91518.1015625</v>
      </c>
    </row>
    <row r="24" spans="1:4" x14ac:dyDescent="0.2">
      <c r="A24" t="s">
        <v>106</v>
      </c>
      <c r="B24">
        <v>3</v>
      </c>
      <c r="C24">
        <v>3</v>
      </c>
      <c r="D24">
        <v>116080.96875</v>
      </c>
    </row>
    <row r="25" spans="1:4" x14ac:dyDescent="0.2">
      <c r="A25" t="s">
        <v>118</v>
      </c>
      <c r="B25">
        <v>3</v>
      </c>
      <c r="C25">
        <v>3</v>
      </c>
      <c r="D25">
        <v>5261.2470703125</v>
      </c>
    </row>
    <row r="26" spans="1:4" x14ac:dyDescent="0.2">
      <c r="A26" t="s">
        <v>34</v>
      </c>
      <c r="B26">
        <v>3</v>
      </c>
      <c r="C26">
        <v>4</v>
      </c>
      <c r="D26">
        <v>47703.85546875</v>
      </c>
    </row>
    <row r="27" spans="1:4" x14ac:dyDescent="0.2">
      <c r="A27" t="s">
        <v>46</v>
      </c>
      <c r="B27">
        <v>3</v>
      </c>
      <c r="C27">
        <v>4</v>
      </c>
      <c r="D27">
        <v>38476.859375</v>
      </c>
    </row>
    <row r="28" spans="1:4" x14ac:dyDescent="0.2">
      <c r="A28" t="s">
        <v>58</v>
      </c>
      <c r="B28">
        <v>3</v>
      </c>
      <c r="C28">
        <v>4</v>
      </c>
      <c r="D28">
        <v>41565.14453125</v>
      </c>
    </row>
    <row r="29" spans="1:4" x14ac:dyDescent="0.2">
      <c r="A29" t="s">
        <v>70</v>
      </c>
      <c r="B29">
        <v>3</v>
      </c>
      <c r="C29">
        <v>4</v>
      </c>
      <c r="D29">
        <v>41427.8515625</v>
      </c>
    </row>
    <row r="30" spans="1:4" x14ac:dyDescent="0.2">
      <c r="A30" t="s">
        <v>82</v>
      </c>
      <c r="B30">
        <v>3</v>
      </c>
      <c r="C30">
        <v>4</v>
      </c>
      <c r="D30">
        <v>105756.59375</v>
      </c>
    </row>
    <row r="31" spans="1:4" x14ac:dyDescent="0.2">
      <c r="A31" t="s">
        <v>94</v>
      </c>
      <c r="B31">
        <v>3</v>
      </c>
      <c r="C31">
        <v>4</v>
      </c>
      <c r="D31">
        <v>89856.3671875</v>
      </c>
    </row>
    <row r="32" spans="1:4" x14ac:dyDescent="0.2">
      <c r="A32" t="s">
        <v>106</v>
      </c>
      <c r="B32">
        <v>3</v>
      </c>
      <c r="C32">
        <v>4</v>
      </c>
      <c r="D32">
        <v>114077.5</v>
      </c>
    </row>
    <row r="33" spans="1:4" x14ac:dyDescent="0.2">
      <c r="A33" t="s">
        <v>118</v>
      </c>
      <c r="B33">
        <v>3</v>
      </c>
      <c r="C33">
        <v>4</v>
      </c>
      <c r="D33">
        <v>5236.3896484375</v>
      </c>
    </row>
    <row r="34" spans="1:4" x14ac:dyDescent="0.2">
      <c r="A34" t="s">
        <v>34</v>
      </c>
      <c r="B34">
        <v>3</v>
      </c>
      <c r="C34">
        <v>5</v>
      </c>
      <c r="D34">
        <v>47285.3125</v>
      </c>
    </row>
    <row r="35" spans="1:4" x14ac:dyDescent="0.2">
      <c r="A35" t="s">
        <v>46</v>
      </c>
      <c r="B35">
        <v>3</v>
      </c>
      <c r="C35">
        <v>5</v>
      </c>
      <c r="D35">
        <v>38041.78125</v>
      </c>
    </row>
    <row r="36" spans="1:4" x14ac:dyDescent="0.2">
      <c r="A36" t="s">
        <v>58</v>
      </c>
      <c r="B36">
        <v>3</v>
      </c>
      <c r="C36">
        <v>5</v>
      </c>
      <c r="D36">
        <v>41128.953125</v>
      </c>
    </row>
    <row r="37" spans="1:4" x14ac:dyDescent="0.2">
      <c r="A37" t="s">
        <v>70</v>
      </c>
      <c r="B37">
        <v>3</v>
      </c>
      <c r="C37">
        <v>5</v>
      </c>
      <c r="D37">
        <v>40946.12109375</v>
      </c>
    </row>
    <row r="38" spans="1:4" x14ac:dyDescent="0.2">
      <c r="A38" t="s">
        <v>82</v>
      </c>
      <c r="B38">
        <v>3</v>
      </c>
      <c r="C38">
        <v>5</v>
      </c>
      <c r="D38">
        <v>104264.75</v>
      </c>
    </row>
    <row r="39" spans="1:4" x14ac:dyDescent="0.2">
      <c r="A39" t="s">
        <v>94</v>
      </c>
      <c r="B39">
        <v>3</v>
      </c>
      <c r="C39">
        <v>5</v>
      </c>
      <c r="D39">
        <v>88837.984375</v>
      </c>
    </row>
    <row r="40" spans="1:4" x14ac:dyDescent="0.2">
      <c r="A40" t="s">
        <v>106</v>
      </c>
      <c r="B40">
        <v>3</v>
      </c>
      <c r="C40">
        <v>5</v>
      </c>
      <c r="D40">
        <v>112774.65625</v>
      </c>
    </row>
    <row r="41" spans="1:4" x14ac:dyDescent="0.2">
      <c r="A41" t="s">
        <v>118</v>
      </c>
      <c r="B41">
        <v>3</v>
      </c>
      <c r="C41">
        <v>5</v>
      </c>
      <c r="D41">
        <v>5221.79296875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35</v>
      </c>
      <c r="B2">
        <v>3</v>
      </c>
      <c r="C2">
        <v>1</v>
      </c>
      <c r="D2">
        <v>98154.5703125</v>
      </c>
    </row>
    <row r="3" spans="1:4" x14ac:dyDescent="0.2">
      <c r="A3" t="s">
        <v>47</v>
      </c>
      <c r="B3">
        <v>3</v>
      </c>
      <c r="C3">
        <v>1</v>
      </c>
      <c r="D3">
        <v>68805.9296875</v>
      </c>
    </row>
    <row r="4" spans="1:4" x14ac:dyDescent="0.2">
      <c r="A4" t="s">
        <v>59</v>
      </c>
      <c r="B4">
        <v>3</v>
      </c>
      <c r="C4">
        <v>1</v>
      </c>
      <c r="D4">
        <v>88138.0859375</v>
      </c>
    </row>
    <row r="5" spans="1:4" x14ac:dyDescent="0.2">
      <c r="A5" t="s">
        <v>71</v>
      </c>
      <c r="B5">
        <v>3</v>
      </c>
      <c r="C5">
        <v>1</v>
      </c>
      <c r="D5">
        <v>116888.515625</v>
      </c>
    </row>
    <row r="6" spans="1:4" x14ac:dyDescent="0.2">
      <c r="A6" t="s">
        <v>83</v>
      </c>
      <c r="B6">
        <v>3</v>
      </c>
      <c r="C6">
        <v>1</v>
      </c>
      <c r="D6">
        <v>202633.546875</v>
      </c>
    </row>
    <row r="7" spans="1:4" x14ac:dyDescent="0.2">
      <c r="A7" t="s">
        <v>95</v>
      </c>
      <c r="B7">
        <v>3</v>
      </c>
      <c r="C7">
        <v>1</v>
      </c>
      <c r="D7">
        <v>176472.875</v>
      </c>
    </row>
    <row r="8" spans="1:4" x14ac:dyDescent="0.2">
      <c r="A8" t="s">
        <v>107</v>
      </c>
      <c r="B8">
        <v>3</v>
      </c>
      <c r="C8">
        <v>1</v>
      </c>
      <c r="D8">
        <v>251670.203125</v>
      </c>
    </row>
    <row r="9" spans="1:4" x14ac:dyDescent="0.2">
      <c r="A9" t="s">
        <v>119</v>
      </c>
      <c r="B9">
        <v>3</v>
      </c>
      <c r="C9">
        <v>1</v>
      </c>
      <c r="D9">
        <v>180887.796875</v>
      </c>
    </row>
    <row r="10" spans="1:4" x14ac:dyDescent="0.2">
      <c r="A10" t="s">
        <v>35</v>
      </c>
      <c r="B10">
        <v>3</v>
      </c>
      <c r="C10">
        <v>2</v>
      </c>
      <c r="D10">
        <v>96709.578125</v>
      </c>
    </row>
    <row r="11" spans="1:4" x14ac:dyDescent="0.2">
      <c r="A11" t="s">
        <v>47</v>
      </c>
      <c r="B11">
        <v>3</v>
      </c>
      <c r="C11">
        <v>2</v>
      </c>
      <c r="D11">
        <v>67720.421875</v>
      </c>
    </row>
    <row r="12" spans="1:4" x14ac:dyDescent="0.2">
      <c r="A12" t="s">
        <v>59</v>
      </c>
      <c r="B12">
        <v>3</v>
      </c>
      <c r="C12">
        <v>2</v>
      </c>
      <c r="D12">
        <v>86035.1875</v>
      </c>
    </row>
    <row r="13" spans="1:4" x14ac:dyDescent="0.2">
      <c r="A13" t="s">
        <v>71</v>
      </c>
      <c r="B13">
        <v>3</v>
      </c>
      <c r="C13">
        <v>2</v>
      </c>
      <c r="D13">
        <v>114797.4453125</v>
      </c>
    </row>
    <row r="14" spans="1:4" x14ac:dyDescent="0.2">
      <c r="A14" t="s">
        <v>83</v>
      </c>
      <c r="B14">
        <v>3</v>
      </c>
      <c r="C14">
        <v>2</v>
      </c>
      <c r="D14">
        <v>198486.984375</v>
      </c>
    </row>
    <row r="15" spans="1:4" x14ac:dyDescent="0.2">
      <c r="A15" t="s">
        <v>95</v>
      </c>
      <c r="B15">
        <v>3</v>
      </c>
      <c r="C15">
        <v>2</v>
      </c>
      <c r="D15">
        <v>172018.546875</v>
      </c>
    </row>
    <row r="16" spans="1:4" x14ac:dyDescent="0.2">
      <c r="A16" t="s">
        <v>107</v>
      </c>
      <c r="B16">
        <v>3</v>
      </c>
      <c r="C16">
        <v>2</v>
      </c>
      <c r="D16">
        <v>245138.765625</v>
      </c>
    </row>
    <row r="17" spans="1:4" x14ac:dyDescent="0.2">
      <c r="A17" t="s">
        <v>119</v>
      </c>
      <c r="B17">
        <v>3</v>
      </c>
      <c r="C17">
        <v>2</v>
      </c>
      <c r="D17">
        <v>177700.03125</v>
      </c>
    </row>
    <row r="18" spans="1:4" x14ac:dyDescent="0.2">
      <c r="A18" t="s">
        <v>35</v>
      </c>
      <c r="B18">
        <v>3</v>
      </c>
      <c r="C18">
        <v>3</v>
      </c>
      <c r="D18">
        <v>95671.09375</v>
      </c>
    </row>
    <row r="19" spans="1:4" x14ac:dyDescent="0.2">
      <c r="A19" t="s">
        <v>47</v>
      </c>
      <c r="B19">
        <v>3</v>
      </c>
      <c r="C19">
        <v>3</v>
      </c>
      <c r="D19">
        <v>66334.0078125</v>
      </c>
    </row>
    <row r="20" spans="1:4" x14ac:dyDescent="0.2">
      <c r="A20" t="s">
        <v>59</v>
      </c>
      <c r="B20">
        <v>3</v>
      </c>
      <c r="C20">
        <v>3</v>
      </c>
      <c r="D20">
        <v>84233.8984375</v>
      </c>
    </row>
    <row r="21" spans="1:4" x14ac:dyDescent="0.2">
      <c r="A21" t="s">
        <v>71</v>
      </c>
      <c r="B21">
        <v>3</v>
      </c>
      <c r="C21">
        <v>3</v>
      </c>
      <c r="D21">
        <v>112147.5546875</v>
      </c>
    </row>
    <row r="22" spans="1:4" x14ac:dyDescent="0.2">
      <c r="A22" t="s">
        <v>83</v>
      </c>
      <c r="B22">
        <v>3</v>
      </c>
      <c r="C22">
        <v>3</v>
      </c>
      <c r="D22">
        <v>193852.28125</v>
      </c>
    </row>
    <row r="23" spans="1:4" x14ac:dyDescent="0.2">
      <c r="A23" t="s">
        <v>95</v>
      </c>
      <c r="B23">
        <v>3</v>
      </c>
      <c r="C23">
        <v>3</v>
      </c>
      <c r="D23">
        <v>167813.03125</v>
      </c>
    </row>
    <row r="24" spans="1:4" x14ac:dyDescent="0.2">
      <c r="A24" t="s">
        <v>107</v>
      </c>
      <c r="B24">
        <v>3</v>
      </c>
      <c r="C24">
        <v>3</v>
      </c>
      <c r="D24">
        <v>239858.84375</v>
      </c>
    </row>
    <row r="25" spans="1:4" x14ac:dyDescent="0.2">
      <c r="A25" t="s">
        <v>119</v>
      </c>
      <c r="B25">
        <v>3</v>
      </c>
      <c r="C25">
        <v>3</v>
      </c>
      <c r="D25">
        <v>174350.625</v>
      </c>
    </row>
    <row r="26" spans="1:4" x14ac:dyDescent="0.2">
      <c r="A26" t="s">
        <v>35</v>
      </c>
      <c r="B26">
        <v>3</v>
      </c>
      <c r="C26">
        <v>4</v>
      </c>
      <c r="D26">
        <v>94281.0859375</v>
      </c>
    </row>
    <row r="27" spans="1:4" x14ac:dyDescent="0.2">
      <c r="A27" t="s">
        <v>47</v>
      </c>
      <c r="B27">
        <v>3</v>
      </c>
      <c r="C27">
        <v>4</v>
      </c>
      <c r="D27">
        <v>65644.8125</v>
      </c>
    </row>
    <row r="28" spans="1:4" x14ac:dyDescent="0.2">
      <c r="A28" t="s">
        <v>59</v>
      </c>
      <c r="B28">
        <v>3</v>
      </c>
      <c r="C28">
        <v>4</v>
      </c>
      <c r="D28">
        <v>82978.4375</v>
      </c>
    </row>
    <row r="29" spans="1:4" x14ac:dyDescent="0.2">
      <c r="A29" t="s">
        <v>71</v>
      </c>
      <c r="B29">
        <v>3</v>
      </c>
      <c r="C29">
        <v>4</v>
      </c>
      <c r="D29">
        <v>110422.53125</v>
      </c>
    </row>
    <row r="30" spans="1:4" x14ac:dyDescent="0.2">
      <c r="A30" t="s">
        <v>83</v>
      </c>
      <c r="B30">
        <v>3</v>
      </c>
      <c r="C30">
        <v>4</v>
      </c>
      <c r="D30">
        <v>191940.125</v>
      </c>
    </row>
    <row r="31" spans="1:4" x14ac:dyDescent="0.2">
      <c r="A31" t="s">
        <v>95</v>
      </c>
      <c r="B31">
        <v>3</v>
      </c>
      <c r="C31">
        <v>4</v>
      </c>
      <c r="D31">
        <v>166417.40625</v>
      </c>
    </row>
    <row r="32" spans="1:4" x14ac:dyDescent="0.2">
      <c r="A32" t="s">
        <v>107</v>
      </c>
      <c r="B32">
        <v>3</v>
      </c>
      <c r="C32">
        <v>4</v>
      </c>
      <c r="D32">
        <v>236952.0625</v>
      </c>
    </row>
    <row r="33" spans="1:4" x14ac:dyDescent="0.2">
      <c r="A33" t="s">
        <v>119</v>
      </c>
      <c r="B33">
        <v>3</v>
      </c>
      <c r="C33">
        <v>4</v>
      </c>
      <c r="D33">
        <v>171690.09375</v>
      </c>
    </row>
    <row r="34" spans="1:4" x14ac:dyDescent="0.2">
      <c r="A34" t="s">
        <v>35</v>
      </c>
      <c r="B34">
        <v>3</v>
      </c>
      <c r="C34">
        <v>5</v>
      </c>
      <c r="D34">
        <v>93682.6171875</v>
      </c>
    </row>
    <row r="35" spans="1:4" x14ac:dyDescent="0.2">
      <c r="A35" t="s">
        <v>47</v>
      </c>
      <c r="B35">
        <v>3</v>
      </c>
      <c r="C35">
        <v>5</v>
      </c>
      <c r="D35">
        <v>64873.4296875</v>
      </c>
    </row>
    <row r="36" spans="1:4" x14ac:dyDescent="0.2">
      <c r="A36" t="s">
        <v>59</v>
      </c>
      <c r="B36">
        <v>3</v>
      </c>
      <c r="C36">
        <v>5</v>
      </c>
      <c r="D36">
        <v>82008.0703125</v>
      </c>
    </row>
    <row r="37" spans="1:4" x14ac:dyDescent="0.2">
      <c r="A37" t="s">
        <v>71</v>
      </c>
      <c r="B37">
        <v>3</v>
      </c>
      <c r="C37">
        <v>5</v>
      </c>
      <c r="D37">
        <v>109067.9296875</v>
      </c>
    </row>
    <row r="38" spans="1:4" x14ac:dyDescent="0.2">
      <c r="A38" t="s">
        <v>83</v>
      </c>
      <c r="B38">
        <v>3</v>
      </c>
      <c r="C38">
        <v>5</v>
      </c>
      <c r="D38">
        <v>189122.140625</v>
      </c>
    </row>
    <row r="39" spans="1:4" x14ac:dyDescent="0.2">
      <c r="A39" t="s">
        <v>95</v>
      </c>
      <c r="B39">
        <v>3</v>
      </c>
      <c r="C39">
        <v>5</v>
      </c>
      <c r="D39">
        <v>163212.140625</v>
      </c>
    </row>
    <row r="40" spans="1:4" x14ac:dyDescent="0.2">
      <c r="A40" t="s">
        <v>107</v>
      </c>
      <c r="B40">
        <v>3</v>
      </c>
      <c r="C40">
        <v>5</v>
      </c>
      <c r="D40">
        <v>233808.46875</v>
      </c>
    </row>
    <row r="41" spans="1:4" x14ac:dyDescent="0.2">
      <c r="A41" t="s">
        <v>119</v>
      </c>
      <c r="B41">
        <v>3</v>
      </c>
      <c r="C41">
        <v>5</v>
      </c>
      <c r="D41">
        <v>169985.71875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36</v>
      </c>
      <c r="B2">
        <v>4</v>
      </c>
      <c r="C2">
        <v>1</v>
      </c>
      <c r="D2">
        <v>130317.1953125</v>
      </c>
    </row>
    <row r="3" spans="1:4" x14ac:dyDescent="0.2">
      <c r="A3" t="s">
        <v>48</v>
      </c>
      <c r="B3">
        <v>4</v>
      </c>
      <c r="C3">
        <v>1</v>
      </c>
      <c r="D3">
        <v>136944.375</v>
      </c>
    </row>
    <row r="4" spans="1:4" x14ac:dyDescent="0.2">
      <c r="A4" t="s">
        <v>60</v>
      </c>
      <c r="B4">
        <v>4</v>
      </c>
      <c r="C4">
        <v>1</v>
      </c>
      <c r="D4">
        <v>171594.859375</v>
      </c>
    </row>
    <row r="5" spans="1:4" x14ac:dyDescent="0.2">
      <c r="A5" t="s">
        <v>72</v>
      </c>
      <c r="B5">
        <v>4</v>
      </c>
      <c r="C5">
        <v>1</v>
      </c>
      <c r="D5">
        <v>169089.171875</v>
      </c>
    </row>
    <row r="6" spans="1:4" x14ac:dyDescent="0.2">
      <c r="A6" t="s">
        <v>84</v>
      </c>
      <c r="B6">
        <v>4</v>
      </c>
      <c r="C6">
        <v>1</v>
      </c>
      <c r="D6">
        <v>117065.203125</v>
      </c>
    </row>
    <row r="7" spans="1:4" x14ac:dyDescent="0.2">
      <c r="A7" t="s">
        <v>96</v>
      </c>
      <c r="B7">
        <v>4</v>
      </c>
      <c r="C7">
        <v>1</v>
      </c>
      <c r="D7">
        <v>149605.546875</v>
      </c>
    </row>
    <row r="8" spans="1:4" x14ac:dyDescent="0.2">
      <c r="A8" t="s">
        <v>108</v>
      </c>
      <c r="B8">
        <v>4</v>
      </c>
      <c r="C8">
        <v>1</v>
      </c>
      <c r="D8">
        <v>245835.5625</v>
      </c>
    </row>
    <row r="9" spans="1:4" x14ac:dyDescent="0.2">
      <c r="A9" t="s">
        <v>120</v>
      </c>
      <c r="B9">
        <v>4</v>
      </c>
      <c r="C9">
        <v>1</v>
      </c>
      <c r="D9">
        <v>187757.125</v>
      </c>
    </row>
    <row r="10" spans="1:4" x14ac:dyDescent="0.2">
      <c r="A10" t="s">
        <v>36</v>
      </c>
      <c r="B10">
        <v>4</v>
      </c>
      <c r="C10">
        <v>2</v>
      </c>
      <c r="D10">
        <v>127867.421875</v>
      </c>
    </row>
    <row r="11" spans="1:4" x14ac:dyDescent="0.2">
      <c r="A11" t="s">
        <v>48</v>
      </c>
      <c r="B11">
        <v>4</v>
      </c>
      <c r="C11">
        <v>2</v>
      </c>
      <c r="D11">
        <v>133957.40625</v>
      </c>
    </row>
    <row r="12" spans="1:4" x14ac:dyDescent="0.2">
      <c r="A12" t="s">
        <v>60</v>
      </c>
      <c r="B12">
        <v>4</v>
      </c>
      <c r="C12">
        <v>2</v>
      </c>
      <c r="D12">
        <v>167951.9375</v>
      </c>
    </row>
    <row r="13" spans="1:4" x14ac:dyDescent="0.2">
      <c r="A13" t="s">
        <v>72</v>
      </c>
      <c r="B13">
        <v>4</v>
      </c>
      <c r="C13">
        <v>2</v>
      </c>
      <c r="D13">
        <v>165277.09375</v>
      </c>
    </row>
    <row r="14" spans="1:4" x14ac:dyDescent="0.2">
      <c r="A14" t="s">
        <v>84</v>
      </c>
      <c r="B14">
        <v>4</v>
      </c>
      <c r="C14">
        <v>2</v>
      </c>
      <c r="D14">
        <v>114522.03125</v>
      </c>
    </row>
    <row r="15" spans="1:4" x14ac:dyDescent="0.2">
      <c r="A15" t="s">
        <v>96</v>
      </c>
      <c r="B15">
        <v>4</v>
      </c>
      <c r="C15">
        <v>2</v>
      </c>
      <c r="D15">
        <v>146974.65625</v>
      </c>
    </row>
    <row r="16" spans="1:4" x14ac:dyDescent="0.2">
      <c r="A16" t="s">
        <v>108</v>
      </c>
      <c r="B16">
        <v>4</v>
      </c>
      <c r="C16">
        <v>2</v>
      </c>
      <c r="D16">
        <v>240914.328125</v>
      </c>
    </row>
    <row r="17" spans="1:4" x14ac:dyDescent="0.2">
      <c r="A17" t="s">
        <v>120</v>
      </c>
      <c r="B17">
        <v>4</v>
      </c>
      <c r="C17">
        <v>2</v>
      </c>
      <c r="D17">
        <v>184490.46875</v>
      </c>
    </row>
    <row r="18" spans="1:4" x14ac:dyDescent="0.2">
      <c r="A18" t="s">
        <v>36</v>
      </c>
      <c r="B18">
        <v>4</v>
      </c>
      <c r="C18">
        <v>3</v>
      </c>
      <c r="D18">
        <v>124991.5703125</v>
      </c>
    </row>
    <row r="19" spans="1:4" x14ac:dyDescent="0.2">
      <c r="A19" t="s">
        <v>48</v>
      </c>
      <c r="B19">
        <v>4</v>
      </c>
      <c r="C19">
        <v>3</v>
      </c>
      <c r="D19">
        <v>131223.5625</v>
      </c>
    </row>
    <row r="20" spans="1:4" x14ac:dyDescent="0.2">
      <c r="A20" t="s">
        <v>60</v>
      </c>
      <c r="B20">
        <v>4</v>
      </c>
      <c r="C20">
        <v>3</v>
      </c>
      <c r="D20">
        <v>163227.03125</v>
      </c>
    </row>
    <row r="21" spans="1:4" x14ac:dyDescent="0.2">
      <c r="A21" t="s">
        <v>72</v>
      </c>
      <c r="B21">
        <v>4</v>
      </c>
      <c r="C21">
        <v>3</v>
      </c>
      <c r="D21">
        <v>161735.890625</v>
      </c>
    </row>
    <row r="22" spans="1:4" x14ac:dyDescent="0.2">
      <c r="A22" t="s">
        <v>84</v>
      </c>
      <c r="B22">
        <v>4</v>
      </c>
      <c r="C22">
        <v>3</v>
      </c>
      <c r="D22">
        <v>112232.921875</v>
      </c>
    </row>
    <row r="23" spans="1:4" x14ac:dyDescent="0.2">
      <c r="A23" t="s">
        <v>96</v>
      </c>
      <c r="B23">
        <v>4</v>
      </c>
      <c r="C23">
        <v>3</v>
      </c>
      <c r="D23">
        <v>144179.75</v>
      </c>
    </row>
    <row r="24" spans="1:4" x14ac:dyDescent="0.2">
      <c r="A24" t="s">
        <v>108</v>
      </c>
      <c r="B24">
        <v>4</v>
      </c>
      <c r="C24">
        <v>3</v>
      </c>
      <c r="D24">
        <v>235892.28125</v>
      </c>
    </row>
    <row r="25" spans="1:4" x14ac:dyDescent="0.2">
      <c r="A25" t="s">
        <v>120</v>
      </c>
      <c r="B25">
        <v>4</v>
      </c>
      <c r="C25">
        <v>3</v>
      </c>
      <c r="D25">
        <v>181234.625</v>
      </c>
    </row>
    <row r="26" spans="1:4" x14ac:dyDescent="0.2">
      <c r="A26" t="s">
        <v>36</v>
      </c>
      <c r="B26">
        <v>4</v>
      </c>
      <c r="C26">
        <v>4</v>
      </c>
      <c r="D26">
        <v>123514.4296875</v>
      </c>
    </row>
    <row r="27" spans="1:4" x14ac:dyDescent="0.2">
      <c r="A27" t="s">
        <v>48</v>
      </c>
      <c r="B27">
        <v>4</v>
      </c>
      <c r="C27">
        <v>4</v>
      </c>
      <c r="D27">
        <v>129397.75</v>
      </c>
    </row>
    <row r="28" spans="1:4" x14ac:dyDescent="0.2">
      <c r="A28" t="s">
        <v>60</v>
      </c>
      <c r="B28">
        <v>4</v>
      </c>
      <c r="C28">
        <v>4</v>
      </c>
      <c r="D28">
        <v>161399.359375</v>
      </c>
    </row>
    <row r="29" spans="1:4" x14ac:dyDescent="0.2">
      <c r="A29" t="s">
        <v>72</v>
      </c>
      <c r="B29">
        <v>4</v>
      </c>
      <c r="C29">
        <v>4</v>
      </c>
      <c r="D29">
        <v>160232.921875</v>
      </c>
    </row>
    <row r="30" spans="1:4" x14ac:dyDescent="0.2">
      <c r="A30" t="s">
        <v>84</v>
      </c>
      <c r="B30">
        <v>4</v>
      </c>
      <c r="C30">
        <v>4</v>
      </c>
      <c r="D30">
        <v>110506.5625</v>
      </c>
    </row>
    <row r="31" spans="1:4" x14ac:dyDescent="0.2">
      <c r="A31" t="s">
        <v>96</v>
      </c>
      <c r="B31">
        <v>4</v>
      </c>
      <c r="C31">
        <v>4</v>
      </c>
      <c r="D31">
        <v>141797.5</v>
      </c>
    </row>
    <row r="32" spans="1:4" x14ac:dyDescent="0.2">
      <c r="A32" t="s">
        <v>108</v>
      </c>
      <c r="B32">
        <v>4</v>
      </c>
      <c r="C32">
        <v>4</v>
      </c>
      <c r="D32">
        <v>232336.96875</v>
      </c>
    </row>
    <row r="33" spans="1:4" x14ac:dyDescent="0.2">
      <c r="A33" t="s">
        <v>120</v>
      </c>
      <c r="B33">
        <v>4</v>
      </c>
      <c r="C33">
        <v>4</v>
      </c>
      <c r="D33">
        <v>178626.375</v>
      </c>
    </row>
    <row r="34" spans="1:4" x14ac:dyDescent="0.2">
      <c r="A34" t="s">
        <v>36</v>
      </c>
      <c r="B34">
        <v>4</v>
      </c>
      <c r="C34">
        <v>5</v>
      </c>
      <c r="D34">
        <v>121774.25</v>
      </c>
    </row>
    <row r="35" spans="1:4" x14ac:dyDescent="0.2">
      <c r="A35" t="s">
        <v>48</v>
      </c>
      <c r="B35">
        <v>4</v>
      </c>
      <c r="C35">
        <v>5</v>
      </c>
      <c r="D35">
        <v>128163.3671875</v>
      </c>
    </row>
    <row r="36" spans="1:4" x14ac:dyDescent="0.2">
      <c r="A36" t="s">
        <v>60</v>
      </c>
      <c r="B36">
        <v>4</v>
      </c>
      <c r="C36">
        <v>5</v>
      </c>
      <c r="D36">
        <v>158770.765625</v>
      </c>
    </row>
    <row r="37" spans="1:4" x14ac:dyDescent="0.2">
      <c r="A37" t="s">
        <v>72</v>
      </c>
      <c r="B37">
        <v>4</v>
      </c>
      <c r="C37">
        <v>5</v>
      </c>
      <c r="D37">
        <v>158828.953125</v>
      </c>
    </row>
    <row r="38" spans="1:4" x14ac:dyDescent="0.2">
      <c r="A38" t="s">
        <v>84</v>
      </c>
      <c r="B38">
        <v>4</v>
      </c>
      <c r="C38">
        <v>5</v>
      </c>
      <c r="D38">
        <v>109425.6328125</v>
      </c>
    </row>
    <row r="39" spans="1:4" x14ac:dyDescent="0.2">
      <c r="A39" t="s">
        <v>96</v>
      </c>
      <c r="B39">
        <v>4</v>
      </c>
      <c r="C39">
        <v>5</v>
      </c>
      <c r="D39">
        <v>140457.9375</v>
      </c>
    </row>
    <row r="40" spans="1:4" x14ac:dyDescent="0.2">
      <c r="A40" t="s">
        <v>108</v>
      </c>
      <c r="B40">
        <v>4</v>
      </c>
      <c r="C40">
        <v>5</v>
      </c>
      <c r="D40">
        <v>229083.28125</v>
      </c>
    </row>
    <row r="41" spans="1:4" x14ac:dyDescent="0.2">
      <c r="A41" t="s">
        <v>120</v>
      </c>
      <c r="B41">
        <v>4</v>
      </c>
      <c r="C41">
        <v>5</v>
      </c>
      <c r="D41">
        <v>176988.53125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37</v>
      </c>
      <c r="B2">
        <v>4</v>
      </c>
      <c r="C2">
        <v>1</v>
      </c>
      <c r="D2">
        <v>450929.4375</v>
      </c>
    </row>
    <row r="3" spans="1:4" x14ac:dyDescent="0.2">
      <c r="A3" t="s">
        <v>49</v>
      </c>
      <c r="B3">
        <v>4</v>
      </c>
      <c r="C3">
        <v>1</v>
      </c>
      <c r="D3">
        <v>341729.53125</v>
      </c>
    </row>
    <row r="4" spans="1:4" x14ac:dyDescent="0.2">
      <c r="A4" t="s">
        <v>61</v>
      </c>
      <c r="B4">
        <v>4</v>
      </c>
      <c r="C4">
        <v>1</v>
      </c>
      <c r="D4">
        <v>434708.40625</v>
      </c>
    </row>
    <row r="5" spans="1:4" x14ac:dyDescent="0.2">
      <c r="A5" t="s">
        <v>73</v>
      </c>
      <c r="B5">
        <v>4</v>
      </c>
      <c r="C5">
        <v>1</v>
      </c>
      <c r="D5">
        <v>350899.34375</v>
      </c>
    </row>
    <row r="6" spans="1:4" x14ac:dyDescent="0.2">
      <c r="A6" t="s">
        <v>85</v>
      </c>
      <c r="B6">
        <v>4</v>
      </c>
      <c r="C6">
        <v>1</v>
      </c>
      <c r="D6">
        <v>194168.59375</v>
      </c>
    </row>
    <row r="7" spans="1:4" x14ac:dyDescent="0.2">
      <c r="A7" t="s">
        <v>97</v>
      </c>
      <c r="B7">
        <v>4</v>
      </c>
      <c r="C7">
        <v>1</v>
      </c>
      <c r="D7">
        <v>172881.21875</v>
      </c>
    </row>
    <row r="8" spans="1:4" x14ac:dyDescent="0.2">
      <c r="A8" t="s">
        <v>109</v>
      </c>
      <c r="B8">
        <v>4</v>
      </c>
      <c r="C8">
        <v>1</v>
      </c>
      <c r="D8">
        <v>173425.796875</v>
      </c>
    </row>
    <row r="9" spans="1:4" x14ac:dyDescent="0.2">
      <c r="A9" t="s">
        <v>121</v>
      </c>
      <c r="B9">
        <v>4</v>
      </c>
      <c r="C9">
        <v>1</v>
      </c>
      <c r="D9">
        <v>213512.8125</v>
      </c>
    </row>
    <row r="10" spans="1:4" x14ac:dyDescent="0.2">
      <c r="A10" t="s">
        <v>37</v>
      </c>
      <c r="B10">
        <v>4</v>
      </c>
      <c r="C10">
        <v>2</v>
      </c>
      <c r="D10">
        <v>444086.8125</v>
      </c>
    </row>
    <row r="11" spans="1:4" x14ac:dyDescent="0.2">
      <c r="A11" t="s">
        <v>49</v>
      </c>
      <c r="B11">
        <v>4</v>
      </c>
      <c r="C11">
        <v>2</v>
      </c>
      <c r="D11">
        <v>333756.4375</v>
      </c>
    </row>
    <row r="12" spans="1:4" x14ac:dyDescent="0.2">
      <c r="A12" t="s">
        <v>61</v>
      </c>
      <c r="B12">
        <v>4</v>
      </c>
      <c r="C12">
        <v>2</v>
      </c>
      <c r="D12">
        <v>425022.75</v>
      </c>
    </row>
    <row r="13" spans="1:4" x14ac:dyDescent="0.2">
      <c r="A13" t="s">
        <v>73</v>
      </c>
      <c r="B13">
        <v>4</v>
      </c>
      <c r="C13">
        <v>2</v>
      </c>
      <c r="D13">
        <v>341545.375</v>
      </c>
    </row>
    <row r="14" spans="1:4" x14ac:dyDescent="0.2">
      <c r="A14" t="s">
        <v>85</v>
      </c>
      <c r="B14">
        <v>4</v>
      </c>
      <c r="C14">
        <v>2</v>
      </c>
      <c r="D14">
        <v>189957.453125</v>
      </c>
    </row>
    <row r="15" spans="1:4" x14ac:dyDescent="0.2">
      <c r="A15" t="s">
        <v>97</v>
      </c>
      <c r="B15">
        <v>4</v>
      </c>
      <c r="C15">
        <v>2</v>
      </c>
      <c r="D15">
        <v>168779.65625</v>
      </c>
    </row>
    <row r="16" spans="1:4" x14ac:dyDescent="0.2">
      <c r="A16" t="s">
        <v>109</v>
      </c>
      <c r="B16">
        <v>4</v>
      </c>
      <c r="C16">
        <v>2</v>
      </c>
      <c r="D16">
        <v>169113.3125</v>
      </c>
    </row>
    <row r="17" spans="1:4" x14ac:dyDescent="0.2">
      <c r="A17" t="s">
        <v>121</v>
      </c>
      <c r="B17">
        <v>4</v>
      </c>
      <c r="C17">
        <v>2</v>
      </c>
      <c r="D17">
        <v>209972.15625</v>
      </c>
    </row>
    <row r="18" spans="1:4" x14ac:dyDescent="0.2">
      <c r="A18" t="s">
        <v>37</v>
      </c>
      <c r="B18">
        <v>4</v>
      </c>
      <c r="C18">
        <v>3</v>
      </c>
      <c r="D18">
        <v>438493.15625</v>
      </c>
    </row>
    <row r="19" spans="1:4" x14ac:dyDescent="0.2">
      <c r="A19" t="s">
        <v>49</v>
      </c>
      <c r="B19">
        <v>4</v>
      </c>
      <c r="C19">
        <v>3</v>
      </c>
      <c r="D19">
        <v>326093.9375</v>
      </c>
    </row>
    <row r="20" spans="1:4" x14ac:dyDescent="0.2">
      <c r="A20" t="s">
        <v>61</v>
      </c>
      <c r="B20">
        <v>4</v>
      </c>
      <c r="C20">
        <v>3</v>
      </c>
      <c r="D20">
        <v>414463.9375</v>
      </c>
    </row>
    <row r="21" spans="1:4" x14ac:dyDescent="0.2">
      <c r="A21" t="s">
        <v>73</v>
      </c>
      <c r="B21">
        <v>4</v>
      </c>
      <c r="C21">
        <v>3</v>
      </c>
      <c r="D21">
        <v>332994.34375</v>
      </c>
    </row>
    <row r="22" spans="1:4" x14ac:dyDescent="0.2">
      <c r="A22" t="s">
        <v>85</v>
      </c>
      <c r="B22">
        <v>4</v>
      </c>
      <c r="C22">
        <v>3</v>
      </c>
      <c r="D22">
        <v>185390.90625</v>
      </c>
    </row>
    <row r="23" spans="1:4" x14ac:dyDescent="0.2">
      <c r="A23" t="s">
        <v>97</v>
      </c>
      <c r="B23">
        <v>4</v>
      </c>
      <c r="C23">
        <v>3</v>
      </c>
      <c r="D23">
        <v>165473.265625</v>
      </c>
    </row>
    <row r="24" spans="1:4" x14ac:dyDescent="0.2">
      <c r="A24" t="s">
        <v>109</v>
      </c>
      <c r="B24">
        <v>4</v>
      </c>
      <c r="C24">
        <v>3</v>
      </c>
      <c r="D24">
        <v>165783.4375</v>
      </c>
    </row>
    <row r="25" spans="1:4" x14ac:dyDescent="0.2">
      <c r="A25" t="s">
        <v>121</v>
      </c>
      <c r="B25">
        <v>4</v>
      </c>
      <c r="C25">
        <v>3</v>
      </c>
      <c r="D25">
        <v>206302.953125</v>
      </c>
    </row>
    <row r="26" spans="1:4" x14ac:dyDescent="0.2">
      <c r="A26" t="s">
        <v>37</v>
      </c>
      <c r="B26">
        <v>4</v>
      </c>
      <c r="C26">
        <v>4</v>
      </c>
      <c r="D26">
        <v>433111.21875</v>
      </c>
    </row>
    <row r="27" spans="1:4" x14ac:dyDescent="0.2">
      <c r="A27" t="s">
        <v>49</v>
      </c>
      <c r="B27">
        <v>4</v>
      </c>
      <c r="C27">
        <v>4</v>
      </c>
      <c r="D27">
        <v>322514.5</v>
      </c>
    </row>
    <row r="28" spans="1:4" x14ac:dyDescent="0.2">
      <c r="A28" t="s">
        <v>61</v>
      </c>
      <c r="B28">
        <v>4</v>
      </c>
      <c r="C28">
        <v>4</v>
      </c>
      <c r="D28">
        <v>409759.875</v>
      </c>
    </row>
    <row r="29" spans="1:4" x14ac:dyDescent="0.2">
      <c r="A29" t="s">
        <v>73</v>
      </c>
      <c r="B29">
        <v>4</v>
      </c>
      <c r="C29">
        <v>4</v>
      </c>
      <c r="D29">
        <v>327833.84375</v>
      </c>
    </row>
    <row r="30" spans="1:4" x14ac:dyDescent="0.2">
      <c r="A30" t="s">
        <v>85</v>
      </c>
      <c r="B30">
        <v>4</v>
      </c>
      <c r="C30">
        <v>4</v>
      </c>
      <c r="D30">
        <v>183036.65625</v>
      </c>
    </row>
    <row r="31" spans="1:4" x14ac:dyDescent="0.2">
      <c r="A31" t="s">
        <v>97</v>
      </c>
      <c r="B31">
        <v>4</v>
      </c>
      <c r="C31">
        <v>4</v>
      </c>
      <c r="D31">
        <v>163309</v>
      </c>
    </row>
    <row r="32" spans="1:4" x14ac:dyDescent="0.2">
      <c r="A32" t="s">
        <v>109</v>
      </c>
      <c r="B32">
        <v>4</v>
      </c>
      <c r="C32">
        <v>4</v>
      </c>
      <c r="D32">
        <v>163491.5</v>
      </c>
    </row>
    <row r="33" spans="1:4" x14ac:dyDescent="0.2">
      <c r="A33" t="s">
        <v>121</v>
      </c>
      <c r="B33">
        <v>4</v>
      </c>
      <c r="C33">
        <v>4</v>
      </c>
      <c r="D33">
        <v>203406.03125</v>
      </c>
    </row>
    <row r="34" spans="1:4" x14ac:dyDescent="0.2">
      <c r="A34" t="s">
        <v>37</v>
      </c>
      <c r="B34">
        <v>4</v>
      </c>
      <c r="C34">
        <v>5</v>
      </c>
      <c r="D34">
        <v>429971.75</v>
      </c>
    </row>
    <row r="35" spans="1:4" x14ac:dyDescent="0.2">
      <c r="A35" t="s">
        <v>49</v>
      </c>
      <c r="B35">
        <v>4</v>
      </c>
      <c r="C35">
        <v>5</v>
      </c>
      <c r="D35">
        <v>319449.6875</v>
      </c>
    </row>
    <row r="36" spans="1:4" x14ac:dyDescent="0.2">
      <c r="A36" t="s">
        <v>61</v>
      </c>
      <c r="B36">
        <v>4</v>
      </c>
      <c r="C36">
        <v>5</v>
      </c>
      <c r="D36">
        <v>406359.1875</v>
      </c>
    </row>
    <row r="37" spans="1:4" x14ac:dyDescent="0.2">
      <c r="A37" t="s">
        <v>73</v>
      </c>
      <c r="B37">
        <v>4</v>
      </c>
      <c r="C37">
        <v>5</v>
      </c>
      <c r="D37">
        <v>324517.53125</v>
      </c>
    </row>
    <row r="38" spans="1:4" x14ac:dyDescent="0.2">
      <c r="A38" t="s">
        <v>85</v>
      </c>
      <c r="B38">
        <v>4</v>
      </c>
      <c r="C38">
        <v>5</v>
      </c>
      <c r="D38">
        <v>182429.671875</v>
      </c>
    </row>
    <row r="39" spans="1:4" x14ac:dyDescent="0.2">
      <c r="A39" t="s">
        <v>97</v>
      </c>
      <c r="B39">
        <v>4</v>
      </c>
      <c r="C39">
        <v>5</v>
      </c>
      <c r="D39">
        <v>162672.09375</v>
      </c>
    </row>
    <row r="40" spans="1:4" x14ac:dyDescent="0.2">
      <c r="A40" t="s">
        <v>109</v>
      </c>
      <c r="B40">
        <v>4</v>
      </c>
      <c r="C40">
        <v>5</v>
      </c>
      <c r="D40">
        <v>162563.59375</v>
      </c>
    </row>
    <row r="41" spans="1:4" x14ac:dyDescent="0.2">
      <c r="A41" t="s">
        <v>121</v>
      </c>
      <c r="B41">
        <v>4</v>
      </c>
      <c r="C41">
        <v>5</v>
      </c>
      <c r="D41">
        <v>201488.9375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38</v>
      </c>
      <c r="B2">
        <v>5</v>
      </c>
      <c r="C2">
        <v>1</v>
      </c>
      <c r="D2">
        <v>578463.375</v>
      </c>
    </row>
    <row r="3" spans="1:4" x14ac:dyDescent="0.2">
      <c r="A3" t="s">
        <v>50</v>
      </c>
      <c r="B3">
        <v>5</v>
      </c>
      <c r="C3">
        <v>1</v>
      </c>
      <c r="D3">
        <v>366964.5625</v>
      </c>
    </row>
    <row r="4" spans="1:4" x14ac:dyDescent="0.2">
      <c r="A4" t="s">
        <v>62</v>
      </c>
      <c r="B4">
        <v>5</v>
      </c>
      <c r="C4">
        <v>1</v>
      </c>
      <c r="D4">
        <v>526882.625</v>
      </c>
    </row>
    <row r="5" spans="1:4" x14ac:dyDescent="0.2">
      <c r="A5" t="s">
        <v>74</v>
      </c>
      <c r="B5">
        <v>5</v>
      </c>
      <c r="C5">
        <v>1</v>
      </c>
      <c r="D5">
        <v>513090.09375</v>
      </c>
    </row>
    <row r="6" spans="1:4" x14ac:dyDescent="0.2">
      <c r="A6" t="s">
        <v>86</v>
      </c>
      <c r="B6">
        <v>5</v>
      </c>
      <c r="C6">
        <v>1</v>
      </c>
      <c r="D6">
        <v>227513.53125</v>
      </c>
    </row>
    <row r="7" spans="1:4" x14ac:dyDescent="0.2">
      <c r="A7" t="s">
        <v>98</v>
      </c>
      <c r="B7">
        <v>5</v>
      </c>
      <c r="C7">
        <v>1</v>
      </c>
      <c r="D7">
        <v>425495.75</v>
      </c>
    </row>
    <row r="8" spans="1:4" x14ac:dyDescent="0.2">
      <c r="A8" t="s">
        <v>110</v>
      </c>
      <c r="B8">
        <v>5</v>
      </c>
      <c r="C8">
        <v>1</v>
      </c>
      <c r="D8">
        <v>205045.46875</v>
      </c>
    </row>
    <row r="9" spans="1:4" x14ac:dyDescent="0.2">
      <c r="A9" t="s">
        <v>122</v>
      </c>
      <c r="B9">
        <v>5</v>
      </c>
      <c r="C9">
        <v>1</v>
      </c>
      <c r="D9">
        <v>276289.1875</v>
      </c>
    </row>
    <row r="10" spans="1:4" x14ac:dyDescent="0.2">
      <c r="A10" t="s">
        <v>38</v>
      </c>
      <c r="B10">
        <v>5</v>
      </c>
      <c r="C10">
        <v>2</v>
      </c>
      <c r="D10">
        <v>567162.5</v>
      </c>
    </row>
    <row r="11" spans="1:4" x14ac:dyDescent="0.2">
      <c r="A11" t="s">
        <v>50</v>
      </c>
      <c r="B11">
        <v>5</v>
      </c>
      <c r="C11">
        <v>2</v>
      </c>
      <c r="D11">
        <v>360100.78125</v>
      </c>
    </row>
    <row r="12" spans="1:4" x14ac:dyDescent="0.2">
      <c r="A12" t="s">
        <v>62</v>
      </c>
      <c r="B12">
        <v>5</v>
      </c>
      <c r="C12">
        <v>2</v>
      </c>
      <c r="D12">
        <v>509733.5625</v>
      </c>
    </row>
    <row r="13" spans="1:4" x14ac:dyDescent="0.2">
      <c r="A13" t="s">
        <v>74</v>
      </c>
      <c r="B13">
        <v>5</v>
      </c>
      <c r="C13">
        <v>2</v>
      </c>
      <c r="D13">
        <v>495132.25</v>
      </c>
    </row>
    <row r="14" spans="1:4" x14ac:dyDescent="0.2">
      <c r="A14" t="s">
        <v>86</v>
      </c>
      <c r="B14">
        <v>5</v>
      </c>
      <c r="C14">
        <v>2</v>
      </c>
      <c r="D14">
        <v>220596.6875</v>
      </c>
    </row>
    <row r="15" spans="1:4" x14ac:dyDescent="0.2">
      <c r="A15" t="s">
        <v>98</v>
      </c>
      <c r="B15">
        <v>5</v>
      </c>
      <c r="C15">
        <v>2</v>
      </c>
      <c r="D15">
        <v>414691.875</v>
      </c>
    </row>
    <row r="16" spans="1:4" x14ac:dyDescent="0.2">
      <c r="A16" t="s">
        <v>110</v>
      </c>
      <c r="B16">
        <v>5</v>
      </c>
      <c r="C16">
        <v>2</v>
      </c>
      <c r="D16">
        <v>202165.59375</v>
      </c>
    </row>
    <row r="17" spans="1:4" x14ac:dyDescent="0.2">
      <c r="A17" t="s">
        <v>122</v>
      </c>
      <c r="B17">
        <v>5</v>
      </c>
      <c r="C17">
        <v>2</v>
      </c>
      <c r="D17">
        <v>271733.75</v>
      </c>
    </row>
    <row r="18" spans="1:4" x14ac:dyDescent="0.2">
      <c r="A18" t="s">
        <v>38</v>
      </c>
      <c r="B18">
        <v>5</v>
      </c>
      <c r="C18">
        <v>3</v>
      </c>
      <c r="D18">
        <v>559572</v>
      </c>
    </row>
    <row r="19" spans="1:4" x14ac:dyDescent="0.2">
      <c r="A19" t="s">
        <v>50</v>
      </c>
      <c r="B19">
        <v>5</v>
      </c>
      <c r="C19">
        <v>3</v>
      </c>
      <c r="D19">
        <v>351640.375</v>
      </c>
    </row>
    <row r="20" spans="1:4" x14ac:dyDescent="0.2">
      <c r="A20" t="s">
        <v>62</v>
      </c>
      <c r="B20">
        <v>5</v>
      </c>
      <c r="C20">
        <v>3</v>
      </c>
      <c r="D20">
        <v>499265.3125</v>
      </c>
    </row>
    <row r="21" spans="1:4" x14ac:dyDescent="0.2">
      <c r="A21" t="s">
        <v>74</v>
      </c>
      <c r="B21">
        <v>5</v>
      </c>
      <c r="C21">
        <v>3</v>
      </c>
      <c r="D21">
        <v>485803.6875</v>
      </c>
    </row>
    <row r="22" spans="1:4" x14ac:dyDescent="0.2">
      <c r="A22" t="s">
        <v>86</v>
      </c>
      <c r="B22">
        <v>5</v>
      </c>
      <c r="C22">
        <v>3</v>
      </c>
      <c r="D22">
        <v>215939.28125</v>
      </c>
    </row>
    <row r="23" spans="1:4" x14ac:dyDescent="0.2">
      <c r="A23" t="s">
        <v>98</v>
      </c>
      <c r="B23">
        <v>5</v>
      </c>
      <c r="C23">
        <v>3</v>
      </c>
      <c r="D23">
        <v>406976.71875</v>
      </c>
    </row>
    <row r="24" spans="1:4" x14ac:dyDescent="0.2">
      <c r="A24" t="s">
        <v>110</v>
      </c>
      <c r="B24">
        <v>5</v>
      </c>
      <c r="C24">
        <v>3</v>
      </c>
      <c r="D24">
        <v>198910.875</v>
      </c>
    </row>
    <row r="25" spans="1:4" x14ac:dyDescent="0.2">
      <c r="A25" t="s">
        <v>122</v>
      </c>
      <c r="B25">
        <v>5</v>
      </c>
      <c r="C25">
        <v>3</v>
      </c>
      <c r="D25">
        <v>267493.4375</v>
      </c>
    </row>
    <row r="26" spans="1:4" x14ac:dyDescent="0.2">
      <c r="A26" t="s">
        <v>38</v>
      </c>
      <c r="B26">
        <v>5</v>
      </c>
      <c r="C26">
        <v>4</v>
      </c>
      <c r="D26">
        <v>552121.1875</v>
      </c>
    </row>
    <row r="27" spans="1:4" x14ac:dyDescent="0.2">
      <c r="A27" t="s">
        <v>50</v>
      </c>
      <c r="B27">
        <v>5</v>
      </c>
      <c r="C27">
        <v>4</v>
      </c>
      <c r="D27">
        <v>346691.84375</v>
      </c>
    </row>
    <row r="28" spans="1:4" x14ac:dyDescent="0.2">
      <c r="A28" t="s">
        <v>62</v>
      </c>
      <c r="B28">
        <v>5</v>
      </c>
      <c r="C28">
        <v>4</v>
      </c>
      <c r="D28">
        <v>490698.9375</v>
      </c>
    </row>
    <row r="29" spans="1:4" x14ac:dyDescent="0.2">
      <c r="A29" t="s">
        <v>74</v>
      </c>
      <c r="B29">
        <v>5</v>
      </c>
      <c r="C29">
        <v>4</v>
      </c>
      <c r="D29">
        <v>477096.125</v>
      </c>
    </row>
    <row r="30" spans="1:4" x14ac:dyDescent="0.2">
      <c r="A30" t="s">
        <v>86</v>
      </c>
      <c r="B30">
        <v>5</v>
      </c>
      <c r="C30">
        <v>4</v>
      </c>
      <c r="D30">
        <v>212477.5</v>
      </c>
    </row>
    <row r="31" spans="1:4" x14ac:dyDescent="0.2">
      <c r="A31" t="s">
        <v>98</v>
      </c>
      <c r="B31">
        <v>5</v>
      </c>
      <c r="C31">
        <v>4</v>
      </c>
      <c r="D31">
        <v>401448.8125</v>
      </c>
    </row>
    <row r="32" spans="1:4" x14ac:dyDescent="0.2">
      <c r="A32" t="s">
        <v>110</v>
      </c>
      <c r="B32">
        <v>5</v>
      </c>
      <c r="C32">
        <v>4</v>
      </c>
      <c r="D32">
        <v>196951.6875</v>
      </c>
    </row>
    <row r="33" spans="1:4" x14ac:dyDescent="0.2">
      <c r="A33" t="s">
        <v>122</v>
      </c>
      <c r="B33">
        <v>5</v>
      </c>
      <c r="C33">
        <v>4</v>
      </c>
      <c r="D33">
        <v>264161.25</v>
      </c>
    </row>
    <row r="34" spans="1:4" x14ac:dyDescent="0.2">
      <c r="A34" t="s">
        <v>38</v>
      </c>
      <c r="B34">
        <v>5</v>
      </c>
      <c r="C34">
        <v>5</v>
      </c>
      <c r="D34">
        <v>548115.75</v>
      </c>
    </row>
    <row r="35" spans="1:4" x14ac:dyDescent="0.2">
      <c r="A35" t="s">
        <v>50</v>
      </c>
      <c r="B35">
        <v>5</v>
      </c>
      <c r="C35">
        <v>5</v>
      </c>
      <c r="D35">
        <v>343630.8125</v>
      </c>
    </row>
    <row r="36" spans="1:4" x14ac:dyDescent="0.2">
      <c r="A36" t="s">
        <v>62</v>
      </c>
      <c r="B36">
        <v>5</v>
      </c>
      <c r="C36">
        <v>5</v>
      </c>
      <c r="D36">
        <v>484232.65625</v>
      </c>
    </row>
    <row r="37" spans="1:4" x14ac:dyDescent="0.2">
      <c r="A37" t="s">
        <v>74</v>
      </c>
      <c r="B37">
        <v>5</v>
      </c>
      <c r="C37">
        <v>5</v>
      </c>
      <c r="D37">
        <v>471962.09375</v>
      </c>
    </row>
    <row r="38" spans="1:4" x14ac:dyDescent="0.2">
      <c r="A38" t="s">
        <v>86</v>
      </c>
      <c r="B38">
        <v>5</v>
      </c>
      <c r="C38">
        <v>5</v>
      </c>
      <c r="D38">
        <v>210192.5625</v>
      </c>
    </row>
    <row r="39" spans="1:4" x14ac:dyDescent="0.2">
      <c r="A39" t="s">
        <v>98</v>
      </c>
      <c r="B39">
        <v>5</v>
      </c>
      <c r="C39">
        <v>5</v>
      </c>
      <c r="D39">
        <v>397258.28125</v>
      </c>
    </row>
    <row r="40" spans="1:4" x14ac:dyDescent="0.2">
      <c r="A40" t="s">
        <v>110</v>
      </c>
      <c r="B40">
        <v>5</v>
      </c>
      <c r="C40">
        <v>5</v>
      </c>
      <c r="D40">
        <v>195364.96875</v>
      </c>
    </row>
    <row r="41" spans="1:4" x14ac:dyDescent="0.2">
      <c r="A41" t="s">
        <v>122</v>
      </c>
      <c r="B41">
        <v>5</v>
      </c>
      <c r="C41">
        <v>5</v>
      </c>
      <c r="D41">
        <v>261759.671875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39</v>
      </c>
      <c r="B2">
        <v>5</v>
      </c>
      <c r="C2">
        <v>1</v>
      </c>
      <c r="D2">
        <v>430687.21875</v>
      </c>
    </row>
    <row r="3" spans="1:4" x14ac:dyDescent="0.2">
      <c r="A3" t="s">
        <v>51</v>
      </c>
      <c r="B3">
        <v>5</v>
      </c>
      <c r="C3">
        <v>1</v>
      </c>
      <c r="D3">
        <v>459123.75</v>
      </c>
    </row>
    <row r="4" spans="1:4" x14ac:dyDescent="0.2">
      <c r="A4" t="s">
        <v>63</v>
      </c>
      <c r="B4">
        <v>5</v>
      </c>
      <c r="C4">
        <v>1</v>
      </c>
      <c r="D4">
        <v>403870.90625</v>
      </c>
    </row>
    <row r="5" spans="1:4" x14ac:dyDescent="0.2">
      <c r="A5" t="s">
        <v>75</v>
      </c>
      <c r="B5">
        <v>5</v>
      </c>
      <c r="C5">
        <v>1</v>
      </c>
      <c r="D5">
        <v>405061.03125</v>
      </c>
    </row>
    <row r="6" spans="1:4" x14ac:dyDescent="0.2">
      <c r="A6" t="s">
        <v>87</v>
      </c>
      <c r="B6">
        <v>5</v>
      </c>
      <c r="C6">
        <v>1</v>
      </c>
      <c r="D6">
        <v>213890.703125</v>
      </c>
    </row>
    <row r="7" spans="1:4" x14ac:dyDescent="0.2">
      <c r="A7" t="s">
        <v>99</v>
      </c>
      <c r="B7">
        <v>5</v>
      </c>
      <c r="C7">
        <v>1</v>
      </c>
      <c r="D7">
        <v>187134.921875</v>
      </c>
    </row>
    <row r="8" spans="1:4" x14ac:dyDescent="0.2">
      <c r="A8" t="s">
        <v>111</v>
      </c>
      <c r="B8">
        <v>5</v>
      </c>
      <c r="C8">
        <v>1</v>
      </c>
      <c r="D8">
        <v>224986.15625</v>
      </c>
    </row>
    <row r="9" spans="1:4" x14ac:dyDescent="0.2">
      <c r="A9" t="s">
        <v>123</v>
      </c>
      <c r="B9">
        <v>5</v>
      </c>
      <c r="C9">
        <v>1</v>
      </c>
      <c r="D9">
        <v>246186.96875</v>
      </c>
    </row>
    <row r="10" spans="1:4" x14ac:dyDescent="0.2">
      <c r="A10" t="s">
        <v>39</v>
      </c>
      <c r="B10">
        <v>5</v>
      </c>
      <c r="C10">
        <v>2</v>
      </c>
      <c r="D10">
        <v>423521.3125</v>
      </c>
    </row>
    <row r="11" spans="1:4" x14ac:dyDescent="0.2">
      <c r="A11" t="s">
        <v>51</v>
      </c>
      <c r="B11">
        <v>5</v>
      </c>
      <c r="C11">
        <v>2</v>
      </c>
      <c r="D11">
        <v>447258.53125</v>
      </c>
    </row>
    <row r="12" spans="1:4" x14ac:dyDescent="0.2">
      <c r="A12" t="s">
        <v>63</v>
      </c>
      <c r="B12">
        <v>5</v>
      </c>
      <c r="C12">
        <v>2</v>
      </c>
      <c r="D12">
        <v>394729.1875</v>
      </c>
    </row>
    <row r="13" spans="1:4" x14ac:dyDescent="0.2">
      <c r="A13" t="s">
        <v>75</v>
      </c>
      <c r="B13">
        <v>5</v>
      </c>
      <c r="C13">
        <v>2</v>
      </c>
      <c r="D13">
        <v>394873.875</v>
      </c>
    </row>
    <row r="14" spans="1:4" x14ac:dyDescent="0.2">
      <c r="A14" t="s">
        <v>87</v>
      </c>
      <c r="B14">
        <v>5</v>
      </c>
      <c r="C14">
        <v>2</v>
      </c>
      <c r="D14">
        <v>207298.21875</v>
      </c>
    </row>
    <row r="15" spans="1:4" x14ac:dyDescent="0.2">
      <c r="A15" t="s">
        <v>99</v>
      </c>
      <c r="B15">
        <v>5</v>
      </c>
      <c r="C15">
        <v>2</v>
      </c>
      <c r="D15">
        <v>181781.5</v>
      </c>
    </row>
    <row r="16" spans="1:4" x14ac:dyDescent="0.2">
      <c r="A16" t="s">
        <v>111</v>
      </c>
      <c r="B16">
        <v>5</v>
      </c>
      <c r="C16">
        <v>2</v>
      </c>
      <c r="D16">
        <v>219458.40625</v>
      </c>
    </row>
    <row r="17" spans="1:4" x14ac:dyDescent="0.2">
      <c r="A17" t="s">
        <v>123</v>
      </c>
      <c r="B17">
        <v>5</v>
      </c>
      <c r="C17">
        <v>2</v>
      </c>
      <c r="D17">
        <v>240946</v>
      </c>
    </row>
    <row r="18" spans="1:4" x14ac:dyDescent="0.2">
      <c r="A18" t="s">
        <v>39</v>
      </c>
      <c r="B18">
        <v>5</v>
      </c>
      <c r="C18">
        <v>3</v>
      </c>
      <c r="D18">
        <v>417143.21875</v>
      </c>
    </row>
    <row r="19" spans="1:4" x14ac:dyDescent="0.2">
      <c r="A19" t="s">
        <v>51</v>
      </c>
      <c r="B19">
        <v>5</v>
      </c>
      <c r="C19">
        <v>3</v>
      </c>
      <c r="D19">
        <v>438199.9375</v>
      </c>
    </row>
    <row r="20" spans="1:4" x14ac:dyDescent="0.2">
      <c r="A20" t="s">
        <v>63</v>
      </c>
      <c r="B20">
        <v>5</v>
      </c>
      <c r="C20">
        <v>3</v>
      </c>
      <c r="D20">
        <v>387049.625</v>
      </c>
    </row>
    <row r="21" spans="1:4" x14ac:dyDescent="0.2">
      <c r="A21" t="s">
        <v>75</v>
      </c>
      <c r="B21">
        <v>5</v>
      </c>
      <c r="C21">
        <v>3</v>
      </c>
      <c r="D21">
        <v>385988.3125</v>
      </c>
    </row>
    <row r="22" spans="1:4" x14ac:dyDescent="0.2">
      <c r="A22" t="s">
        <v>87</v>
      </c>
      <c r="B22">
        <v>5</v>
      </c>
      <c r="C22">
        <v>3</v>
      </c>
      <c r="D22">
        <v>202831.28125</v>
      </c>
    </row>
    <row r="23" spans="1:4" x14ac:dyDescent="0.2">
      <c r="A23" t="s">
        <v>99</v>
      </c>
      <c r="B23">
        <v>5</v>
      </c>
      <c r="C23">
        <v>3</v>
      </c>
      <c r="D23">
        <v>178157.34375</v>
      </c>
    </row>
    <row r="24" spans="1:4" x14ac:dyDescent="0.2">
      <c r="A24" t="s">
        <v>111</v>
      </c>
      <c r="B24">
        <v>5</v>
      </c>
      <c r="C24">
        <v>3</v>
      </c>
      <c r="D24">
        <v>214479.328125</v>
      </c>
    </row>
    <row r="25" spans="1:4" x14ac:dyDescent="0.2">
      <c r="A25" t="s">
        <v>123</v>
      </c>
      <c r="B25">
        <v>5</v>
      </c>
      <c r="C25">
        <v>3</v>
      </c>
      <c r="D25">
        <v>236345.609375</v>
      </c>
    </row>
    <row r="26" spans="1:4" x14ac:dyDescent="0.2">
      <c r="A26" t="s">
        <v>39</v>
      </c>
      <c r="B26">
        <v>5</v>
      </c>
      <c r="C26">
        <v>4</v>
      </c>
      <c r="D26">
        <v>413250.875</v>
      </c>
    </row>
    <row r="27" spans="1:4" x14ac:dyDescent="0.2">
      <c r="A27" t="s">
        <v>51</v>
      </c>
      <c r="B27">
        <v>5</v>
      </c>
      <c r="C27">
        <v>4</v>
      </c>
      <c r="D27">
        <v>431842.15625</v>
      </c>
    </row>
    <row r="28" spans="1:4" x14ac:dyDescent="0.2">
      <c r="A28" t="s">
        <v>63</v>
      </c>
      <c r="B28">
        <v>5</v>
      </c>
      <c r="C28">
        <v>4</v>
      </c>
      <c r="D28">
        <v>381504.59375</v>
      </c>
    </row>
    <row r="29" spans="1:4" x14ac:dyDescent="0.2">
      <c r="A29" t="s">
        <v>75</v>
      </c>
      <c r="B29">
        <v>5</v>
      </c>
      <c r="C29">
        <v>4</v>
      </c>
      <c r="D29">
        <v>378757.25</v>
      </c>
    </row>
    <row r="30" spans="1:4" x14ac:dyDescent="0.2">
      <c r="A30" t="s">
        <v>87</v>
      </c>
      <c r="B30">
        <v>5</v>
      </c>
      <c r="C30">
        <v>4</v>
      </c>
      <c r="D30">
        <v>198389.4375</v>
      </c>
    </row>
    <row r="31" spans="1:4" x14ac:dyDescent="0.2">
      <c r="A31" t="s">
        <v>99</v>
      </c>
      <c r="B31">
        <v>5</v>
      </c>
      <c r="C31">
        <v>4</v>
      </c>
      <c r="D31">
        <v>174565.859375</v>
      </c>
    </row>
    <row r="32" spans="1:4" x14ac:dyDescent="0.2">
      <c r="A32" t="s">
        <v>111</v>
      </c>
      <c r="B32">
        <v>5</v>
      </c>
      <c r="C32">
        <v>4</v>
      </c>
      <c r="D32">
        <v>209812.75</v>
      </c>
    </row>
    <row r="33" spans="1:4" x14ac:dyDescent="0.2">
      <c r="A33" t="s">
        <v>123</v>
      </c>
      <c r="B33">
        <v>5</v>
      </c>
      <c r="C33">
        <v>4</v>
      </c>
      <c r="D33">
        <v>233506.15625</v>
      </c>
    </row>
    <row r="34" spans="1:4" x14ac:dyDescent="0.2">
      <c r="A34" t="s">
        <v>39</v>
      </c>
      <c r="B34">
        <v>5</v>
      </c>
      <c r="C34">
        <v>5</v>
      </c>
      <c r="D34">
        <v>410130.125</v>
      </c>
    </row>
    <row r="35" spans="1:4" x14ac:dyDescent="0.2">
      <c r="A35" t="s">
        <v>51</v>
      </c>
      <c r="B35">
        <v>5</v>
      </c>
      <c r="C35">
        <v>5</v>
      </c>
      <c r="D35">
        <v>427739.28125</v>
      </c>
    </row>
    <row r="36" spans="1:4" x14ac:dyDescent="0.2">
      <c r="A36" t="s">
        <v>63</v>
      </c>
      <c r="B36">
        <v>5</v>
      </c>
      <c r="C36">
        <v>5</v>
      </c>
      <c r="D36">
        <v>378327.125</v>
      </c>
    </row>
    <row r="37" spans="1:4" x14ac:dyDescent="0.2">
      <c r="A37" t="s">
        <v>75</v>
      </c>
      <c r="B37">
        <v>5</v>
      </c>
      <c r="C37">
        <v>5</v>
      </c>
      <c r="D37">
        <v>375309.21875</v>
      </c>
    </row>
    <row r="38" spans="1:4" x14ac:dyDescent="0.2">
      <c r="A38" t="s">
        <v>87</v>
      </c>
      <c r="B38">
        <v>5</v>
      </c>
      <c r="C38">
        <v>5</v>
      </c>
      <c r="D38">
        <v>196492.5625</v>
      </c>
    </row>
    <row r="39" spans="1:4" x14ac:dyDescent="0.2">
      <c r="A39" t="s">
        <v>99</v>
      </c>
      <c r="B39">
        <v>5</v>
      </c>
      <c r="C39">
        <v>5</v>
      </c>
      <c r="D39">
        <v>172504.0625</v>
      </c>
    </row>
    <row r="40" spans="1:4" x14ac:dyDescent="0.2">
      <c r="A40" t="s">
        <v>111</v>
      </c>
      <c r="B40">
        <v>5</v>
      </c>
      <c r="C40">
        <v>5</v>
      </c>
      <c r="D40">
        <v>207348.625</v>
      </c>
    </row>
    <row r="41" spans="1:4" x14ac:dyDescent="0.2">
      <c r="A41" t="s">
        <v>123</v>
      </c>
      <c r="B41">
        <v>5</v>
      </c>
      <c r="C41">
        <v>5</v>
      </c>
      <c r="D41">
        <v>231307.421875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40</v>
      </c>
      <c r="B2">
        <v>6</v>
      </c>
      <c r="C2">
        <v>1</v>
      </c>
      <c r="D2">
        <v>1759557.25</v>
      </c>
    </row>
    <row r="3" spans="1:4" x14ac:dyDescent="0.2">
      <c r="A3" t="s">
        <v>52</v>
      </c>
      <c r="B3">
        <v>6</v>
      </c>
      <c r="C3">
        <v>1</v>
      </c>
      <c r="D3">
        <v>1613852.125</v>
      </c>
    </row>
    <row r="4" spans="1:4" x14ac:dyDescent="0.2">
      <c r="A4" t="s">
        <v>64</v>
      </c>
      <c r="B4">
        <v>6</v>
      </c>
      <c r="C4">
        <v>1</v>
      </c>
      <c r="D4">
        <v>1024912.625</v>
      </c>
    </row>
    <row r="5" spans="1:4" x14ac:dyDescent="0.2">
      <c r="A5" t="s">
        <v>76</v>
      </c>
      <c r="B5">
        <v>6</v>
      </c>
      <c r="C5">
        <v>1</v>
      </c>
      <c r="D5">
        <v>621459.375</v>
      </c>
    </row>
    <row r="6" spans="1:4" x14ac:dyDescent="0.2">
      <c r="A6" t="s">
        <v>88</v>
      </c>
      <c r="B6">
        <v>6</v>
      </c>
      <c r="C6">
        <v>1</v>
      </c>
      <c r="D6">
        <v>273478.0625</v>
      </c>
    </row>
    <row r="7" spans="1:4" x14ac:dyDescent="0.2">
      <c r="A7" t="s">
        <v>100</v>
      </c>
      <c r="B7">
        <v>6</v>
      </c>
      <c r="C7">
        <v>1</v>
      </c>
      <c r="D7">
        <v>146835.46875</v>
      </c>
    </row>
    <row r="8" spans="1:4" x14ac:dyDescent="0.2">
      <c r="A8" t="s">
        <v>112</v>
      </c>
      <c r="B8">
        <v>6</v>
      </c>
      <c r="C8">
        <v>1</v>
      </c>
      <c r="D8">
        <v>73562.421875</v>
      </c>
    </row>
    <row r="9" spans="1:4" x14ac:dyDescent="0.2">
      <c r="A9" t="s">
        <v>124</v>
      </c>
      <c r="B9">
        <v>6</v>
      </c>
      <c r="C9">
        <v>1</v>
      </c>
      <c r="D9">
        <v>17273.19140625</v>
      </c>
    </row>
    <row r="10" spans="1:4" x14ac:dyDescent="0.2">
      <c r="A10" t="s">
        <v>40</v>
      </c>
      <c r="B10">
        <v>6</v>
      </c>
      <c r="C10">
        <v>2</v>
      </c>
      <c r="D10">
        <v>1743571.25</v>
      </c>
    </row>
    <row r="11" spans="1:4" x14ac:dyDescent="0.2">
      <c r="A11" t="s">
        <v>52</v>
      </c>
      <c r="B11">
        <v>6</v>
      </c>
      <c r="C11">
        <v>2</v>
      </c>
      <c r="D11">
        <v>1571181.5</v>
      </c>
    </row>
    <row r="12" spans="1:4" x14ac:dyDescent="0.2">
      <c r="A12" t="s">
        <v>64</v>
      </c>
      <c r="B12">
        <v>6</v>
      </c>
      <c r="C12">
        <v>2</v>
      </c>
      <c r="D12">
        <v>1009452.625</v>
      </c>
    </row>
    <row r="13" spans="1:4" x14ac:dyDescent="0.2">
      <c r="A13" t="s">
        <v>76</v>
      </c>
      <c r="B13">
        <v>6</v>
      </c>
      <c r="C13">
        <v>2</v>
      </c>
      <c r="D13">
        <v>617398.125</v>
      </c>
    </row>
    <row r="14" spans="1:4" x14ac:dyDescent="0.2">
      <c r="A14" t="s">
        <v>88</v>
      </c>
      <c r="B14">
        <v>6</v>
      </c>
      <c r="C14">
        <v>2</v>
      </c>
      <c r="D14">
        <v>269795.0625</v>
      </c>
    </row>
    <row r="15" spans="1:4" x14ac:dyDescent="0.2">
      <c r="A15" t="s">
        <v>100</v>
      </c>
      <c r="B15">
        <v>6</v>
      </c>
      <c r="C15">
        <v>2</v>
      </c>
      <c r="D15">
        <v>145020.65625</v>
      </c>
    </row>
    <row r="16" spans="1:4" x14ac:dyDescent="0.2">
      <c r="A16" t="s">
        <v>112</v>
      </c>
      <c r="B16">
        <v>6</v>
      </c>
      <c r="C16">
        <v>2</v>
      </c>
      <c r="D16">
        <v>71343.890625</v>
      </c>
    </row>
    <row r="17" spans="1:4" x14ac:dyDescent="0.2">
      <c r="A17" t="s">
        <v>124</v>
      </c>
      <c r="B17">
        <v>6</v>
      </c>
      <c r="C17">
        <v>2</v>
      </c>
      <c r="D17">
        <v>17308.55859375</v>
      </c>
    </row>
    <row r="18" spans="1:4" x14ac:dyDescent="0.2">
      <c r="A18" t="s">
        <v>40</v>
      </c>
      <c r="B18">
        <v>6</v>
      </c>
      <c r="C18">
        <v>3</v>
      </c>
      <c r="D18">
        <v>1729488.5</v>
      </c>
    </row>
    <row r="19" spans="1:4" x14ac:dyDescent="0.2">
      <c r="A19" t="s">
        <v>52</v>
      </c>
      <c r="B19">
        <v>6</v>
      </c>
      <c r="C19">
        <v>3</v>
      </c>
      <c r="D19">
        <v>1558417.875</v>
      </c>
    </row>
    <row r="20" spans="1:4" x14ac:dyDescent="0.2">
      <c r="A20" t="s">
        <v>64</v>
      </c>
      <c r="B20">
        <v>6</v>
      </c>
      <c r="C20">
        <v>3</v>
      </c>
      <c r="D20">
        <v>992061.625</v>
      </c>
    </row>
    <row r="21" spans="1:4" x14ac:dyDescent="0.2">
      <c r="A21" t="s">
        <v>76</v>
      </c>
      <c r="B21">
        <v>6</v>
      </c>
      <c r="C21">
        <v>3</v>
      </c>
      <c r="D21">
        <v>608748.375</v>
      </c>
    </row>
    <row r="22" spans="1:4" x14ac:dyDescent="0.2">
      <c r="A22" t="s">
        <v>88</v>
      </c>
      <c r="B22">
        <v>6</v>
      </c>
      <c r="C22">
        <v>3</v>
      </c>
      <c r="D22">
        <v>265101.09375</v>
      </c>
    </row>
    <row r="23" spans="1:4" x14ac:dyDescent="0.2">
      <c r="A23" t="s">
        <v>100</v>
      </c>
      <c r="B23">
        <v>6</v>
      </c>
      <c r="C23">
        <v>3</v>
      </c>
      <c r="D23">
        <v>143363.828125</v>
      </c>
    </row>
    <row r="24" spans="1:4" x14ac:dyDescent="0.2">
      <c r="A24" t="s">
        <v>112</v>
      </c>
      <c r="B24">
        <v>6</v>
      </c>
      <c r="C24">
        <v>3</v>
      </c>
      <c r="D24">
        <v>69777.9453125</v>
      </c>
    </row>
    <row r="25" spans="1:4" x14ac:dyDescent="0.2">
      <c r="A25" t="s">
        <v>124</v>
      </c>
      <c r="B25">
        <v>6</v>
      </c>
      <c r="C25">
        <v>3</v>
      </c>
      <c r="D25">
        <v>17308.26171875</v>
      </c>
    </row>
    <row r="26" spans="1:4" x14ac:dyDescent="0.2">
      <c r="A26" t="s">
        <v>40</v>
      </c>
      <c r="B26">
        <v>6</v>
      </c>
      <c r="C26">
        <v>4</v>
      </c>
      <c r="D26">
        <v>1702630.25</v>
      </c>
    </row>
    <row r="27" spans="1:4" x14ac:dyDescent="0.2">
      <c r="A27" t="s">
        <v>52</v>
      </c>
      <c r="B27">
        <v>6</v>
      </c>
      <c r="C27">
        <v>4</v>
      </c>
      <c r="D27">
        <v>1533152.625</v>
      </c>
    </row>
    <row r="28" spans="1:4" x14ac:dyDescent="0.2">
      <c r="A28" t="s">
        <v>64</v>
      </c>
      <c r="B28">
        <v>6</v>
      </c>
      <c r="C28">
        <v>4</v>
      </c>
      <c r="D28">
        <v>978142.875</v>
      </c>
    </row>
    <row r="29" spans="1:4" x14ac:dyDescent="0.2">
      <c r="A29" t="s">
        <v>76</v>
      </c>
      <c r="B29">
        <v>6</v>
      </c>
      <c r="C29">
        <v>4</v>
      </c>
      <c r="D29">
        <v>602463.75</v>
      </c>
    </row>
    <row r="30" spans="1:4" x14ac:dyDescent="0.2">
      <c r="A30" t="s">
        <v>88</v>
      </c>
      <c r="B30">
        <v>6</v>
      </c>
      <c r="C30">
        <v>4</v>
      </c>
      <c r="D30">
        <v>260655.28125</v>
      </c>
    </row>
    <row r="31" spans="1:4" x14ac:dyDescent="0.2">
      <c r="A31" t="s">
        <v>100</v>
      </c>
      <c r="B31">
        <v>6</v>
      </c>
      <c r="C31">
        <v>4</v>
      </c>
      <c r="D31">
        <v>141337.171875</v>
      </c>
    </row>
    <row r="32" spans="1:4" x14ac:dyDescent="0.2">
      <c r="A32" t="s">
        <v>112</v>
      </c>
      <c r="B32">
        <v>6</v>
      </c>
      <c r="C32">
        <v>4</v>
      </c>
      <c r="D32">
        <v>68516.640625</v>
      </c>
    </row>
    <row r="33" spans="1:4" x14ac:dyDescent="0.2">
      <c r="A33" t="s">
        <v>124</v>
      </c>
      <c r="B33">
        <v>6</v>
      </c>
      <c r="C33">
        <v>4</v>
      </c>
      <c r="D33">
        <v>17253.12109375</v>
      </c>
    </row>
    <row r="34" spans="1:4" x14ac:dyDescent="0.2">
      <c r="A34" t="s">
        <v>40</v>
      </c>
      <c r="B34">
        <v>6</v>
      </c>
      <c r="C34">
        <v>5</v>
      </c>
      <c r="D34">
        <v>1694366.25</v>
      </c>
    </row>
    <row r="35" spans="1:4" x14ac:dyDescent="0.2">
      <c r="A35" t="s">
        <v>52</v>
      </c>
      <c r="B35">
        <v>6</v>
      </c>
      <c r="C35">
        <v>5</v>
      </c>
      <c r="D35">
        <v>1521295.875</v>
      </c>
    </row>
    <row r="36" spans="1:4" x14ac:dyDescent="0.2">
      <c r="A36" t="s">
        <v>64</v>
      </c>
      <c r="B36">
        <v>6</v>
      </c>
      <c r="C36">
        <v>5</v>
      </c>
      <c r="D36">
        <v>971902.125</v>
      </c>
    </row>
    <row r="37" spans="1:4" x14ac:dyDescent="0.2">
      <c r="A37" t="s">
        <v>76</v>
      </c>
      <c r="B37">
        <v>6</v>
      </c>
      <c r="C37">
        <v>5</v>
      </c>
      <c r="D37">
        <v>597957.0625</v>
      </c>
    </row>
    <row r="38" spans="1:4" x14ac:dyDescent="0.2">
      <c r="A38" t="s">
        <v>88</v>
      </c>
      <c r="B38">
        <v>6</v>
      </c>
      <c r="C38">
        <v>5</v>
      </c>
      <c r="D38">
        <v>258786.09375</v>
      </c>
    </row>
    <row r="39" spans="1:4" x14ac:dyDescent="0.2">
      <c r="A39" t="s">
        <v>100</v>
      </c>
      <c r="B39">
        <v>6</v>
      </c>
      <c r="C39">
        <v>5</v>
      </c>
      <c r="D39">
        <v>140351.640625</v>
      </c>
    </row>
    <row r="40" spans="1:4" x14ac:dyDescent="0.2">
      <c r="A40" t="s">
        <v>112</v>
      </c>
      <c r="B40">
        <v>6</v>
      </c>
      <c r="C40">
        <v>5</v>
      </c>
      <c r="D40">
        <v>67704.0703125</v>
      </c>
    </row>
    <row r="41" spans="1:4" x14ac:dyDescent="0.2">
      <c r="A41" t="s">
        <v>124</v>
      </c>
      <c r="B41">
        <v>6</v>
      </c>
      <c r="C41">
        <v>5</v>
      </c>
      <c r="D41">
        <v>17220.625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41</v>
      </c>
      <c r="B2">
        <v>6</v>
      </c>
      <c r="C2">
        <v>1</v>
      </c>
      <c r="D2">
        <v>1850665.375</v>
      </c>
    </row>
    <row r="3" spans="1:4" x14ac:dyDescent="0.2">
      <c r="A3" t="s">
        <v>53</v>
      </c>
      <c r="B3">
        <v>6</v>
      </c>
      <c r="C3">
        <v>1</v>
      </c>
      <c r="D3">
        <v>1647203.25</v>
      </c>
    </row>
    <row r="4" spans="1:4" x14ac:dyDescent="0.2">
      <c r="A4" t="s">
        <v>65</v>
      </c>
      <c r="B4">
        <v>6</v>
      </c>
      <c r="C4">
        <v>1</v>
      </c>
      <c r="D4">
        <v>1049415.875</v>
      </c>
    </row>
    <row r="5" spans="1:4" x14ac:dyDescent="0.2">
      <c r="A5" t="s">
        <v>77</v>
      </c>
      <c r="B5">
        <v>6</v>
      </c>
      <c r="C5">
        <v>1</v>
      </c>
      <c r="D5">
        <v>533145.4375</v>
      </c>
    </row>
    <row r="6" spans="1:4" x14ac:dyDescent="0.2">
      <c r="A6" t="s">
        <v>89</v>
      </c>
      <c r="B6">
        <v>6</v>
      </c>
      <c r="C6">
        <v>1</v>
      </c>
      <c r="D6">
        <v>283861</v>
      </c>
    </row>
    <row r="7" spans="1:4" x14ac:dyDescent="0.2">
      <c r="A7" t="s">
        <v>101</v>
      </c>
      <c r="B7">
        <v>6</v>
      </c>
      <c r="C7">
        <v>1</v>
      </c>
      <c r="D7">
        <v>152438.6875</v>
      </c>
    </row>
    <row r="8" spans="1:4" x14ac:dyDescent="0.2">
      <c r="A8" t="s">
        <v>113</v>
      </c>
      <c r="B8">
        <v>6</v>
      </c>
      <c r="C8">
        <v>1</v>
      </c>
      <c r="D8">
        <v>69417.953125</v>
      </c>
    </row>
    <row r="9" spans="1:4" x14ac:dyDescent="0.2">
      <c r="A9" t="s">
        <v>125</v>
      </c>
      <c r="B9">
        <v>6</v>
      </c>
      <c r="C9">
        <v>1</v>
      </c>
      <c r="D9">
        <v>3862.20751953125</v>
      </c>
    </row>
    <row r="10" spans="1:4" x14ac:dyDescent="0.2">
      <c r="A10" t="s">
        <v>41</v>
      </c>
      <c r="B10">
        <v>6</v>
      </c>
      <c r="C10">
        <v>2</v>
      </c>
      <c r="D10">
        <v>1831131.125</v>
      </c>
    </row>
    <row r="11" spans="1:4" x14ac:dyDescent="0.2">
      <c r="A11" t="s">
        <v>53</v>
      </c>
      <c r="B11">
        <v>6</v>
      </c>
      <c r="C11">
        <v>2</v>
      </c>
      <c r="D11">
        <v>1618229.5</v>
      </c>
    </row>
    <row r="12" spans="1:4" x14ac:dyDescent="0.2">
      <c r="A12" t="s">
        <v>65</v>
      </c>
      <c r="B12">
        <v>6</v>
      </c>
      <c r="C12">
        <v>2</v>
      </c>
      <c r="D12">
        <v>1025299.5625</v>
      </c>
    </row>
    <row r="13" spans="1:4" x14ac:dyDescent="0.2">
      <c r="A13" t="s">
        <v>77</v>
      </c>
      <c r="B13">
        <v>6</v>
      </c>
      <c r="C13">
        <v>2</v>
      </c>
      <c r="D13">
        <v>521503.1875</v>
      </c>
    </row>
    <row r="14" spans="1:4" x14ac:dyDescent="0.2">
      <c r="A14" t="s">
        <v>89</v>
      </c>
      <c r="B14">
        <v>6</v>
      </c>
      <c r="C14">
        <v>2</v>
      </c>
      <c r="D14">
        <v>278417.09375</v>
      </c>
    </row>
    <row r="15" spans="1:4" x14ac:dyDescent="0.2">
      <c r="A15" t="s">
        <v>101</v>
      </c>
      <c r="B15">
        <v>6</v>
      </c>
      <c r="C15">
        <v>2</v>
      </c>
      <c r="D15">
        <v>150394.90625</v>
      </c>
    </row>
    <row r="16" spans="1:4" x14ac:dyDescent="0.2">
      <c r="A16" t="s">
        <v>113</v>
      </c>
      <c r="B16">
        <v>6</v>
      </c>
      <c r="C16">
        <v>2</v>
      </c>
      <c r="D16">
        <v>68199.7890625</v>
      </c>
    </row>
    <row r="17" spans="1:4" x14ac:dyDescent="0.2">
      <c r="A17" t="s">
        <v>125</v>
      </c>
      <c r="B17">
        <v>6</v>
      </c>
      <c r="C17">
        <v>2</v>
      </c>
      <c r="D17">
        <v>3799.580078125</v>
      </c>
    </row>
    <row r="18" spans="1:4" x14ac:dyDescent="0.2">
      <c r="A18" t="s">
        <v>41</v>
      </c>
      <c r="B18">
        <v>6</v>
      </c>
      <c r="C18">
        <v>3</v>
      </c>
      <c r="D18">
        <v>1810552.875</v>
      </c>
    </row>
    <row r="19" spans="1:4" x14ac:dyDescent="0.2">
      <c r="A19" t="s">
        <v>53</v>
      </c>
      <c r="B19">
        <v>6</v>
      </c>
      <c r="C19">
        <v>3</v>
      </c>
      <c r="D19">
        <v>1607669.5</v>
      </c>
    </row>
    <row r="20" spans="1:4" x14ac:dyDescent="0.2">
      <c r="A20" t="s">
        <v>65</v>
      </c>
      <c r="B20">
        <v>6</v>
      </c>
      <c r="C20">
        <v>3</v>
      </c>
      <c r="D20">
        <v>1004005.4375</v>
      </c>
    </row>
    <row r="21" spans="1:4" x14ac:dyDescent="0.2">
      <c r="A21" t="s">
        <v>77</v>
      </c>
      <c r="B21">
        <v>6</v>
      </c>
      <c r="C21">
        <v>3</v>
      </c>
      <c r="D21">
        <v>512417.28125</v>
      </c>
    </row>
    <row r="22" spans="1:4" x14ac:dyDescent="0.2">
      <c r="A22" t="s">
        <v>89</v>
      </c>
      <c r="B22">
        <v>6</v>
      </c>
      <c r="C22">
        <v>3</v>
      </c>
      <c r="D22">
        <v>272398.125</v>
      </c>
    </row>
    <row r="23" spans="1:4" x14ac:dyDescent="0.2">
      <c r="A23" t="s">
        <v>101</v>
      </c>
      <c r="B23">
        <v>6</v>
      </c>
      <c r="C23">
        <v>3</v>
      </c>
      <c r="D23">
        <v>147650.671875</v>
      </c>
    </row>
    <row r="24" spans="1:4" x14ac:dyDescent="0.2">
      <c r="A24" t="s">
        <v>113</v>
      </c>
      <c r="B24">
        <v>6</v>
      </c>
      <c r="C24">
        <v>3</v>
      </c>
      <c r="D24">
        <v>67097.828125</v>
      </c>
    </row>
    <row r="25" spans="1:4" x14ac:dyDescent="0.2">
      <c r="A25" t="s">
        <v>125</v>
      </c>
      <c r="B25">
        <v>6</v>
      </c>
      <c r="C25">
        <v>3</v>
      </c>
      <c r="D25">
        <v>3753.703125</v>
      </c>
    </row>
    <row r="26" spans="1:4" x14ac:dyDescent="0.2">
      <c r="A26" t="s">
        <v>41</v>
      </c>
      <c r="B26">
        <v>6</v>
      </c>
      <c r="C26">
        <v>4</v>
      </c>
      <c r="D26">
        <v>1800965</v>
      </c>
    </row>
    <row r="27" spans="1:4" x14ac:dyDescent="0.2">
      <c r="A27" t="s">
        <v>53</v>
      </c>
      <c r="B27">
        <v>6</v>
      </c>
      <c r="C27">
        <v>4</v>
      </c>
      <c r="D27">
        <v>1581421.5</v>
      </c>
    </row>
    <row r="28" spans="1:4" x14ac:dyDescent="0.2">
      <c r="A28" t="s">
        <v>65</v>
      </c>
      <c r="B28">
        <v>6</v>
      </c>
      <c r="C28">
        <v>4</v>
      </c>
      <c r="D28">
        <v>990508.8125</v>
      </c>
    </row>
    <row r="29" spans="1:4" x14ac:dyDescent="0.2">
      <c r="A29" t="s">
        <v>77</v>
      </c>
      <c r="B29">
        <v>6</v>
      </c>
      <c r="C29">
        <v>4</v>
      </c>
      <c r="D29">
        <v>504182.5</v>
      </c>
    </row>
    <row r="30" spans="1:4" x14ac:dyDescent="0.2">
      <c r="A30" t="s">
        <v>89</v>
      </c>
      <c r="B30">
        <v>6</v>
      </c>
      <c r="C30">
        <v>4</v>
      </c>
      <c r="D30">
        <v>267554.9375</v>
      </c>
    </row>
    <row r="31" spans="1:4" x14ac:dyDescent="0.2">
      <c r="A31" t="s">
        <v>101</v>
      </c>
      <c r="B31">
        <v>6</v>
      </c>
      <c r="C31">
        <v>4</v>
      </c>
      <c r="D31">
        <v>145645.4375</v>
      </c>
    </row>
    <row r="32" spans="1:4" x14ac:dyDescent="0.2">
      <c r="A32" t="s">
        <v>113</v>
      </c>
      <c r="B32">
        <v>6</v>
      </c>
      <c r="C32">
        <v>4</v>
      </c>
      <c r="D32">
        <v>66031.734375</v>
      </c>
    </row>
    <row r="33" spans="1:4" x14ac:dyDescent="0.2">
      <c r="A33" t="s">
        <v>125</v>
      </c>
      <c r="B33">
        <v>6</v>
      </c>
      <c r="C33">
        <v>4</v>
      </c>
      <c r="D33">
        <v>3741.79833984375</v>
      </c>
    </row>
    <row r="34" spans="1:4" x14ac:dyDescent="0.2">
      <c r="A34" t="s">
        <v>41</v>
      </c>
      <c r="B34">
        <v>6</v>
      </c>
      <c r="C34">
        <v>5</v>
      </c>
      <c r="D34">
        <v>1795091.375</v>
      </c>
    </row>
    <row r="35" spans="1:4" x14ac:dyDescent="0.2">
      <c r="A35" t="s">
        <v>53</v>
      </c>
      <c r="B35">
        <v>6</v>
      </c>
      <c r="C35">
        <v>5</v>
      </c>
      <c r="D35">
        <v>1570021</v>
      </c>
    </row>
    <row r="36" spans="1:4" x14ac:dyDescent="0.2">
      <c r="A36" t="s">
        <v>65</v>
      </c>
      <c r="B36">
        <v>6</v>
      </c>
      <c r="C36">
        <v>5</v>
      </c>
      <c r="D36">
        <v>978447.1875</v>
      </c>
    </row>
    <row r="37" spans="1:4" x14ac:dyDescent="0.2">
      <c r="A37" t="s">
        <v>77</v>
      </c>
      <c r="B37">
        <v>6</v>
      </c>
      <c r="C37">
        <v>5</v>
      </c>
      <c r="D37">
        <v>500389.3125</v>
      </c>
    </row>
    <row r="38" spans="1:4" x14ac:dyDescent="0.2">
      <c r="A38" t="s">
        <v>89</v>
      </c>
      <c r="B38">
        <v>6</v>
      </c>
      <c r="C38">
        <v>5</v>
      </c>
      <c r="D38">
        <v>266086.8125</v>
      </c>
    </row>
    <row r="39" spans="1:4" x14ac:dyDescent="0.2">
      <c r="A39" t="s">
        <v>101</v>
      </c>
      <c r="B39">
        <v>6</v>
      </c>
      <c r="C39">
        <v>5</v>
      </c>
      <c r="D39">
        <v>144331.203125</v>
      </c>
    </row>
    <row r="40" spans="1:4" x14ac:dyDescent="0.2">
      <c r="A40" t="s">
        <v>113</v>
      </c>
      <c r="B40">
        <v>6</v>
      </c>
      <c r="C40">
        <v>5</v>
      </c>
      <c r="D40">
        <v>65649.6015625</v>
      </c>
    </row>
    <row r="41" spans="1:4" x14ac:dyDescent="0.2">
      <c r="A41" t="s">
        <v>125</v>
      </c>
      <c r="B41">
        <v>6</v>
      </c>
      <c r="C41">
        <v>5</v>
      </c>
      <c r="D41">
        <v>3719.363037109375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BI731"/>
  <sheetViews>
    <sheetView tabSelected="1" topLeftCell="L547" zoomScale="70" zoomScaleNormal="70" workbookViewId="0">
      <selection activeCell="Q16" sqref="Q16"/>
    </sheetView>
  </sheetViews>
  <sheetFormatPr defaultRowHeight="12.75" x14ac:dyDescent="0.2"/>
  <sheetData>
    <row r="1" spans="2:28" x14ac:dyDescent="0.2">
      <c r="P1" s="8" t="s">
        <v>172</v>
      </c>
    </row>
    <row r="2" spans="2:28" x14ac:dyDescent="0.2">
      <c r="AA2" s="8" t="s">
        <v>157</v>
      </c>
    </row>
    <row r="3" spans="2:28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 s="2" t="s">
        <v>157</v>
      </c>
      <c r="Q3" s="2">
        <v>1</v>
      </c>
      <c r="R3" s="2">
        <v>2</v>
      </c>
      <c r="S3" s="2">
        <v>3</v>
      </c>
      <c r="T3" s="2">
        <v>4</v>
      </c>
      <c r="U3" s="2">
        <v>5</v>
      </c>
      <c r="V3" s="2">
        <v>6</v>
      </c>
      <c r="W3" s="2">
        <v>7</v>
      </c>
      <c r="X3" s="2">
        <v>8</v>
      </c>
      <c r="Y3" s="2">
        <v>9</v>
      </c>
      <c r="Z3" s="2">
        <v>10</v>
      </c>
      <c r="AA3" s="2">
        <v>11</v>
      </c>
      <c r="AB3" s="2">
        <v>12</v>
      </c>
    </row>
    <row r="4" spans="2:28" x14ac:dyDescent="0.2">
      <c r="B4" t="s">
        <v>149</v>
      </c>
      <c r="C4">
        <v>960955.375</v>
      </c>
      <c r="D4">
        <v>596114.125</v>
      </c>
      <c r="E4">
        <v>70659.8359375</v>
      </c>
      <c r="F4">
        <v>52464.96875</v>
      </c>
      <c r="G4">
        <v>49900.09375</v>
      </c>
      <c r="H4">
        <v>98154.5703125</v>
      </c>
      <c r="I4">
        <v>130317.1953125</v>
      </c>
      <c r="J4">
        <v>450929.4375</v>
      </c>
      <c r="K4">
        <v>578463.375</v>
      </c>
      <c r="L4">
        <v>430687.21875</v>
      </c>
      <c r="M4">
        <v>1759557.25</v>
      </c>
      <c r="N4">
        <v>1850665.375</v>
      </c>
      <c r="P4" s="2" t="s">
        <v>149</v>
      </c>
      <c r="Q4" s="2">
        <f>AVERAGE(C4,C12,C20,C28,C36)</f>
        <v>935050.9375</v>
      </c>
      <c r="R4" s="2">
        <f t="shared" ref="R4:AB11" si="0">AVERAGE(D4,D12,D20,D28,D36)</f>
        <v>578953.57499999995</v>
      </c>
      <c r="S4" s="2">
        <f t="shared" si="0"/>
        <v>68468.987500000003</v>
      </c>
      <c r="T4" s="2">
        <f t="shared" si="0"/>
        <v>50910.223437499997</v>
      </c>
      <c r="U4" s="2">
        <f t="shared" si="0"/>
        <v>48480.045312499999</v>
      </c>
      <c r="V4" s="2">
        <f t="shared" si="0"/>
        <v>95699.7890625</v>
      </c>
      <c r="W4" s="2">
        <f t="shared" si="0"/>
        <v>125692.9734375</v>
      </c>
      <c r="X4" s="2">
        <f t="shared" si="0"/>
        <v>439318.47499999998</v>
      </c>
      <c r="Y4" s="2">
        <f t="shared" si="0"/>
        <v>561086.96250000002</v>
      </c>
      <c r="Z4" s="2">
        <f t="shared" si="0"/>
        <v>418946.55</v>
      </c>
      <c r="AA4" s="2">
        <f t="shared" si="0"/>
        <v>1725922.7</v>
      </c>
      <c r="AB4" s="2">
        <f t="shared" si="0"/>
        <v>1817681.15</v>
      </c>
    </row>
    <row r="5" spans="2:28" x14ac:dyDescent="0.2">
      <c r="B5" t="s">
        <v>150</v>
      </c>
      <c r="C5">
        <v>570874.0625</v>
      </c>
      <c r="D5">
        <v>722166</v>
      </c>
      <c r="E5">
        <v>155266.46875</v>
      </c>
      <c r="F5">
        <v>60742.3046875</v>
      </c>
      <c r="G5">
        <v>40990.47265625</v>
      </c>
      <c r="H5">
        <v>68805.9296875</v>
      </c>
      <c r="I5">
        <v>136944.375</v>
      </c>
      <c r="J5">
        <v>341729.53125</v>
      </c>
      <c r="K5">
        <v>366964.5625</v>
      </c>
      <c r="L5">
        <v>459123.75</v>
      </c>
      <c r="M5">
        <v>1613852.125</v>
      </c>
      <c r="N5">
        <v>1647203.25</v>
      </c>
      <c r="P5" s="2" t="s">
        <v>150</v>
      </c>
      <c r="Q5" s="2">
        <f t="shared" ref="Q5:Q11" si="1">AVERAGE(C5,C13,C21,C29,C37)</f>
        <v>548790.16249999998</v>
      </c>
      <c r="R5" s="2">
        <f t="shared" si="0"/>
        <v>689154.23750000005</v>
      </c>
      <c r="S5" s="2">
        <f t="shared" si="0"/>
        <v>149708.16562499999</v>
      </c>
      <c r="T5" s="2">
        <f t="shared" si="0"/>
        <v>58874.240624999999</v>
      </c>
      <c r="U5" s="2">
        <f t="shared" si="0"/>
        <v>39357.379687499997</v>
      </c>
      <c r="V5" s="2">
        <f t="shared" si="0"/>
        <v>66675.720312499994</v>
      </c>
      <c r="W5" s="2">
        <f t="shared" si="0"/>
        <v>131937.29218749999</v>
      </c>
      <c r="X5" s="2">
        <f t="shared" si="0"/>
        <v>328708.81874999998</v>
      </c>
      <c r="Y5" s="2">
        <f t="shared" si="0"/>
        <v>353805.67499999999</v>
      </c>
      <c r="Z5" s="2">
        <f t="shared" si="0"/>
        <v>440832.73125000001</v>
      </c>
      <c r="AA5" s="2">
        <f t="shared" si="0"/>
        <v>1559580</v>
      </c>
      <c r="AB5" s="2">
        <f t="shared" si="0"/>
        <v>1604908.95</v>
      </c>
    </row>
    <row r="6" spans="2:28" x14ac:dyDescent="0.2">
      <c r="B6" t="s">
        <v>151</v>
      </c>
      <c r="C6">
        <v>671847.625</v>
      </c>
      <c r="D6">
        <v>754918.375</v>
      </c>
      <c r="E6">
        <v>56508.3125</v>
      </c>
      <c r="F6">
        <v>92374.125</v>
      </c>
      <c r="G6">
        <v>43857.27734375</v>
      </c>
      <c r="H6">
        <v>88138.0859375</v>
      </c>
      <c r="I6">
        <v>171594.859375</v>
      </c>
      <c r="J6">
        <v>434708.40625</v>
      </c>
      <c r="K6">
        <v>526882.625</v>
      </c>
      <c r="L6">
        <v>403870.90625</v>
      </c>
      <c r="M6">
        <v>1024912.625</v>
      </c>
      <c r="N6">
        <v>1049415.875</v>
      </c>
      <c r="P6" s="2" t="s">
        <v>151</v>
      </c>
      <c r="Q6" s="2">
        <f t="shared" si="1"/>
        <v>645968.1</v>
      </c>
      <c r="R6" s="2">
        <f t="shared" si="0"/>
        <v>722812.0625</v>
      </c>
      <c r="S6" s="2">
        <f t="shared" si="0"/>
        <v>54055.203906249997</v>
      </c>
      <c r="T6" s="2">
        <f t="shared" si="0"/>
        <v>91408.953125</v>
      </c>
      <c r="U6" s="2">
        <f t="shared" si="0"/>
        <v>42371.00390625</v>
      </c>
      <c r="V6" s="2">
        <f t="shared" si="0"/>
        <v>84678.735937499994</v>
      </c>
      <c r="W6" s="2">
        <f t="shared" si="0"/>
        <v>164588.79062499999</v>
      </c>
      <c r="X6" s="2">
        <f t="shared" si="0"/>
        <v>418062.83124999999</v>
      </c>
      <c r="Y6" s="2">
        <f t="shared" si="0"/>
        <v>502162.61875000002</v>
      </c>
      <c r="Z6" s="2">
        <f t="shared" si="0"/>
        <v>389096.28749999998</v>
      </c>
      <c r="AA6" s="2">
        <f t="shared" si="0"/>
        <v>995294.375</v>
      </c>
      <c r="AB6" s="2">
        <f t="shared" si="0"/>
        <v>1009535.375</v>
      </c>
    </row>
    <row r="7" spans="2:28" x14ac:dyDescent="0.2">
      <c r="B7" t="s">
        <v>152</v>
      </c>
      <c r="C7">
        <v>650585.6875</v>
      </c>
      <c r="D7">
        <v>685591.6875</v>
      </c>
      <c r="E7">
        <v>60939.04296875</v>
      </c>
      <c r="F7">
        <v>38605.2734375</v>
      </c>
      <c r="G7">
        <v>43080.859375</v>
      </c>
      <c r="H7">
        <v>116888.515625</v>
      </c>
      <c r="I7">
        <v>169089.171875</v>
      </c>
      <c r="J7">
        <v>350899.34375</v>
      </c>
      <c r="K7">
        <v>513090.09375</v>
      </c>
      <c r="L7">
        <v>405061.03125</v>
      </c>
      <c r="M7">
        <v>621459.375</v>
      </c>
      <c r="N7">
        <v>533145.4375</v>
      </c>
      <c r="P7" s="2" t="s">
        <v>152</v>
      </c>
      <c r="Q7" s="2">
        <f t="shared" si="1"/>
        <v>626354.9</v>
      </c>
      <c r="R7" s="2">
        <f t="shared" si="0"/>
        <v>656666.4375</v>
      </c>
      <c r="S7" s="2">
        <f t="shared" si="0"/>
        <v>58586.635156249999</v>
      </c>
      <c r="T7" s="2">
        <f t="shared" si="0"/>
        <v>37104.819531250003</v>
      </c>
      <c r="U7" s="2">
        <f t="shared" si="0"/>
        <v>41938.888281250001</v>
      </c>
      <c r="V7" s="2">
        <f t="shared" si="0"/>
        <v>112664.79531250001</v>
      </c>
      <c r="W7" s="2">
        <f t="shared" si="0"/>
        <v>163032.80624999999</v>
      </c>
      <c r="X7" s="2">
        <f t="shared" si="0"/>
        <v>335558.08750000002</v>
      </c>
      <c r="Y7" s="2">
        <f t="shared" si="0"/>
        <v>488616.85</v>
      </c>
      <c r="Z7" s="2">
        <f t="shared" si="0"/>
        <v>387997.9375</v>
      </c>
      <c r="AA7" s="2">
        <f t="shared" si="0"/>
        <v>609605.33750000002</v>
      </c>
      <c r="AB7" s="2">
        <f t="shared" si="0"/>
        <v>514327.54375000001</v>
      </c>
    </row>
    <row r="8" spans="2:28" x14ac:dyDescent="0.2">
      <c r="B8" t="s">
        <v>153</v>
      </c>
      <c r="C8">
        <v>256053.640625</v>
      </c>
      <c r="D8">
        <v>253081.03125</v>
      </c>
      <c r="E8">
        <v>70912.8125</v>
      </c>
      <c r="F8">
        <v>94612.7421875</v>
      </c>
      <c r="G8">
        <v>111926.9375</v>
      </c>
      <c r="H8">
        <v>202633.546875</v>
      </c>
      <c r="I8">
        <v>117065.203125</v>
      </c>
      <c r="J8">
        <v>194168.59375</v>
      </c>
      <c r="K8">
        <v>227513.53125</v>
      </c>
      <c r="L8">
        <v>213890.703125</v>
      </c>
      <c r="M8">
        <v>273478.0625</v>
      </c>
      <c r="N8">
        <v>283861</v>
      </c>
      <c r="P8" s="2" t="s">
        <v>153</v>
      </c>
      <c r="Q8" s="2">
        <f t="shared" si="1"/>
        <v>248195.38750000001</v>
      </c>
      <c r="R8" s="2">
        <f t="shared" si="0"/>
        <v>243044.97187499999</v>
      </c>
      <c r="S8" s="2">
        <f t="shared" si="0"/>
        <v>67638.442187499997</v>
      </c>
      <c r="T8" s="2">
        <f t="shared" si="0"/>
        <v>90936.1015625</v>
      </c>
      <c r="U8" s="2">
        <f t="shared" si="0"/>
        <v>107953.921875</v>
      </c>
      <c r="V8" s="2">
        <f t="shared" si="0"/>
        <v>195207.015625</v>
      </c>
      <c r="W8" s="2">
        <f t="shared" si="0"/>
        <v>112750.47031249999</v>
      </c>
      <c r="X8" s="2">
        <f t="shared" si="0"/>
        <v>186996.65625</v>
      </c>
      <c r="Y8" s="2">
        <f t="shared" si="0"/>
        <v>217343.91250000001</v>
      </c>
      <c r="Z8" s="2">
        <f t="shared" si="0"/>
        <v>203780.44062499999</v>
      </c>
      <c r="AA8" s="2">
        <f t="shared" si="0"/>
        <v>265563.11875000002</v>
      </c>
      <c r="AB8" s="2">
        <f t="shared" si="0"/>
        <v>273663.59375</v>
      </c>
    </row>
    <row r="9" spans="2:28" x14ac:dyDescent="0.2">
      <c r="B9" t="s">
        <v>154</v>
      </c>
      <c r="C9">
        <v>273934.59375</v>
      </c>
      <c r="D9">
        <v>331641.25</v>
      </c>
      <c r="E9">
        <v>77838.234375</v>
      </c>
      <c r="F9">
        <v>116976.1875</v>
      </c>
      <c r="G9">
        <v>95647.203125</v>
      </c>
      <c r="H9">
        <v>176472.875</v>
      </c>
      <c r="I9">
        <v>149605.546875</v>
      </c>
      <c r="J9">
        <v>172881.21875</v>
      </c>
      <c r="K9">
        <v>425495.75</v>
      </c>
      <c r="L9">
        <v>187134.921875</v>
      </c>
      <c r="M9">
        <v>146835.46875</v>
      </c>
      <c r="N9">
        <v>152438.6875</v>
      </c>
      <c r="P9" s="2" t="s">
        <v>154</v>
      </c>
      <c r="Q9" s="2">
        <f t="shared" si="1"/>
        <v>267569.78125</v>
      </c>
      <c r="R9" s="2">
        <f t="shared" si="0"/>
        <v>317931.41875000001</v>
      </c>
      <c r="S9" s="2">
        <f t="shared" si="0"/>
        <v>74317.878125000003</v>
      </c>
      <c r="T9" s="2">
        <f t="shared" si="0"/>
        <v>113780.784375</v>
      </c>
      <c r="U9" s="2">
        <f t="shared" si="0"/>
        <v>91864.654687500006</v>
      </c>
      <c r="V9" s="2">
        <f t="shared" si="0"/>
        <v>169186.8</v>
      </c>
      <c r="W9" s="2">
        <f t="shared" si="0"/>
        <v>144603.078125</v>
      </c>
      <c r="X9" s="2">
        <f t="shared" si="0"/>
        <v>166623.046875</v>
      </c>
      <c r="Y9" s="2">
        <f t="shared" si="0"/>
        <v>409174.28749999998</v>
      </c>
      <c r="Z9" s="2">
        <f t="shared" si="0"/>
        <v>178828.73749999999</v>
      </c>
      <c r="AA9" s="2">
        <f t="shared" si="0"/>
        <v>143381.75312499999</v>
      </c>
      <c r="AB9" s="2">
        <f t="shared" si="0"/>
        <v>148092.18124999999</v>
      </c>
    </row>
    <row r="10" spans="2:28" x14ac:dyDescent="0.2">
      <c r="B10" t="s">
        <v>155</v>
      </c>
      <c r="C10">
        <v>503434.125</v>
      </c>
      <c r="D10">
        <v>432639.125</v>
      </c>
      <c r="E10">
        <v>90410.640625</v>
      </c>
      <c r="F10">
        <v>84844.375</v>
      </c>
      <c r="G10">
        <v>121874.9140625</v>
      </c>
      <c r="H10">
        <v>251670.203125</v>
      </c>
      <c r="I10">
        <v>245835.5625</v>
      </c>
      <c r="J10">
        <v>173425.796875</v>
      </c>
      <c r="K10">
        <v>205045.46875</v>
      </c>
      <c r="L10">
        <v>224986.15625</v>
      </c>
      <c r="M10">
        <v>73562.421875</v>
      </c>
      <c r="N10">
        <v>69417.953125</v>
      </c>
      <c r="P10" s="2" t="s">
        <v>155</v>
      </c>
      <c r="Q10" s="2">
        <f t="shared" si="1"/>
        <v>495212.46875</v>
      </c>
      <c r="R10" s="2">
        <f t="shared" si="0"/>
        <v>415644.52500000002</v>
      </c>
      <c r="S10" s="2">
        <f t="shared" si="0"/>
        <v>86395.8984375</v>
      </c>
      <c r="T10" s="2">
        <f t="shared" si="0"/>
        <v>81486.46875</v>
      </c>
      <c r="U10" s="2">
        <f t="shared" si="0"/>
        <v>116755.85</v>
      </c>
      <c r="V10" s="2">
        <f t="shared" si="0"/>
        <v>241485.66875000001</v>
      </c>
      <c r="W10" s="2">
        <f t="shared" si="0"/>
        <v>236812.484375</v>
      </c>
      <c r="X10" s="2">
        <f t="shared" si="0"/>
        <v>166875.52812500001</v>
      </c>
      <c r="Y10" s="2">
        <f t="shared" si="0"/>
        <v>199687.71875</v>
      </c>
      <c r="Z10" s="2">
        <f t="shared" si="0"/>
        <v>215217.05312500001</v>
      </c>
      <c r="AA10" s="2">
        <f t="shared" si="0"/>
        <v>70180.993749999994</v>
      </c>
      <c r="AB10" s="2">
        <f t="shared" si="0"/>
        <v>67279.381250000006</v>
      </c>
    </row>
    <row r="11" spans="2:28" x14ac:dyDescent="0.2">
      <c r="B11" t="s">
        <v>156</v>
      </c>
      <c r="C11">
        <v>335294.03125</v>
      </c>
      <c r="D11">
        <v>265085.03125</v>
      </c>
      <c r="E11">
        <v>106388.140625</v>
      </c>
      <c r="F11">
        <v>159959.265625</v>
      </c>
      <c r="G11">
        <v>5380.0107421875</v>
      </c>
      <c r="H11">
        <v>180887.796875</v>
      </c>
      <c r="I11">
        <v>187757.125</v>
      </c>
      <c r="J11">
        <v>213512.8125</v>
      </c>
      <c r="K11">
        <v>276289.1875</v>
      </c>
      <c r="L11">
        <v>246186.96875</v>
      </c>
      <c r="M11">
        <v>17273.19140625</v>
      </c>
      <c r="N11">
        <v>3862.20751953125</v>
      </c>
      <c r="P11" s="2" t="s">
        <v>156</v>
      </c>
      <c r="Q11" s="2">
        <f t="shared" si="1"/>
        <v>323484.35625000001</v>
      </c>
      <c r="R11" s="2">
        <f t="shared" si="0"/>
        <v>257383.65937499999</v>
      </c>
      <c r="S11" s="2">
        <f t="shared" si="0"/>
        <v>102715.18593750001</v>
      </c>
      <c r="T11" s="2">
        <f t="shared" si="0"/>
        <v>154104.33437500001</v>
      </c>
      <c r="U11" s="2">
        <f t="shared" si="0"/>
        <v>5285.5589843750004</v>
      </c>
      <c r="V11" s="2">
        <f t="shared" si="0"/>
        <v>174922.85312499999</v>
      </c>
      <c r="W11" s="2">
        <f t="shared" si="0"/>
        <v>181819.42499999999</v>
      </c>
      <c r="X11" s="2">
        <f t="shared" si="0"/>
        <v>206936.578125</v>
      </c>
      <c r="Y11" s="2">
        <f t="shared" si="0"/>
        <v>268287.45937499998</v>
      </c>
      <c r="Z11" s="2">
        <f t="shared" si="0"/>
        <v>237658.43124999999</v>
      </c>
      <c r="AA11" s="2">
        <f t="shared" si="0"/>
        <v>17272.751562500001</v>
      </c>
      <c r="AB11" s="2">
        <f t="shared" si="0"/>
        <v>3775.3304199218751</v>
      </c>
    </row>
    <row r="12" spans="2:28" x14ac:dyDescent="0.2">
      <c r="B12" t="s">
        <v>149</v>
      </c>
      <c r="C12">
        <v>948735.5625</v>
      </c>
      <c r="D12">
        <v>591276.125</v>
      </c>
      <c r="E12">
        <v>69552.6875</v>
      </c>
      <c r="F12">
        <v>51635.5625</v>
      </c>
      <c r="G12">
        <v>49123.59765625</v>
      </c>
      <c r="H12">
        <v>96709.578125</v>
      </c>
      <c r="I12">
        <v>127867.421875</v>
      </c>
      <c r="J12">
        <v>444086.8125</v>
      </c>
      <c r="K12">
        <v>567162.5</v>
      </c>
      <c r="L12">
        <v>423521.3125</v>
      </c>
      <c r="M12">
        <v>1743571.25</v>
      </c>
      <c r="N12">
        <v>1831131.125</v>
      </c>
    </row>
    <row r="13" spans="2:28" x14ac:dyDescent="0.2">
      <c r="B13" t="s">
        <v>150</v>
      </c>
      <c r="C13">
        <v>559665</v>
      </c>
      <c r="D13">
        <v>701453.6875</v>
      </c>
      <c r="E13">
        <v>152209.296875</v>
      </c>
      <c r="F13">
        <v>59716.3125</v>
      </c>
      <c r="G13">
        <v>40039.2890625</v>
      </c>
      <c r="H13">
        <v>67720.421875</v>
      </c>
      <c r="I13">
        <v>133957.40625</v>
      </c>
      <c r="J13">
        <v>333756.4375</v>
      </c>
      <c r="K13">
        <v>360100.78125</v>
      </c>
      <c r="L13">
        <v>447258.53125</v>
      </c>
      <c r="M13">
        <v>1571181.5</v>
      </c>
      <c r="N13">
        <v>1618229.5</v>
      </c>
    </row>
    <row r="14" spans="2:28" x14ac:dyDescent="0.2">
      <c r="B14" t="s">
        <v>151</v>
      </c>
      <c r="C14">
        <v>655949.0625</v>
      </c>
      <c r="D14">
        <v>736632</v>
      </c>
      <c r="E14">
        <v>54945.9609375</v>
      </c>
      <c r="F14">
        <v>91446.234375</v>
      </c>
      <c r="G14">
        <v>43100.8828125</v>
      </c>
      <c r="H14">
        <v>86035.1875</v>
      </c>
      <c r="I14">
        <v>167951.9375</v>
      </c>
      <c r="J14">
        <v>425022.75</v>
      </c>
      <c r="K14">
        <v>509733.5625</v>
      </c>
      <c r="L14">
        <v>394729.1875</v>
      </c>
      <c r="M14">
        <v>1009452.625</v>
      </c>
      <c r="N14">
        <v>1025299.5625</v>
      </c>
      <c r="P14" s="2" t="s">
        <v>158</v>
      </c>
      <c r="Q14" s="2">
        <v>1</v>
      </c>
      <c r="R14" s="2">
        <v>2</v>
      </c>
      <c r="S14" s="2">
        <v>3</v>
      </c>
      <c r="T14" s="2">
        <v>4</v>
      </c>
      <c r="U14" s="2">
        <v>5</v>
      </c>
      <c r="V14" s="2">
        <v>6</v>
      </c>
      <c r="W14" s="2">
        <v>7</v>
      </c>
      <c r="X14" s="2">
        <v>8</v>
      </c>
      <c r="Y14" s="2">
        <v>9</v>
      </c>
      <c r="Z14" s="2">
        <v>10</v>
      </c>
      <c r="AA14" s="2">
        <v>11</v>
      </c>
      <c r="AB14" s="2">
        <v>12</v>
      </c>
    </row>
    <row r="15" spans="2:28" x14ac:dyDescent="0.2">
      <c r="B15" t="s">
        <v>152</v>
      </c>
      <c r="C15">
        <v>638466.75</v>
      </c>
      <c r="D15">
        <v>670085.25</v>
      </c>
      <c r="E15">
        <v>59535.8359375</v>
      </c>
      <c r="F15">
        <v>37640.6796875</v>
      </c>
      <c r="G15">
        <v>42679.12109375</v>
      </c>
      <c r="H15">
        <v>114797.4453125</v>
      </c>
      <c r="I15">
        <v>165277.09375</v>
      </c>
      <c r="J15">
        <v>341545.375</v>
      </c>
      <c r="K15">
        <v>495132.25</v>
      </c>
      <c r="L15">
        <v>394873.875</v>
      </c>
      <c r="M15">
        <v>617398.125</v>
      </c>
      <c r="N15">
        <v>521503.1875</v>
      </c>
      <c r="P15" s="2" t="s">
        <v>149</v>
      </c>
      <c r="Q15" s="2">
        <f>STDEV(C4,C12,C20,C28,C36)</f>
        <v>20194.074621152798</v>
      </c>
      <c r="R15" s="2">
        <f t="shared" ref="R15:AB22" si="2">STDEV(D4,D12,D20,D28,D36)</f>
        <v>14915.798324954087</v>
      </c>
      <c r="S15" s="2">
        <f t="shared" si="2"/>
        <v>1674.2503207749403</v>
      </c>
      <c r="T15" s="2">
        <f t="shared" si="2"/>
        <v>1150.6842825480096</v>
      </c>
      <c r="U15" s="2">
        <f t="shared" si="2"/>
        <v>1057.017453220456</v>
      </c>
      <c r="V15" s="2">
        <f t="shared" si="2"/>
        <v>1811.6394017043958</v>
      </c>
      <c r="W15" s="2">
        <f t="shared" si="2"/>
        <v>3417.0918392183412</v>
      </c>
      <c r="X15" s="2">
        <f t="shared" si="2"/>
        <v>8427.9882253744745</v>
      </c>
      <c r="Y15" s="2">
        <f t="shared" si="2"/>
        <v>12142.739123970856</v>
      </c>
      <c r="Z15" s="2">
        <f t="shared" si="2"/>
        <v>8249.1487699051322</v>
      </c>
      <c r="AA15" s="2">
        <f t="shared" si="2"/>
        <v>27357.891750142226</v>
      </c>
      <c r="AB15" s="2">
        <f t="shared" si="2"/>
        <v>22964.106972621426</v>
      </c>
    </row>
    <row r="16" spans="2:28" x14ac:dyDescent="0.2">
      <c r="B16" t="s">
        <v>153</v>
      </c>
      <c r="C16">
        <v>252616.8125</v>
      </c>
      <c r="D16">
        <v>248052.265625</v>
      </c>
      <c r="E16">
        <v>68997.9453125</v>
      </c>
      <c r="F16">
        <v>92435.0546875</v>
      </c>
      <c r="G16">
        <v>110156.578125</v>
      </c>
      <c r="H16">
        <v>198486.984375</v>
      </c>
      <c r="I16">
        <v>114522.03125</v>
      </c>
      <c r="J16">
        <v>189957.453125</v>
      </c>
      <c r="K16">
        <v>220596.6875</v>
      </c>
      <c r="L16">
        <v>207298.21875</v>
      </c>
      <c r="M16">
        <v>269795.0625</v>
      </c>
      <c r="N16">
        <v>278417.09375</v>
      </c>
      <c r="P16" s="2" t="s">
        <v>150</v>
      </c>
      <c r="Q16" s="2">
        <f t="shared" ref="Q16:Q22" si="3">STDEV(C5,C13,C21,C29,C37)</f>
        <v>16873.971500347252</v>
      </c>
      <c r="R16" s="2">
        <f t="shared" si="2"/>
        <v>23113.771329851643</v>
      </c>
      <c r="S16" s="2">
        <f t="shared" si="2"/>
        <v>4056.6317837469855</v>
      </c>
      <c r="T16" s="2">
        <f t="shared" si="2"/>
        <v>1360.3345499614825</v>
      </c>
      <c r="U16" s="2">
        <f t="shared" si="2"/>
        <v>1188.7221730322474</v>
      </c>
      <c r="V16" s="2">
        <f t="shared" si="2"/>
        <v>1585.6373468987563</v>
      </c>
      <c r="W16" s="2">
        <f t="shared" si="2"/>
        <v>3547.9900511162405</v>
      </c>
      <c r="X16" s="2">
        <f t="shared" si="2"/>
        <v>9027.1273017214262</v>
      </c>
      <c r="Y16" s="2">
        <f t="shared" si="2"/>
        <v>9638.5635466835538</v>
      </c>
      <c r="Z16" s="2">
        <f t="shared" si="2"/>
        <v>12600.126459841738</v>
      </c>
      <c r="AA16" s="2">
        <f t="shared" si="2"/>
        <v>36212.875007335097</v>
      </c>
      <c r="AB16" s="2">
        <f t="shared" si="2"/>
        <v>30588.784152855766</v>
      </c>
    </row>
    <row r="17" spans="2:29" x14ac:dyDescent="0.2">
      <c r="B17" t="s">
        <v>154</v>
      </c>
      <c r="C17">
        <v>271961.1875</v>
      </c>
      <c r="D17">
        <v>325503.8125</v>
      </c>
      <c r="E17">
        <v>75987.53125</v>
      </c>
      <c r="F17">
        <v>115219.28125</v>
      </c>
      <c r="G17">
        <v>93463.6171875</v>
      </c>
      <c r="H17">
        <v>172018.546875</v>
      </c>
      <c r="I17">
        <v>146974.65625</v>
      </c>
      <c r="J17">
        <v>168779.65625</v>
      </c>
      <c r="K17">
        <v>414691.875</v>
      </c>
      <c r="L17">
        <v>181781.5</v>
      </c>
      <c r="M17">
        <v>145020.65625</v>
      </c>
      <c r="N17">
        <v>150394.90625</v>
      </c>
      <c r="P17" s="2" t="s">
        <v>151</v>
      </c>
      <c r="Q17" s="2">
        <f t="shared" si="3"/>
        <v>18501.302415651462</v>
      </c>
      <c r="R17" s="2">
        <f t="shared" si="2"/>
        <v>23113.650764517111</v>
      </c>
      <c r="S17" s="2">
        <f t="shared" si="2"/>
        <v>1709.6852425955733</v>
      </c>
      <c r="T17" s="2">
        <f t="shared" si="2"/>
        <v>575.05651460975309</v>
      </c>
      <c r="U17" s="2">
        <f t="shared" si="2"/>
        <v>1113.7927161214373</v>
      </c>
      <c r="V17" s="2">
        <f t="shared" si="2"/>
        <v>2450.9392751778105</v>
      </c>
      <c r="W17" s="2">
        <f t="shared" si="2"/>
        <v>5154.4163449184716</v>
      </c>
      <c r="X17" s="2">
        <f t="shared" si="2"/>
        <v>11665.997940889409</v>
      </c>
      <c r="Y17" s="2">
        <f t="shared" si="2"/>
        <v>16805.444243049631</v>
      </c>
      <c r="Z17" s="2">
        <f t="shared" si="2"/>
        <v>10341.861824061869</v>
      </c>
      <c r="AA17" s="2">
        <f t="shared" si="2"/>
        <v>21963.143906326342</v>
      </c>
      <c r="AB17" s="2">
        <f t="shared" si="2"/>
        <v>28275.561794333214</v>
      </c>
    </row>
    <row r="18" spans="2:29" x14ac:dyDescent="0.2">
      <c r="B18" t="s">
        <v>155</v>
      </c>
      <c r="C18">
        <v>504125.78125</v>
      </c>
      <c r="D18">
        <v>424062.71875</v>
      </c>
      <c r="E18">
        <v>88239.421875</v>
      </c>
      <c r="F18">
        <v>82984.84375</v>
      </c>
      <c r="G18">
        <v>118971.2109375</v>
      </c>
      <c r="H18">
        <v>245138.765625</v>
      </c>
      <c r="I18">
        <v>240914.328125</v>
      </c>
      <c r="J18">
        <v>169113.3125</v>
      </c>
      <c r="K18">
        <v>202165.59375</v>
      </c>
      <c r="L18">
        <v>219458.40625</v>
      </c>
      <c r="M18">
        <v>71343.890625</v>
      </c>
      <c r="N18">
        <v>68199.7890625</v>
      </c>
      <c r="P18" s="2" t="s">
        <v>152</v>
      </c>
      <c r="Q18" s="2">
        <f t="shared" si="3"/>
        <v>18198.536212093833</v>
      </c>
      <c r="R18" s="2">
        <f t="shared" si="2"/>
        <v>21272.36184316915</v>
      </c>
      <c r="S18" s="2">
        <f t="shared" si="2"/>
        <v>1752.8710216083982</v>
      </c>
      <c r="T18" s="2">
        <f t="shared" si="2"/>
        <v>1034.0472666873852</v>
      </c>
      <c r="U18" s="2">
        <f t="shared" si="2"/>
        <v>900.27417659145067</v>
      </c>
      <c r="V18" s="2">
        <f t="shared" si="2"/>
        <v>3186.7200071217871</v>
      </c>
      <c r="W18" s="2">
        <f t="shared" si="2"/>
        <v>4150.6058206799298</v>
      </c>
      <c r="X18" s="2">
        <f t="shared" si="2"/>
        <v>10716.020259059709</v>
      </c>
      <c r="Y18" s="2">
        <f t="shared" si="2"/>
        <v>16274.304826403948</v>
      </c>
      <c r="Z18" s="2">
        <f t="shared" si="2"/>
        <v>12133.220578798093</v>
      </c>
      <c r="AA18" s="2">
        <f t="shared" si="2"/>
        <v>9857.2905670593627</v>
      </c>
      <c r="AB18" s="2">
        <f t="shared" si="2"/>
        <v>13289.547530860484</v>
      </c>
    </row>
    <row r="19" spans="2:29" x14ac:dyDescent="0.2">
      <c r="B19" t="s">
        <v>156</v>
      </c>
      <c r="C19">
        <v>329115.40625</v>
      </c>
      <c r="D19">
        <v>261726.4375</v>
      </c>
      <c r="E19">
        <v>104684.71875</v>
      </c>
      <c r="F19">
        <v>156980.328125</v>
      </c>
      <c r="G19">
        <v>5328.3544921875</v>
      </c>
      <c r="H19">
        <v>177700.03125</v>
      </c>
      <c r="I19">
        <v>184490.46875</v>
      </c>
      <c r="J19">
        <v>209972.15625</v>
      </c>
      <c r="K19">
        <v>271733.75</v>
      </c>
      <c r="L19">
        <v>240946</v>
      </c>
      <c r="M19">
        <v>17308.55859375</v>
      </c>
      <c r="N19">
        <v>3799.580078125</v>
      </c>
      <c r="P19" s="2" t="s">
        <v>153</v>
      </c>
      <c r="Q19" s="2">
        <f t="shared" si="3"/>
        <v>6135.232210004664</v>
      </c>
      <c r="R19" s="2">
        <f t="shared" si="2"/>
        <v>7494.9752995600747</v>
      </c>
      <c r="S19" s="2">
        <f t="shared" si="2"/>
        <v>2356.4086504840734</v>
      </c>
      <c r="T19" s="2">
        <f t="shared" si="2"/>
        <v>2620.4258148866688</v>
      </c>
      <c r="U19" s="2">
        <f t="shared" si="2"/>
        <v>3128.8339720116282</v>
      </c>
      <c r="V19" s="2">
        <f t="shared" si="2"/>
        <v>5372.2701150525663</v>
      </c>
      <c r="W19" s="2">
        <f t="shared" si="2"/>
        <v>3086.7811088617668</v>
      </c>
      <c r="X19" s="2">
        <f t="shared" si="2"/>
        <v>4982.9806587751809</v>
      </c>
      <c r="Y19" s="2">
        <f t="shared" si="2"/>
        <v>6906.4907353899589</v>
      </c>
      <c r="Z19" s="2">
        <f t="shared" si="2"/>
        <v>7029.7431769126251</v>
      </c>
      <c r="AA19" s="2">
        <f t="shared" si="2"/>
        <v>6139.7085913438177</v>
      </c>
      <c r="AB19" s="2">
        <f t="shared" si="2"/>
        <v>7465.0445900507057</v>
      </c>
    </row>
    <row r="20" spans="2:29" x14ac:dyDescent="0.2">
      <c r="B20" t="s">
        <v>149</v>
      </c>
      <c r="C20">
        <v>933662.375</v>
      </c>
      <c r="D20">
        <v>578204.875</v>
      </c>
      <c r="E20">
        <v>68333.015625</v>
      </c>
      <c r="F20">
        <v>50742.4296875</v>
      </c>
      <c r="G20">
        <v>48387.3671875</v>
      </c>
      <c r="H20">
        <v>95671.09375</v>
      </c>
      <c r="I20">
        <v>124991.5703125</v>
      </c>
      <c r="J20">
        <v>438493.15625</v>
      </c>
      <c r="K20">
        <v>559572</v>
      </c>
      <c r="L20">
        <v>417143.21875</v>
      </c>
      <c r="M20">
        <v>1729488.5</v>
      </c>
      <c r="N20">
        <v>1810552.875</v>
      </c>
      <c r="P20" s="2" t="s">
        <v>154</v>
      </c>
      <c r="Q20" s="2">
        <f t="shared" si="3"/>
        <v>5395.7450377317709</v>
      </c>
      <c r="R20" s="2">
        <f t="shared" si="2"/>
        <v>10556.547368739341</v>
      </c>
      <c r="S20" s="2">
        <f t="shared" si="2"/>
        <v>2617.0119066421603</v>
      </c>
      <c r="T20" s="2">
        <f t="shared" si="2"/>
        <v>2296.5959153005233</v>
      </c>
      <c r="U20" s="2">
        <f t="shared" si="2"/>
        <v>2746.7437398723741</v>
      </c>
      <c r="V20" s="2">
        <f t="shared" si="2"/>
        <v>5156.5253862942509</v>
      </c>
      <c r="W20" s="2">
        <f t="shared" si="2"/>
        <v>3737.7045935849787</v>
      </c>
      <c r="X20" s="2">
        <f t="shared" si="2"/>
        <v>4234.6963711072312</v>
      </c>
      <c r="Y20" s="2">
        <f t="shared" si="2"/>
        <v>11217.590954564434</v>
      </c>
      <c r="Z20" s="2">
        <f t="shared" si="2"/>
        <v>5838.148648858386</v>
      </c>
      <c r="AA20" s="2">
        <f t="shared" si="2"/>
        <v>2644.6346925254497</v>
      </c>
      <c r="AB20" s="2">
        <f t="shared" si="2"/>
        <v>3336.2067145944184</v>
      </c>
    </row>
    <row r="21" spans="2:29" x14ac:dyDescent="0.2">
      <c r="B21" t="s">
        <v>150</v>
      </c>
      <c r="C21">
        <v>547391.5</v>
      </c>
      <c r="D21">
        <v>684823.25</v>
      </c>
      <c r="E21">
        <v>148933.15625</v>
      </c>
      <c r="F21">
        <v>58602.77734375</v>
      </c>
      <c r="G21">
        <v>39238.49609375</v>
      </c>
      <c r="H21">
        <v>66334.0078125</v>
      </c>
      <c r="I21">
        <v>131223.5625</v>
      </c>
      <c r="J21">
        <v>326093.9375</v>
      </c>
      <c r="K21">
        <v>351640.375</v>
      </c>
      <c r="L21">
        <v>438199.9375</v>
      </c>
      <c r="M21">
        <v>1558417.875</v>
      </c>
      <c r="N21">
        <v>1607669.5</v>
      </c>
      <c r="P21" s="2" t="s">
        <v>155</v>
      </c>
      <c r="Q21" s="2">
        <f t="shared" si="3"/>
        <v>8809.2290915550602</v>
      </c>
      <c r="R21" s="2">
        <f t="shared" si="2"/>
        <v>12789.794870855992</v>
      </c>
      <c r="S21" s="2">
        <f t="shared" si="2"/>
        <v>2948.4380606824125</v>
      </c>
      <c r="T21" s="2">
        <f t="shared" si="2"/>
        <v>2428.2070105600164</v>
      </c>
      <c r="U21" s="2">
        <f t="shared" si="2"/>
        <v>3694.3053494033393</v>
      </c>
      <c r="V21" s="2">
        <f t="shared" si="2"/>
        <v>7057.078047328715</v>
      </c>
      <c r="W21" s="2">
        <f t="shared" si="2"/>
        <v>6686.9024190512955</v>
      </c>
      <c r="X21" s="2">
        <f t="shared" si="2"/>
        <v>4448.3363728626473</v>
      </c>
      <c r="Y21" s="2">
        <f t="shared" si="2"/>
        <v>3924.9481000873002</v>
      </c>
      <c r="Z21" s="2">
        <f t="shared" si="2"/>
        <v>7160.4354581029638</v>
      </c>
      <c r="AA21" s="2">
        <f t="shared" si="2"/>
        <v>2337.4160086156598</v>
      </c>
      <c r="AB21" s="2">
        <f t="shared" si="2"/>
        <v>1554.5422394980283</v>
      </c>
    </row>
    <row r="22" spans="2:29" x14ac:dyDescent="0.2">
      <c r="B22" t="s">
        <v>151</v>
      </c>
      <c r="C22">
        <v>644065.9375</v>
      </c>
      <c r="D22">
        <v>718216.6875</v>
      </c>
      <c r="E22">
        <v>53710.64453125</v>
      </c>
      <c r="F22">
        <v>90994.359375</v>
      </c>
      <c r="G22">
        <v>42202.76171875</v>
      </c>
      <c r="H22">
        <v>84233.8984375</v>
      </c>
      <c r="I22">
        <v>163227.03125</v>
      </c>
      <c r="J22">
        <v>414463.9375</v>
      </c>
      <c r="K22">
        <v>499265.3125</v>
      </c>
      <c r="L22">
        <v>387049.625</v>
      </c>
      <c r="M22">
        <v>992061.625</v>
      </c>
      <c r="N22">
        <v>1004005.4375</v>
      </c>
      <c r="P22" s="2" t="s">
        <v>156</v>
      </c>
      <c r="Q22" s="2">
        <f t="shared" si="3"/>
        <v>8731.267501956554</v>
      </c>
      <c r="R22" s="2">
        <f t="shared" si="2"/>
        <v>6132.5837873395776</v>
      </c>
      <c r="S22" s="2">
        <f t="shared" si="2"/>
        <v>2835.9769655397881</v>
      </c>
      <c r="T22" s="2">
        <f t="shared" si="2"/>
        <v>4462.4732091528822</v>
      </c>
      <c r="U22" s="2">
        <f t="shared" si="2"/>
        <v>66.759620193283311</v>
      </c>
      <c r="V22" s="2">
        <f t="shared" si="2"/>
        <v>4428.5083921999239</v>
      </c>
      <c r="W22" s="2">
        <f t="shared" si="2"/>
        <v>4366.5160531796728</v>
      </c>
      <c r="X22" s="2">
        <f t="shared" si="2"/>
        <v>4873.5157577527598</v>
      </c>
      <c r="Y22" s="2">
        <f t="shared" si="2"/>
        <v>5834.6520086430937</v>
      </c>
      <c r="Z22" s="2">
        <f t="shared" si="2"/>
        <v>5975.873768900331</v>
      </c>
      <c r="AA22" s="2">
        <f t="shared" si="2"/>
        <v>37.56940899113745</v>
      </c>
      <c r="AB22" s="2">
        <f t="shared" si="2"/>
        <v>56.7013328291102</v>
      </c>
    </row>
    <row r="23" spans="2:29" x14ac:dyDescent="0.2">
      <c r="B23" t="s">
        <v>152</v>
      </c>
      <c r="C23">
        <v>623071.8125</v>
      </c>
      <c r="D23">
        <v>652681.25</v>
      </c>
      <c r="E23">
        <v>58611.3515625</v>
      </c>
      <c r="F23">
        <v>36884.80859375</v>
      </c>
      <c r="G23">
        <v>41560.48828125</v>
      </c>
      <c r="H23">
        <v>112147.5546875</v>
      </c>
      <c r="I23">
        <v>161735.890625</v>
      </c>
      <c r="J23">
        <v>332994.34375</v>
      </c>
      <c r="K23">
        <v>485803.6875</v>
      </c>
      <c r="L23">
        <v>385988.3125</v>
      </c>
      <c r="M23">
        <v>608748.375</v>
      </c>
      <c r="N23">
        <v>512417.28125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9" x14ac:dyDescent="0.2">
      <c r="B24" t="s">
        <v>153</v>
      </c>
      <c r="C24">
        <v>247274.125</v>
      </c>
      <c r="D24">
        <v>241674.78125</v>
      </c>
      <c r="E24">
        <v>67255.25</v>
      </c>
      <c r="F24">
        <v>90496.78125</v>
      </c>
      <c r="G24">
        <v>107664.75</v>
      </c>
      <c r="H24">
        <v>193852.28125</v>
      </c>
      <c r="I24">
        <v>112232.921875</v>
      </c>
      <c r="J24">
        <v>185390.90625</v>
      </c>
      <c r="K24">
        <v>215939.28125</v>
      </c>
      <c r="L24">
        <v>202831.28125</v>
      </c>
      <c r="M24">
        <v>265101.09375</v>
      </c>
      <c r="N24">
        <v>272398.125</v>
      </c>
      <c r="P24" s="14" t="s">
        <v>194</v>
      </c>
    </row>
    <row r="25" spans="2:29" x14ac:dyDescent="0.2">
      <c r="B25" t="s">
        <v>154</v>
      </c>
      <c r="C25">
        <v>267107.71875</v>
      </c>
      <c r="D25">
        <v>316029</v>
      </c>
      <c r="E25">
        <v>73929.015625</v>
      </c>
      <c r="F25">
        <v>113226.6640625</v>
      </c>
      <c r="G25">
        <v>91518.1015625</v>
      </c>
      <c r="H25">
        <v>167813.03125</v>
      </c>
      <c r="I25">
        <v>144179.75</v>
      </c>
      <c r="J25">
        <v>165473.265625</v>
      </c>
      <c r="K25">
        <v>406976.71875</v>
      </c>
      <c r="L25">
        <v>178157.34375</v>
      </c>
      <c r="M25">
        <v>143363.828125</v>
      </c>
      <c r="N25">
        <v>147650.671875</v>
      </c>
    </row>
    <row r="26" spans="2:29" ht="15" x14ac:dyDescent="0.2">
      <c r="B26" t="s">
        <v>155</v>
      </c>
      <c r="C26">
        <v>495593.6875</v>
      </c>
      <c r="D26">
        <v>413903.1875</v>
      </c>
      <c r="E26">
        <v>85906.4765625</v>
      </c>
      <c r="F26">
        <v>80974</v>
      </c>
      <c r="G26">
        <v>116080.96875</v>
      </c>
      <c r="H26">
        <v>239858.84375</v>
      </c>
      <c r="I26">
        <v>235892.28125</v>
      </c>
      <c r="J26">
        <v>165783.4375</v>
      </c>
      <c r="K26">
        <v>198910.875</v>
      </c>
      <c r="L26">
        <v>214479.328125</v>
      </c>
      <c r="M26">
        <v>69777.9453125</v>
      </c>
      <c r="N26">
        <v>67097.828125</v>
      </c>
      <c r="P26" s="3"/>
      <c r="Q26" s="4">
        <v>1</v>
      </c>
      <c r="R26" s="4">
        <v>2</v>
      </c>
      <c r="S26" s="4">
        <v>3</v>
      </c>
      <c r="T26" s="4">
        <v>4</v>
      </c>
      <c r="U26" s="4">
        <v>5</v>
      </c>
      <c r="V26" s="4">
        <v>6</v>
      </c>
      <c r="W26" s="5">
        <v>7</v>
      </c>
      <c r="X26" s="4">
        <v>8</v>
      </c>
      <c r="Y26" s="4">
        <v>9</v>
      </c>
      <c r="Z26" s="4">
        <v>10</v>
      </c>
      <c r="AA26" s="4">
        <v>11</v>
      </c>
      <c r="AB26" s="4">
        <v>12</v>
      </c>
      <c r="AC26" s="6"/>
    </row>
    <row r="27" spans="2:29" ht="15" x14ac:dyDescent="0.2">
      <c r="B27" t="s">
        <v>156</v>
      </c>
      <c r="C27">
        <v>321937.8125</v>
      </c>
      <c r="D27">
        <v>256938.03125</v>
      </c>
      <c r="E27">
        <v>102363.671875</v>
      </c>
      <c r="F27">
        <v>153734.53125</v>
      </c>
      <c r="G27">
        <v>5261.2470703125</v>
      </c>
      <c r="H27">
        <v>174350.625</v>
      </c>
      <c r="I27">
        <v>181234.625</v>
      </c>
      <c r="J27">
        <v>206302.953125</v>
      </c>
      <c r="K27">
        <v>267493.4375</v>
      </c>
      <c r="L27">
        <v>236345.609375</v>
      </c>
      <c r="M27">
        <v>17308.26171875</v>
      </c>
      <c r="N27">
        <v>3753.703125</v>
      </c>
      <c r="P27" s="4" t="s">
        <v>149</v>
      </c>
      <c r="Q27" s="52" t="s">
        <v>161</v>
      </c>
      <c r="R27" s="52" t="s">
        <v>161</v>
      </c>
      <c r="S27" s="52" t="s">
        <v>161</v>
      </c>
      <c r="T27" s="52" t="s">
        <v>161</v>
      </c>
      <c r="U27" s="52" t="s">
        <v>161</v>
      </c>
      <c r="V27" s="52" t="s">
        <v>161</v>
      </c>
      <c r="W27" s="52" t="s">
        <v>161</v>
      </c>
      <c r="X27" s="52" t="s">
        <v>161</v>
      </c>
      <c r="Y27" s="52" t="s">
        <v>161</v>
      </c>
      <c r="Z27" s="52" t="s">
        <v>161</v>
      </c>
      <c r="AA27" s="7">
        <v>470</v>
      </c>
      <c r="AB27" s="7">
        <v>470</v>
      </c>
      <c r="AC27" s="38" t="s">
        <v>160</v>
      </c>
    </row>
    <row r="28" spans="2:29" ht="15" x14ac:dyDescent="0.2">
      <c r="B28" t="s">
        <v>149</v>
      </c>
      <c r="C28">
        <v>920496.375</v>
      </c>
      <c r="D28">
        <v>568472.3125</v>
      </c>
      <c r="E28">
        <v>67283.375</v>
      </c>
      <c r="F28">
        <v>50070.765625</v>
      </c>
      <c r="G28">
        <v>47703.85546875</v>
      </c>
      <c r="H28">
        <v>94281.0859375</v>
      </c>
      <c r="I28">
        <v>123514.4296875</v>
      </c>
      <c r="J28">
        <v>433111.21875</v>
      </c>
      <c r="K28">
        <v>552121.1875</v>
      </c>
      <c r="L28">
        <v>413250.875</v>
      </c>
      <c r="M28">
        <v>1702630.25</v>
      </c>
      <c r="N28">
        <v>1800965</v>
      </c>
      <c r="P28" s="4" t="s">
        <v>150</v>
      </c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7">
        <v>207</v>
      </c>
      <c r="AB28" s="7">
        <v>207</v>
      </c>
      <c r="AC28" s="38"/>
    </row>
    <row r="29" spans="2:29" ht="15" x14ac:dyDescent="0.2">
      <c r="B29" t="s">
        <v>150</v>
      </c>
      <c r="C29">
        <v>537071.375</v>
      </c>
      <c r="D29">
        <v>672993.4375</v>
      </c>
      <c r="E29">
        <v>146944.1875</v>
      </c>
      <c r="F29">
        <v>57934.22265625</v>
      </c>
      <c r="G29">
        <v>38476.859375</v>
      </c>
      <c r="H29">
        <v>65644.8125</v>
      </c>
      <c r="I29">
        <v>129397.75</v>
      </c>
      <c r="J29">
        <v>322514.5</v>
      </c>
      <c r="K29">
        <v>346691.84375</v>
      </c>
      <c r="L29">
        <v>431842.15625</v>
      </c>
      <c r="M29">
        <v>1533152.625</v>
      </c>
      <c r="N29">
        <v>1581421.5</v>
      </c>
      <c r="P29" s="4" t="s">
        <v>151</v>
      </c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7">
        <v>117</v>
      </c>
      <c r="AB29" s="7">
        <v>117</v>
      </c>
      <c r="AC29" s="38"/>
    </row>
    <row r="30" spans="2:29" ht="15" x14ac:dyDescent="0.2">
      <c r="B30" t="s">
        <v>151</v>
      </c>
      <c r="C30">
        <v>632121.125</v>
      </c>
      <c r="D30">
        <v>706614.25</v>
      </c>
      <c r="E30">
        <v>52919.05078125</v>
      </c>
      <c r="F30">
        <v>90964.796875</v>
      </c>
      <c r="G30">
        <v>41565.14453125</v>
      </c>
      <c r="H30">
        <v>82978.4375</v>
      </c>
      <c r="I30">
        <v>161399.359375</v>
      </c>
      <c r="J30">
        <v>409759.875</v>
      </c>
      <c r="K30">
        <v>490698.9375</v>
      </c>
      <c r="L30">
        <v>381504.59375</v>
      </c>
      <c r="M30">
        <v>978142.875</v>
      </c>
      <c r="N30">
        <v>990508.8125</v>
      </c>
      <c r="P30" s="4" t="s">
        <v>152</v>
      </c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7">
        <v>58.5</v>
      </c>
      <c r="AB30" s="7">
        <v>58.5</v>
      </c>
      <c r="AC30" s="38"/>
    </row>
    <row r="31" spans="2:29" ht="15" x14ac:dyDescent="0.2">
      <c r="B31" t="s">
        <v>152</v>
      </c>
      <c r="C31">
        <v>613928.375</v>
      </c>
      <c r="D31">
        <v>642055.125</v>
      </c>
      <c r="E31">
        <v>57325.08984375</v>
      </c>
      <c r="F31">
        <v>36339.1875</v>
      </c>
      <c r="G31">
        <v>41427.8515625</v>
      </c>
      <c r="H31">
        <v>110422.53125</v>
      </c>
      <c r="I31">
        <v>160232.921875</v>
      </c>
      <c r="J31">
        <v>327833.84375</v>
      </c>
      <c r="K31">
        <v>477096.125</v>
      </c>
      <c r="L31">
        <v>378757.25</v>
      </c>
      <c r="M31">
        <v>602463.75</v>
      </c>
      <c r="N31">
        <v>504182.5</v>
      </c>
      <c r="P31" s="4" t="s">
        <v>153</v>
      </c>
      <c r="Q31" s="52" t="s">
        <v>159</v>
      </c>
      <c r="R31" s="52" t="s">
        <v>159</v>
      </c>
      <c r="S31" s="52" t="s">
        <v>159</v>
      </c>
      <c r="T31" s="52" t="s">
        <v>159</v>
      </c>
      <c r="U31" s="52" t="s">
        <v>159</v>
      </c>
      <c r="V31" s="52" t="s">
        <v>159</v>
      </c>
      <c r="W31" s="52" t="s">
        <v>159</v>
      </c>
      <c r="X31" s="52" t="s">
        <v>159</v>
      </c>
      <c r="Y31" s="52" t="s">
        <v>159</v>
      </c>
      <c r="Z31" s="52" t="s">
        <v>159</v>
      </c>
      <c r="AA31" s="7">
        <v>29.25</v>
      </c>
      <c r="AB31" s="7">
        <v>29.25</v>
      </c>
      <c r="AC31" s="38" t="s">
        <v>162</v>
      </c>
    </row>
    <row r="32" spans="2:29" ht="15" x14ac:dyDescent="0.2">
      <c r="B32" t="s">
        <v>153</v>
      </c>
      <c r="C32">
        <v>243913.96875</v>
      </c>
      <c r="D32">
        <v>237540.3125</v>
      </c>
      <c r="E32">
        <v>65992.640625</v>
      </c>
      <c r="F32">
        <v>88950.609375</v>
      </c>
      <c r="G32">
        <v>105756.59375</v>
      </c>
      <c r="H32">
        <v>191940.125</v>
      </c>
      <c r="I32">
        <v>110506.5625</v>
      </c>
      <c r="J32">
        <v>183036.65625</v>
      </c>
      <c r="K32">
        <v>212477.5</v>
      </c>
      <c r="L32">
        <v>198389.4375</v>
      </c>
      <c r="M32">
        <v>260655.28125</v>
      </c>
      <c r="N32">
        <v>267554.9375</v>
      </c>
      <c r="P32" s="4" t="s">
        <v>154</v>
      </c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7">
        <v>14.625</v>
      </c>
      <c r="AB32" s="7">
        <v>14.625</v>
      </c>
      <c r="AC32" s="38"/>
    </row>
    <row r="33" spans="2:29" ht="15" x14ac:dyDescent="0.2">
      <c r="B33" t="s">
        <v>154</v>
      </c>
      <c r="C33">
        <v>263738.5</v>
      </c>
      <c r="D33">
        <v>310369.25</v>
      </c>
      <c r="E33">
        <v>72435.78125</v>
      </c>
      <c r="F33">
        <v>112047.640625</v>
      </c>
      <c r="G33">
        <v>89856.3671875</v>
      </c>
      <c r="H33">
        <v>166417.40625</v>
      </c>
      <c r="I33">
        <v>141797.5</v>
      </c>
      <c r="J33">
        <v>163309</v>
      </c>
      <c r="K33">
        <v>401448.8125</v>
      </c>
      <c r="L33">
        <v>174565.859375</v>
      </c>
      <c r="M33">
        <v>141337.171875</v>
      </c>
      <c r="N33">
        <v>145645.4375</v>
      </c>
      <c r="P33" s="4" t="s">
        <v>155</v>
      </c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7">
        <v>7.3125</v>
      </c>
      <c r="AB33" s="7">
        <v>7.3125</v>
      </c>
      <c r="AC33" s="38"/>
    </row>
    <row r="34" spans="2:29" ht="15" x14ac:dyDescent="0.2">
      <c r="B34" t="s">
        <v>155</v>
      </c>
      <c r="C34">
        <v>488669.5</v>
      </c>
      <c r="D34">
        <v>406199.59375</v>
      </c>
      <c r="E34">
        <v>84261.3125</v>
      </c>
      <c r="F34">
        <v>79743</v>
      </c>
      <c r="G34">
        <v>114077.5</v>
      </c>
      <c r="H34">
        <v>236952.0625</v>
      </c>
      <c r="I34">
        <v>232336.96875</v>
      </c>
      <c r="J34">
        <v>163491.5</v>
      </c>
      <c r="K34">
        <v>196951.6875</v>
      </c>
      <c r="L34">
        <v>209812.75</v>
      </c>
      <c r="M34">
        <v>68516.640625</v>
      </c>
      <c r="N34">
        <v>66031.734375</v>
      </c>
      <c r="P34" s="4" t="s">
        <v>156</v>
      </c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7">
        <v>0</v>
      </c>
      <c r="AB34" s="7">
        <v>0</v>
      </c>
      <c r="AC34" s="38"/>
    </row>
    <row r="35" spans="2:29" ht="15" x14ac:dyDescent="0.2">
      <c r="B35" t="s">
        <v>156</v>
      </c>
      <c r="C35">
        <v>317127.65625</v>
      </c>
      <c r="D35">
        <v>253133.921875</v>
      </c>
      <c r="E35">
        <v>100653.0703125</v>
      </c>
      <c r="F35">
        <v>150926.8125</v>
      </c>
      <c r="G35">
        <v>5236.3896484375</v>
      </c>
      <c r="H35">
        <v>171690.09375</v>
      </c>
      <c r="I35">
        <v>178626.375</v>
      </c>
      <c r="J35">
        <v>203406.03125</v>
      </c>
      <c r="K35">
        <v>264161.25</v>
      </c>
      <c r="L35">
        <v>233506.15625</v>
      </c>
      <c r="M35">
        <v>17253.12109375</v>
      </c>
      <c r="N35">
        <v>3741.79833984375</v>
      </c>
      <c r="P35" s="4" t="s">
        <v>163</v>
      </c>
      <c r="Q35" s="3" t="s">
        <v>164</v>
      </c>
      <c r="R35" s="3" t="s">
        <v>165</v>
      </c>
      <c r="S35" s="3">
        <v>2</v>
      </c>
      <c r="T35" s="3">
        <v>1</v>
      </c>
      <c r="U35" s="3">
        <v>0.5</v>
      </c>
      <c r="V35" s="3">
        <v>0.25</v>
      </c>
      <c r="W35" s="3">
        <v>10</v>
      </c>
      <c r="X35" s="3">
        <v>5</v>
      </c>
      <c r="Y35" s="3">
        <v>2.5</v>
      </c>
      <c r="Z35" s="3">
        <v>1.25</v>
      </c>
      <c r="AA35" s="3" t="s">
        <v>166</v>
      </c>
      <c r="AB35" s="3" t="s">
        <v>166</v>
      </c>
      <c r="AC35" s="6"/>
    </row>
    <row r="36" spans="2:29" ht="15" x14ac:dyDescent="0.2">
      <c r="B36" t="s">
        <v>149</v>
      </c>
      <c r="C36">
        <v>911405</v>
      </c>
      <c r="D36">
        <v>560700.4375</v>
      </c>
      <c r="E36">
        <v>66516.0234375</v>
      </c>
      <c r="F36">
        <v>49637.390625</v>
      </c>
      <c r="G36">
        <v>47285.3125</v>
      </c>
      <c r="H36">
        <v>93682.6171875</v>
      </c>
      <c r="I36">
        <v>121774.25</v>
      </c>
      <c r="J36">
        <v>429971.75</v>
      </c>
      <c r="K36">
        <v>548115.75</v>
      </c>
      <c r="L36">
        <v>410130.125</v>
      </c>
      <c r="M36">
        <v>1694366.25</v>
      </c>
      <c r="N36">
        <v>1795091.375</v>
      </c>
      <c r="P36" s="5" t="s">
        <v>167</v>
      </c>
      <c r="Q36" s="43" t="s">
        <v>168</v>
      </c>
      <c r="R36" s="43"/>
      <c r="S36" s="43" t="s">
        <v>169</v>
      </c>
      <c r="T36" s="43"/>
      <c r="U36" s="43"/>
      <c r="V36" s="43"/>
      <c r="W36" s="43" t="s">
        <v>170</v>
      </c>
      <c r="X36" s="43"/>
      <c r="Y36" s="43"/>
      <c r="Z36" s="43"/>
      <c r="AA36" s="43" t="s">
        <v>171</v>
      </c>
      <c r="AB36" s="43"/>
      <c r="AC36" s="6"/>
    </row>
    <row r="37" spans="2:29" x14ac:dyDescent="0.2">
      <c r="B37" t="s">
        <v>150</v>
      </c>
      <c r="C37">
        <v>528948.875</v>
      </c>
      <c r="D37">
        <v>664334.8125</v>
      </c>
      <c r="E37">
        <v>145187.71875</v>
      </c>
      <c r="F37">
        <v>57375.5859375</v>
      </c>
      <c r="G37">
        <v>38041.78125</v>
      </c>
      <c r="H37">
        <v>64873.4296875</v>
      </c>
      <c r="I37">
        <v>128163.3671875</v>
      </c>
      <c r="J37">
        <v>319449.6875</v>
      </c>
      <c r="K37">
        <v>343630.8125</v>
      </c>
      <c r="L37">
        <v>427739.28125</v>
      </c>
      <c r="M37">
        <v>1521295.875</v>
      </c>
      <c r="N37">
        <v>1570021</v>
      </c>
    </row>
    <row r="38" spans="2:29" ht="15" x14ac:dyDescent="0.2">
      <c r="B38" t="s">
        <v>151</v>
      </c>
      <c r="C38">
        <v>625856.75</v>
      </c>
      <c r="D38">
        <v>697679</v>
      </c>
      <c r="E38">
        <v>52192.05078125</v>
      </c>
      <c r="F38">
        <v>91265.25</v>
      </c>
      <c r="G38">
        <v>41128.953125</v>
      </c>
      <c r="H38">
        <v>82008.0703125</v>
      </c>
      <c r="I38">
        <v>158770.765625</v>
      </c>
      <c r="J38">
        <v>406359.1875</v>
      </c>
      <c r="K38">
        <v>484232.65625</v>
      </c>
      <c r="L38">
        <v>378327.125</v>
      </c>
      <c r="M38">
        <v>971902.125</v>
      </c>
      <c r="N38">
        <v>978447.1875</v>
      </c>
      <c r="P38" s="10" t="s">
        <v>173</v>
      </c>
    </row>
    <row r="39" spans="2:29" ht="15" x14ac:dyDescent="0.2">
      <c r="B39" t="s">
        <v>152</v>
      </c>
      <c r="C39">
        <v>605721.875</v>
      </c>
      <c r="D39">
        <v>632918.875</v>
      </c>
      <c r="E39">
        <v>56521.85546875</v>
      </c>
      <c r="F39">
        <v>36054.1484375</v>
      </c>
      <c r="G39">
        <v>40946.12109375</v>
      </c>
      <c r="H39">
        <v>109067.9296875</v>
      </c>
      <c r="I39">
        <v>158828.953125</v>
      </c>
      <c r="J39">
        <v>324517.53125</v>
      </c>
      <c r="K39">
        <v>471962.09375</v>
      </c>
      <c r="L39">
        <v>375309.21875</v>
      </c>
      <c r="M39">
        <v>597957.0625</v>
      </c>
      <c r="N39">
        <v>500389.3125</v>
      </c>
      <c r="P39" s="10" t="s">
        <v>174</v>
      </c>
    </row>
    <row r="40" spans="2:29" x14ac:dyDescent="0.2">
      <c r="B40" t="s">
        <v>153</v>
      </c>
      <c r="C40">
        <v>241118.390625</v>
      </c>
      <c r="D40">
        <v>234876.46875</v>
      </c>
      <c r="E40">
        <v>65033.5625</v>
      </c>
      <c r="F40">
        <v>88185.3203125</v>
      </c>
      <c r="G40">
        <v>104264.75</v>
      </c>
      <c r="H40">
        <v>189122.140625</v>
      </c>
      <c r="I40">
        <v>109425.6328125</v>
      </c>
      <c r="J40">
        <v>182429.671875</v>
      </c>
      <c r="K40">
        <v>210192.5625</v>
      </c>
      <c r="L40">
        <v>196492.5625</v>
      </c>
      <c r="M40">
        <v>258786.09375</v>
      </c>
      <c r="N40">
        <v>266086.8125</v>
      </c>
    </row>
    <row r="41" spans="2:29" x14ac:dyDescent="0.2">
      <c r="B41" t="s">
        <v>154</v>
      </c>
      <c r="C41">
        <v>261106.90625</v>
      </c>
      <c r="D41">
        <v>306113.78125</v>
      </c>
      <c r="E41">
        <v>71398.828125</v>
      </c>
      <c r="F41">
        <v>111434.1484375</v>
      </c>
      <c r="G41">
        <v>88837.984375</v>
      </c>
      <c r="H41">
        <v>163212.140625</v>
      </c>
      <c r="I41">
        <v>140457.9375</v>
      </c>
      <c r="J41">
        <v>162672.09375</v>
      </c>
      <c r="K41">
        <v>397258.28125</v>
      </c>
      <c r="L41">
        <v>172504.0625</v>
      </c>
      <c r="M41">
        <v>140351.640625</v>
      </c>
      <c r="N41">
        <v>144331.203125</v>
      </c>
    </row>
    <row r="42" spans="2:29" x14ac:dyDescent="0.2">
      <c r="B42" t="s">
        <v>155</v>
      </c>
      <c r="C42">
        <v>484239.25</v>
      </c>
      <c r="D42">
        <v>401418</v>
      </c>
      <c r="E42">
        <v>83161.640625</v>
      </c>
      <c r="F42">
        <v>78886.125</v>
      </c>
      <c r="G42">
        <v>112774.65625</v>
      </c>
      <c r="H42">
        <v>233808.46875</v>
      </c>
      <c r="I42">
        <v>229083.28125</v>
      </c>
      <c r="J42">
        <v>162563.59375</v>
      </c>
      <c r="K42">
        <v>195364.96875</v>
      </c>
      <c r="L42">
        <v>207348.625</v>
      </c>
      <c r="M42">
        <v>67704.0703125</v>
      </c>
      <c r="N42">
        <v>65649.6015625</v>
      </c>
    </row>
    <row r="43" spans="2:29" x14ac:dyDescent="0.2">
      <c r="B43" t="s">
        <v>156</v>
      </c>
      <c r="C43">
        <v>313946.875</v>
      </c>
      <c r="D43">
        <v>250034.875</v>
      </c>
      <c r="E43">
        <v>99486.328125</v>
      </c>
      <c r="F43">
        <v>148920.734375</v>
      </c>
      <c r="G43">
        <v>5221.79296875</v>
      </c>
      <c r="H43">
        <v>169985.71875</v>
      </c>
      <c r="I43">
        <v>176988.53125</v>
      </c>
      <c r="J43">
        <v>201488.9375</v>
      </c>
      <c r="K43">
        <v>261759.671875</v>
      </c>
      <c r="L43">
        <v>231307.421875</v>
      </c>
      <c r="M43">
        <v>17220.625</v>
      </c>
      <c r="N43">
        <v>3719.363037109375</v>
      </c>
    </row>
    <row r="44" spans="2:29" x14ac:dyDescent="0.2">
      <c r="P44" t="s">
        <v>195</v>
      </c>
    </row>
    <row r="46" spans="2:29" ht="15" x14ac:dyDescent="0.2">
      <c r="P46" s="3"/>
      <c r="Q46" s="4">
        <v>1</v>
      </c>
      <c r="R46" s="4">
        <v>2</v>
      </c>
      <c r="S46" s="4">
        <v>3</v>
      </c>
      <c r="T46" s="4">
        <v>4</v>
      </c>
      <c r="U46" s="4">
        <v>5</v>
      </c>
      <c r="V46" s="4">
        <v>6</v>
      </c>
      <c r="W46" s="5">
        <v>7</v>
      </c>
      <c r="X46" s="4">
        <v>8</v>
      </c>
      <c r="Y46" s="4">
        <v>9</v>
      </c>
      <c r="Z46" s="4">
        <v>10</v>
      </c>
      <c r="AA46" s="4">
        <v>11</v>
      </c>
      <c r="AB46" s="4">
        <v>12</v>
      </c>
      <c r="AC46" s="6"/>
    </row>
    <row r="47" spans="2:29" ht="15" x14ac:dyDescent="0.2">
      <c r="P47" s="4" t="s">
        <v>149</v>
      </c>
      <c r="Q47" s="52" t="s">
        <v>161</v>
      </c>
      <c r="R47" s="52" t="s">
        <v>161</v>
      </c>
      <c r="S47" s="52" t="s">
        <v>161</v>
      </c>
      <c r="T47" s="52" t="s">
        <v>161</v>
      </c>
      <c r="U47" s="52" t="s">
        <v>161</v>
      </c>
      <c r="V47" s="52" t="s">
        <v>161</v>
      </c>
      <c r="W47" s="52" t="s">
        <v>161</v>
      </c>
      <c r="X47" s="52" t="s">
        <v>161</v>
      </c>
      <c r="Y47" s="52" t="s">
        <v>161</v>
      </c>
      <c r="Z47" s="52" t="s">
        <v>161</v>
      </c>
      <c r="AA47" s="7">
        <v>470</v>
      </c>
      <c r="AB47" s="7">
        <v>470</v>
      </c>
      <c r="AC47" s="38" t="s">
        <v>160</v>
      </c>
    </row>
    <row r="48" spans="2:29" ht="15" x14ac:dyDescent="0.2">
      <c r="P48" s="4" t="s">
        <v>150</v>
      </c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7">
        <v>210</v>
      </c>
      <c r="AB48" s="7">
        <v>210</v>
      </c>
      <c r="AC48" s="38"/>
    </row>
    <row r="49" spans="16:29" ht="15" x14ac:dyDescent="0.2">
      <c r="P49" s="4" t="s">
        <v>151</v>
      </c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7">
        <v>108</v>
      </c>
      <c r="AB49" s="7">
        <v>108</v>
      </c>
      <c r="AC49" s="38"/>
    </row>
    <row r="50" spans="16:29" ht="15" x14ac:dyDescent="0.2">
      <c r="P50" s="4" t="s">
        <v>152</v>
      </c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7">
        <f>AA49/2</f>
        <v>54</v>
      </c>
      <c r="AB50" s="7">
        <f>AB49/2</f>
        <v>54</v>
      </c>
      <c r="AC50" s="38"/>
    </row>
    <row r="51" spans="16:29" ht="15" x14ac:dyDescent="0.2">
      <c r="P51" s="4" t="s">
        <v>153</v>
      </c>
      <c r="Q51" s="52" t="s">
        <v>159</v>
      </c>
      <c r="R51" s="52" t="s">
        <v>159</v>
      </c>
      <c r="S51" s="52" t="s">
        <v>159</v>
      </c>
      <c r="T51" s="52" t="s">
        <v>159</v>
      </c>
      <c r="U51" s="52" t="s">
        <v>159</v>
      </c>
      <c r="V51" s="52" t="s">
        <v>159</v>
      </c>
      <c r="W51" s="52" t="s">
        <v>159</v>
      </c>
      <c r="X51" s="52" t="s">
        <v>159</v>
      </c>
      <c r="Y51" s="52" t="s">
        <v>159</v>
      </c>
      <c r="Z51" s="52" t="s">
        <v>159</v>
      </c>
      <c r="AA51" s="7">
        <f t="shared" ref="AA51:AB53" si="4">AA50/2</f>
        <v>27</v>
      </c>
      <c r="AB51" s="7">
        <f t="shared" si="4"/>
        <v>27</v>
      </c>
      <c r="AC51" s="38" t="s">
        <v>162</v>
      </c>
    </row>
    <row r="52" spans="16:29" ht="15" x14ac:dyDescent="0.2">
      <c r="P52" s="4" t="s">
        <v>154</v>
      </c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7">
        <f t="shared" si="4"/>
        <v>13.5</v>
      </c>
      <c r="AB52" s="7">
        <f t="shared" si="4"/>
        <v>13.5</v>
      </c>
      <c r="AC52" s="38"/>
    </row>
    <row r="53" spans="16:29" ht="15" x14ac:dyDescent="0.2">
      <c r="P53" s="4" t="s">
        <v>155</v>
      </c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7">
        <f t="shared" si="4"/>
        <v>6.75</v>
      </c>
      <c r="AB53" s="7">
        <f t="shared" si="4"/>
        <v>6.75</v>
      </c>
      <c r="AC53" s="38"/>
    </row>
    <row r="54" spans="16:29" ht="15" x14ac:dyDescent="0.2">
      <c r="P54" s="4" t="s">
        <v>156</v>
      </c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7">
        <v>0</v>
      </c>
      <c r="AB54" s="7">
        <v>0</v>
      </c>
      <c r="AC54" s="38"/>
    </row>
    <row r="55" spans="16:29" ht="15" x14ac:dyDescent="0.2">
      <c r="P55" s="4" t="s">
        <v>163</v>
      </c>
      <c r="Q55" s="3" t="s">
        <v>164</v>
      </c>
      <c r="R55" s="3" t="s">
        <v>165</v>
      </c>
      <c r="S55" s="3">
        <v>2</v>
      </c>
      <c r="T55" s="3">
        <v>1</v>
      </c>
      <c r="U55" s="3">
        <v>0.5</v>
      </c>
      <c r="V55" s="3">
        <v>0.25</v>
      </c>
      <c r="W55" s="3">
        <v>10</v>
      </c>
      <c r="X55" s="3">
        <v>5</v>
      </c>
      <c r="Y55" s="3">
        <v>2.5</v>
      </c>
      <c r="Z55" s="3">
        <v>1.25</v>
      </c>
      <c r="AA55" s="3" t="s">
        <v>166</v>
      </c>
      <c r="AB55" s="3" t="s">
        <v>166</v>
      </c>
      <c r="AC55" s="6"/>
    </row>
    <row r="56" spans="16:29" ht="15" x14ac:dyDescent="0.2">
      <c r="P56" s="5" t="s">
        <v>167</v>
      </c>
      <c r="Q56" s="43" t="s">
        <v>168</v>
      </c>
      <c r="R56" s="43"/>
      <c r="S56" s="43" t="s">
        <v>169</v>
      </c>
      <c r="T56" s="43"/>
      <c r="U56" s="43"/>
      <c r="V56" s="43"/>
      <c r="W56" s="43" t="s">
        <v>170</v>
      </c>
      <c r="X56" s="43"/>
      <c r="Y56" s="43"/>
      <c r="Z56" s="43"/>
      <c r="AA56" s="43" t="s">
        <v>171</v>
      </c>
      <c r="AB56" s="43"/>
      <c r="AC56" s="6"/>
    </row>
    <row r="58" spans="16:29" ht="15" x14ac:dyDescent="0.2">
      <c r="P58" s="10" t="s">
        <v>176</v>
      </c>
    </row>
    <row r="60" spans="16:29" x14ac:dyDescent="0.2">
      <c r="P60" s="8" t="s">
        <v>157</v>
      </c>
      <c r="R60" s="8" t="s">
        <v>175</v>
      </c>
    </row>
    <row r="61" spans="16:29" ht="15" x14ac:dyDescent="0.2">
      <c r="P61" s="2">
        <v>11</v>
      </c>
      <c r="Q61" s="2">
        <v>12</v>
      </c>
      <c r="R61" s="4">
        <v>11</v>
      </c>
      <c r="S61" s="4">
        <v>12</v>
      </c>
      <c r="U61" s="2"/>
      <c r="V61" s="11" t="s">
        <v>179</v>
      </c>
      <c r="W61" s="11" t="s">
        <v>177</v>
      </c>
      <c r="X61" s="11" t="s">
        <v>178</v>
      </c>
      <c r="AB61" s="8" t="s">
        <v>181</v>
      </c>
      <c r="AC61" t="s">
        <v>178</v>
      </c>
    </row>
    <row r="62" spans="16:29" x14ac:dyDescent="0.2">
      <c r="P62" s="2">
        <v>1725922.7</v>
      </c>
      <c r="Q62" s="2">
        <v>1817681.15</v>
      </c>
      <c r="R62" s="7">
        <v>470</v>
      </c>
      <c r="S62" s="7">
        <v>470</v>
      </c>
      <c r="U62" s="11" t="s">
        <v>149</v>
      </c>
      <c r="V62" s="11">
        <f>STDEV(P62:Q62)</f>
        <v>64883.02222616673</v>
      </c>
      <c r="W62" s="2">
        <f t="shared" ref="W62:W69" si="5">AVERAGE(P62:Q62)</f>
        <v>1771801.9249999998</v>
      </c>
      <c r="X62" s="7">
        <v>470</v>
      </c>
      <c r="AA62" t="s">
        <v>149</v>
      </c>
      <c r="AB62">
        <f>W62-W$69</f>
        <v>1761277.884008789</v>
      </c>
      <c r="AC62">
        <v>470</v>
      </c>
    </row>
    <row r="63" spans="16:29" x14ac:dyDescent="0.2">
      <c r="P63" s="2">
        <v>1559580</v>
      </c>
      <c r="Q63" s="2">
        <v>1604908.95</v>
      </c>
      <c r="R63" s="7">
        <v>210</v>
      </c>
      <c r="S63" s="7">
        <v>210</v>
      </c>
      <c r="U63" s="11" t="s">
        <v>150</v>
      </c>
      <c r="V63" s="11">
        <f t="shared" ref="V63:V68" si="6">STDEV(P63:Q63)</f>
        <v>32052.407929065921</v>
      </c>
      <c r="W63" s="2">
        <f t="shared" si="5"/>
        <v>1582244.4750000001</v>
      </c>
      <c r="X63" s="7">
        <v>210</v>
      </c>
      <c r="AA63" t="s">
        <v>150</v>
      </c>
      <c r="AB63">
        <f t="shared" ref="AB63:AB69" si="7">W63-W$69</f>
        <v>1571720.4340087892</v>
      </c>
      <c r="AC63">
        <v>210</v>
      </c>
    </row>
    <row r="64" spans="16:29" x14ac:dyDescent="0.2">
      <c r="P64" s="2">
        <v>995294.375</v>
      </c>
      <c r="Q64" s="2">
        <v>1009535.375</v>
      </c>
      <c r="R64" s="7">
        <v>108</v>
      </c>
      <c r="S64" s="7">
        <v>108</v>
      </c>
      <c r="U64" s="11" t="s">
        <v>151</v>
      </c>
      <c r="V64" s="11">
        <f t="shared" si="6"/>
        <v>10069.907670877623</v>
      </c>
      <c r="W64" s="2">
        <f t="shared" si="5"/>
        <v>1002414.875</v>
      </c>
      <c r="X64" s="7">
        <v>108</v>
      </c>
      <c r="AA64" t="s">
        <v>151</v>
      </c>
      <c r="AB64">
        <f t="shared" si="7"/>
        <v>991890.83400878904</v>
      </c>
      <c r="AC64">
        <v>108</v>
      </c>
    </row>
    <row r="65" spans="16:29" x14ac:dyDescent="0.2">
      <c r="P65" s="2">
        <v>609605.33750000002</v>
      </c>
      <c r="Q65" s="2">
        <v>514327.54375000001</v>
      </c>
      <c r="R65" s="7">
        <f>R64/2</f>
        <v>54</v>
      </c>
      <c r="S65" s="7">
        <f>S64/2</f>
        <v>54</v>
      </c>
      <c r="U65" s="11" t="s">
        <v>152</v>
      </c>
      <c r="V65" s="11">
        <f t="shared" si="6"/>
        <v>67371.574057118269</v>
      </c>
      <c r="W65" s="2">
        <f t="shared" si="5"/>
        <v>561966.44062500005</v>
      </c>
      <c r="X65" s="7">
        <f>X64/2</f>
        <v>54</v>
      </c>
      <c r="AA65" t="s">
        <v>152</v>
      </c>
      <c r="AB65">
        <f t="shared" si="7"/>
        <v>551442.39963378909</v>
      </c>
      <c r="AC65">
        <v>54</v>
      </c>
    </row>
    <row r="66" spans="16:29" x14ac:dyDescent="0.2">
      <c r="P66" s="2">
        <v>265563.11875000002</v>
      </c>
      <c r="Q66" s="2">
        <v>273663.59375</v>
      </c>
      <c r="R66" s="7">
        <f t="shared" ref="R66:R68" si="8">R65/2</f>
        <v>27</v>
      </c>
      <c r="S66" s="7">
        <f t="shared" ref="S66:S68" si="9">S65/2</f>
        <v>27</v>
      </c>
      <c r="U66" s="11" t="s">
        <v>153</v>
      </c>
      <c r="V66" s="11">
        <f t="shared" si="6"/>
        <v>5727.9008033320824</v>
      </c>
      <c r="W66" s="2">
        <f t="shared" si="5"/>
        <v>269613.35625000001</v>
      </c>
      <c r="X66" s="7">
        <f t="shared" ref="X66:X68" si="10">X65/2</f>
        <v>27</v>
      </c>
      <c r="AA66" t="s">
        <v>153</v>
      </c>
      <c r="AB66">
        <f t="shared" si="7"/>
        <v>259089.31525878908</v>
      </c>
      <c r="AC66">
        <v>27</v>
      </c>
    </row>
    <row r="67" spans="16:29" x14ac:dyDescent="0.2">
      <c r="P67" s="2">
        <v>143381.75312499999</v>
      </c>
      <c r="Q67" s="2">
        <v>148092.18124999999</v>
      </c>
      <c r="R67" s="7">
        <f t="shared" si="8"/>
        <v>13.5</v>
      </c>
      <c r="S67" s="7">
        <f t="shared" si="9"/>
        <v>13.5</v>
      </c>
      <c r="U67" s="11" t="s">
        <v>154</v>
      </c>
      <c r="V67" s="11">
        <f t="shared" si="6"/>
        <v>3330.7756694793384</v>
      </c>
      <c r="W67" s="2">
        <f t="shared" si="5"/>
        <v>145736.96718749998</v>
      </c>
      <c r="X67" s="7">
        <f t="shared" si="10"/>
        <v>13.5</v>
      </c>
      <c r="AA67" t="s">
        <v>154</v>
      </c>
      <c r="AB67">
        <f t="shared" si="7"/>
        <v>135212.92619628905</v>
      </c>
      <c r="AC67">
        <v>13.5</v>
      </c>
    </row>
    <row r="68" spans="16:29" x14ac:dyDescent="0.2">
      <c r="P68" s="2">
        <v>70180.993749999994</v>
      </c>
      <c r="Q68" s="2">
        <v>67279.381250000006</v>
      </c>
      <c r="R68" s="7">
        <f t="shared" si="8"/>
        <v>6.75</v>
      </c>
      <c r="S68" s="7">
        <f t="shared" si="9"/>
        <v>6.75</v>
      </c>
      <c r="U68" s="11" t="s">
        <v>155</v>
      </c>
      <c r="V68" s="11">
        <f t="shared" si="6"/>
        <v>2051.749875125643</v>
      </c>
      <c r="W68" s="2">
        <f t="shared" si="5"/>
        <v>68730.1875</v>
      </c>
      <c r="X68" s="7">
        <f t="shared" si="10"/>
        <v>6.75</v>
      </c>
      <c r="AA68" t="s">
        <v>155</v>
      </c>
      <c r="AB68">
        <f t="shared" si="7"/>
        <v>58206.146508789061</v>
      </c>
      <c r="AC68">
        <v>6.75</v>
      </c>
    </row>
    <row r="69" spans="16:29" x14ac:dyDescent="0.2">
      <c r="P69" s="2">
        <v>17272.751562500001</v>
      </c>
      <c r="Q69" s="2">
        <v>3775.3304199218751</v>
      </c>
      <c r="R69" s="7">
        <v>0</v>
      </c>
      <c r="S69" s="7">
        <v>0</v>
      </c>
      <c r="U69" s="11" t="s">
        <v>156</v>
      </c>
      <c r="V69" s="11">
        <f>STDEV(P69:Q69)</f>
        <v>9544.1180184476725</v>
      </c>
      <c r="W69" s="2">
        <f t="shared" si="5"/>
        <v>10524.040991210939</v>
      </c>
      <c r="X69" s="7">
        <v>0</v>
      </c>
      <c r="AA69" t="s">
        <v>156</v>
      </c>
      <c r="AB69">
        <f t="shared" si="7"/>
        <v>0</v>
      </c>
      <c r="AC69">
        <v>0</v>
      </c>
    </row>
    <row r="70" spans="16:29" x14ac:dyDescent="0.2">
      <c r="R70" s="3" t="s">
        <v>166</v>
      </c>
      <c r="S70" s="3" t="s">
        <v>166</v>
      </c>
    </row>
    <row r="71" spans="16:29" x14ac:dyDescent="0.2">
      <c r="R71" s="54" t="s">
        <v>180</v>
      </c>
      <c r="S71" s="43"/>
    </row>
    <row r="73" spans="16:29" x14ac:dyDescent="0.2">
      <c r="P73" s="8" t="s">
        <v>182</v>
      </c>
    </row>
    <row r="74" spans="16:29" x14ac:dyDescent="0.2">
      <c r="P74" s="8" t="s">
        <v>183</v>
      </c>
    </row>
    <row r="96" spans="16:16" x14ac:dyDescent="0.2">
      <c r="P96" s="8" t="s">
        <v>184</v>
      </c>
    </row>
    <row r="97" spans="16:44" x14ac:dyDescent="0.2">
      <c r="P97" s="8" t="s">
        <v>185</v>
      </c>
    </row>
    <row r="98" spans="16:44" x14ac:dyDescent="0.2">
      <c r="P98" s="8" t="s">
        <v>186</v>
      </c>
    </row>
    <row r="99" spans="16:44" x14ac:dyDescent="0.2">
      <c r="P99" s="8" t="s">
        <v>187</v>
      </c>
    </row>
    <row r="100" spans="16:44" x14ac:dyDescent="0.2">
      <c r="P100" s="8"/>
    </row>
    <row r="101" spans="16:44" ht="15" x14ac:dyDescent="0.2">
      <c r="P101" t="s">
        <v>157</v>
      </c>
      <c r="Q101">
        <v>1</v>
      </c>
      <c r="R101">
        <v>2</v>
      </c>
      <c r="S101">
        <v>3</v>
      </c>
      <c r="T101">
        <v>4</v>
      </c>
      <c r="U101">
        <v>5</v>
      </c>
      <c r="V101">
        <v>6</v>
      </c>
      <c r="W101">
        <v>7</v>
      </c>
      <c r="X101">
        <v>8</v>
      </c>
      <c r="Y101">
        <v>9</v>
      </c>
      <c r="Z101">
        <v>10</v>
      </c>
      <c r="AA101">
        <v>11</v>
      </c>
      <c r="AB101">
        <v>12</v>
      </c>
      <c r="AE101" s="3"/>
      <c r="AF101" s="4">
        <v>1</v>
      </c>
      <c r="AG101" s="4">
        <v>2</v>
      </c>
      <c r="AH101" s="4">
        <v>3</v>
      </c>
      <c r="AI101" s="4">
        <v>4</v>
      </c>
      <c r="AJ101" s="4">
        <v>5</v>
      </c>
      <c r="AK101" s="4">
        <v>6</v>
      </c>
      <c r="AL101" s="5">
        <v>7</v>
      </c>
      <c r="AM101" s="4">
        <v>8</v>
      </c>
      <c r="AN101" s="4">
        <v>9</v>
      </c>
      <c r="AO101" s="4">
        <v>10</v>
      </c>
      <c r="AP101" s="4">
        <v>11</v>
      </c>
      <c r="AQ101" s="4">
        <v>12</v>
      </c>
      <c r="AR101" s="6"/>
    </row>
    <row r="102" spans="16:44" ht="15" x14ac:dyDescent="0.2">
      <c r="P102" t="s">
        <v>149</v>
      </c>
      <c r="Q102">
        <v>935050.9375</v>
      </c>
      <c r="R102">
        <v>578953.57499999995</v>
      </c>
      <c r="S102">
        <v>68468.987500000003</v>
      </c>
      <c r="T102">
        <v>50910.223437499997</v>
      </c>
      <c r="U102">
        <v>48480.045312499999</v>
      </c>
      <c r="V102">
        <v>95699.7890625</v>
      </c>
      <c r="W102">
        <v>125692.9734375</v>
      </c>
      <c r="X102">
        <v>439318.47499999998</v>
      </c>
      <c r="Y102">
        <v>561086.96250000002</v>
      </c>
      <c r="Z102">
        <v>418946.55</v>
      </c>
      <c r="AA102">
        <v>1725922.7</v>
      </c>
      <c r="AB102">
        <v>1817681.15</v>
      </c>
      <c r="AE102" s="4" t="s">
        <v>149</v>
      </c>
      <c r="AF102" s="52" t="s">
        <v>161</v>
      </c>
      <c r="AG102" s="52" t="s">
        <v>161</v>
      </c>
      <c r="AH102" s="52" t="s">
        <v>161</v>
      </c>
      <c r="AI102" s="52" t="s">
        <v>161</v>
      </c>
      <c r="AJ102" s="52" t="s">
        <v>161</v>
      </c>
      <c r="AK102" s="52" t="s">
        <v>161</v>
      </c>
      <c r="AL102" s="52" t="s">
        <v>161</v>
      </c>
      <c r="AM102" s="52" t="s">
        <v>161</v>
      </c>
      <c r="AN102" s="52" t="s">
        <v>161</v>
      </c>
      <c r="AO102" s="52" t="s">
        <v>161</v>
      </c>
      <c r="AP102" s="7">
        <v>470</v>
      </c>
      <c r="AQ102" s="7">
        <v>470</v>
      </c>
      <c r="AR102" s="38" t="s">
        <v>160</v>
      </c>
    </row>
    <row r="103" spans="16:44" ht="15" x14ac:dyDescent="0.2">
      <c r="P103" t="s">
        <v>150</v>
      </c>
      <c r="Q103">
        <v>548790.16249999998</v>
      </c>
      <c r="R103">
        <v>689154.23750000005</v>
      </c>
      <c r="S103">
        <v>149708.16562499999</v>
      </c>
      <c r="T103">
        <v>58874.240624999999</v>
      </c>
      <c r="U103">
        <v>39357.379687499997</v>
      </c>
      <c r="V103">
        <v>66675.720312499994</v>
      </c>
      <c r="W103">
        <v>131937.29218749999</v>
      </c>
      <c r="X103">
        <v>328708.81874999998</v>
      </c>
      <c r="Y103">
        <v>353805.67499999999</v>
      </c>
      <c r="Z103">
        <v>440832.73125000001</v>
      </c>
      <c r="AA103">
        <v>1559580</v>
      </c>
      <c r="AB103">
        <v>1604908.95</v>
      </c>
      <c r="AE103" s="4" t="s">
        <v>150</v>
      </c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7">
        <v>210</v>
      </c>
      <c r="AQ103" s="7">
        <v>210</v>
      </c>
      <c r="AR103" s="38"/>
    </row>
    <row r="104" spans="16:44" ht="15" x14ac:dyDescent="0.2">
      <c r="P104" t="s">
        <v>151</v>
      </c>
      <c r="Q104">
        <v>645968.1</v>
      </c>
      <c r="R104">
        <v>722812.0625</v>
      </c>
      <c r="S104">
        <v>54055.203906249997</v>
      </c>
      <c r="T104">
        <v>91408.953125</v>
      </c>
      <c r="U104">
        <v>42371.00390625</v>
      </c>
      <c r="V104">
        <v>84678.735937499994</v>
      </c>
      <c r="W104">
        <v>164588.79062499999</v>
      </c>
      <c r="X104">
        <v>418062.83124999999</v>
      </c>
      <c r="Y104">
        <v>502162.61875000002</v>
      </c>
      <c r="Z104">
        <v>389096.28749999998</v>
      </c>
      <c r="AA104">
        <v>995294.375</v>
      </c>
      <c r="AB104">
        <v>1009535.375</v>
      </c>
      <c r="AE104" s="4" t="s">
        <v>151</v>
      </c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7">
        <v>108</v>
      </c>
      <c r="AQ104" s="7">
        <v>108</v>
      </c>
      <c r="AR104" s="38"/>
    </row>
    <row r="105" spans="16:44" ht="15" x14ac:dyDescent="0.2">
      <c r="P105" t="s">
        <v>152</v>
      </c>
      <c r="Q105">
        <v>626354.9</v>
      </c>
      <c r="R105">
        <v>656666.4375</v>
      </c>
      <c r="S105">
        <v>58586.635156249999</v>
      </c>
      <c r="T105">
        <v>37104.819531250003</v>
      </c>
      <c r="U105">
        <v>41938.888281250001</v>
      </c>
      <c r="V105">
        <v>112664.79531250001</v>
      </c>
      <c r="W105">
        <v>163032.80624999999</v>
      </c>
      <c r="X105">
        <v>335558.08750000002</v>
      </c>
      <c r="Y105">
        <v>488616.85</v>
      </c>
      <c r="Z105">
        <v>387997.9375</v>
      </c>
      <c r="AA105">
        <v>609605.33750000002</v>
      </c>
      <c r="AB105">
        <v>514327.54375000001</v>
      </c>
      <c r="AE105" s="4" t="s">
        <v>152</v>
      </c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7">
        <f>AP104/2</f>
        <v>54</v>
      </c>
      <c r="AQ105" s="7">
        <f>AQ104/2</f>
        <v>54</v>
      </c>
      <c r="AR105" s="38"/>
    </row>
    <row r="106" spans="16:44" ht="15" x14ac:dyDescent="0.2">
      <c r="P106" t="s">
        <v>153</v>
      </c>
      <c r="Q106">
        <v>248195.38750000001</v>
      </c>
      <c r="R106">
        <v>243044.97187499999</v>
      </c>
      <c r="S106">
        <v>67638.442187499997</v>
      </c>
      <c r="T106">
        <v>90936.1015625</v>
      </c>
      <c r="U106">
        <v>107953.921875</v>
      </c>
      <c r="V106">
        <v>195207.015625</v>
      </c>
      <c r="W106">
        <v>112750.47031249999</v>
      </c>
      <c r="X106">
        <v>186996.65625</v>
      </c>
      <c r="Y106">
        <v>217343.91250000001</v>
      </c>
      <c r="Z106">
        <v>203780.44062499999</v>
      </c>
      <c r="AA106">
        <v>265563.11875000002</v>
      </c>
      <c r="AB106">
        <v>273663.59375</v>
      </c>
      <c r="AE106" s="4" t="s">
        <v>153</v>
      </c>
      <c r="AF106" s="52" t="s">
        <v>159</v>
      </c>
      <c r="AG106" s="52" t="s">
        <v>159</v>
      </c>
      <c r="AH106" s="52" t="s">
        <v>159</v>
      </c>
      <c r="AI106" s="52" t="s">
        <v>159</v>
      </c>
      <c r="AJ106" s="52" t="s">
        <v>159</v>
      </c>
      <c r="AK106" s="52" t="s">
        <v>159</v>
      </c>
      <c r="AL106" s="52" t="s">
        <v>159</v>
      </c>
      <c r="AM106" s="52" t="s">
        <v>159</v>
      </c>
      <c r="AN106" s="52" t="s">
        <v>159</v>
      </c>
      <c r="AO106" s="52" t="s">
        <v>159</v>
      </c>
      <c r="AP106" s="7">
        <f t="shared" ref="AP106:AP108" si="11">AP105/2</f>
        <v>27</v>
      </c>
      <c r="AQ106" s="7">
        <f t="shared" ref="AQ106:AQ108" si="12">AQ105/2</f>
        <v>27</v>
      </c>
      <c r="AR106" s="38" t="s">
        <v>162</v>
      </c>
    </row>
    <row r="107" spans="16:44" ht="15" x14ac:dyDescent="0.2">
      <c r="P107" t="s">
        <v>154</v>
      </c>
      <c r="Q107">
        <v>267569.78125</v>
      </c>
      <c r="R107">
        <v>317931.41875000001</v>
      </c>
      <c r="S107">
        <v>74317.878125000003</v>
      </c>
      <c r="T107">
        <v>113780.784375</v>
      </c>
      <c r="U107">
        <v>91864.654687500006</v>
      </c>
      <c r="V107">
        <v>169186.8</v>
      </c>
      <c r="W107">
        <v>144603.078125</v>
      </c>
      <c r="X107">
        <v>166623.046875</v>
      </c>
      <c r="Y107">
        <v>409174.28749999998</v>
      </c>
      <c r="Z107">
        <v>178828.73749999999</v>
      </c>
      <c r="AA107">
        <v>143381.75312499999</v>
      </c>
      <c r="AB107">
        <v>148092.18124999999</v>
      </c>
      <c r="AE107" s="4" t="s">
        <v>154</v>
      </c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7">
        <f t="shared" si="11"/>
        <v>13.5</v>
      </c>
      <c r="AQ107" s="7">
        <f t="shared" si="12"/>
        <v>13.5</v>
      </c>
      <c r="AR107" s="38"/>
    </row>
    <row r="108" spans="16:44" ht="15" x14ac:dyDescent="0.2">
      <c r="P108" t="s">
        <v>155</v>
      </c>
      <c r="Q108">
        <v>495212.46875</v>
      </c>
      <c r="R108">
        <v>415644.52500000002</v>
      </c>
      <c r="S108">
        <v>86395.8984375</v>
      </c>
      <c r="T108">
        <v>81486.46875</v>
      </c>
      <c r="U108">
        <v>116755.85</v>
      </c>
      <c r="V108">
        <v>241485.66875000001</v>
      </c>
      <c r="W108">
        <v>236812.484375</v>
      </c>
      <c r="X108">
        <v>166875.52812500001</v>
      </c>
      <c r="Y108">
        <v>199687.71875</v>
      </c>
      <c r="Z108">
        <v>215217.05312500001</v>
      </c>
      <c r="AA108">
        <v>70180.993749999994</v>
      </c>
      <c r="AB108">
        <v>67279.381250000006</v>
      </c>
      <c r="AE108" s="4" t="s">
        <v>155</v>
      </c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7">
        <f t="shared" si="11"/>
        <v>6.75</v>
      </c>
      <c r="AQ108" s="7">
        <f t="shared" si="12"/>
        <v>6.75</v>
      </c>
      <c r="AR108" s="38"/>
    </row>
    <row r="109" spans="16:44" ht="15" x14ac:dyDescent="0.2">
      <c r="P109" t="s">
        <v>156</v>
      </c>
      <c r="Q109">
        <v>323484.35625000001</v>
      </c>
      <c r="R109">
        <v>257383.65937499999</v>
      </c>
      <c r="S109">
        <v>102715.18593750001</v>
      </c>
      <c r="T109">
        <v>154104.33437500001</v>
      </c>
      <c r="U109">
        <v>5285.5589843750004</v>
      </c>
      <c r="V109">
        <v>174922.85312499999</v>
      </c>
      <c r="W109">
        <v>181819.42499999999</v>
      </c>
      <c r="X109">
        <v>206936.578125</v>
      </c>
      <c r="Y109">
        <v>268287.45937499998</v>
      </c>
      <c r="Z109">
        <v>237658.43124999999</v>
      </c>
      <c r="AA109" s="12">
        <v>17272.751562500001</v>
      </c>
      <c r="AB109" s="12">
        <v>3775.3304199218751</v>
      </c>
      <c r="AE109" s="4" t="s">
        <v>156</v>
      </c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13">
        <v>0</v>
      </c>
      <c r="AQ109" s="13">
        <v>0</v>
      </c>
      <c r="AR109" s="38"/>
    </row>
    <row r="110" spans="16:44" ht="15" x14ac:dyDescent="0.2">
      <c r="AE110" s="4" t="s">
        <v>163</v>
      </c>
      <c r="AF110" s="3" t="s">
        <v>164</v>
      </c>
      <c r="AG110" s="3" t="s">
        <v>165</v>
      </c>
      <c r="AH110" s="3">
        <v>2</v>
      </c>
      <c r="AI110" s="3">
        <v>1</v>
      </c>
      <c r="AJ110" s="3">
        <v>0.5</v>
      </c>
      <c r="AK110" s="3">
        <v>0.25</v>
      </c>
      <c r="AL110" s="3">
        <v>10</v>
      </c>
      <c r="AM110" s="3">
        <v>5</v>
      </c>
      <c r="AN110" s="3">
        <v>2.5</v>
      </c>
      <c r="AO110" s="3">
        <v>1.25</v>
      </c>
      <c r="AP110" s="3" t="s">
        <v>166</v>
      </c>
      <c r="AQ110" s="3" t="s">
        <v>166</v>
      </c>
      <c r="AR110" s="6"/>
    </row>
    <row r="111" spans="16:44" ht="15" x14ac:dyDescent="0.2">
      <c r="P111" s="8" t="s">
        <v>188</v>
      </c>
      <c r="AE111" s="5" t="s">
        <v>167</v>
      </c>
      <c r="AF111" s="43" t="s">
        <v>168</v>
      </c>
      <c r="AG111" s="43"/>
      <c r="AH111" s="43" t="s">
        <v>169</v>
      </c>
      <c r="AI111" s="43"/>
      <c r="AJ111" s="43"/>
      <c r="AK111" s="43"/>
      <c r="AL111" s="43" t="s">
        <v>170</v>
      </c>
      <c r="AM111" s="43"/>
      <c r="AN111" s="43"/>
      <c r="AO111" s="43"/>
      <c r="AP111" s="43" t="s">
        <v>171</v>
      </c>
      <c r="AQ111" s="43"/>
      <c r="AR111" s="6"/>
    </row>
    <row r="112" spans="16:44" x14ac:dyDescent="0.2">
      <c r="P112" s="8" t="s">
        <v>189</v>
      </c>
    </row>
    <row r="113" spans="16:19" x14ac:dyDescent="0.2">
      <c r="P113" s="3"/>
      <c r="Q113" s="3" t="s">
        <v>179</v>
      </c>
      <c r="R113" s="3" t="s">
        <v>177</v>
      </c>
      <c r="S113" s="3" t="s">
        <v>178</v>
      </c>
    </row>
    <row r="114" spans="16:19" x14ac:dyDescent="0.2">
      <c r="P114" s="3" t="s">
        <v>149</v>
      </c>
      <c r="Q114" s="3">
        <v>64883.02222616673</v>
      </c>
      <c r="R114" s="3">
        <v>1771801.9249999998</v>
      </c>
      <c r="S114" s="3">
        <v>470</v>
      </c>
    </row>
    <row r="115" spans="16:19" x14ac:dyDescent="0.2">
      <c r="P115" s="3" t="s">
        <v>150</v>
      </c>
      <c r="Q115" s="3">
        <v>32052.407929065921</v>
      </c>
      <c r="R115" s="3">
        <v>1582244.4750000001</v>
      </c>
      <c r="S115" s="3">
        <v>210</v>
      </c>
    </row>
    <row r="116" spans="16:19" x14ac:dyDescent="0.2">
      <c r="P116" s="3" t="s">
        <v>151</v>
      </c>
      <c r="Q116" s="3">
        <v>10069.907670877623</v>
      </c>
      <c r="R116" s="3">
        <v>1002414.875</v>
      </c>
      <c r="S116" s="3">
        <v>108</v>
      </c>
    </row>
    <row r="117" spans="16:19" x14ac:dyDescent="0.2">
      <c r="P117" s="3" t="s">
        <v>152</v>
      </c>
      <c r="Q117" s="3">
        <v>67371.574057118269</v>
      </c>
      <c r="R117" s="3">
        <v>561966.44062500005</v>
      </c>
      <c r="S117" s="3">
        <v>54</v>
      </c>
    </row>
    <row r="118" spans="16:19" x14ac:dyDescent="0.2">
      <c r="P118" s="3" t="s">
        <v>153</v>
      </c>
      <c r="Q118" s="3">
        <v>5727.9008033320824</v>
      </c>
      <c r="R118" s="3">
        <v>269613.35625000001</v>
      </c>
      <c r="S118" s="3">
        <v>27</v>
      </c>
    </row>
    <row r="119" spans="16:19" x14ac:dyDescent="0.2">
      <c r="P119" s="3" t="s">
        <v>154</v>
      </c>
      <c r="Q119" s="3">
        <v>3330.7756694793384</v>
      </c>
      <c r="R119" s="3">
        <v>145736.96718749998</v>
      </c>
      <c r="S119" s="3">
        <v>13.5</v>
      </c>
    </row>
    <row r="120" spans="16:19" x14ac:dyDescent="0.2">
      <c r="P120" s="3" t="s">
        <v>155</v>
      </c>
      <c r="Q120" s="3">
        <v>2051.749875125643</v>
      </c>
      <c r="R120" s="3">
        <v>68730.1875</v>
      </c>
      <c r="S120" s="3">
        <v>6.75</v>
      </c>
    </row>
    <row r="121" spans="16:19" x14ac:dyDescent="0.2">
      <c r="P121" s="3" t="s">
        <v>156</v>
      </c>
      <c r="Q121" s="3">
        <v>9544.1180184476725</v>
      </c>
      <c r="R121" s="3">
        <v>10524.040991210939</v>
      </c>
      <c r="S121" s="3">
        <v>0</v>
      </c>
    </row>
    <row r="133" spans="16:45" x14ac:dyDescent="0.2">
      <c r="P133" s="8" t="s">
        <v>190</v>
      </c>
    </row>
    <row r="134" spans="16:45" x14ac:dyDescent="0.2">
      <c r="P134" s="8" t="s">
        <v>191</v>
      </c>
    </row>
    <row r="135" spans="16:45" x14ac:dyDescent="0.2">
      <c r="P135" s="8" t="s">
        <v>192</v>
      </c>
      <c r="AG135" s="8" t="s">
        <v>221</v>
      </c>
    </row>
    <row r="136" spans="16:45" x14ac:dyDescent="0.2">
      <c r="P136" s="8" t="s">
        <v>193</v>
      </c>
    </row>
    <row r="137" spans="16:45" x14ac:dyDescent="0.2">
      <c r="P137" t="s">
        <v>157</v>
      </c>
      <c r="Q137">
        <v>1</v>
      </c>
      <c r="R137">
        <v>2</v>
      </c>
      <c r="S137">
        <v>3</v>
      </c>
      <c r="T137">
        <v>4</v>
      </c>
      <c r="U137">
        <v>5</v>
      </c>
      <c r="V137">
        <v>6</v>
      </c>
      <c r="W137">
        <v>7</v>
      </c>
      <c r="X137">
        <v>8</v>
      </c>
      <c r="Y137">
        <v>9</v>
      </c>
      <c r="Z137">
        <v>10</v>
      </c>
      <c r="AA137">
        <v>11</v>
      </c>
      <c r="AB137">
        <v>12</v>
      </c>
      <c r="AG137" s="2" t="s">
        <v>157</v>
      </c>
      <c r="AH137" s="2">
        <v>1</v>
      </c>
      <c r="AI137" s="2">
        <v>2</v>
      </c>
      <c r="AJ137" s="2">
        <v>3</v>
      </c>
      <c r="AK137" s="2">
        <v>4</v>
      </c>
      <c r="AL137" s="2">
        <v>5</v>
      </c>
      <c r="AM137" s="2">
        <v>6</v>
      </c>
      <c r="AN137" s="2">
        <v>7</v>
      </c>
      <c r="AO137" s="2">
        <v>8</v>
      </c>
      <c r="AP137" s="2">
        <v>9</v>
      </c>
      <c r="AQ137" s="2">
        <v>10</v>
      </c>
      <c r="AR137" s="2">
        <v>11</v>
      </c>
      <c r="AS137" s="2">
        <v>12</v>
      </c>
    </row>
    <row r="138" spans="16:45" x14ac:dyDescent="0.2">
      <c r="P138" t="s">
        <v>149</v>
      </c>
      <c r="Q138">
        <v>935050.9375</v>
      </c>
      <c r="R138">
        <v>578953.57499999995</v>
      </c>
      <c r="S138">
        <v>68468.987500000003</v>
      </c>
      <c r="T138">
        <v>50910.223437499997</v>
      </c>
      <c r="U138">
        <v>48480.045312499999</v>
      </c>
      <c r="V138">
        <v>95699.7890625</v>
      </c>
      <c r="W138">
        <v>125692.9734375</v>
      </c>
      <c r="X138">
        <v>439318.47499999998</v>
      </c>
      <c r="Y138">
        <v>561086.96250000002</v>
      </c>
      <c r="Z138">
        <v>418946.55</v>
      </c>
      <c r="AA138">
        <v>1725922.7</v>
      </c>
      <c r="AB138">
        <v>1817681.15</v>
      </c>
      <c r="AG138" s="2" t="s">
        <v>149</v>
      </c>
      <c r="AH138" s="2">
        <f>Q138-$AD$145</f>
        <v>924526.89650878904</v>
      </c>
      <c r="AI138" s="2">
        <f t="shared" ref="AI138:AS145" si="13">R138-$AD$145</f>
        <v>568429.53400878899</v>
      </c>
      <c r="AJ138" s="2">
        <f t="shared" si="13"/>
        <v>57944.946508789064</v>
      </c>
      <c r="AK138" s="2">
        <f t="shared" si="13"/>
        <v>40386.182446289058</v>
      </c>
      <c r="AL138" s="2">
        <f t="shared" si="13"/>
        <v>37956.00432128906</v>
      </c>
      <c r="AM138" s="2">
        <f t="shared" si="13"/>
        <v>85175.748071289068</v>
      </c>
      <c r="AN138" s="2">
        <f t="shared" si="13"/>
        <v>115168.93244628905</v>
      </c>
      <c r="AO138" s="2">
        <f t="shared" si="13"/>
        <v>428794.43400878902</v>
      </c>
      <c r="AP138" s="2">
        <f t="shared" si="13"/>
        <v>550562.92150878906</v>
      </c>
      <c r="AQ138" s="2">
        <f t="shared" si="13"/>
        <v>408422.50900878903</v>
      </c>
      <c r="AR138" s="2">
        <f t="shared" si="13"/>
        <v>1715398.6590087891</v>
      </c>
      <c r="AS138" s="2">
        <f t="shared" si="13"/>
        <v>1807157.1090087891</v>
      </c>
    </row>
    <row r="139" spans="16:45" x14ac:dyDescent="0.2">
      <c r="P139" t="s">
        <v>150</v>
      </c>
      <c r="Q139">
        <v>548790.16249999998</v>
      </c>
      <c r="R139">
        <v>689154.23750000005</v>
      </c>
      <c r="S139">
        <v>149708.16562499999</v>
      </c>
      <c r="T139">
        <v>58874.240624999999</v>
      </c>
      <c r="U139">
        <v>39357.379687499997</v>
      </c>
      <c r="V139">
        <v>66675.720312499994</v>
      </c>
      <c r="W139">
        <v>131937.29218749999</v>
      </c>
      <c r="X139">
        <v>328708.81874999998</v>
      </c>
      <c r="Y139">
        <v>353805.67499999999</v>
      </c>
      <c r="Z139">
        <v>440832.73125000001</v>
      </c>
      <c r="AA139">
        <v>1559580</v>
      </c>
      <c r="AB139">
        <v>1604908.95</v>
      </c>
      <c r="AG139" s="2" t="s">
        <v>150</v>
      </c>
      <c r="AH139" s="2">
        <f t="shared" ref="AH139:AH145" si="14">Q139-$AD$145</f>
        <v>538266.12150878902</v>
      </c>
      <c r="AI139" s="2">
        <f t="shared" si="13"/>
        <v>678630.19650878909</v>
      </c>
      <c r="AJ139" s="2">
        <f t="shared" si="13"/>
        <v>139184.12463378906</v>
      </c>
      <c r="AK139" s="2">
        <f t="shared" si="13"/>
        <v>48350.19963378906</v>
      </c>
      <c r="AL139" s="2">
        <f t="shared" si="13"/>
        <v>28833.338696289058</v>
      </c>
      <c r="AM139" s="2">
        <f t="shared" si="13"/>
        <v>56151.679321289055</v>
      </c>
      <c r="AN139" s="2">
        <f t="shared" si="13"/>
        <v>121413.25119628906</v>
      </c>
      <c r="AO139" s="2">
        <f t="shared" si="13"/>
        <v>318184.77775878902</v>
      </c>
      <c r="AP139" s="2">
        <f t="shared" si="13"/>
        <v>343281.63400878903</v>
      </c>
      <c r="AQ139" s="2">
        <f t="shared" si="13"/>
        <v>430308.69025878905</v>
      </c>
      <c r="AR139" s="2">
        <f t="shared" si="13"/>
        <v>1549055.9590087892</v>
      </c>
      <c r="AS139" s="2">
        <f t="shared" si="13"/>
        <v>1594384.9090087891</v>
      </c>
    </row>
    <row r="140" spans="16:45" x14ac:dyDescent="0.2">
      <c r="P140" t="s">
        <v>151</v>
      </c>
      <c r="Q140">
        <v>645968.1</v>
      </c>
      <c r="R140">
        <v>722812.0625</v>
      </c>
      <c r="S140">
        <v>54055.203906249997</v>
      </c>
      <c r="T140">
        <v>91408.953125</v>
      </c>
      <c r="U140">
        <v>42371.00390625</v>
      </c>
      <c r="V140">
        <v>84678.735937499994</v>
      </c>
      <c r="W140">
        <v>164588.79062499999</v>
      </c>
      <c r="X140">
        <v>418062.83124999999</v>
      </c>
      <c r="Y140">
        <v>502162.61875000002</v>
      </c>
      <c r="Z140">
        <v>389096.28749999998</v>
      </c>
      <c r="AA140">
        <v>995294.375</v>
      </c>
      <c r="AB140">
        <v>1009535.375</v>
      </c>
      <c r="AG140" s="2" t="s">
        <v>151</v>
      </c>
      <c r="AH140" s="2">
        <f t="shared" si="14"/>
        <v>635444.05900878902</v>
      </c>
      <c r="AI140" s="2">
        <f t="shared" si="13"/>
        <v>712288.02150878904</v>
      </c>
      <c r="AJ140" s="2">
        <f t="shared" si="13"/>
        <v>43531.162915039058</v>
      </c>
      <c r="AK140" s="2">
        <f t="shared" si="13"/>
        <v>80884.912133789068</v>
      </c>
      <c r="AL140" s="2">
        <f t="shared" si="13"/>
        <v>31846.962915039061</v>
      </c>
      <c r="AM140" s="2">
        <f t="shared" si="13"/>
        <v>74154.694946289063</v>
      </c>
      <c r="AN140" s="2">
        <f t="shared" si="13"/>
        <v>154064.74963378906</v>
      </c>
      <c r="AO140" s="2">
        <f t="shared" si="13"/>
        <v>407538.79025878903</v>
      </c>
      <c r="AP140" s="2">
        <f t="shared" si="13"/>
        <v>491638.57775878906</v>
      </c>
      <c r="AQ140" s="2">
        <f t="shared" si="13"/>
        <v>378572.24650878902</v>
      </c>
      <c r="AR140" s="2">
        <f t="shared" si="13"/>
        <v>984770.33400878904</v>
      </c>
      <c r="AS140" s="2">
        <f t="shared" si="13"/>
        <v>999011.33400878904</v>
      </c>
    </row>
    <row r="141" spans="16:45" x14ac:dyDescent="0.2">
      <c r="P141" t="s">
        <v>152</v>
      </c>
      <c r="Q141">
        <v>626354.9</v>
      </c>
      <c r="R141">
        <v>656666.4375</v>
      </c>
      <c r="S141">
        <v>58586.635156249999</v>
      </c>
      <c r="T141">
        <v>37104.819531250003</v>
      </c>
      <c r="U141">
        <v>41938.888281250001</v>
      </c>
      <c r="V141">
        <v>112664.79531250001</v>
      </c>
      <c r="W141">
        <v>163032.80624999999</v>
      </c>
      <c r="X141">
        <v>335558.08750000002</v>
      </c>
      <c r="Y141">
        <v>488616.85</v>
      </c>
      <c r="Z141">
        <v>387997.9375</v>
      </c>
      <c r="AA141">
        <v>609605.33750000002</v>
      </c>
      <c r="AB141">
        <v>514327.54375000001</v>
      </c>
      <c r="AG141" s="2" t="s">
        <v>152</v>
      </c>
      <c r="AH141" s="2">
        <f t="shared" si="14"/>
        <v>615830.85900878906</v>
      </c>
      <c r="AI141" s="2">
        <f t="shared" si="13"/>
        <v>646142.39650878904</v>
      </c>
      <c r="AJ141" s="2">
        <f t="shared" si="13"/>
        <v>48062.59416503906</v>
      </c>
      <c r="AK141" s="2">
        <f t="shared" si="13"/>
        <v>26580.778540039064</v>
      </c>
      <c r="AL141" s="2">
        <f t="shared" si="13"/>
        <v>31414.847290039063</v>
      </c>
      <c r="AM141" s="2">
        <f t="shared" si="13"/>
        <v>102140.75432128907</v>
      </c>
      <c r="AN141" s="2">
        <f t="shared" si="13"/>
        <v>152508.76525878906</v>
      </c>
      <c r="AO141" s="2">
        <f t="shared" si="13"/>
        <v>325034.04650878906</v>
      </c>
      <c r="AP141" s="2">
        <f t="shared" si="13"/>
        <v>478092.80900878902</v>
      </c>
      <c r="AQ141" s="2">
        <f t="shared" si="13"/>
        <v>377473.89650878904</v>
      </c>
      <c r="AR141" s="2">
        <f t="shared" si="13"/>
        <v>599081.29650878906</v>
      </c>
      <c r="AS141" s="2">
        <f t="shared" si="13"/>
        <v>503803.50275878905</v>
      </c>
    </row>
    <row r="142" spans="16:45" x14ac:dyDescent="0.2">
      <c r="P142" t="s">
        <v>153</v>
      </c>
      <c r="Q142">
        <v>248195.38750000001</v>
      </c>
      <c r="R142">
        <v>243044.97187499999</v>
      </c>
      <c r="S142">
        <v>67638.442187499997</v>
      </c>
      <c r="T142">
        <v>90936.1015625</v>
      </c>
      <c r="U142">
        <v>107953.921875</v>
      </c>
      <c r="V142">
        <v>195207.015625</v>
      </c>
      <c r="W142">
        <v>112750.47031249999</v>
      </c>
      <c r="X142">
        <v>186996.65625</v>
      </c>
      <c r="Y142">
        <v>217343.91250000001</v>
      </c>
      <c r="Z142">
        <v>203780.44062499999</v>
      </c>
      <c r="AA142">
        <v>265563.11875000002</v>
      </c>
      <c r="AB142">
        <v>273663.59375</v>
      </c>
      <c r="AG142" s="2" t="s">
        <v>153</v>
      </c>
      <c r="AH142" s="2">
        <f t="shared" si="14"/>
        <v>237671.34650878908</v>
      </c>
      <c r="AI142" s="2">
        <f t="shared" si="13"/>
        <v>232520.93088378906</v>
      </c>
      <c r="AJ142" s="2">
        <f t="shared" si="13"/>
        <v>57114.401196289058</v>
      </c>
      <c r="AK142" s="2">
        <f t="shared" si="13"/>
        <v>80412.060571289068</v>
      </c>
      <c r="AL142" s="2">
        <f t="shared" si="13"/>
        <v>97429.880883789068</v>
      </c>
      <c r="AM142" s="2">
        <f t="shared" si="13"/>
        <v>184682.97463378907</v>
      </c>
      <c r="AN142" s="2">
        <f t="shared" si="13"/>
        <v>102226.42932128906</v>
      </c>
      <c r="AO142" s="2">
        <f t="shared" si="13"/>
        <v>176472.61525878907</v>
      </c>
      <c r="AP142" s="2">
        <f t="shared" si="13"/>
        <v>206819.87150878907</v>
      </c>
      <c r="AQ142" s="2">
        <f t="shared" si="13"/>
        <v>193256.39963378906</v>
      </c>
      <c r="AR142" s="2">
        <f t="shared" si="13"/>
        <v>255039.07775878909</v>
      </c>
      <c r="AS142" s="2">
        <f t="shared" si="13"/>
        <v>263139.55275878904</v>
      </c>
    </row>
    <row r="143" spans="16:45" x14ac:dyDescent="0.2">
      <c r="P143" t="s">
        <v>154</v>
      </c>
      <c r="Q143">
        <v>267569.78125</v>
      </c>
      <c r="R143">
        <v>317931.41875000001</v>
      </c>
      <c r="S143">
        <v>74317.878125000003</v>
      </c>
      <c r="T143">
        <v>113780.784375</v>
      </c>
      <c r="U143">
        <v>91864.654687500006</v>
      </c>
      <c r="V143">
        <v>169186.8</v>
      </c>
      <c r="W143">
        <v>144603.078125</v>
      </c>
      <c r="X143">
        <v>166623.046875</v>
      </c>
      <c r="Y143">
        <v>409174.28749999998</v>
      </c>
      <c r="Z143">
        <v>178828.73749999999</v>
      </c>
      <c r="AA143">
        <v>143381.75312499999</v>
      </c>
      <c r="AB143">
        <v>148092.18124999999</v>
      </c>
      <c r="AD143" s="8" t="s">
        <v>220</v>
      </c>
      <c r="AG143" s="2" t="s">
        <v>154</v>
      </c>
      <c r="AH143" s="2">
        <f t="shared" si="14"/>
        <v>257045.74025878907</v>
      </c>
      <c r="AI143" s="2">
        <f t="shared" si="13"/>
        <v>307407.37775878905</v>
      </c>
      <c r="AJ143" s="2">
        <f t="shared" si="13"/>
        <v>63793.837133789064</v>
      </c>
      <c r="AK143" s="2">
        <f t="shared" si="13"/>
        <v>103256.74338378906</v>
      </c>
      <c r="AL143" s="2">
        <f t="shared" si="13"/>
        <v>81340.613696289074</v>
      </c>
      <c r="AM143" s="2">
        <f t="shared" si="13"/>
        <v>158662.75900878906</v>
      </c>
      <c r="AN143" s="2">
        <f t="shared" si="13"/>
        <v>134079.03713378907</v>
      </c>
      <c r="AO143" s="2">
        <f t="shared" si="13"/>
        <v>156099.00588378907</v>
      </c>
      <c r="AP143" s="2">
        <f t="shared" si="13"/>
        <v>398650.24650878902</v>
      </c>
      <c r="AQ143" s="2">
        <f t="shared" si="13"/>
        <v>168304.69650878906</v>
      </c>
      <c r="AR143" s="2">
        <f t="shared" si="13"/>
        <v>132857.71213378906</v>
      </c>
      <c r="AS143" s="2">
        <f t="shared" si="13"/>
        <v>137568.14025878906</v>
      </c>
    </row>
    <row r="144" spans="16:45" x14ac:dyDescent="0.2">
      <c r="P144" t="s">
        <v>155</v>
      </c>
      <c r="Q144">
        <v>495212.46875</v>
      </c>
      <c r="R144">
        <v>415644.52500000002</v>
      </c>
      <c r="S144">
        <v>86395.8984375</v>
      </c>
      <c r="T144">
        <v>81486.46875</v>
      </c>
      <c r="U144">
        <v>116755.85</v>
      </c>
      <c r="V144">
        <v>241485.66875000001</v>
      </c>
      <c r="W144">
        <v>236812.484375</v>
      </c>
      <c r="X144">
        <v>166875.52812500001</v>
      </c>
      <c r="Y144">
        <v>199687.71875</v>
      </c>
      <c r="Z144">
        <v>215217.05312500001</v>
      </c>
      <c r="AA144">
        <v>70180.993749999994</v>
      </c>
      <c r="AB144">
        <v>67279.381250000006</v>
      </c>
      <c r="AC144" s="8" t="s">
        <v>218</v>
      </c>
      <c r="AD144">
        <f>STDEV(AA145:AB145)</f>
        <v>9544.1180184476725</v>
      </c>
      <c r="AG144" s="2" t="s">
        <v>155</v>
      </c>
      <c r="AH144" s="2">
        <f t="shared" si="14"/>
        <v>484688.42775878904</v>
      </c>
      <c r="AI144" s="2">
        <f t="shared" si="13"/>
        <v>405120.48400878906</v>
      </c>
      <c r="AJ144" s="2">
        <f t="shared" si="13"/>
        <v>75871.857446289068</v>
      </c>
      <c r="AK144" s="2">
        <f t="shared" si="13"/>
        <v>70962.427758789068</v>
      </c>
      <c r="AL144" s="2">
        <f t="shared" si="13"/>
        <v>106231.80900878907</v>
      </c>
      <c r="AM144" s="2">
        <f>V144-$AD$145</f>
        <v>230961.62775878908</v>
      </c>
      <c r="AN144" s="2">
        <f t="shared" si="13"/>
        <v>226288.44338378907</v>
      </c>
      <c r="AO144" s="2">
        <f t="shared" si="13"/>
        <v>156351.48713378908</v>
      </c>
      <c r="AP144" s="2">
        <f t="shared" si="13"/>
        <v>189163.67775878907</v>
      </c>
      <c r="AQ144" s="2">
        <f t="shared" si="13"/>
        <v>204693.01213378907</v>
      </c>
      <c r="AR144" s="2">
        <f t="shared" si="13"/>
        <v>59656.952758789055</v>
      </c>
      <c r="AS144" s="2">
        <f t="shared" si="13"/>
        <v>56755.340258789067</v>
      </c>
    </row>
    <row r="145" spans="16:60" x14ac:dyDescent="0.2">
      <c r="P145" t="s">
        <v>156</v>
      </c>
      <c r="Q145">
        <v>323484.35625000001</v>
      </c>
      <c r="R145">
        <v>257383.65937499999</v>
      </c>
      <c r="S145">
        <v>102715.18593750001</v>
      </c>
      <c r="T145">
        <v>154104.33437500001</v>
      </c>
      <c r="U145">
        <v>5285.5589843750004</v>
      </c>
      <c r="V145">
        <v>174922.85312499999</v>
      </c>
      <c r="W145">
        <v>181819.42499999999</v>
      </c>
      <c r="X145">
        <v>206936.578125</v>
      </c>
      <c r="Y145">
        <v>268287.45937499998</v>
      </c>
      <c r="Z145">
        <v>237658.43124999999</v>
      </c>
      <c r="AA145" s="12">
        <v>17272.751562500001</v>
      </c>
      <c r="AB145" s="12">
        <v>3775.3304199218751</v>
      </c>
      <c r="AC145" s="8" t="s">
        <v>219</v>
      </c>
      <c r="AD145">
        <f>AVERAGE(AA145:AB145)</f>
        <v>10524.040991210939</v>
      </c>
      <c r="AG145" s="2" t="s">
        <v>156</v>
      </c>
      <c r="AH145" s="2">
        <f t="shared" si="14"/>
        <v>312960.31525878905</v>
      </c>
      <c r="AI145" s="2">
        <f t="shared" si="13"/>
        <v>246859.61838378906</v>
      </c>
      <c r="AJ145" s="2">
        <f t="shared" si="13"/>
        <v>92191.144946289074</v>
      </c>
      <c r="AK145" s="2">
        <f t="shared" si="13"/>
        <v>143580.29338378907</v>
      </c>
      <c r="AL145" s="2">
        <f t="shared" si="13"/>
        <v>-5238.4820068359386</v>
      </c>
      <c r="AM145" s="2">
        <f t="shared" si="13"/>
        <v>164398.81213378906</v>
      </c>
      <c r="AN145" s="2">
        <f t="shared" si="13"/>
        <v>171295.38400878906</v>
      </c>
      <c r="AO145" s="2">
        <f t="shared" si="13"/>
        <v>196412.53713378907</v>
      </c>
      <c r="AP145" s="2">
        <f t="shared" si="13"/>
        <v>257763.41838378905</v>
      </c>
      <c r="AQ145" s="2">
        <f t="shared" si="13"/>
        <v>227134.39025878906</v>
      </c>
      <c r="AR145" s="29">
        <f t="shared" si="13"/>
        <v>6748.7105712890625</v>
      </c>
      <c r="AS145" s="29">
        <f t="shared" si="13"/>
        <v>-6748.7105712890643</v>
      </c>
    </row>
    <row r="147" spans="16:60" x14ac:dyDescent="0.2">
      <c r="P147" s="8" t="s">
        <v>196</v>
      </c>
      <c r="AH147" s="8" t="s">
        <v>222</v>
      </c>
      <c r="AV147" s="8" t="s">
        <v>223</v>
      </c>
    </row>
    <row r="149" spans="16:60" x14ac:dyDescent="0.2">
      <c r="P149" s="3" t="s">
        <v>157</v>
      </c>
      <c r="Q149" s="3">
        <v>1</v>
      </c>
      <c r="R149" s="3">
        <v>2</v>
      </c>
      <c r="S149" s="3">
        <v>3</v>
      </c>
      <c r="T149" s="3">
        <v>4</v>
      </c>
      <c r="U149" s="3">
        <v>5</v>
      </c>
      <c r="V149" s="3">
        <v>6</v>
      </c>
      <c r="W149" s="3">
        <v>7</v>
      </c>
      <c r="X149" s="3">
        <v>8</v>
      </c>
      <c r="Y149" s="3">
        <v>9</v>
      </c>
      <c r="Z149" s="3">
        <v>10</v>
      </c>
      <c r="AA149" s="3">
        <v>11</v>
      </c>
      <c r="AB149" s="3">
        <v>12</v>
      </c>
      <c r="AG149" s="3" t="s">
        <v>157</v>
      </c>
      <c r="AH149" s="3">
        <v>1</v>
      </c>
      <c r="AI149" s="3">
        <v>2</v>
      </c>
      <c r="AJ149" s="3">
        <v>3</v>
      </c>
      <c r="AK149" s="3">
        <v>4</v>
      </c>
      <c r="AL149" s="3">
        <v>5</v>
      </c>
      <c r="AM149" s="3">
        <v>6</v>
      </c>
      <c r="AN149" s="3">
        <v>7</v>
      </c>
      <c r="AO149" s="3">
        <v>8</v>
      </c>
      <c r="AP149" s="3">
        <v>9</v>
      </c>
      <c r="AQ149" s="3">
        <v>10</v>
      </c>
      <c r="AR149" s="3">
        <v>11</v>
      </c>
      <c r="AS149" s="3">
        <v>12</v>
      </c>
      <c r="AV149" s="3" t="s">
        <v>157</v>
      </c>
      <c r="AW149" s="3">
        <v>1</v>
      </c>
      <c r="AX149" s="3">
        <v>2</v>
      </c>
      <c r="AY149" s="3">
        <v>3</v>
      </c>
      <c r="AZ149" s="3">
        <v>4</v>
      </c>
      <c r="BA149" s="3">
        <v>5</v>
      </c>
      <c r="BB149" s="3">
        <v>6</v>
      </c>
      <c r="BC149" s="3">
        <v>7</v>
      </c>
      <c r="BD149" s="3">
        <v>8</v>
      </c>
      <c r="BE149" s="3">
        <v>9</v>
      </c>
      <c r="BF149" s="3">
        <v>10</v>
      </c>
      <c r="BG149" s="3">
        <v>11</v>
      </c>
      <c r="BH149" s="3">
        <v>12</v>
      </c>
    </row>
    <row r="150" spans="16:60" x14ac:dyDescent="0.2">
      <c r="P150" s="3" t="s">
        <v>149</v>
      </c>
      <c r="Q150" s="3">
        <f>(Q138-19309)/9286.2</f>
        <v>98.613204270853515</v>
      </c>
      <c r="R150" s="3">
        <f t="shared" ref="R150:AB150" si="15">(R138-19309)/9286.2</f>
        <v>60.26626338006934</v>
      </c>
      <c r="S150" s="3">
        <f t="shared" si="15"/>
        <v>5.2938755895845446</v>
      </c>
      <c r="T150" s="3">
        <f t="shared" si="15"/>
        <v>3.4030306732032471</v>
      </c>
      <c r="U150" s="3">
        <f t="shared" si="15"/>
        <v>3.1413328716267146</v>
      </c>
      <c r="V150" s="3">
        <f t="shared" si="15"/>
        <v>8.2262700633736081</v>
      </c>
      <c r="W150" s="3">
        <f t="shared" si="15"/>
        <v>11.456136356905946</v>
      </c>
      <c r="X150" s="3">
        <f t="shared" si="15"/>
        <v>45.229423768602864</v>
      </c>
      <c r="Y150" s="3">
        <f t="shared" si="15"/>
        <v>58.342267289095645</v>
      </c>
      <c r="Z150" s="3">
        <f t="shared" si="15"/>
        <v>43.035638905041885</v>
      </c>
      <c r="AA150" s="16">
        <f t="shared" si="15"/>
        <v>183.77955460791279</v>
      </c>
      <c r="AB150" s="16">
        <f t="shared" si="15"/>
        <v>193.66071697788112</v>
      </c>
      <c r="AG150" s="3" t="s">
        <v>149</v>
      </c>
      <c r="AH150" s="3">
        <f>AH138/9404.5</f>
        <v>98.306863364218088</v>
      </c>
      <c r="AI150" s="3">
        <f t="shared" ref="AI150:AS150" si="16">AI138/9404.5</f>
        <v>60.442291882480617</v>
      </c>
      <c r="AJ150" s="3">
        <f t="shared" si="16"/>
        <v>6.1614064021254791</v>
      </c>
      <c r="AK150" s="3">
        <f t="shared" si="16"/>
        <v>4.2943465836874966</v>
      </c>
      <c r="AL150" s="3">
        <f t="shared" si="16"/>
        <v>4.0359407008654431</v>
      </c>
      <c r="AM150" s="3">
        <f t="shared" si="16"/>
        <v>9.0569140380976201</v>
      </c>
      <c r="AN150" s="3">
        <f t="shared" si="16"/>
        <v>12.246151570661816</v>
      </c>
      <c r="AO150" s="3">
        <f t="shared" si="16"/>
        <v>45.59460194681153</v>
      </c>
      <c r="AP150" s="3">
        <f t="shared" si="16"/>
        <v>58.542497900876079</v>
      </c>
      <c r="AQ150" s="3">
        <f t="shared" si="16"/>
        <v>43.428412888382056</v>
      </c>
      <c r="AR150" s="16">
        <f t="shared" si="16"/>
        <v>182.40189898546325</v>
      </c>
      <c r="AS150" s="16">
        <f t="shared" si="16"/>
        <v>192.15876537921091</v>
      </c>
      <c r="AV150" s="3" t="s">
        <v>149</v>
      </c>
      <c r="AW150" s="3">
        <f>Q150-AH150</f>
        <v>0.30634090663542679</v>
      </c>
      <c r="AX150" s="3">
        <f t="shared" ref="AX150:BH157" si="17">R150-AI150</f>
        <v>-0.17602850241127754</v>
      </c>
      <c r="AY150" s="3">
        <f t="shared" si="17"/>
        <v>-0.86753081254093445</v>
      </c>
      <c r="AZ150" s="3">
        <f t="shared" si="17"/>
        <v>-0.89131591048424941</v>
      </c>
      <c r="BA150" s="3">
        <f t="shared" si="17"/>
        <v>-0.8946078292387285</v>
      </c>
      <c r="BB150" s="3">
        <f t="shared" si="17"/>
        <v>-0.83064397472401197</v>
      </c>
      <c r="BC150" s="3">
        <f t="shared" si="17"/>
        <v>-0.79001521375587025</v>
      </c>
      <c r="BD150" s="3">
        <f t="shared" si="17"/>
        <v>-0.36517817820866583</v>
      </c>
      <c r="BE150" s="3">
        <f t="shared" si="17"/>
        <v>-0.20023061178043378</v>
      </c>
      <c r="BF150" s="3">
        <f t="shared" si="17"/>
        <v>-0.39277398334017022</v>
      </c>
      <c r="BG150" s="3">
        <f t="shared" si="17"/>
        <v>1.377655622449538</v>
      </c>
      <c r="BH150" s="3">
        <f t="shared" si="17"/>
        <v>1.5019515986702174</v>
      </c>
    </row>
    <row r="151" spans="16:60" x14ac:dyDescent="0.2">
      <c r="P151" s="3" t="s">
        <v>150</v>
      </c>
      <c r="Q151" s="3">
        <f t="shared" ref="Q151:AB157" si="18">(Q139-19309)/9286.2</f>
        <v>57.018065785789659</v>
      </c>
      <c r="R151" s="3">
        <f t="shared" si="18"/>
        <v>72.13340629105555</v>
      </c>
      <c r="S151" s="3">
        <f t="shared" si="18"/>
        <v>14.042252549482026</v>
      </c>
      <c r="T151" s="3">
        <f t="shared" si="18"/>
        <v>4.2606492025801721</v>
      </c>
      <c r="U151" s="3">
        <f t="shared" si="18"/>
        <v>2.158943344694277</v>
      </c>
      <c r="V151" s="3">
        <f t="shared" si="18"/>
        <v>5.1007646090435257</v>
      </c>
      <c r="W151" s="3">
        <f t="shared" si="18"/>
        <v>12.128566279802286</v>
      </c>
      <c r="X151" s="3">
        <f t="shared" si="18"/>
        <v>33.318237680644394</v>
      </c>
      <c r="Y151" s="3">
        <f t="shared" si="18"/>
        <v>36.020834679416765</v>
      </c>
      <c r="Z151" s="3">
        <f t="shared" si="18"/>
        <v>45.392488989037496</v>
      </c>
      <c r="AA151" s="16">
        <f t="shared" si="18"/>
        <v>165.86666235919967</v>
      </c>
      <c r="AB151" s="16">
        <f t="shared" si="18"/>
        <v>170.74798625918027</v>
      </c>
      <c r="AG151" s="3" t="s">
        <v>150</v>
      </c>
      <c r="AH151" s="3">
        <f t="shared" ref="AH151:AS157" si="19">AH139/9404.5</f>
        <v>57.234953640149826</v>
      </c>
      <c r="AI151" s="3">
        <f t="shared" si="19"/>
        <v>72.160157000243402</v>
      </c>
      <c r="AJ151" s="3">
        <f t="shared" si="19"/>
        <v>14.799736789174231</v>
      </c>
      <c r="AK151" s="3">
        <f t="shared" si="19"/>
        <v>5.1411770571310607</v>
      </c>
      <c r="AL151" s="3">
        <f t="shared" si="19"/>
        <v>3.0659087347853751</v>
      </c>
      <c r="AM151" s="3">
        <f t="shared" si="19"/>
        <v>5.9707245809228615</v>
      </c>
      <c r="AN151" s="3">
        <f t="shared" si="19"/>
        <v>12.910122940750604</v>
      </c>
      <c r="AO151" s="3">
        <f t="shared" si="19"/>
        <v>33.833247674920415</v>
      </c>
      <c r="AP151" s="3">
        <f t="shared" si="19"/>
        <v>36.501848477727577</v>
      </c>
      <c r="AQ151" s="3">
        <f t="shared" si="19"/>
        <v>45.755615956062421</v>
      </c>
      <c r="AR151" s="16">
        <f t="shared" si="19"/>
        <v>164.71433452164274</v>
      </c>
      <c r="AS151" s="16">
        <f t="shared" si="19"/>
        <v>169.53425583590717</v>
      </c>
      <c r="AV151" s="3" t="s">
        <v>150</v>
      </c>
      <c r="AW151" s="3">
        <f t="shared" ref="AW151:AW157" si="20">Q151-AH151</f>
        <v>-0.21688785436016644</v>
      </c>
      <c r="AX151" s="3">
        <f t="shared" si="17"/>
        <v>-2.6750709187851385E-2</v>
      </c>
      <c r="AY151" s="3">
        <f t="shared" si="17"/>
        <v>-0.75748423969220546</v>
      </c>
      <c r="AZ151" s="3">
        <f t="shared" si="17"/>
        <v>-0.88052785455088856</v>
      </c>
      <c r="BA151" s="3">
        <f t="shared" si="17"/>
        <v>-0.90696539009109811</v>
      </c>
      <c r="BB151" s="3">
        <f t="shared" si="17"/>
        <v>-0.86995997187933582</v>
      </c>
      <c r="BC151" s="3">
        <f t="shared" si="17"/>
        <v>-0.78155666094831844</v>
      </c>
      <c r="BD151" s="3">
        <f t="shared" si="17"/>
        <v>-0.51500999427602068</v>
      </c>
      <c r="BE151" s="3">
        <f t="shared" si="17"/>
        <v>-0.48101379831081204</v>
      </c>
      <c r="BF151" s="3">
        <f t="shared" si="17"/>
        <v>-0.36312696702492531</v>
      </c>
      <c r="BG151" s="3">
        <f t="shared" si="17"/>
        <v>1.1523278375569248</v>
      </c>
      <c r="BH151" s="3">
        <f t="shared" si="17"/>
        <v>1.2137304232730912</v>
      </c>
    </row>
    <row r="152" spans="16:60" x14ac:dyDescent="0.2">
      <c r="P152" s="3" t="s">
        <v>151</v>
      </c>
      <c r="Q152" s="3">
        <f t="shared" si="18"/>
        <v>67.482834744028764</v>
      </c>
      <c r="R152" s="3">
        <f t="shared" si="18"/>
        <v>75.757905548017476</v>
      </c>
      <c r="S152" s="3">
        <f t="shared" si="18"/>
        <v>3.7417031623538146</v>
      </c>
      <c r="T152" s="3">
        <f t="shared" si="18"/>
        <v>7.7642042089336858</v>
      </c>
      <c r="U152" s="3">
        <f t="shared" si="18"/>
        <v>2.4834705160614674</v>
      </c>
      <c r="V152" s="3">
        <f t="shared" si="18"/>
        <v>7.0394494989877439</v>
      </c>
      <c r="W152" s="3">
        <f t="shared" si="18"/>
        <v>15.644697575434513</v>
      </c>
      <c r="X152" s="3">
        <f t="shared" si="18"/>
        <v>42.940474171351035</v>
      </c>
      <c r="Y152" s="3">
        <f t="shared" si="18"/>
        <v>51.99690064288945</v>
      </c>
      <c r="Z152" s="3">
        <f t="shared" si="18"/>
        <v>39.821163392991743</v>
      </c>
      <c r="AA152" s="3">
        <f t="shared" si="18"/>
        <v>105.10061973681375</v>
      </c>
      <c r="AB152" s="3">
        <f t="shared" si="18"/>
        <v>106.63418567336477</v>
      </c>
      <c r="AG152" s="3" t="s">
        <v>151</v>
      </c>
      <c r="AH152" s="3">
        <f t="shared" si="19"/>
        <v>67.568085385590834</v>
      </c>
      <c r="AI152" s="3">
        <f t="shared" si="19"/>
        <v>75.739063374851298</v>
      </c>
      <c r="AJ152" s="3">
        <f t="shared" si="19"/>
        <v>4.6287588829857045</v>
      </c>
      <c r="AK152" s="3">
        <f t="shared" si="19"/>
        <v>8.600660549076407</v>
      </c>
      <c r="AL152" s="3">
        <f t="shared" si="19"/>
        <v>3.3863536514476116</v>
      </c>
      <c r="AM152" s="3">
        <f t="shared" si="19"/>
        <v>7.8850225898547572</v>
      </c>
      <c r="AN152" s="3">
        <f t="shared" si="19"/>
        <v>16.382024523769374</v>
      </c>
      <c r="AO152" s="3">
        <f t="shared" si="19"/>
        <v>43.334445239915894</v>
      </c>
      <c r="AP152" s="3">
        <f t="shared" si="19"/>
        <v>52.276950157774372</v>
      </c>
      <c r="AQ152" s="3">
        <f t="shared" si="19"/>
        <v>40.254372535359565</v>
      </c>
      <c r="AR152" s="3">
        <f t="shared" si="19"/>
        <v>104.71267308296976</v>
      </c>
      <c r="AS152" s="3">
        <f t="shared" si="19"/>
        <v>106.22694816404795</v>
      </c>
      <c r="AV152" s="3" t="s">
        <v>151</v>
      </c>
      <c r="AW152" s="3">
        <f t="shared" si="20"/>
        <v>-8.5250641562069518E-2</v>
      </c>
      <c r="AX152" s="3">
        <f t="shared" si="17"/>
        <v>1.8842173166177645E-2</v>
      </c>
      <c r="AY152" s="3">
        <f t="shared" si="17"/>
        <v>-0.88705572063188987</v>
      </c>
      <c r="AZ152" s="3">
        <f t="shared" si="17"/>
        <v>-0.83645634014272119</v>
      </c>
      <c r="BA152" s="3">
        <f t="shared" si="17"/>
        <v>-0.90288313538614418</v>
      </c>
      <c r="BB152" s="3">
        <f t="shared" si="17"/>
        <v>-0.84557309086701338</v>
      </c>
      <c r="BC152" s="3">
        <f t="shared" si="17"/>
        <v>-0.73732694833486079</v>
      </c>
      <c r="BD152" s="3">
        <f t="shared" si="17"/>
        <v>-0.39397106856485919</v>
      </c>
      <c r="BE152" s="3">
        <f t="shared" si="17"/>
        <v>-0.28004951488492225</v>
      </c>
      <c r="BF152" s="3">
        <f t="shared" si="17"/>
        <v>-0.43320914236782215</v>
      </c>
      <c r="BG152" s="3">
        <f t="shared" si="17"/>
        <v>0.38794665384399707</v>
      </c>
      <c r="BH152" s="3">
        <f t="shared" si="17"/>
        <v>0.40723750931681479</v>
      </c>
    </row>
    <row r="153" spans="16:60" x14ac:dyDescent="0.2">
      <c r="P153" s="3" t="s">
        <v>152</v>
      </c>
      <c r="Q153" s="3">
        <f t="shared" si="18"/>
        <v>65.370754452843997</v>
      </c>
      <c r="R153" s="3">
        <f t="shared" si="18"/>
        <v>68.63490313583597</v>
      </c>
      <c r="S153" s="3">
        <f t="shared" si="18"/>
        <v>4.2296779259815631</v>
      </c>
      <c r="T153" s="3">
        <f t="shared" si="18"/>
        <v>1.9163726315661951</v>
      </c>
      <c r="U153" s="3">
        <f t="shared" si="18"/>
        <v>2.4369374212541191</v>
      </c>
      <c r="V153" s="3">
        <f t="shared" si="18"/>
        <v>10.053175175260064</v>
      </c>
      <c r="W153" s="3">
        <f t="shared" si="18"/>
        <v>15.47713879197088</v>
      </c>
      <c r="X153" s="3">
        <f t="shared" si="18"/>
        <v>34.055812657491764</v>
      </c>
      <c r="Y153" s="3">
        <f t="shared" si="18"/>
        <v>50.538201847903331</v>
      </c>
      <c r="Z153" s="3">
        <f t="shared" si="18"/>
        <v>39.702885733669312</v>
      </c>
      <c r="AA153" s="3">
        <f t="shared" si="18"/>
        <v>63.567049762012445</v>
      </c>
      <c r="AB153" s="3">
        <f t="shared" si="18"/>
        <v>53.306900965949474</v>
      </c>
      <c r="AG153" s="3" t="s">
        <v>152</v>
      </c>
      <c r="AH153" s="3">
        <f t="shared" si="19"/>
        <v>65.482573130819191</v>
      </c>
      <c r="AI153" s="3">
        <f t="shared" si="19"/>
        <v>68.705661811769801</v>
      </c>
      <c r="AJ153" s="3">
        <f t="shared" si="19"/>
        <v>5.1105953708372649</v>
      </c>
      <c r="AK153" s="3">
        <f t="shared" si="19"/>
        <v>2.8263893391503072</v>
      </c>
      <c r="AL153" s="3">
        <f t="shared" si="19"/>
        <v>3.3404059003709992</v>
      </c>
      <c r="AM153" s="3">
        <f t="shared" si="19"/>
        <v>10.860838356243189</v>
      </c>
      <c r="AN153" s="3">
        <f t="shared" si="19"/>
        <v>16.216573476398434</v>
      </c>
      <c r="AO153" s="3">
        <f t="shared" si="19"/>
        <v>34.561544633823068</v>
      </c>
      <c r="AP153" s="3">
        <f t="shared" si="19"/>
        <v>50.836600458162479</v>
      </c>
      <c r="AQ153" s="3">
        <f t="shared" si="19"/>
        <v>40.137582700705941</v>
      </c>
      <c r="AR153" s="3">
        <f t="shared" si="19"/>
        <v>63.701557393672076</v>
      </c>
      <c r="AS153" s="3">
        <f t="shared" si="19"/>
        <v>53.570471876100704</v>
      </c>
      <c r="AV153" s="3" t="s">
        <v>152</v>
      </c>
      <c r="AW153" s="3">
        <f t="shared" si="20"/>
        <v>-0.11181867797519374</v>
      </c>
      <c r="AX153" s="3">
        <f t="shared" si="17"/>
        <v>-7.0758675933831228E-2</v>
      </c>
      <c r="AY153" s="3">
        <f t="shared" si="17"/>
        <v>-0.88091744485570178</v>
      </c>
      <c r="AZ153" s="3">
        <f t="shared" si="17"/>
        <v>-0.91001670758411213</v>
      </c>
      <c r="BA153" s="3">
        <f t="shared" si="17"/>
        <v>-0.90346847911688011</v>
      </c>
      <c r="BB153" s="3">
        <f t="shared" si="17"/>
        <v>-0.80766318098312517</v>
      </c>
      <c r="BC153" s="3">
        <f t="shared" si="17"/>
        <v>-0.73943468442755389</v>
      </c>
      <c r="BD153" s="3">
        <f t="shared" si="17"/>
        <v>-0.50573197633130462</v>
      </c>
      <c r="BE153" s="3">
        <f t="shared" si="17"/>
        <v>-0.29839861025914871</v>
      </c>
      <c r="BF153" s="3">
        <f t="shared" si="17"/>
        <v>-0.43469696703662919</v>
      </c>
      <c r="BG153" s="3">
        <f t="shared" si="17"/>
        <v>-0.13450763165963053</v>
      </c>
      <c r="BH153" s="3">
        <f t="shared" si="17"/>
        <v>-0.26357091015123046</v>
      </c>
    </row>
    <row r="154" spans="16:60" x14ac:dyDescent="0.2">
      <c r="P154" s="3" t="s">
        <v>153</v>
      </c>
      <c r="Q154" s="3">
        <f t="shared" si="18"/>
        <v>24.648013988499063</v>
      </c>
      <c r="R154" s="3">
        <f t="shared" si="18"/>
        <v>24.093382855742927</v>
      </c>
      <c r="S154" s="3">
        <f t="shared" si="18"/>
        <v>5.204436926568456</v>
      </c>
      <c r="T154" s="3">
        <f t="shared" si="18"/>
        <v>7.7132843964700299</v>
      </c>
      <c r="U154" s="3">
        <f t="shared" si="18"/>
        <v>9.5458768791324751</v>
      </c>
      <c r="V154" s="3">
        <f t="shared" si="18"/>
        <v>18.941872415519803</v>
      </c>
      <c r="W154" s="3">
        <f t="shared" si="18"/>
        <v>10.062401231127909</v>
      </c>
      <c r="X154" s="3">
        <f t="shared" si="18"/>
        <v>18.057726115095516</v>
      </c>
      <c r="Y154" s="3">
        <f t="shared" si="18"/>
        <v>21.325721231504811</v>
      </c>
      <c r="Z154" s="3">
        <f t="shared" si="18"/>
        <v>19.865116045852982</v>
      </c>
      <c r="AA154" s="3">
        <f t="shared" si="18"/>
        <v>26.518287216514828</v>
      </c>
      <c r="AB154" s="3">
        <f t="shared" si="18"/>
        <v>27.390600433977298</v>
      </c>
      <c r="AG154" s="3" t="s">
        <v>153</v>
      </c>
      <c r="AH154" s="3">
        <f t="shared" si="19"/>
        <v>25.272087459066306</v>
      </c>
      <c r="AI154" s="3">
        <f t="shared" si="19"/>
        <v>24.724433078184813</v>
      </c>
      <c r="AJ154" s="3">
        <f t="shared" si="19"/>
        <v>6.0730927956073222</v>
      </c>
      <c r="AK154" s="3">
        <f t="shared" si="19"/>
        <v>8.5503812612354793</v>
      </c>
      <c r="AL154" s="3">
        <f t="shared" si="19"/>
        <v>10.359921408239574</v>
      </c>
      <c r="AM154" s="3">
        <f t="shared" si="19"/>
        <v>19.63772392299315</v>
      </c>
      <c r="AN154" s="3">
        <f t="shared" si="19"/>
        <v>10.869948356774849</v>
      </c>
      <c r="AO154" s="3">
        <f t="shared" si="19"/>
        <v>18.764699373575318</v>
      </c>
      <c r="AP154" s="3">
        <f t="shared" si="19"/>
        <v>21.991586103332349</v>
      </c>
      <c r="AQ154" s="3">
        <f t="shared" si="19"/>
        <v>20.549353993703978</v>
      </c>
      <c r="AR154" s="3">
        <f t="shared" si="19"/>
        <v>27.118834362144622</v>
      </c>
      <c r="AS154" s="3">
        <f t="shared" si="19"/>
        <v>27.980174677950878</v>
      </c>
      <c r="AV154" s="3" t="s">
        <v>153</v>
      </c>
      <c r="AW154" s="3">
        <f t="shared" si="20"/>
        <v>-0.62407347056724305</v>
      </c>
      <c r="AX154" s="3">
        <f t="shared" si="17"/>
        <v>-0.63105022244188547</v>
      </c>
      <c r="AY154" s="3">
        <f t="shared" si="17"/>
        <v>-0.86865586903886616</v>
      </c>
      <c r="AZ154" s="3">
        <f t="shared" si="17"/>
        <v>-0.83709686476544931</v>
      </c>
      <c r="BA154" s="3">
        <f t="shared" si="17"/>
        <v>-0.81404452910709857</v>
      </c>
      <c r="BB154" s="3">
        <f t="shared" si="17"/>
        <v>-0.69585150747334623</v>
      </c>
      <c r="BC154" s="3">
        <f t="shared" si="17"/>
        <v>-0.80754712564693953</v>
      </c>
      <c r="BD154" s="3">
        <f t="shared" si="17"/>
        <v>-0.70697325847980252</v>
      </c>
      <c r="BE154" s="3">
        <f t="shared" si="17"/>
        <v>-0.66586487182753729</v>
      </c>
      <c r="BF154" s="3">
        <f t="shared" si="17"/>
        <v>-0.68423794785099545</v>
      </c>
      <c r="BG154" s="3">
        <f t="shared" si="17"/>
        <v>-0.60054714562979328</v>
      </c>
      <c r="BH154" s="3">
        <f t="shared" si="17"/>
        <v>-0.58957424397357983</v>
      </c>
    </row>
    <row r="155" spans="16:60" x14ac:dyDescent="0.2">
      <c r="P155" s="3" t="s">
        <v>154</v>
      </c>
      <c r="Q155" s="3">
        <f t="shared" si="18"/>
        <v>26.734378028687729</v>
      </c>
      <c r="R155" s="3">
        <f t="shared" si="18"/>
        <v>32.157655311106801</v>
      </c>
      <c r="S155" s="3">
        <f t="shared" si="18"/>
        <v>5.9237231725571275</v>
      </c>
      <c r="T155" s="3">
        <f t="shared" si="18"/>
        <v>10.17335232657061</v>
      </c>
      <c r="U155" s="3">
        <f t="shared" si="18"/>
        <v>7.8132771949236499</v>
      </c>
      <c r="V155" s="3">
        <f t="shared" si="18"/>
        <v>16.139841915961316</v>
      </c>
      <c r="W155" s="3">
        <f t="shared" si="18"/>
        <v>13.492502651784367</v>
      </c>
      <c r="X155" s="3">
        <f t="shared" si="18"/>
        <v>15.863759866791582</v>
      </c>
      <c r="Y155" s="3">
        <f t="shared" si="18"/>
        <v>41.983296450647188</v>
      </c>
      <c r="Z155" s="3">
        <f t="shared" si="18"/>
        <v>17.178150104456073</v>
      </c>
      <c r="AA155" s="3">
        <f t="shared" si="18"/>
        <v>13.360982223622146</v>
      </c>
      <c r="AB155" s="3">
        <f t="shared" si="18"/>
        <v>13.86823256552734</v>
      </c>
      <c r="AG155" s="3" t="s">
        <v>154</v>
      </c>
      <c r="AH155" s="3">
        <f t="shared" si="19"/>
        <v>27.332206949735667</v>
      </c>
      <c r="AI155" s="3">
        <f t="shared" si="19"/>
        <v>32.687264369056201</v>
      </c>
      <c r="AJ155" s="3">
        <f t="shared" si="19"/>
        <v>6.7833310791418002</v>
      </c>
      <c r="AK155" s="3">
        <f t="shared" si="19"/>
        <v>10.979503789014734</v>
      </c>
      <c r="AL155" s="3">
        <f t="shared" si="19"/>
        <v>8.6491162418298764</v>
      </c>
      <c r="AM155" s="3">
        <f t="shared" si="19"/>
        <v>16.870940401806482</v>
      </c>
      <c r="AN155" s="3">
        <f t="shared" si="19"/>
        <v>14.256902241883042</v>
      </c>
      <c r="AO155" s="3">
        <f t="shared" si="19"/>
        <v>16.598331212056895</v>
      </c>
      <c r="AP155" s="3">
        <f t="shared" si="19"/>
        <v>42.389307938623958</v>
      </c>
      <c r="AQ155" s="3">
        <f t="shared" si="19"/>
        <v>17.896187623881019</v>
      </c>
      <c r="AR155" s="3">
        <f t="shared" si="19"/>
        <v>14.127036220297629</v>
      </c>
      <c r="AS155" s="3">
        <f t="shared" si="19"/>
        <v>14.627905817299066</v>
      </c>
      <c r="AV155" s="3" t="s">
        <v>154</v>
      </c>
      <c r="AW155" s="3">
        <f t="shared" si="20"/>
        <v>-0.59782892104793817</v>
      </c>
      <c r="AX155" s="3">
        <f t="shared" si="17"/>
        <v>-0.52960905794940061</v>
      </c>
      <c r="AY155" s="3">
        <f t="shared" si="17"/>
        <v>-0.85960790658467268</v>
      </c>
      <c r="AZ155" s="3">
        <f t="shared" si="17"/>
        <v>-0.80615146244412372</v>
      </c>
      <c r="BA155" s="3">
        <f t="shared" si="17"/>
        <v>-0.83583904690622646</v>
      </c>
      <c r="BB155" s="3">
        <f t="shared" si="17"/>
        <v>-0.73109848584516612</v>
      </c>
      <c r="BC155" s="3">
        <f t="shared" si="17"/>
        <v>-0.76439959009867486</v>
      </c>
      <c r="BD155" s="3">
        <f t="shared" si="17"/>
        <v>-0.7345713452653122</v>
      </c>
      <c r="BE155" s="3">
        <f t="shared" si="17"/>
        <v>-0.40601148797676956</v>
      </c>
      <c r="BF155" s="3">
        <f t="shared" si="17"/>
        <v>-0.71803751942494642</v>
      </c>
      <c r="BG155" s="3">
        <f t="shared" si="17"/>
        <v>-0.76605399667548291</v>
      </c>
      <c r="BH155" s="3">
        <f t="shared" si="17"/>
        <v>-0.7596732517717264</v>
      </c>
    </row>
    <row r="156" spans="16:60" x14ac:dyDescent="0.2">
      <c r="P156" s="3" t="s">
        <v>155</v>
      </c>
      <c r="Q156" s="3">
        <f t="shared" si="18"/>
        <v>51.248462099674782</v>
      </c>
      <c r="R156" s="3">
        <f t="shared" si="18"/>
        <v>42.680054812517497</v>
      </c>
      <c r="S156" s="3">
        <f t="shared" si="18"/>
        <v>7.2243650187913238</v>
      </c>
      <c r="T156" s="3">
        <f t="shared" si="18"/>
        <v>6.695684860330382</v>
      </c>
      <c r="U156" s="3">
        <f t="shared" si="18"/>
        <v>10.493727251189938</v>
      </c>
      <c r="V156" s="3">
        <f t="shared" si="18"/>
        <v>23.925466687127134</v>
      </c>
      <c r="W156" s="3">
        <f t="shared" si="18"/>
        <v>23.422227000818417</v>
      </c>
      <c r="X156" s="3">
        <f t="shared" si="18"/>
        <v>15.890948733066271</v>
      </c>
      <c r="Y156" s="3">
        <f t="shared" si="18"/>
        <v>19.424384436044882</v>
      </c>
      <c r="Z156" s="3">
        <f t="shared" si="18"/>
        <v>21.096686817535698</v>
      </c>
      <c r="AA156" s="3">
        <f t="shared" si="18"/>
        <v>5.4782358499709236</v>
      </c>
      <c r="AB156" s="3">
        <f t="shared" si="18"/>
        <v>5.1657708481402516</v>
      </c>
      <c r="AG156" s="3" t="s">
        <v>155</v>
      </c>
      <c r="AH156" s="3">
        <f t="shared" si="19"/>
        <v>51.537926286223517</v>
      </c>
      <c r="AI156" s="3">
        <f t="shared" si="19"/>
        <v>43.077301718197575</v>
      </c>
      <c r="AJ156" s="3">
        <f t="shared" si="19"/>
        <v>8.0676120417129109</v>
      </c>
      <c r="AK156" s="3">
        <f t="shared" si="19"/>
        <v>7.5455821956285893</v>
      </c>
      <c r="AL156" s="3">
        <f t="shared" si="19"/>
        <v>11.295848690391736</v>
      </c>
      <c r="AM156" s="3">
        <f t="shared" si="19"/>
        <v>24.558629141239734</v>
      </c>
      <c r="AN156" s="3">
        <f t="shared" si="19"/>
        <v>24.061719749459201</v>
      </c>
      <c r="AO156" s="3">
        <f t="shared" si="19"/>
        <v>16.625178067285777</v>
      </c>
      <c r="AP156" s="3">
        <f t="shared" si="19"/>
        <v>20.114166384049028</v>
      </c>
      <c r="AQ156" s="3">
        <f t="shared" si="19"/>
        <v>21.765432732605568</v>
      </c>
      <c r="AR156" s="3">
        <f t="shared" si="19"/>
        <v>6.3434475792215483</v>
      </c>
      <c r="AS156" s="3">
        <f t="shared" si="19"/>
        <v>6.0349131010462083</v>
      </c>
      <c r="AV156" s="3" t="s">
        <v>155</v>
      </c>
      <c r="AW156" s="3">
        <f t="shared" si="20"/>
        <v>-0.2894641865487344</v>
      </c>
      <c r="AX156" s="3">
        <f t="shared" si="17"/>
        <v>-0.39724690568007759</v>
      </c>
      <c r="AY156" s="3">
        <f t="shared" si="17"/>
        <v>-0.84324702292158715</v>
      </c>
      <c r="AZ156" s="3">
        <f t="shared" si="17"/>
        <v>-0.84989733529820732</v>
      </c>
      <c r="BA156" s="3">
        <f t="shared" si="17"/>
        <v>-0.80212143920179813</v>
      </c>
      <c r="BB156" s="3">
        <f t="shared" si="17"/>
        <v>-0.63316245411260041</v>
      </c>
      <c r="BC156" s="3">
        <f t="shared" si="17"/>
        <v>-0.63949274864078376</v>
      </c>
      <c r="BD156" s="3">
        <f t="shared" si="17"/>
        <v>-0.73422933421950631</v>
      </c>
      <c r="BE156" s="3">
        <f t="shared" si="17"/>
        <v>-0.68978194800414627</v>
      </c>
      <c r="BF156" s="3">
        <f t="shared" si="17"/>
        <v>-0.66874591506987002</v>
      </c>
      <c r="BG156" s="3">
        <f t="shared" si="17"/>
        <v>-0.86521172925062473</v>
      </c>
      <c r="BH156" s="3">
        <f t="shared" si="17"/>
        <v>-0.8691422529059567</v>
      </c>
    </row>
    <row r="157" spans="16:60" x14ac:dyDescent="0.2">
      <c r="P157" s="3" t="s">
        <v>156</v>
      </c>
      <c r="Q157" s="3">
        <f t="shared" si="18"/>
        <v>32.755632686136416</v>
      </c>
      <c r="R157" s="3">
        <f t="shared" si="18"/>
        <v>25.637468434343432</v>
      </c>
      <c r="S157" s="3">
        <f t="shared" si="18"/>
        <v>8.9817348256014302</v>
      </c>
      <c r="T157" s="3">
        <f t="shared" si="18"/>
        <v>14.515661344252761</v>
      </c>
      <c r="U157" s="3">
        <f t="shared" si="18"/>
        <v>-1.5101377329397383</v>
      </c>
      <c r="V157" s="3">
        <f t="shared" si="18"/>
        <v>16.757538403760417</v>
      </c>
      <c r="W157" s="3">
        <f t="shared" si="18"/>
        <v>17.500207296849084</v>
      </c>
      <c r="X157" s="3">
        <f t="shared" si="18"/>
        <v>20.204989998600073</v>
      </c>
      <c r="Y157" s="3">
        <f t="shared" si="18"/>
        <v>26.811662399582172</v>
      </c>
      <c r="Z157" s="3">
        <f t="shared" si="18"/>
        <v>23.513324206887638</v>
      </c>
      <c r="AA157" s="7">
        <f t="shared" si="18"/>
        <v>-0.21927682340462173</v>
      </c>
      <c r="AB157" s="7">
        <f t="shared" si="18"/>
        <v>-1.672769225310474</v>
      </c>
      <c r="AG157" s="3" t="s">
        <v>156</v>
      </c>
      <c r="AH157" s="3">
        <f t="shared" si="19"/>
        <v>33.27771973616769</v>
      </c>
      <c r="AI157" s="3">
        <f t="shared" si="19"/>
        <v>26.249095473846463</v>
      </c>
      <c r="AJ157" s="3">
        <f t="shared" si="19"/>
        <v>9.8028757452590867</v>
      </c>
      <c r="AK157" s="3">
        <f t="shared" si="19"/>
        <v>15.267190534721577</v>
      </c>
      <c r="AL157" s="3">
        <f t="shared" si="19"/>
        <v>-0.55701866200605443</v>
      </c>
      <c r="AM157" s="3">
        <f t="shared" si="19"/>
        <v>17.480866833302041</v>
      </c>
      <c r="AN157" s="3">
        <f t="shared" si="19"/>
        <v>18.214193631643262</v>
      </c>
      <c r="AO157" s="3">
        <f t="shared" si="19"/>
        <v>20.884952643286624</v>
      </c>
      <c r="AP157" s="3">
        <f t="shared" si="19"/>
        <v>27.408519153999581</v>
      </c>
      <c r="AQ157" s="3">
        <f t="shared" si="19"/>
        <v>24.15167103607731</v>
      </c>
      <c r="AR157" s="3">
        <f t="shared" si="19"/>
        <v>0.71760439909501439</v>
      </c>
      <c r="AS157" s="3">
        <f t="shared" si="19"/>
        <v>-0.7176043990950145</v>
      </c>
      <c r="AV157" s="3" t="s">
        <v>156</v>
      </c>
      <c r="AW157" s="3">
        <f t="shared" si="20"/>
        <v>-0.5220870500312742</v>
      </c>
      <c r="AX157" s="3">
        <f t="shared" si="17"/>
        <v>-0.61162703950303055</v>
      </c>
      <c r="AY157" s="3">
        <f t="shared" si="17"/>
        <v>-0.82114091965765645</v>
      </c>
      <c r="AZ157" s="3">
        <f t="shared" si="17"/>
        <v>-0.7515291904688155</v>
      </c>
      <c r="BA157" s="3">
        <f t="shared" si="17"/>
        <v>-0.95311907093368387</v>
      </c>
      <c r="BB157" s="3">
        <f t="shared" si="17"/>
        <v>-0.72332842954162402</v>
      </c>
      <c r="BC157" s="3">
        <f t="shared" si="17"/>
        <v>-0.71398633479417839</v>
      </c>
      <c r="BD157" s="3">
        <f t="shared" si="17"/>
        <v>-0.67996264468655099</v>
      </c>
      <c r="BE157" s="3">
        <f t="shared" si="17"/>
        <v>-0.59685675441740926</v>
      </c>
      <c r="BF157" s="3">
        <f t="shared" si="17"/>
        <v>-0.63834682918967189</v>
      </c>
      <c r="BG157" s="3">
        <f t="shared" si="17"/>
        <v>-0.93688122249963612</v>
      </c>
      <c r="BH157" s="3">
        <f t="shared" si="17"/>
        <v>-0.95516482621545951</v>
      </c>
    </row>
    <row r="159" spans="16:60" x14ac:dyDescent="0.2">
      <c r="P159" s="17" t="s">
        <v>197</v>
      </c>
      <c r="AI159" s="8" t="s">
        <v>232</v>
      </c>
    </row>
    <row r="160" spans="16:60" ht="15" customHeight="1" x14ac:dyDescent="0.2">
      <c r="P160" s="17" t="s">
        <v>198</v>
      </c>
    </row>
    <row r="161" spans="16:61" x14ac:dyDescent="0.2">
      <c r="P161" s="18" t="s">
        <v>157</v>
      </c>
      <c r="Q161" s="18">
        <v>1</v>
      </c>
      <c r="R161" s="18">
        <v>2</v>
      </c>
      <c r="S161" s="18">
        <v>3</v>
      </c>
      <c r="T161" s="18">
        <v>4</v>
      </c>
      <c r="U161" s="18">
        <v>5</v>
      </c>
      <c r="V161" s="18">
        <v>6</v>
      </c>
      <c r="W161" s="18">
        <v>7</v>
      </c>
      <c r="X161" s="18">
        <v>8</v>
      </c>
      <c r="Y161" s="18">
        <v>9</v>
      </c>
      <c r="Z161" s="18">
        <v>10</v>
      </c>
      <c r="AA161" s="18">
        <v>11</v>
      </c>
      <c r="AB161" s="18">
        <v>12</v>
      </c>
      <c r="AC161" s="3"/>
      <c r="AG161" s="3" t="s">
        <v>157</v>
      </c>
      <c r="AH161" s="3">
        <v>1</v>
      </c>
      <c r="AI161" s="3">
        <v>2</v>
      </c>
      <c r="AJ161" s="3">
        <v>3</v>
      </c>
      <c r="AK161" s="3">
        <v>4</v>
      </c>
      <c r="AL161" s="3">
        <v>5</v>
      </c>
      <c r="AM161" s="3">
        <v>6</v>
      </c>
      <c r="AN161" s="3">
        <v>7</v>
      </c>
      <c r="AO161" s="3">
        <v>8</v>
      </c>
      <c r="AP161" s="3">
        <v>9</v>
      </c>
      <c r="AQ161" s="3">
        <v>10</v>
      </c>
      <c r="AR161" s="3">
        <v>11</v>
      </c>
      <c r="AS161" s="3">
        <v>12</v>
      </c>
      <c r="AT161" s="3"/>
      <c r="AV161" s="37" t="s">
        <v>271</v>
      </c>
      <c r="AW161" s="3">
        <v>1</v>
      </c>
      <c r="AX161" s="3">
        <v>2</v>
      </c>
      <c r="AY161" s="3">
        <v>3</v>
      </c>
      <c r="AZ161" s="3">
        <v>4</v>
      </c>
      <c r="BA161" s="3">
        <v>5</v>
      </c>
      <c r="BB161" s="3">
        <v>6</v>
      </c>
      <c r="BC161" s="3">
        <v>7</v>
      </c>
      <c r="BD161" s="3">
        <v>8</v>
      </c>
      <c r="BE161" s="3">
        <v>9</v>
      </c>
      <c r="BF161" s="3">
        <v>10</v>
      </c>
      <c r="BG161" s="3">
        <v>11</v>
      </c>
      <c r="BH161" s="3">
        <v>12</v>
      </c>
      <c r="BI161" s="3"/>
    </row>
    <row r="162" spans="16:61" ht="12.75" customHeight="1" x14ac:dyDescent="0.2">
      <c r="P162" s="18" t="s">
        <v>149</v>
      </c>
      <c r="Q162" s="2">
        <v>98.613204270853501</v>
      </c>
      <c r="R162" s="2">
        <v>60.26626338006934</v>
      </c>
      <c r="S162" s="2">
        <v>5.2938755895845446</v>
      </c>
      <c r="T162" s="2">
        <v>3.4030306732032471</v>
      </c>
      <c r="U162" s="2">
        <v>3.1413328716267146</v>
      </c>
      <c r="V162" s="2">
        <v>8.2262700633736081</v>
      </c>
      <c r="W162" s="2">
        <v>11.456136356905946</v>
      </c>
      <c r="X162" s="2">
        <v>45.229423768602864</v>
      </c>
      <c r="Y162" s="2">
        <v>58.342267289095645</v>
      </c>
      <c r="Z162" s="2">
        <v>43.035638905041885</v>
      </c>
      <c r="AA162" s="2"/>
      <c r="AB162" s="2"/>
      <c r="AC162" s="38" t="s">
        <v>160</v>
      </c>
      <c r="AG162" s="3" t="s">
        <v>149</v>
      </c>
      <c r="AH162" s="36">
        <v>98.306863364218103</v>
      </c>
      <c r="AI162" s="36">
        <v>60.442291882480617</v>
      </c>
      <c r="AJ162" s="36">
        <v>6.1614064021254791</v>
      </c>
      <c r="AK162" s="36">
        <v>4.2943465836874966</v>
      </c>
      <c r="AL162" s="36">
        <v>4.0359407008654431</v>
      </c>
      <c r="AM162" s="36">
        <v>9.0569140380976201</v>
      </c>
      <c r="AN162" s="36">
        <v>12.246151570661816</v>
      </c>
      <c r="AO162" s="36">
        <v>45.59460194681153</v>
      </c>
      <c r="AP162" s="36">
        <v>58.542497900876079</v>
      </c>
      <c r="AQ162" s="36">
        <v>43.428412888382056</v>
      </c>
      <c r="AR162" s="36"/>
      <c r="AS162" s="36"/>
      <c r="AT162" s="38" t="s">
        <v>160</v>
      </c>
      <c r="AV162" s="3" t="s">
        <v>149</v>
      </c>
      <c r="AW162" s="36">
        <v>98.306863364218103</v>
      </c>
      <c r="AX162" s="36">
        <v>60.442291882480617</v>
      </c>
      <c r="AY162" s="36">
        <v>6.1614064021254791</v>
      </c>
      <c r="AZ162" s="36">
        <v>4.2943465836874966</v>
      </c>
      <c r="BA162" s="36">
        <v>4.0359407008654431</v>
      </c>
      <c r="BB162" s="36">
        <v>9.0569140380976201</v>
      </c>
      <c r="BC162" s="36">
        <v>12.246151570661816</v>
      </c>
      <c r="BD162" s="36">
        <v>45.59460194681153</v>
      </c>
      <c r="BE162" s="36">
        <v>58.542497900876079</v>
      </c>
      <c r="BF162" s="36">
        <v>43.428412888382056</v>
      </c>
      <c r="BG162" s="36">
        <v>0</v>
      </c>
      <c r="BH162" s="36">
        <v>0</v>
      </c>
      <c r="BI162" s="38" t="s">
        <v>160</v>
      </c>
    </row>
    <row r="163" spans="16:61" x14ac:dyDescent="0.2">
      <c r="P163" s="18" t="s">
        <v>150</v>
      </c>
      <c r="Q163" s="2">
        <v>57.018065785789659</v>
      </c>
      <c r="R163" s="2">
        <v>72.13340629105555</v>
      </c>
      <c r="S163" s="2">
        <v>14.042252549482026</v>
      </c>
      <c r="T163" s="2">
        <v>4.2606492025801721</v>
      </c>
      <c r="U163" s="2">
        <v>2.158943344694277</v>
      </c>
      <c r="V163" s="2">
        <v>5.1007646090435257</v>
      </c>
      <c r="W163" s="2">
        <v>12.128566279802286</v>
      </c>
      <c r="X163" s="2">
        <v>33.318237680644394</v>
      </c>
      <c r="Y163" s="2">
        <v>36.020834679416765</v>
      </c>
      <c r="Z163" s="2">
        <v>45.392488989037496</v>
      </c>
      <c r="AA163" s="2"/>
      <c r="AB163" s="2"/>
      <c r="AC163" s="38"/>
      <c r="AG163" s="3" t="s">
        <v>150</v>
      </c>
      <c r="AH163" s="36">
        <v>57.234953640149826</v>
      </c>
      <c r="AI163" s="36">
        <v>72.160157000243402</v>
      </c>
      <c r="AJ163" s="36">
        <v>14.799736789174231</v>
      </c>
      <c r="AK163" s="36">
        <v>5.1411770571310607</v>
      </c>
      <c r="AL163" s="36">
        <v>3.0659087347853751</v>
      </c>
      <c r="AM163" s="36">
        <v>5.9707245809228615</v>
      </c>
      <c r="AN163" s="36">
        <v>12.910122940750604</v>
      </c>
      <c r="AO163" s="36">
        <v>33.833247674920415</v>
      </c>
      <c r="AP163" s="36">
        <v>36.501848477727577</v>
      </c>
      <c r="AQ163" s="36">
        <v>45.755615956062421</v>
      </c>
      <c r="AR163" s="36"/>
      <c r="AS163" s="36"/>
      <c r="AT163" s="38"/>
      <c r="AV163" s="3" t="s">
        <v>150</v>
      </c>
      <c r="AW163" s="36">
        <v>57.234953640149826</v>
      </c>
      <c r="AX163" s="36">
        <v>72.160157000243402</v>
      </c>
      <c r="AY163" s="36">
        <v>14.799736789174231</v>
      </c>
      <c r="AZ163" s="36">
        <v>5.1411770571310607</v>
      </c>
      <c r="BA163" s="36">
        <v>3.0659087347853751</v>
      </c>
      <c r="BB163" s="36">
        <v>5.9707245809228615</v>
      </c>
      <c r="BC163" s="36">
        <v>12.910122940750604</v>
      </c>
      <c r="BD163" s="36">
        <v>33.833247674920415</v>
      </c>
      <c r="BE163" s="36">
        <v>36.501848477727577</v>
      </c>
      <c r="BF163" s="36">
        <v>45.755615956062421</v>
      </c>
      <c r="BG163" s="36">
        <v>0</v>
      </c>
      <c r="BH163" s="36">
        <v>0</v>
      </c>
      <c r="BI163" s="38"/>
    </row>
    <row r="164" spans="16:61" ht="15" customHeight="1" x14ac:dyDescent="0.2">
      <c r="P164" s="18" t="s">
        <v>151</v>
      </c>
      <c r="Q164" s="2">
        <v>67.482834744028764</v>
      </c>
      <c r="R164" s="2">
        <v>75.757905548017476</v>
      </c>
      <c r="S164" s="2">
        <v>3.7417031623538146</v>
      </c>
      <c r="T164" s="2">
        <v>7.7642042089336858</v>
      </c>
      <c r="U164" s="2">
        <v>2.4834705160614674</v>
      </c>
      <c r="V164" s="2">
        <v>7.0394494989877439</v>
      </c>
      <c r="W164" s="2">
        <v>15.644697575434513</v>
      </c>
      <c r="X164" s="2">
        <v>42.940474171351035</v>
      </c>
      <c r="Y164" s="2">
        <v>51.99690064288945</v>
      </c>
      <c r="Z164" s="2">
        <v>39.821163392991743</v>
      </c>
      <c r="AA164" s="2">
        <v>105.10061973681375</v>
      </c>
      <c r="AB164" s="2">
        <v>106.63418567336477</v>
      </c>
      <c r="AC164" s="38"/>
      <c r="AG164" s="3" t="s">
        <v>151</v>
      </c>
      <c r="AH164" s="36">
        <v>67.568085385590834</v>
      </c>
      <c r="AI164" s="36">
        <v>75.739063374851298</v>
      </c>
      <c r="AJ164" s="36">
        <v>4.6287588829857045</v>
      </c>
      <c r="AK164" s="36">
        <v>8.600660549076407</v>
      </c>
      <c r="AL164" s="36">
        <v>3.3863536514476116</v>
      </c>
      <c r="AM164" s="36">
        <v>7.8850225898547572</v>
      </c>
      <c r="AN164" s="36">
        <v>16.382024523769374</v>
      </c>
      <c r="AO164" s="36">
        <v>43.334445239915894</v>
      </c>
      <c r="AP164" s="36">
        <v>52.276950157774372</v>
      </c>
      <c r="AQ164" s="36">
        <v>40.254372535359565</v>
      </c>
      <c r="AR164" s="36">
        <v>104.71267308296976</v>
      </c>
      <c r="AS164" s="36">
        <v>106.22694816404795</v>
      </c>
      <c r="AT164" s="38"/>
      <c r="AV164" s="3" t="s">
        <v>151</v>
      </c>
      <c r="AW164" s="36">
        <v>67.568085385590834</v>
      </c>
      <c r="AX164" s="36">
        <v>75.739063374851298</v>
      </c>
      <c r="AY164" s="36">
        <v>4.6287588829857045</v>
      </c>
      <c r="AZ164" s="36">
        <v>8.600660549076407</v>
      </c>
      <c r="BA164" s="36">
        <v>3.3863536514476116</v>
      </c>
      <c r="BB164" s="36">
        <v>7.8850225898547572</v>
      </c>
      <c r="BC164" s="36">
        <v>16.382024523769374</v>
      </c>
      <c r="BD164" s="36">
        <v>43.334445239915894</v>
      </c>
      <c r="BE164" s="36">
        <v>52.276950157774372</v>
      </c>
      <c r="BF164" s="36">
        <v>40.254372535359565</v>
      </c>
      <c r="BG164" s="36">
        <v>0</v>
      </c>
      <c r="BH164" s="36">
        <v>0</v>
      </c>
      <c r="BI164" s="38"/>
    </row>
    <row r="165" spans="16:61" x14ac:dyDescent="0.2">
      <c r="P165" s="18" t="s">
        <v>152</v>
      </c>
      <c r="Q165" s="2">
        <v>65.370754452843997</v>
      </c>
      <c r="R165" s="2">
        <v>68.63490313583597</v>
      </c>
      <c r="S165" s="2">
        <v>4.2296779259815631</v>
      </c>
      <c r="T165" s="2">
        <v>1.9163726315661951</v>
      </c>
      <c r="U165" s="2">
        <v>2.4369374212541191</v>
      </c>
      <c r="V165" s="2">
        <v>10.053175175260064</v>
      </c>
      <c r="W165" s="2">
        <v>15.47713879197088</v>
      </c>
      <c r="X165" s="2">
        <v>34.055812657491764</v>
      </c>
      <c r="Y165" s="2">
        <v>50.538201847903331</v>
      </c>
      <c r="Z165" s="2">
        <v>39.702885733669312</v>
      </c>
      <c r="AA165" s="2">
        <v>63.567049762012445</v>
      </c>
      <c r="AB165" s="2">
        <v>53.306900965949474</v>
      </c>
      <c r="AC165" s="38"/>
      <c r="AG165" s="3" t="s">
        <v>152</v>
      </c>
      <c r="AH165" s="36">
        <v>65.482573130819191</v>
      </c>
      <c r="AI165" s="36">
        <v>68.705661811769801</v>
      </c>
      <c r="AJ165" s="36">
        <v>5.1105953708372649</v>
      </c>
      <c r="AK165" s="36">
        <v>2.8263893391503072</v>
      </c>
      <c r="AL165" s="36">
        <v>3.3404059003709992</v>
      </c>
      <c r="AM165" s="36">
        <v>10.860838356243189</v>
      </c>
      <c r="AN165" s="36">
        <v>16.216573476398434</v>
      </c>
      <c r="AO165" s="36">
        <v>34.561544633823068</v>
      </c>
      <c r="AP165" s="36">
        <v>50.836600458162479</v>
      </c>
      <c r="AQ165" s="36">
        <v>40.137582700705941</v>
      </c>
      <c r="AR165" s="36">
        <v>63.701557393672076</v>
      </c>
      <c r="AS165" s="36">
        <v>53.570471876100704</v>
      </c>
      <c r="AT165" s="38"/>
      <c r="AV165" s="3" t="s">
        <v>152</v>
      </c>
      <c r="AW165" s="36">
        <v>65.482573130819191</v>
      </c>
      <c r="AX165" s="36">
        <v>68.705661811769801</v>
      </c>
      <c r="AY165" s="36">
        <v>5.1105953708372649</v>
      </c>
      <c r="AZ165" s="36">
        <v>2.8263893391503072</v>
      </c>
      <c r="BA165" s="36">
        <v>3.3404059003709992</v>
      </c>
      <c r="BB165" s="36">
        <v>10.860838356243189</v>
      </c>
      <c r="BC165" s="36">
        <v>16.216573476398434</v>
      </c>
      <c r="BD165" s="36">
        <v>34.561544633823068</v>
      </c>
      <c r="BE165" s="36">
        <v>50.836600458162479</v>
      </c>
      <c r="BF165" s="36">
        <v>40.137582700705941</v>
      </c>
      <c r="BG165" s="36">
        <v>0</v>
      </c>
      <c r="BH165" s="36">
        <v>0</v>
      </c>
      <c r="BI165" s="38"/>
    </row>
    <row r="166" spans="16:61" ht="12.75" customHeight="1" x14ac:dyDescent="0.2">
      <c r="P166" s="18" t="s">
        <v>153</v>
      </c>
      <c r="Q166" s="2">
        <v>24.648013988499063</v>
      </c>
      <c r="R166" s="2">
        <v>24.093382855742927</v>
      </c>
      <c r="S166" s="2">
        <v>5.204436926568456</v>
      </c>
      <c r="T166" s="2">
        <v>7.7132843964700299</v>
      </c>
      <c r="U166" s="2">
        <v>9.5458768791324751</v>
      </c>
      <c r="V166" s="2">
        <v>18.941872415519803</v>
      </c>
      <c r="W166" s="2">
        <v>10.062401231127909</v>
      </c>
      <c r="X166" s="2">
        <v>18.057726115095516</v>
      </c>
      <c r="Y166" s="2">
        <v>21.325721231504811</v>
      </c>
      <c r="Z166" s="2">
        <v>19.865116045852982</v>
      </c>
      <c r="AA166" s="2">
        <v>26.518287216514828</v>
      </c>
      <c r="AB166" s="2">
        <v>27.390600433977298</v>
      </c>
      <c r="AC166" s="38" t="s">
        <v>162</v>
      </c>
      <c r="AG166" s="3" t="s">
        <v>153</v>
      </c>
      <c r="AH166" s="36">
        <v>25.272087459066306</v>
      </c>
      <c r="AI166" s="36">
        <v>24.724433078184813</v>
      </c>
      <c r="AJ166" s="36">
        <v>6.0730927956073222</v>
      </c>
      <c r="AK166" s="36">
        <v>8.5503812612354793</v>
      </c>
      <c r="AL166" s="36">
        <v>10.359921408239574</v>
      </c>
      <c r="AM166" s="36">
        <v>19.63772392299315</v>
      </c>
      <c r="AN166" s="36">
        <v>10.869948356774849</v>
      </c>
      <c r="AO166" s="36">
        <v>18.764699373575318</v>
      </c>
      <c r="AP166" s="36">
        <v>21.991586103332349</v>
      </c>
      <c r="AQ166" s="36">
        <v>20.549353993703978</v>
      </c>
      <c r="AR166" s="36">
        <v>27.118834362144622</v>
      </c>
      <c r="AS166" s="36">
        <v>27.980174677950878</v>
      </c>
      <c r="AT166" s="38" t="s">
        <v>162</v>
      </c>
      <c r="AV166" s="3" t="s">
        <v>153</v>
      </c>
      <c r="AW166" s="36">
        <v>25.272087459066306</v>
      </c>
      <c r="AX166" s="36">
        <v>24.724433078184813</v>
      </c>
      <c r="AY166" s="36">
        <v>6.0730927956073222</v>
      </c>
      <c r="AZ166" s="36">
        <v>8.5503812612354793</v>
      </c>
      <c r="BA166" s="36">
        <v>10.359921408239574</v>
      </c>
      <c r="BB166" s="36">
        <v>19.63772392299315</v>
      </c>
      <c r="BC166" s="36">
        <v>10.869948356774849</v>
      </c>
      <c r="BD166" s="36">
        <v>18.764699373575318</v>
      </c>
      <c r="BE166" s="36">
        <v>21.991586103332349</v>
      </c>
      <c r="BF166" s="36">
        <v>20.549353993703978</v>
      </c>
      <c r="BG166" s="36">
        <v>0</v>
      </c>
      <c r="BH166" s="36">
        <v>0</v>
      </c>
      <c r="BI166" s="38" t="s">
        <v>162</v>
      </c>
    </row>
    <row r="167" spans="16:61" x14ac:dyDescent="0.2">
      <c r="P167" s="18" t="s">
        <v>154</v>
      </c>
      <c r="Q167" s="2">
        <v>26.734378028687729</v>
      </c>
      <c r="R167" s="2">
        <v>32.157655311106801</v>
      </c>
      <c r="S167" s="2">
        <v>5.9237231725571275</v>
      </c>
      <c r="T167" s="2">
        <v>10.17335232657061</v>
      </c>
      <c r="U167" s="2">
        <v>7.8132771949236499</v>
      </c>
      <c r="V167" s="2">
        <v>16.139841915961316</v>
      </c>
      <c r="W167" s="2">
        <v>13.492502651784367</v>
      </c>
      <c r="X167" s="2">
        <v>15.863759866791582</v>
      </c>
      <c r="Y167" s="2">
        <v>41.983296450647188</v>
      </c>
      <c r="Z167" s="2">
        <v>17.178150104456073</v>
      </c>
      <c r="AA167" s="2">
        <v>13.360982223622146</v>
      </c>
      <c r="AB167" s="2">
        <v>13.86823256552734</v>
      </c>
      <c r="AC167" s="38"/>
      <c r="AG167" s="3" t="s">
        <v>154</v>
      </c>
      <c r="AH167" s="36">
        <v>27.332206949735667</v>
      </c>
      <c r="AI167" s="36">
        <v>32.687264369056201</v>
      </c>
      <c r="AJ167" s="36">
        <v>6.7833310791418002</v>
      </c>
      <c r="AK167" s="36">
        <v>10.979503789014734</v>
      </c>
      <c r="AL167" s="36">
        <v>8.6491162418298764</v>
      </c>
      <c r="AM167" s="36">
        <v>16.870940401806482</v>
      </c>
      <c r="AN167" s="36">
        <v>14.256902241883042</v>
      </c>
      <c r="AO167" s="36">
        <v>16.598331212056895</v>
      </c>
      <c r="AP167" s="36">
        <v>42.389307938623958</v>
      </c>
      <c r="AQ167" s="36">
        <v>17.896187623881019</v>
      </c>
      <c r="AR167" s="36">
        <v>14.127036220297629</v>
      </c>
      <c r="AS167" s="36">
        <v>14.627905817299066</v>
      </c>
      <c r="AT167" s="38"/>
      <c r="AV167" s="3" t="s">
        <v>154</v>
      </c>
      <c r="AW167" s="36">
        <v>27.332206949735667</v>
      </c>
      <c r="AX167" s="36">
        <v>32.687264369056201</v>
      </c>
      <c r="AY167" s="36">
        <v>6.7833310791418002</v>
      </c>
      <c r="AZ167" s="36">
        <v>10.979503789014734</v>
      </c>
      <c r="BA167" s="36">
        <v>8.6491162418298764</v>
      </c>
      <c r="BB167" s="36">
        <v>16.870940401806482</v>
      </c>
      <c r="BC167" s="36">
        <v>14.256902241883042</v>
      </c>
      <c r="BD167" s="36">
        <v>16.598331212056895</v>
      </c>
      <c r="BE167" s="36">
        <v>42.389307938623958</v>
      </c>
      <c r="BF167" s="36">
        <v>17.896187623881019</v>
      </c>
      <c r="BG167" s="36">
        <v>0</v>
      </c>
      <c r="BH167" s="36">
        <v>0</v>
      </c>
      <c r="BI167" s="38"/>
    </row>
    <row r="168" spans="16:61" x14ac:dyDescent="0.2">
      <c r="P168" s="18" t="s">
        <v>155</v>
      </c>
      <c r="Q168" s="2">
        <v>51.248462099674782</v>
      </c>
      <c r="R168" s="2">
        <v>42.680054812517497</v>
      </c>
      <c r="S168" s="2">
        <v>7.2243650187913238</v>
      </c>
      <c r="T168" s="2">
        <v>6.695684860330382</v>
      </c>
      <c r="U168" s="2">
        <v>10.493727251189938</v>
      </c>
      <c r="V168" s="2">
        <v>23.925466687127134</v>
      </c>
      <c r="W168" s="2">
        <v>23.422227000818417</v>
      </c>
      <c r="X168" s="2">
        <v>15.890948733066271</v>
      </c>
      <c r="Y168" s="2">
        <v>19.424384436044882</v>
      </c>
      <c r="Z168" s="2">
        <v>21.096686817535698</v>
      </c>
      <c r="AA168" s="2">
        <v>5.4782358499709236</v>
      </c>
      <c r="AB168" s="2">
        <v>5.1657708481402516</v>
      </c>
      <c r="AC168" s="38"/>
      <c r="AG168" s="3" t="s">
        <v>155</v>
      </c>
      <c r="AH168" s="36">
        <v>51.537926286223517</v>
      </c>
      <c r="AI168" s="36">
        <v>43.077301718197575</v>
      </c>
      <c r="AJ168" s="36">
        <v>8.0676120417129109</v>
      </c>
      <c r="AK168" s="36">
        <v>7.5455821956285893</v>
      </c>
      <c r="AL168" s="36">
        <v>11.295848690391736</v>
      </c>
      <c r="AM168" s="36">
        <v>24.558629141239734</v>
      </c>
      <c r="AN168" s="36">
        <v>24.061719749459201</v>
      </c>
      <c r="AO168" s="36">
        <v>16.625178067285777</v>
      </c>
      <c r="AP168" s="36">
        <v>20.114166384049028</v>
      </c>
      <c r="AQ168" s="36">
        <v>21.765432732605568</v>
      </c>
      <c r="AR168" s="36">
        <v>6.3434475792215483</v>
      </c>
      <c r="AS168" s="36">
        <v>6.0349131010462083</v>
      </c>
      <c r="AT168" s="38"/>
      <c r="AV168" s="3" t="s">
        <v>155</v>
      </c>
      <c r="AW168" s="36">
        <v>51.537926286223517</v>
      </c>
      <c r="AX168" s="36">
        <v>43.077301718197575</v>
      </c>
      <c r="AY168" s="36">
        <v>8.0676120417129109</v>
      </c>
      <c r="AZ168" s="36">
        <v>7.5455821956285893</v>
      </c>
      <c r="BA168" s="36">
        <v>11.295848690391736</v>
      </c>
      <c r="BB168" s="36">
        <v>24.558629141239734</v>
      </c>
      <c r="BC168" s="36">
        <v>24.061719749459201</v>
      </c>
      <c r="BD168" s="36">
        <v>16.625178067285777</v>
      </c>
      <c r="BE168" s="36">
        <v>20.114166384049028</v>
      </c>
      <c r="BF168" s="36">
        <v>21.765432732605568</v>
      </c>
      <c r="BG168" s="36">
        <v>0</v>
      </c>
      <c r="BH168" s="36">
        <v>0</v>
      </c>
      <c r="BI168" s="38"/>
    </row>
    <row r="169" spans="16:61" x14ac:dyDescent="0.2">
      <c r="P169" s="18" t="s">
        <v>156</v>
      </c>
      <c r="Q169" s="2">
        <v>32.755632686136416</v>
      </c>
      <c r="R169" s="2">
        <v>25.637468434343432</v>
      </c>
      <c r="S169" s="2">
        <v>8.9817348256014302</v>
      </c>
      <c r="T169" s="2">
        <v>14.515661344252761</v>
      </c>
      <c r="U169" s="2">
        <v>-1.5101377329397383</v>
      </c>
      <c r="V169" s="2">
        <v>16.757538403760417</v>
      </c>
      <c r="W169" s="2">
        <v>17.500207296849084</v>
      </c>
      <c r="X169" s="2">
        <v>20.204989998600073</v>
      </c>
      <c r="Y169" s="2">
        <v>26.811662399582172</v>
      </c>
      <c r="Z169" s="2">
        <v>23.513324206887638</v>
      </c>
      <c r="AA169" s="2">
        <v>-0.21927682340462173</v>
      </c>
      <c r="AB169" s="2">
        <v>-1.672769225310474</v>
      </c>
      <c r="AC169" s="38"/>
      <c r="AG169" s="3" t="s">
        <v>156</v>
      </c>
      <c r="AH169" s="36">
        <v>33.27771973616769</v>
      </c>
      <c r="AI169" s="36">
        <v>26.249095473846463</v>
      </c>
      <c r="AJ169" s="36">
        <v>9.8028757452590867</v>
      </c>
      <c r="AK169" s="36">
        <v>15.267190534721577</v>
      </c>
      <c r="AL169" s="36">
        <v>-0.55701866200605443</v>
      </c>
      <c r="AM169" s="36">
        <v>17.480866833302041</v>
      </c>
      <c r="AN169" s="36">
        <v>18.214193631643262</v>
      </c>
      <c r="AO169" s="36">
        <v>20.884952643286624</v>
      </c>
      <c r="AP169" s="36">
        <v>27.408519153999581</v>
      </c>
      <c r="AQ169" s="36">
        <v>24.15167103607731</v>
      </c>
      <c r="AR169" s="36">
        <v>0.71760439909501439</v>
      </c>
      <c r="AS169" s="36">
        <v>-0.7176043990950145</v>
      </c>
      <c r="AT169" s="38"/>
      <c r="AV169" s="3" t="s">
        <v>156</v>
      </c>
      <c r="AW169" s="36">
        <v>33.27771973616769</v>
      </c>
      <c r="AX169" s="36">
        <v>26.249095473846463</v>
      </c>
      <c r="AY169" s="36">
        <v>9.8028757452590867</v>
      </c>
      <c r="AZ169" s="36">
        <v>15.267190534721577</v>
      </c>
      <c r="BA169" s="36">
        <v>-0.55701866200605443</v>
      </c>
      <c r="BB169" s="36">
        <v>17.480866833302041</v>
      </c>
      <c r="BC169" s="36">
        <v>18.214193631643262</v>
      </c>
      <c r="BD169" s="36">
        <v>20.884952643286624</v>
      </c>
      <c r="BE169" s="36">
        <v>27.408519153999581</v>
      </c>
      <c r="BF169" s="36">
        <v>24.15167103607731</v>
      </c>
      <c r="BG169" s="36">
        <v>0</v>
      </c>
      <c r="BH169" s="36">
        <v>0</v>
      </c>
      <c r="BI169" s="38"/>
    </row>
    <row r="170" spans="16:61" ht="15" x14ac:dyDescent="0.25">
      <c r="P170" s="4" t="s">
        <v>163</v>
      </c>
      <c r="Q170" s="3" t="s">
        <v>164</v>
      </c>
      <c r="R170" s="3" t="s">
        <v>165</v>
      </c>
      <c r="S170" s="3">
        <v>2</v>
      </c>
      <c r="T170" s="3">
        <v>1</v>
      </c>
      <c r="U170" s="3">
        <v>0.5</v>
      </c>
      <c r="V170" s="3">
        <v>0.25</v>
      </c>
      <c r="W170" s="3">
        <v>10</v>
      </c>
      <c r="X170" s="3">
        <v>5</v>
      </c>
      <c r="Y170" s="3">
        <v>2.5</v>
      </c>
      <c r="Z170" s="3">
        <v>1.25</v>
      </c>
      <c r="AA170" s="3" t="s">
        <v>166</v>
      </c>
      <c r="AB170" s="3" t="s">
        <v>166</v>
      </c>
      <c r="AC170" s="6"/>
      <c r="AG170" s="4" t="s">
        <v>163</v>
      </c>
      <c r="AH170" s="3" t="s">
        <v>164</v>
      </c>
      <c r="AI170" s="3" t="s">
        <v>165</v>
      </c>
      <c r="AJ170" s="3">
        <v>2</v>
      </c>
      <c r="AK170" s="3">
        <v>1</v>
      </c>
      <c r="AL170" s="3">
        <v>0.5</v>
      </c>
      <c r="AM170" s="3">
        <v>0.25</v>
      </c>
      <c r="AN170" s="3">
        <v>10</v>
      </c>
      <c r="AO170" s="3">
        <v>5</v>
      </c>
      <c r="AP170" s="3">
        <v>2.5</v>
      </c>
      <c r="AQ170" s="3">
        <v>1.25</v>
      </c>
      <c r="AR170" s="3" t="s">
        <v>166</v>
      </c>
      <c r="AS170" s="3" t="s">
        <v>166</v>
      </c>
      <c r="AT170" s="6"/>
      <c r="AV170" s="22" t="s">
        <v>163</v>
      </c>
      <c r="AW170" s="15" t="s">
        <v>209</v>
      </c>
      <c r="AX170" s="15" t="s">
        <v>210</v>
      </c>
      <c r="AY170" s="23">
        <v>2</v>
      </c>
      <c r="AZ170" s="23">
        <v>1</v>
      </c>
      <c r="BA170" s="23">
        <v>0.5</v>
      </c>
      <c r="BB170" s="23">
        <v>0.25</v>
      </c>
      <c r="BC170" s="24">
        <v>10</v>
      </c>
      <c r="BD170" s="24">
        <v>5</v>
      </c>
      <c r="BE170" s="24">
        <v>2.5</v>
      </c>
      <c r="BF170" s="24">
        <v>1.25</v>
      </c>
      <c r="BG170" s="2" t="s">
        <v>164</v>
      </c>
      <c r="BH170" s="2" t="s">
        <v>164</v>
      </c>
      <c r="BI170" s="6"/>
    </row>
    <row r="171" spans="16:61" ht="15" x14ac:dyDescent="0.25">
      <c r="P171" s="5" t="s">
        <v>167</v>
      </c>
      <c r="Q171" s="43" t="s">
        <v>168</v>
      </c>
      <c r="R171" s="43"/>
      <c r="S171" s="43" t="s">
        <v>169</v>
      </c>
      <c r="T171" s="43"/>
      <c r="U171" s="43"/>
      <c r="V171" s="43"/>
      <c r="W171" s="43" t="s">
        <v>170</v>
      </c>
      <c r="X171" s="43"/>
      <c r="Y171" s="43"/>
      <c r="Z171" s="43"/>
      <c r="AA171" s="43" t="s">
        <v>171</v>
      </c>
      <c r="AB171" s="43"/>
      <c r="AC171" s="6"/>
      <c r="AG171" s="5" t="s">
        <v>167</v>
      </c>
      <c r="AH171" s="48" t="s">
        <v>168</v>
      </c>
      <c r="AI171" s="49"/>
      <c r="AJ171" s="48" t="s">
        <v>169</v>
      </c>
      <c r="AK171" s="50"/>
      <c r="AL171" s="50"/>
      <c r="AM171" s="49"/>
      <c r="AN171" s="48" t="s">
        <v>170</v>
      </c>
      <c r="AO171" s="50"/>
      <c r="AP171" s="50"/>
      <c r="AQ171" s="49"/>
      <c r="AR171" s="48" t="s">
        <v>171</v>
      </c>
      <c r="AS171" s="49"/>
      <c r="AT171" s="6"/>
      <c r="AV171" s="25" t="s">
        <v>167</v>
      </c>
      <c r="AW171" s="39" t="s">
        <v>168</v>
      </c>
      <c r="AX171" s="39"/>
      <c r="AY171" s="40" t="s">
        <v>169</v>
      </c>
      <c r="AZ171" s="40"/>
      <c r="BA171" s="40"/>
      <c r="BB171" s="40"/>
      <c r="BC171" s="41" t="s">
        <v>170</v>
      </c>
      <c r="BD171" s="41"/>
      <c r="BE171" s="41"/>
      <c r="BF171" s="41"/>
      <c r="BG171" s="42" t="s">
        <v>211</v>
      </c>
      <c r="BH171" s="42"/>
      <c r="BI171" s="6"/>
    </row>
    <row r="173" spans="16:61" x14ac:dyDescent="0.2">
      <c r="P173" s="8" t="s">
        <v>199</v>
      </c>
      <c r="AG173" s="8" t="s">
        <v>199</v>
      </c>
    </row>
    <row r="175" spans="16:61" x14ac:dyDescent="0.2">
      <c r="P175" s="18" t="s">
        <v>157</v>
      </c>
      <c r="Q175" s="18">
        <v>1</v>
      </c>
      <c r="R175" s="18">
        <v>2</v>
      </c>
      <c r="S175" s="18">
        <v>3</v>
      </c>
      <c r="T175" s="18">
        <v>4</v>
      </c>
      <c r="U175" s="18">
        <v>5</v>
      </c>
      <c r="V175" s="18">
        <v>6</v>
      </c>
      <c r="W175" s="18">
        <v>7</v>
      </c>
      <c r="X175" s="18">
        <v>8</v>
      </c>
      <c r="Y175" s="18">
        <v>9</v>
      </c>
      <c r="Z175" s="18">
        <v>10</v>
      </c>
      <c r="AA175" s="3"/>
      <c r="AG175" s="18" t="s">
        <v>157</v>
      </c>
      <c r="AH175" s="18">
        <v>1</v>
      </c>
      <c r="AI175" s="18">
        <v>2</v>
      </c>
      <c r="AJ175" s="18">
        <v>3</v>
      </c>
      <c r="AK175" s="18">
        <v>4</v>
      </c>
      <c r="AL175" s="18">
        <v>5</v>
      </c>
      <c r="AM175" s="18">
        <v>6</v>
      </c>
      <c r="AN175" s="18">
        <v>7</v>
      </c>
      <c r="AO175" s="18">
        <v>8</v>
      </c>
      <c r="AP175" s="18">
        <v>9</v>
      </c>
      <c r="AQ175" s="18">
        <v>10</v>
      </c>
      <c r="AR175" s="3"/>
    </row>
    <row r="176" spans="16:61" x14ac:dyDescent="0.2">
      <c r="P176" s="18" t="s">
        <v>149</v>
      </c>
      <c r="Q176" s="2">
        <v>98.613204270853501</v>
      </c>
      <c r="R176" s="2">
        <v>60.26626338006934</v>
      </c>
      <c r="S176" s="2">
        <v>5.2938755895845446</v>
      </c>
      <c r="T176" s="2">
        <v>3.4030306732032471</v>
      </c>
      <c r="U176" s="2">
        <v>3.1413328716267146</v>
      </c>
      <c r="V176" s="2">
        <v>8.2262700633736081</v>
      </c>
      <c r="W176" s="2">
        <v>11.456136356905946</v>
      </c>
      <c r="X176" s="2">
        <v>45.229423768602864</v>
      </c>
      <c r="Y176" s="2">
        <v>58.342267289095645</v>
      </c>
      <c r="Z176" s="2">
        <v>43.035638905041885</v>
      </c>
      <c r="AA176" s="38" t="s">
        <v>160</v>
      </c>
      <c r="AG176" s="18" t="s">
        <v>149</v>
      </c>
      <c r="AH176" s="2">
        <v>98.306863364218088</v>
      </c>
      <c r="AI176" s="2">
        <v>60.442291882480617</v>
      </c>
      <c r="AJ176" s="2">
        <v>6.1614064021254791</v>
      </c>
      <c r="AK176" s="2">
        <v>4.2943465836874966</v>
      </c>
      <c r="AL176" s="2">
        <v>4.0359407008654431</v>
      </c>
      <c r="AM176" s="2">
        <v>9.0569140380976201</v>
      </c>
      <c r="AN176" s="2">
        <v>12.246151570661816</v>
      </c>
      <c r="AO176" s="2">
        <v>45.59460194681153</v>
      </c>
      <c r="AP176" s="2">
        <v>58.542497900876079</v>
      </c>
      <c r="AQ176" s="2">
        <v>43.428412888382056</v>
      </c>
      <c r="AR176" s="38" t="s">
        <v>160</v>
      </c>
    </row>
    <row r="177" spans="16:46" x14ac:dyDescent="0.2">
      <c r="P177" s="18" t="s">
        <v>150</v>
      </c>
      <c r="Q177" s="2">
        <v>57.018065785789659</v>
      </c>
      <c r="R177" s="2">
        <v>72.13340629105555</v>
      </c>
      <c r="S177" s="2">
        <v>14.042252549482026</v>
      </c>
      <c r="T177" s="2">
        <v>4.2606492025801721</v>
      </c>
      <c r="U177" s="2">
        <v>2.158943344694277</v>
      </c>
      <c r="V177" s="2">
        <v>5.1007646090435257</v>
      </c>
      <c r="W177" s="2">
        <v>12.128566279802286</v>
      </c>
      <c r="X177" s="2">
        <v>33.318237680644394</v>
      </c>
      <c r="Y177" s="2">
        <v>36.020834679416765</v>
      </c>
      <c r="Z177" s="2">
        <v>45.392488989037496</v>
      </c>
      <c r="AA177" s="38"/>
      <c r="AG177" s="18" t="s">
        <v>150</v>
      </c>
      <c r="AH177" s="2">
        <v>57.234953640149826</v>
      </c>
      <c r="AI177" s="2">
        <v>72.160157000243402</v>
      </c>
      <c r="AJ177" s="2">
        <v>14.799736789174231</v>
      </c>
      <c r="AK177" s="2">
        <v>5.1411770571310607</v>
      </c>
      <c r="AL177" s="2">
        <v>3.0659087347853751</v>
      </c>
      <c r="AM177" s="2">
        <v>5.9707245809228615</v>
      </c>
      <c r="AN177" s="2">
        <v>12.910122940750604</v>
      </c>
      <c r="AO177" s="2">
        <v>33.833247674920415</v>
      </c>
      <c r="AP177" s="2">
        <v>36.501848477727577</v>
      </c>
      <c r="AQ177" s="2">
        <v>45.755615956062421</v>
      </c>
      <c r="AR177" s="38"/>
    </row>
    <row r="178" spans="16:46" x14ac:dyDescent="0.2">
      <c r="P178" s="18" t="s">
        <v>151</v>
      </c>
      <c r="Q178" s="2">
        <v>67.482834744028764</v>
      </c>
      <c r="R178" s="2">
        <v>75.757905548017476</v>
      </c>
      <c r="S178" s="2">
        <v>3.7417031623538146</v>
      </c>
      <c r="T178" s="2">
        <v>7.7642042089336858</v>
      </c>
      <c r="U178" s="2">
        <v>2.4834705160614674</v>
      </c>
      <c r="V178" s="2">
        <v>7.0394494989877439</v>
      </c>
      <c r="W178" s="2">
        <v>15.644697575434513</v>
      </c>
      <c r="X178" s="2">
        <v>42.940474171351035</v>
      </c>
      <c r="Y178" s="2">
        <v>51.99690064288945</v>
      </c>
      <c r="Z178" s="2">
        <v>39.821163392991743</v>
      </c>
      <c r="AA178" s="38"/>
      <c r="AG178" s="18" t="s">
        <v>151</v>
      </c>
      <c r="AH178" s="2">
        <v>67.568085385590834</v>
      </c>
      <c r="AI178" s="2">
        <v>75.739063374851298</v>
      </c>
      <c r="AJ178" s="2">
        <v>4.6287588829857045</v>
      </c>
      <c r="AK178" s="2">
        <v>8.600660549076407</v>
      </c>
      <c r="AL178" s="2">
        <v>3.3863536514476116</v>
      </c>
      <c r="AM178" s="2">
        <v>7.8850225898547572</v>
      </c>
      <c r="AN178" s="2">
        <v>16.382024523769374</v>
      </c>
      <c r="AO178" s="2">
        <v>43.334445239915894</v>
      </c>
      <c r="AP178" s="2">
        <v>52.276950157774372</v>
      </c>
      <c r="AQ178" s="2">
        <v>40.254372535359565</v>
      </c>
      <c r="AR178" s="38"/>
    </row>
    <row r="179" spans="16:46" x14ac:dyDescent="0.2">
      <c r="P179" s="18" t="s">
        <v>152</v>
      </c>
      <c r="Q179" s="2">
        <v>65.370754452843997</v>
      </c>
      <c r="R179" s="2">
        <v>68.63490313583597</v>
      </c>
      <c r="S179" s="2">
        <v>4.2296779259815631</v>
      </c>
      <c r="T179" s="2">
        <v>1.9163726315661951</v>
      </c>
      <c r="U179" s="2">
        <v>2.4369374212541191</v>
      </c>
      <c r="V179" s="2">
        <v>10.053175175260064</v>
      </c>
      <c r="W179" s="2">
        <v>15.47713879197088</v>
      </c>
      <c r="X179" s="2">
        <v>34.055812657491764</v>
      </c>
      <c r="Y179" s="2">
        <v>50.538201847903331</v>
      </c>
      <c r="Z179" s="2">
        <v>39.702885733669312</v>
      </c>
      <c r="AA179" s="38"/>
      <c r="AG179" s="18" t="s">
        <v>152</v>
      </c>
      <c r="AH179" s="2">
        <v>65.482573130819191</v>
      </c>
      <c r="AI179" s="2">
        <v>68.705661811769801</v>
      </c>
      <c r="AJ179" s="2">
        <v>5.1105953708372649</v>
      </c>
      <c r="AK179" s="2">
        <v>2.8263893391503072</v>
      </c>
      <c r="AL179" s="2">
        <v>3.3404059003709992</v>
      </c>
      <c r="AM179" s="2">
        <v>10.860838356243189</v>
      </c>
      <c r="AN179" s="2">
        <v>16.216573476398434</v>
      </c>
      <c r="AO179" s="2">
        <v>34.561544633823068</v>
      </c>
      <c r="AP179" s="2">
        <v>50.836600458162479</v>
      </c>
      <c r="AQ179" s="2">
        <v>40.137582700705941</v>
      </c>
      <c r="AR179" s="38"/>
    </row>
    <row r="180" spans="16:46" x14ac:dyDescent="0.2">
      <c r="P180" s="18" t="s">
        <v>153</v>
      </c>
      <c r="Q180" s="2">
        <v>24.648013988499063</v>
      </c>
      <c r="R180" s="2">
        <v>24.093382855742927</v>
      </c>
      <c r="S180" s="2">
        <v>5.204436926568456</v>
      </c>
      <c r="T180" s="2">
        <v>7.7132843964700299</v>
      </c>
      <c r="U180" s="2">
        <v>9.5458768791324751</v>
      </c>
      <c r="V180" s="2">
        <v>18.941872415519803</v>
      </c>
      <c r="W180" s="2">
        <v>10.062401231127909</v>
      </c>
      <c r="X180" s="2">
        <v>18.057726115095516</v>
      </c>
      <c r="Y180" s="2">
        <v>21.325721231504811</v>
      </c>
      <c r="Z180" s="2">
        <v>19.865116045852982</v>
      </c>
      <c r="AA180" s="38" t="s">
        <v>162</v>
      </c>
      <c r="AG180" s="18" t="s">
        <v>153</v>
      </c>
      <c r="AH180" s="2">
        <v>25.272087459066306</v>
      </c>
      <c r="AI180" s="2">
        <v>24.724433078184813</v>
      </c>
      <c r="AJ180" s="2">
        <v>6.0730927956073222</v>
      </c>
      <c r="AK180" s="2">
        <v>8.5503812612354793</v>
      </c>
      <c r="AL180" s="2">
        <v>10.359921408239574</v>
      </c>
      <c r="AM180" s="2">
        <v>19.63772392299315</v>
      </c>
      <c r="AN180" s="2">
        <v>10.869948356774849</v>
      </c>
      <c r="AO180" s="2">
        <v>18.764699373575318</v>
      </c>
      <c r="AP180" s="2">
        <v>21.991586103332349</v>
      </c>
      <c r="AQ180" s="2">
        <v>20.549353993703978</v>
      </c>
      <c r="AR180" s="38" t="s">
        <v>162</v>
      </c>
    </row>
    <row r="181" spans="16:46" x14ac:dyDescent="0.2">
      <c r="P181" s="18" t="s">
        <v>154</v>
      </c>
      <c r="Q181" s="2">
        <v>26.734378028687729</v>
      </c>
      <c r="R181" s="2">
        <v>32.157655311106801</v>
      </c>
      <c r="S181" s="2">
        <v>5.9237231725571275</v>
      </c>
      <c r="T181" s="2">
        <v>10.17335232657061</v>
      </c>
      <c r="U181" s="2">
        <v>7.8132771949236499</v>
      </c>
      <c r="V181" s="2">
        <v>16.139841915961316</v>
      </c>
      <c r="W181" s="2">
        <v>13.492502651784367</v>
      </c>
      <c r="X181" s="2">
        <v>15.863759866791582</v>
      </c>
      <c r="Y181" s="2">
        <v>41.983296450647188</v>
      </c>
      <c r="Z181" s="2">
        <v>17.178150104456073</v>
      </c>
      <c r="AA181" s="38"/>
      <c r="AG181" s="18" t="s">
        <v>154</v>
      </c>
      <c r="AH181" s="2">
        <v>27.332206949735667</v>
      </c>
      <c r="AI181" s="2">
        <v>32.687264369056201</v>
      </c>
      <c r="AJ181" s="2">
        <v>6.7833310791418002</v>
      </c>
      <c r="AK181" s="2">
        <v>10.979503789014734</v>
      </c>
      <c r="AL181" s="2">
        <v>8.6491162418298764</v>
      </c>
      <c r="AM181" s="2">
        <v>16.870940401806482</v>
      </c>
      <c r="AN181" s="2">
        <v>14.256902241883042</v>
      </c>
      <c r="AO181" s="2">
        <v>16.598331212056895</v>
      </c>
      <c r="AP181" s="2">
        <v>42.389307938623958</v>
      </c>
      <c r="AQ181" s="2">
        <v>17.896187623881019</v>
      </c>
      <c r="AR181" s="38"/>
    </row>
    <row r="182" spans="16:46" x14ac:dyDescent="0.2">
      <c r="P182" s="18" t="s">
        <v>155</v>
      </c>
      <c r="Q182" s="2">
        <v>51.248462099674782</v>
      </c>
      <c r="R182" s="2">
        <v>42.680054812517497</v>
      </c>
      <c r="S182" s="2">
        <v>7.2243650187913238</v>
      </c>
      <c r="T182" s="2">
        <v>6.695684860330382</v>
      </c>
      <c r="U182" s="2">
        <v>10.493727251189938</v>
      </c>
      <c r="V182" s="2">
        <v>23.925466687127134</v>
      </c>
      <c r="W182" s="2">
        <v>23.422227000818417</v>
      </c>
      <c r="X182" s="2">
        <v>15.890948733066271</v>
      </c>
      <c r="Y182" s="2">
        <v>19.424384436044882</v>
      </c>
      <c r="Z182" s="2">
        <v>21.096686817535698</v>
      </c>
      <c r="AA182" s="38"/>
      <c r="AG182" s="18" t="s">
        <v>155</v>
      </c>
      <c r="AH182" s="2">
        <v>51.537926286223517</v>
      </c>
      <c r="AI182" s="2">
        <v>43.077301718197575</v>
      </c>
      <c r="AJ182" s="2">
        <v>8.0676120417129109</v>
      </c>
      <c r="AK182" s="2">
        <v>7.5455821956285893</v>
      </c>
      <c r="AL182" s="2">
        <v>11.295848690391736</v>
      </c>
      <c r="AM182" s="2">
        <v>24.558629141239734</v>
      </c>
      <c r="AN182" s="2">
        <v>24.061719749459201</v>
      </c>
      <c r="AO182" s="2">
        <v>16.625178067285777</v>
      </c>
      <c r="AP182" s="2">
        <v>20.114166384049028</v>
      </c>
      <c r="AQ182" s="2">
        <v>21.765432732605568</v>
      </c>
      <c r="AR182" s="38"/>
    </row>
    <row r="183" spans="16:46" x14ac:dyDescent="0.2">
      <c r="P183" s="18" t="s">
        <v>156</v>
      </c>
      <c r="Q183" s="2">
        <v>32.755632686136416</v>
      </c>
      <c r="R183" s="2">
        <v>25.637468434343432</v>
      </c>
      <c r="S183" s="2">
        <v>8.9817348256014302</v>
      </c>
      <c r="T183" s="2">
        <v>14.515661344252761</v>
      </c>
      <c r="U183" s="2">
        <v>-1.5101377329397383</v>
      </c>
      <c r="V183" s="2">
        <v>16.757538403760417</v>
      </c>
      <c r="W183" s="2">
        <v>17.500207296849084</v>
      </c>
      <c r="X183" s="2">
        <v>20.204989998600073</v>
      </c>
      <c r="Y183" s="2">
        <v>26.811662399582172</v>
      </c>
      <c r="Z183" s="2">
        <v>23.513324206887638</v>
      </c>
      <c r="AA183" s="38"/>
      <c r="AG183" s="18" t="s">
        <v>156</v>
      </c>
      <c r="AH183" s="2">
        <v>33.27771973616769</v>
      </c>
      <c r="AI183" s="2">
        <v>26.249095473846463</v>
      </c>
      <c r="AJ183" s="2">
        <v>9.8028757452590867</v>
      </c>
      <c r="AK183" s="2">
        <v>15.267190534721577</v>
      </c>
      <c r="AL183" s="2">
        <v>-0.55701866200605443</v>
      </c>
      <c r="AM183" s="2">
        <v>17.480866833302041</v>
      </c>
      <c r="AN183" s="2">
        <v>18.214193631643262</v>
      </c>
      <c r="AO183" s="2">
        <v>20.884952643286624</v>
      </c>
      <c r="AP183" s="2">
        <v>27.408519153999581</v>
      </c>
      <c r="AQ183" s="2">
        <v>24.15167103607731</v>
      </c>
      <c r="AR183" s="38"/>
    </row>
    <row r="184" spans="16:46" ht="15" x14ac:dyDescent="0.2">
      <c r="P184" s="4" t="s">
        <v>163</v>
      </c>
      <c r="Q184" s="3" t="s">
        <v>164</v>
      </c>
      <c r="R184" s="3" t="s">
        <v>165</v>
      </c>
      <c r="S184" s="3">
        <v>2</v>
      </c>
      <c r="T184" s="3">
        <v>1</v>
      </c>
      <c r="U184" s="3">
        <v>0.5</v>
      </c>
      <c r="V184" s="3">
        <v>0.25</v>
      </c>
      <c r="W184" s="3">
        <v>10</v>
      </c>
      <c r="X184" s="3">
        <v>5</v>
      </c>
      <c r="Y184" s="3">
        <v>2.5</v>
      </c>
      <c r="Z184" s="3">
        <v>1.25</v>
      </c>
      <c r="AA184" s="6"/>
      <c r="AG184" s="4" t="s">
        <v>163</v>
      </c>
      <c r="AH184" s="3" t="s">
        <v>164</v>
      </c>
      <c r="AI184" s="3" t="s">
        <v>165</v>
      </c>
      <c r="AJ184" s="3">
        <v>2</v>
      </c>
      <c r="AK184" s="3">
        <v>1</v>
      </c>
      <c r="AL184" s="3">
        <v>0.5</v>
      </c>
      <c r="AM184" s="3">
        <v>0.25</v>
      </c>
      <c r="AN184" s="3">
        <v>10</v>
      </c>
      <c r="AO184" s="3">
        <v>5</v>
      </c>
      <c r="AP184" s="3">
        <v>2.5</v>
      </c>
      <c r="AQ184" s="3">
        <v>1.25</v>
      </c>
      <c r="AR184" s="6"/>
    </row>
    <row r="185" spans="16:46" ht="15" x14ac:dyDescent="0.2">
      <c r="P185" s="5" t="s">
        <v>167</v>
      </c>
      <c r="Q185" s="43" t="s">
        <v>168</v>
      </c>
      <c r="R185" s="43"/>
      <c r="S185" s="43" t="s">
        <v>169</v>
      </c>
      <c r="T185" s="43"/>
      <c r="U185" s="43"/>
      <c r="V185" s="43"/>
      <c r="W185" s="43" t="s">
        <v>170</v>
      </c>
      <c r="X185" s="43"/>
      <c r="Y185" s="43"/>
      <c r="Z185" s="43"/>
      <c r="AA185" s="6"/>
      <c r="AG185" s="5" t="s">
        <v>167</v>
      </c>
      <c r="AH185" s="43" t="s">
        <v>168</v>
      </c>
      <c r="AI185" s="43"/>
      <c r="AJ185" s="43" t="s">
        <v>169</v>
      </c>
      <c r="AK185" s="43"/>
      <c r="AL185" s="43"/>
      <c r="AM185" s="43"/>
      <c r="AN185" s="43" t="s">
        <v>170</v>
      </c>
      <c r="AO185" s="43"/>
      <c r="AP185" s="43"/>
      <c r="AQ185" s="43"/>
      <c r="AR185" s="6"/>
    </row>
    <row r="187" spans="16:46" x14ac:dyDescent="0.2">
      <c r="P187" s="8" t="s">
        <v>200</v>
      </c>
    </row>
    <row r="189" spans="16:46" x14ac:dyDescent="0.2">
      <c r="P189" s="8" t="s">
        <v>212</v>
      </c>
    </row>
    <row r="191" spans="16:46" ht="15" x14ac:dyDescent="0.25">
      <c r="P191" s="2"/>
      <c r="Q191" s="19">
        <v>1</v>
      </c>
      <c r="R191" s="19">
        <v>2</v>
      </c>
      <c r="S191" s="19">
        <v>3</v>
      </c>
      <c r="T191" s="19">
        <v>4</v>
      </c>
      <c r="U191" s="19">
        <v>5</v>
      </c>
      <c r="V191" s="19">
        <v>6</v>
      </c>
      <c r="W191" s="19">
        <v>7</v>
      </c>
      <c r="X191" s="19">
        <v>8</v>
      </c>
      <c r="Y191" s="19">
        <v>9</v>
      </c>
      <c r="Z191" s="19">
        <v>10</v>
      </c>
      <c r="AA191" s="19">
        <v>11</v>
      </c>
      <c r="AB191" s="19">
        <v>12</v>
      </c>
      <c r="AC191" s="2" t="s">
        <v>201</v>
      </c>
      <c r="AG191" s="2"/>
      <c r="AH191" s="19">
        <v>1</v>
      </c>
      <c r="AI191" s="19">
        <v>2</v>
      </c>
      <c r="AJ191" s="19">
        <v>3</v>
      </c>
      <c r="AK191" s="19">
        <v>4</v>
      </c>
      <c r="AL191" s="19">
        <v>5</v>
      </c>
      <c r="AM191" s="19">
        <v>6</v>
      </c>
      <c r="AN191" s="19">
        <v>7</v>
      </c>
      <c r="AO191" s="19">
        <v>8</v>
      </c>
      <c r="AP191" s="19">
        <v>9</v>
      </c>
      <c r="AQ191" s="19">
        <v>10</v>
      </c>
      <c r="AR191" s="19">
        <v>11</v>
      </c>
      <c r="AS191" s="19">
        <v>12</v>
      </c>
      <c r="AT191" s="2" t="s">
        <v>201</v>
      </c>
    </row>
    <row r="192" spans="16:46" ht="15" x14ac:dyDescent="0.25">
      <c r="P192" s="19" t="s">
        <v>149</v>
      </c>
      <c r="Q192" s="43" t="s">
        <v>161</v>
      </c>
      <c r="R192" s="43" t="s">
        <v>161</v>
      </c>
      <c r="S192" s="43" t="s">
        <v>161</v>
      </c>
      <c r="T192" s="43" t="s">
        <v>161</v>
      </c>
      <c r="U192" s="43" t="s">
        <v>161</v>
      </c>
      <c r="V192" s="43" t="s">
        <v>161</v>
      </c>
      <c r="W192" s="43" t="s">
        <v>161</v>
      </c>
      <c r="X192" s="43" t="s">
        <v>161</v>
      </c>
      <c r="Y192" s="43" t="s">
        <v>161</v>
      </c>
      <c r="Z192" s="43" t="s">
        <v>161</v>
      </c>
      <c r="AA192" s="13" t="s">
        <v>203</v>
      </c>
      <c r="AB192" s="13" t="s">
        <v>203</v>
      </c>
      <c r="AC192" s="44" t="s">
        <v>204</v>
      </c>
      <c r="AG192" s="19" t="s">
        <v>149</v>
      </c>
      <c r="AH192" s="43" t="s">
        <v>161</v>
      </c>
      <c r="AI192" s="43" t="s">
        <v>161</v>
      </c>
      <c r="AJ192" s="43" t="s">
        <v>161</v>
      </c>
      <c r="AK192" s="43" t="s">
        <v>161</v>
      </c>
      <c r="AL192" s="43" t="s">
        <v>161</v>
      </c>
      <c r="AM192" s="43" t="s">
        <v>161</v>
      </c>
      <c r="AN192" s="43" t="s">
        <v>161</v>
      </c>
      <c r="AO192" s="43" t="s">
        <v>161</v>
      </c>
      <c r="AP192" s="43" t="s">
        <v>161</v>
      </c>
      <c r="AQ192" s="43" t="s">
        <v>161</v>
      </c>
      <c r="AR192" s="45" t="s">
        <v>202</v>
      </c>
      <c r="AS192" s="45" t="s">
        <v>202</v>
      </c>
      <c r="AT192" s="44" t="s">
        <v>204</v>
      </c>
    </row>
    <row r="193" spans="16:46" ht="15" x14ac:dyDescent="0.25">
      <c r="P193" s="19" t="s">
        <v>150</v>
      </c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51" t="s">
        <v>202</v>
      </c>
      <c r="AB193" s="51" t="s">
        <v>202</v>
      </c>
      <c r="AC193" s="44"/>
      <c r="AG193" s="19" t="s">
        <v>150</v>
      </c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6"/>
      <c r="AS193" s="46"/>
      <c r="AT193" s="44"/>
    </row>
    <row r="194" spans="16:46" ht="15" x14ac:dyDescent="0.25">
      <c r="P194" s="19" t="s">
        <v>151</v>
      </c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6"/>
      <c r="AB194" s="46"/>
      <c r="AC194" s="44"/>
      <c r="AG194" s="19" t="s">
        <v>151</v>
      </c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6"/>
      <c r="AS194" s="46"/>
      <c r="AT194" s="44"/>
    </row>
    <row r="195" spans="16:46" ht="15" x14ac:dyDescent="0.25">
      <c r="P195" s="19" t="s">
        <v>152</v>
      </c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7"/>
      <c r="AB195" s="47"/>
      <c r="AC195" s="44"/>
      <c r="AG195" s="19" t="s">
        <v>152</v>
      </c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7"/>
      <c r="AS195" s="47"/>
      <c r="AT195" s="44"/>
    </row>
    <row r="196" spans="16:46" ht="15" x14ac:dyDescent="0.25">
      <c r="P196" s="19" t="s">
        <v>153</v>
      </c>
      <c r="Q196" s="43" t="s">
        <v>159</v>
      </c>
      <c r="R196" s="43" t="s">
        <v>159</v>
      </c>
      <c r="S196" s="43" t="s">
        <v>159</v>
      </c>
      <c r="T196" s="43" t="s">
        <v>159</v>
      </c>
      <c r="U196" s="43" t="s">
        <v>159</v>
      </c>
      <c r="V196" s="43" t="s">
        <v>159</v>
      </c>
      <c r="W196" s="43" t="s">
        <v>159</v>
      </c>
      <c r="X196" s="43" t="s">
        <v>159</v>
      </c>
      <c r="Y196" s="43" t="s">
        <v>159</v>
      </c>
      <c r="Z196" s="43" t="s">
        <v>159</v>
      </c>
      <c r="AA196" s="43" t="s">
        <v>205</v>
      </c>
      <c r="AB196" s="20" t="s">
        <v>206</v>
      </c>
      <c r="AC196" s="44" t="s">
        <v>207</v>
      </c>
      <c r="AG196" s="19" t="s">
        <v>153</v>
      </c>
      <c r="AH196" s="43" t="s">
        <v>159</v>
      </c>
      <c r="AI196" s="43" t="s">
        <v>159</v>
      </c>
      <c r="AJ196" s="43" t="s">
        <v>159</v>
      </c>
      <c r="AK196" s="43" t="s">
        <v>159</v>
      </c>
      <c r="AL196" s="43" t="s">
        <v>159</v>
      </c>
      <c r="AM196" s="43" t="s">
        <v>159</v>
      </c>
      <c r="AN196" s="43" t="s">
        <v>159</v>
      </c>
      <c r="AO196" s="43" t="s">
        <v>159</v>
      </c>
      <c r="AP196" s="43" t="s">
        <v>159</v>
      </c>
      <c r="AQ196" s="43" t="s">
        <v>159</v>
      </c>
      <c r="AR196" s="43" t="s">
        <v>205</v>
      </c>
      <c r="AS196" s="43" t="s">
        <v>205</v>
      </c>
      <c r="AT196" s="44" t="s">
        <v>207</v>
      </c>
    </row>
    <row r="197" spans="16:46" ht="15" x14ac:dyDescent="0.25">
      <c r="P197" s="19" t="s">
        <v>154</v>
      </c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20" t="s">
        <v>206</v>
      </c>
      <c r="AC197" s="44"/>
      <c r="AG197" s="19" t="s">
        <v>154</v>
      </c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4"/>
    </row>
    <row r="198" spans="16:46" ht="15" x14ac:dyDescent="0.25">
      <c r="P198" s="19" t="s">
        <v>155</v>
      </c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21" t="s">
        <v>208</v>
      </c>
      <c r="AC198" s="44"/>
      <c r="AG198" s="19" t="s">
        <v>155</v>
      </c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4"/>
    </row>
    <row r="199" spans="16:46" ht="15" x14ac:dyDescent="0.25">
      <c r="P199" s="19" t="s">
        <v>156</v>
      </c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21" t="s">
        <v>208</v>
      </c>
      <c r="AC199" s="44"/>
      <c r="AG199" s="19" t="s">
        <v>156</v>
      </c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4"/>
    </row>
    <row r="200" spans="16:46" ht="15" x14ac:dyDescent="0.25">
      <c r="P200" s="22" t="s">
        <v>163</v>
      </c>
      <c r="Q200" s="15" t="s">
        <v>209</v>
      </c>
      <c r="R200" s="15" t="s">
        <v>210</v>
      </c>
      <c r="S200" s="23">
        <v>2</v>
      </c>
      <c r="T200" s="23">
        <v>1</v>
      </c>
      <c r="U200" s="23">
        <v>0.5</v>
      </c>
      <c r="V200" s="23">
        <v>0.25</v>
      </c>
      <c r="W200" s="24">
        <v>10</v>
      </c>
      <c r="X200" s="24">
        <v>5</v>
      </c>
      <c r="Y200" s="24">
        <v>2.5</v>
      </c>
      <c r="Z200" s="24">
        <v>1.25</v>
      </c>
      <c r="AA200" s="2" t="s">
        <v>164</v>
      </c>
      <c r="AB200" s="2" t="s">
        <v>164</v>
      </c>
      <c r="AG200" s="22" t="s">
        <v>163</v>
      </c>
      <c r="AH200" s="15" t="s">
        <v>209</v>
      </c>
      <c r="AI200" s="15" t="s">
        <v>210</v>
      </c>
      <c r="AJ200" s="23">
        <v>2</v>
      </c>
      <c r="AK200" s="23">
        <v>1</v>
      </c>
      <c r="AL200" s="23">
        <v>0.5</v>
      </c>
      <c r="AM200" s="23">
        <v>0.25</v>
      </c>
      <c r="AN200" s="24">
        <v>10</v>
      </c>
      <c r="AO200" s="24">
        <v>5</v>
      </c>
      <c r="AP200" s="24">
        <v>2.5</v>
      </c>
      <c r="AQ200" s="24">
        <v>1.25</v>
      </c>
      <c r="AR200" s="2" t="s">
        <v>164</v>
      </c>
      <c r="AS200" s="2" t="s">
        <v>164</v>
      </c>
    </row>
    <row r="201" spans="16:46" ht="15" x14ac:dyDescent="0.25">
      <c r="P201" s="25" t="s">
        <v>167</v>
      </c>
      <c r="Q201" s="39" t="s">
        <v>168</v>
      </c>
      <c r="R201" s="39"/>
      <c r="S201" s="40" t="s">
        <v>169</v>
      </c>
      <c r="T201" s="40"/>
      <c r="U201" s="40"/>
      <c r="V201" s="40"/>
      <c r="W201" s="41" t="s">
        <v>170</v>
      </c>
      <c r="X201" s="41"/>
      <c r="Y201" s="41"/>
      <c r="Z201" s="41"/>
      <c r="AA201" s="42" t="s">
        <v>211</v>
      </c>
      <c r="AB201" s="42"/>
      <c r="AG201" s="25" t="s">
        <v>167</v>
      </c>
      <c r="AH201" s="39" t="s">
        <v>168</v>
      </c>
      <c r="AI201" s="39"/>
      <c r="AJ201" s="40" t="s">
        <v>169</v>
      </c>
      <c r="AK201" s="40"/>
      <c r="AL201" s="40"/>
      <c r="AM201" s="40"/>
      <c r="AN201" s="41" t="s">
        <v>170</v>
      </c>
      <c r="AO201" s="41"/>
      <c r="AP201" s="41"/>
      <c r="AQ201" s="41"/>
      <c r="AR201" s="42" t="s">
        <v>211</v>
      </c>
      <c r="AS201" s="42"/>
    </row>
    <row r="203" spans="16:46" x14ac:dyDescent="0.2">
      <c r="P203" s="8" t="s">
        <v>213</v>
      </c>
    </row>
    <row r="247" spans="16:31" x14ac:dyDescent="0.2">
      <c r="P247" s="8" t="s">
        <v>214</v>
      </c>
    </row>
    <row r="248" spans="16:31" x14ac:dyDescent="0.2">
      <c r="P248" s="8" t="s">
        <v>282</v>
      </c>
    </row>
    <row r="249" spans="16:31" x14ac:dyDescent="0.2">
      <c r="P249" s="3"/>
      <c r="Q249" s="26">
        <v>1</v>
      </c>
      <c r="R249" s="26">
        <v>2</v>
      </c>
      <c r="S249" s="26">
        <v>3</v>
      </c>
      <c r="T249" s="26">
        <v>4</v>
      </c>
      <c r="U249" s="26">
        <v>5</v>
      </c>
      <c r="V249" s="26">
        <v>6</v>
      </c>
      <c r="W249" s="26">
        <v>7</v>
      </c>
      <c r="X249" s="26">
        <v>8</v>
      </c>
      <c r="Y249" s="26">
        <v>9</v>
      </c>
      <c r="Z249" s="26">
        <v>10</v>
      </c>
      <c r="AA249" s="26">
        <v>11</v>
      </c>
    </row>
    <row r="250" spans="16:31" x14ac:dyDescent="0.2">
      <c r="P250" s="26" t="s">
        <v>149</v>
      </c>
      <c r="Q250" s="3">
        <v>1951.22204589843</v>
      </c>
      <c r="R250" s="3">
        <v>1330.583251953125</v>
      </c>
      <c r="S250" s="3">
        <v>936.0164794921875</v>
      </c>
      <c r="T250" s="3">
        <v>912.2408447265625</v>
      </c>
      <c r="U250" s="3">
        <v>944.912353515625</v>
      </c>
      <c r="V250" s="3">
        <v>1061.9168701171875</v>
      </c>
      <c r="W250" s="3">
        <v>1204.82373046875</v>
      </c>
      <c r="X250" s="3">
        <v>1250.558349609375</v>
      </c>
      <c r="Y250" s="3">
        <v>1504.824951171875</v>
      </c>
      <c r="Z250" s="3">
        <v>2034.388916015625</v>
      </c>
      <c r="AA250" s="3">
        <v>49664.21875</v>
      </c>
    </row>
    <row r="251" spans="16:31" x14ac:dyDescent="0.2">
      <c r="P251" s="26" t="s">
        <v>150</v>
      </c>
      <c r="Q251" s="3">
        <v>2146.06640625</v>
      </c>
      <c r="R251" s="3">
        <v>988.009765625</v>
      </c>
      <c r="S251" s="3">
        <v>1107.3319091796875</v>
      </c>
      <c r="T251" s="3">
        <v>982.44219970703125</v>
      </c>
      <c r="U251" s="3">
        <v>1005.70654296875</v>
      </c>
      <c r="V251" s="3">
        <v>1084.2108154296875</v>
      </c>
      <c r="W251" s="3">
        <v>1064.15185546875</v>
      </c>
      <c r="X251" s="3">
        <v>1021.6837158203125</v>
      </c>
      <c r="Y251" s="3">
        <v>1295.3597412109375</v>
      </c>
      <c r="Z251" s="3">
        <v>1576.5416259765625</v>
      </c>
      <c r="AA251" s="3">
        <v>4921.9013671875</v>
      </c>
    </row>
    <row r="252" spans="16:31" x14ac:dyDescent="0.2">
      <c r="P252" s="26" t="s">
        <v>151</v>
      </c>
      <c r="Q252" s="3">
        <v>3861.22998046875</v>
      </c>
      <c r="R252" s="3">
        <v>3830.931396484375</v>
      </c>
      <c r="S252" s="3">
        <v>946.62860107421875</v>
      </c>
      <c r="T252" s="3">
        <v>998.27191162109375</v>
      </c>
      <c r="U252" s="3">
        <v>1029.8018798828125</v>
      </c>
      <c r="V252" s="3">
        <v>975.3551025390625</v>
      </c>
      <c r="W252" s="3">
        <v>1063.5386962890625</v>
      </c>
      <c r="X252" s="3">
        <v>1172.3258056640625</v>
      </c>
      <c r="Y252" s="3">
        <v>1605.5865478515625</v>
      </c>
      <c r="Z252" s="3">
        <v>1629.4912109375</v>
      </c>
      <c r="AA252" s="3">
        <v>2375.75</v>
      </c>
    </row>
    <row r="253" spans="16:31" x14ac:dyDescent="0.2">
      <c r="P253" s="26" t="s">
        <v>152</v>
      </c>
      <c r="Q253" s="3">
        <v>3087.646484375</v>
      </c>
      <c r="R253" s="3">
        <v>1030.4476318359375</v>
      </c>
      <c r="S253" s="3">
        <v>908.88201904296875</v>
      </c>
      <c r="T253" s="3">
        <v>903.5484619140625</v>
      </c>
      <c r="U253" s="3">
        <v>1050.3673095703125</v>
      </c>
      <c r="V253" s="3">
        <v>1048.775634765625</v>
      </c>
      <c r="W253" s="3">
        <v>1114.80078125</v>
      </c>
      <c r="X253" s="3">
        <v>1265.6888427734375</v>
      </c>
      <c r="Y253" s="3">
        <v>2706.26025390625</v>
      </c>
      <c r="Z253" s="3">
        <v>1737.862548828125</v>
      </c>
      <c r="AA253" s="3">
        <v>1458.37939453125</v>
      </c>
      <c r="AC253" s="8" t="s">
        <v>216</v>
      </c>
      <c r="AE253">
        <f>AVERAGE(AA254:AA257)</f>
        <v>1302.2176818847643</v>
      </c>
    </row>
    <row r="254" spans="16:31" x14ac:dyDescent="0.2">
      <c r="P254" s="26" t="s">
        <v>153</v>
      </c>
      <c r="Q254" s="3">
        <v>10128.7734375</v>
      </c>
      <c r="R254" s="3">
        <v>7964.4228515625</v>
      </c>
      <c r="S254" s="3">
        <v>2438.120849609375</v>
      </c>
      <c r="T254" s="3">
        <v>2854.811767578125</v>
      </c>
      <c r="U254" s="3">
        <v>4454.7978515625</v>
      </c>
      <c r="V254" s="3">
        <v>6325.49365234375</v>
      </c>
      <c r="W254" s="3">
        <v>5890.599609375</v>
      </c>
      <c r="X254" s="3">
        <v>7440.9755859375</v>
      </c>
      <c r="Y254" s="3">
        <v>3797.418701171875</v>
      </c>
      <c r="Z254" s="3">
        <v>4099.8427734375</v>
      </c>
      <c r="AA254" s="3">
        <v>1371.251708984375</v>
      </c>
      <c r="AC254" s="8" t="s">
        <v>217</v>
      </c>
      <c r="AE254">
        <f>STDEV(AA254:AA257)</f>
        <v>61.345752349410176</v>
      </c>
    </row>
    <row r="255" spans="16:31" x14ac:dyDescent="0.2">
      <c r="P255" s="26" t="s">
        <v>154</v>
      </c>
      <c r="Q255" s="3">
        <v>9672.40625</v>
      </c>
      <c r="R255" s="3">
        <v>12680.8857421875</v>
      </c>
      <c r="S255" s="3">
        <v>2426.34765625</v>
      </c>
      <c r="T255" s="3">
        <v>2096.01025390625</v>
      </c>
      <c r="U255" s="3">
        <v>3532.700927734375</v>
      </c>
      <c r="V255" s="3">
        <v>5297.5126953125</v>
      </c>
      <c r="W255" s="3">
        <v>6190.658203125</v>
      </c>
      <c r="X255" s="3">
        <v>5480.458984375</v>
      </c>
      <c r="Y255" s="3">
        <v>9763.70703125</v>
      </c>
      <c r="Z255" s="3">
        <v>4182.22900390625</v>
      </c>
      <c r="AA255" s="3">
        <v>1306.0430908203125</v>
      </c>
    </row>
    <row r="256" spans="16:31" x14ac:dyDescent="0.2">
      <c r="P256" s="26" t="s">
        <v>155</v>
      </c>
      <c r="Q256" s="3">
        <v>19407.283203125</v>
      </c>
      <c r="R256" s="3">
        <v>11729</v>
      </c>
      <c r="S256" s="3">
        <v>3173.994873046875</v>
      </c>
      <c r="T256" s="3">
        <v>3318.92529296875</v>
      </c>
      <c r="U256" s="3">
        <v>4780.69873046875</v>
      </c>
      <c r="V256" s="3">
        <v>5100.7412109375</v>
      </c>
      <c r="W256" s="3">
        <v>13217.5400390625</v>
      </c>
      <c r="X256" s="3">
        <v>6138.52587890625</v>
      </c>
      <c r="Y256" s="3">
        <v>5152.04443359375</v>
      </c>
      <c r="Z256" s="3">
        <v>5460.0576171875</v>
      </c>
      <c r="AA256" s="3">
        <v>1221.8828125</v>
      </c>
    </row>
    <row r="257" spans="16:27" x14ac:dyDescent="0.2">
      <c r="P257" s="26" t="s">
        <v>156</v>
      </c>
      <c r="Q257" s="3">
        <v>18476.615234375</v>
      </c>
      <c r="R257" s="3">
        <v>11928.4248046875</v>
      </c>
      <c r="S257" s="3">
        <v>4299.1923828125</v>
      </c>
      <c r="T257" s="3">
        <v>7119.66796875</v>
      </c>
      <c r="U257" s="3">
        <v>4746.263671875</v>
      </c>
      <c r="V257" s="3">
        <v>7999.99755859375</v>
      </c>
      <c r="W257" s="3">
        <v>9097.3173828125</v>
      </c>
      <c r="X257" s="3">
        <v>8834.3935546875</v>
      </c>
      <c r="Y257" s="3">
        <v>8397.8291015625</v>
      </c>
      <c r="Z257" s="3">
        <v>7049.78076171875</v>
      </c>
      <c r="AA257" s="3">
        <v>1309.69311523437</v>
      </c>
    </row>
    <row r="259" spans="16:27" x14ac:dyDescent="0.2">
      <c r="P259" s="28" t="s">
        <v>215</v>
      </c>
    </row>
    <row r="261" spans="16:27" x14ac:dyDescent="0.2">
      <c r="P261" s="3"/>
      <c r="Q261" s="26">
        <v>1</v>
      </c>
      <c r="R261" s="26">
        <v>2</v>
      </c>
      <c r="S261" s="26">
        <v>3</v>
      </c>
      <c r="T261" s="26">
        <v>4</v>
      </c>
      <c r="U261" s="26">
        <v>5</v>
      </c>
      <c r="V261" s="26">
        <v>6</v>
      </c>
      <c r="W261" s="26">
        <v>7</v>
      </c>
      <c r="X261" s="26">
        <v>8</v>
      </c>
      <c r="Y261" s="26">
        <v>9</v>
      </c>
      <c r="Z261" s="26">
        <v>10</v>
      </c>
      <c r="AA261" s="26">
        <v>11</v>
      </c>
    </row>
    <row r="262" spans="16:27" x14ac:dyDescent="0.2">
      <c r="P262" s="26" t="s">
        <v>149</v>
      </c>
      <c r="Q262" s="3">
        <f>Q250-$AE$253</f>
        <v>649.00436401366574</v>
      </c>
      <c r="R262" s="3">
        <f t="shared" ref="R262:AA262" si="21">R250-$AE$253</f>
        <v>28.365570068360739</v>
      </c>
      <c r="S262" s="3">
        <f t="shared" si="21"/>
        <v>-366.20120239257676</v>
      </c>
      <c r="T262" s="3">
        <f t="shared" si="21"/>
        <v>-389.97683715820176</v>
      </c>
      <c r="U262" s="3">
        <f t="shared" si="21"/>
        <v>-357.30532836913926</v>
      </c>
      <c r="V262" s="3">
        <f t="shared" si="21"/>
        <v>-240.30081176757676</v>
      </c>
      <c r="W262" s="3">
        <f t="shared" si="21"/>
        <v>-97.393951416014261</v>
      </c>
      <c r="X262" s="3">
        <f t="shared" si="21"/>
        <v>-51.659332275389261</v>
      </c>
      <c r="Y262" s="3">
        <f t="shared" si="21"/>
        <v>202.60726928711074</v>
      </c>
      <c r="Z262" s="3">
        <f t="shared" si="21"/>
        <v>732.17123413086074</v>
      </c>
      <c r="AA262" s="3">
        <f t="shared" si="21"/>
        <v>48362.001068115234</v>
      </c>
    </row>
    <row r="263" spans="16:27" x14ac:dyDescent="0.2">
      <c r="P263" s="26" t="s">
        <v>150</v>
      </c>
      <c r="Q263" s="3">
        <f t="shared" ref="Q263:AA269" si="22">Q251-$AE$253</f>
        <v>843.84872436523574</v>
      </c>
      <c r="R263" s="3">
        <f t="shared" si="22"/>
        <v>-314.20791625976426</v>
      </c>
      <c r="S263" s="3">
        <f t="shared" si="22"/>
        <v>-194.88577270507676</v>
      </c>
      <c r="T263" s="3">
        <f t="shared" si="22"/>
        <v>-319.77548217773301</v>
      </c>
      <c r="U263" s="3">
        <f t="shared" si="22"/>
        <v>-296.51113891601426</v>
      </c>
      <c r="V263" s="3">
        <f t="shared" si="22"/>
        <v>-218.00686645507676</v>
      </c>
      <c r="W263" s="3">
        <f t="shared" si="22"/>
        <v>-238.06582641601426</v>
      </c>
      <c r="X263" s="3">
        <f t="shared" si="22"/>
        <v>-280.53396606445176</v>
      </c>
      <c r="Y263" s="3">
        <f t="shared" si="22"/>
        <v>-6.8579406738267608</v>
      </c>
      <c r="Z263" s="3">
        <f t="shared" si="22"/>
        <v>274.32394409179824</v>
      </c>
      <c r="AA263" s="3">
        <f t="shared" si="22"/>
        <v>3619.6836853027357</v>
      </c>
    </row>
    <row r="264" spans="16:27" x14ac:dyDescent="0.2">
      <c r="P264" s="26" t="s">
        <v>151</v>
      </c>
      <c r="Q264" s="3">
        <f t="shared" si="22"/>
        <v>2559.0122985839857</v>
      </c>
      <c r="R264" s="3">
        <f t="shared" si="22"/>
        <v>2528.7137145996107</v>
      </c>
      <c r="S264" s="3">
        <f t="shared" si="22"/>
        <v>-355.58908081054551</v>
      </c>
      <c r="T264" s="3">
        <f t="shared" si="22"/>
        <v>-303.94577026367051</v>
      </c>
      <c r="U264" s="3">
        <f t="shared" si="22"/>
        <v>-272.41580200195176</v>
      </c>
      <c r="V264" s="3">
        <f t="shared" si="22"/>
        <v>-326.86257934570176</v>
      </c>
      <c r="W264" s="3">
        <f t="shared" si="22"/>
        <v>-238.67898559570176</v>
      </c>
      <c r="X264" s="3">
        <f t="shared" si="22"/>
        <v>-129.89187622070176</v>
      </c>
      <c r="Y264" s="3">
        <f t="shared" si="22"/>
        <v>303.36886596679824</v>
      </c>
      <c r="Z264" s="3">
        <f t="shared" si="22"/>
        <v>327.27352905273574</v>
      </c>
      <c r="AA264" s="3">
        <f t="shared" si="22"/>
        <v>1073.5323181152357</v>
      </c>
    </row>
    <row r="265" spans="16:27" x14ac:dyDescent="0.2">
      <c r="P265" s="26" t="s">
        <v>152</v>
      </c>
      <c r="Q265" s="3">
        <f t="shared" si="22"/>
        <v>1785.4288024902357</v>
      </c>
      <c r="R265" s="3">
        <f t="shared" si="22"/>
        <v>-271.77005004882676</v>
      </c>
      <c r="S265" s="3">
        <f t="shared" si="22"/>
        <v>-393.33566284179551</v>
      </c>
      <c r="T265" s="3">
        <f>T253-$AE$253</f>
        <v>-398.66921997070176</v>
      </c>
      <c r="U265" s="3">
        <f t="shared" si="22"/>
        <v>-251.85037231445176</v>
      </c>
      <c r="V265" s="3">
        <f t="shared" si="22"/>
        <v>-253.44204711913926</v>
      </c>
      <c r="W265" s="3">
        <f t="shared" si="22"/>
        <v>-187.41690063476426</v>
      </c>
      <c r="X265" s="3">
        <f t="shared" si="22"/>
        <v>-36.528839111326761</v>
      </c>
      <c r="Y265" s="3">
        <f t="shared" si="22"/>
        <v>1404.0425720214857</v>
      </c>
      <c r="Z265" s="3">
        <f t="shared" si="22"/>
        <v>435.64486694336074</v>
      </c>
      <c r="AA265" s="3">
        <f t="shared" si="22"/>
        <v>156.16171264648574</v>
      </c>
    </row>
    <row r="266" spans="16:27" x14ac:dyDescent="0.2">
      <c r="P266" s="26" t="s">
        <v>153</v>
      </c>
      <c r="Q266" s="3">
        <f t="shared" si="22"/>
        <v>8826.5557556152362</v>
      </c>
      <c r="R266" s="3">
        <f t="shared" si="22"/>
        <v>6662.2051696777362</v>
      </c>
      <c r="S266" s="3">
        <f t="shared" si="22"/>
        <v>1135.9031677246107</v>
      </c>
      <c r="T266" s="3">
        <f t="shared" si="22"/>
        <v>1552.5940856933607</v>
      </c>
      <c r="U266" s="3">
        <f t="shared" si="22"/>
        <v>3152.5801696777357</v>
      </c>
      <c r="V266" s="3">
        <f t="shared" si="22"/>
        <v>5023.2759704589862</v>
      </c>
      <c r="W266" s="3">
        <f t="shared" si="22"/>
        <v>4588.3819274902362</v>
      </c>
      <c r="X266" s="3">
        <f t="shared" si="22"/>
        <v>6138.7579040527362</v>
      </c>
      <c r="Y266" s="3">
        <f t="shared" si="22"/>
        <v>2495.2010192871107</v>
      </c>
      <c r="Z266" s="3">
        <f t="shared" si="22"/>
        <v>2797.6250915527357</v>
      </c>
      <c r="AA266" s="3">
        <f t="shared" si="22"/>
        <v>69.034027099610739</v>
      </c>
    </row>
    <row r="267" spans="16:27" x14ac:dyDescent="0.2">
      <c r="P267" s="26" t="s">
        <v>154</v>
      </c>
      <c r="Q267" s="3">
        <f t="shared" si="22"/>
        <v>8370.1885681152362</v>
      </c>
      <c r="R267" s="3">
        <f t="shared" si="22"/>
        <v>11378.668060302736</v>
      </c>
      <c r="S267" s="3">
        <f t="shared" si="22"/>
        <v>1124.1299743652357</v>
      </c>
      <c r="T267" s="3">
        <f t="shared" si="22"/>
        <v>793.79257202148574</v>
      </c>
      <c r="U267" s="3">
        <f t="shared" si="22"/>
        <v>2230.4832458496107</v>
      </c>
      <c r="V267" s="3">
        <f t="shared" si="22"/>
        <v>3995.2950134277357</v>
      </c>
      <c r="W267" s="3">
        <f t="shared" si="22"/>
        <v>4888.4405212402362</v>
      </c>
      <c r="X267" s="3">
        <f t="shared" si="22"/>
        <v>4178.2413024902362</v>
      </c>
      <c r="Y267" s="3">
        <f t="shared" si="22"/>
        <v>8461.4893493652362</v>
      </c>
      <c r="Z267" s="3">
        <f t="shared" si="22"/>
        <v>2880.0113220214857</v>
      </c>
      <c r="AA267" s="3">
        <f t="shared" si="22"/>
        <v>3.8254089355482392</v>
      </c>
    </row>
    <row r="268" spans="16:27" x14ac:dyDescent="0.2">
      <c r="P268" s="26" t="s">
        <v>155</v>
      </c>
      <c r="Q268" s="3">
        <f t="shared" si="22"/>
        <v>18105.065521240234</v>
      </c>
      <c r="R268" s="3">
        <f t="shared" si="22"/>
        <v>10426.782318115236</v>
      </c>
      <c r="S268" s="3">
        <f t="shared" si="22"/>
        <v>1871.7771911621107</v>
      </c>
      <c r="T268" s="3">
        <f t="shared" si="22"/>
        <v>2016.7076110839857</v>
      </c>
      <c r="U268" s="3">
        <f t="shared" si="22"/>
        <v>3478.4810485839857</v>
      </c>
      <c r="V268" s="3">
        <f t="shared" si="22"/>
        <v>3798.5235290527357</v>
      </c>
      <c r="W268" s="3">
        <f t="shared" si="22"/>
        <v>11915.322357177736</v>
      </c>
      <c r="X268" s="3">
        <f t="shared" si="22"/>
        <v>4836.3081970214862</v>
      </c>
      <c r="Y268" s="3">
        <f t="shared" si="22"/>
        <v>3849.8267517089857</v>
      </c>
      <c r="Z268" s="3">
        <f t="shared" si="22"/>
        <v>4157.8399353027362</v>
      </c>
      <c r="AA268" s="3">
        <f t="shared" si="22"/>
        <v>-80.334869384764261</v>
      </c>
    </row>
    <row r="269" spans="16:27" x14ac:dyDescent="0.2">
      <c r="P269" s="26" t="s">
        <v>156</v>
      </c>
      <c r="Q269" s="3">
        <f t="shared" si="22"/>
        <v>17174.397552490234</v>
      </c>
      <c r="R269" s="3">
        <f t="shared" si="22"/>
        <v>10626.207122802736</v>
      </c>
      <c r="S269" s="3">
        <f t="shared" si="22"/>
        <v>2996.9747009277357</v>
      </c>
      <c r="T269" s="3">
        <f t="shared" si="22"/>
        <v>5817.4502868652362</v>
      </c>
      <c r="U269" s="3">
        <f t="shared" si="22"/>
        <v>3444.0459899902357</v>
      </c>
      <c r="V269" s="3">
        <f t="shared" si="22"/>
        <v>6697.7798767089862</v>
      </c>
      <c r="W269" s="3">
        <f t="shared" si="22"/>
        <v>7795.0997009277362</v>
      </c>
      <c r="X269" s="3">
        <f t="shared" si="22"/>
        <v>7532.1758728027362</v>
      </c>
      <c r="Y269" s="3">
        <f t="shared" si="22"/>
        <v>7095.6114196777362</v>
      </c>
      <c r="Z269" s="3">
        <f t="shared" si="22"/>
        <v>5747.5630798339862</v>
      </c>
      <c r="AA269" s="3">
        <f>AA257-$AE$253</f>
        <v>7.475433349605737</v>
      </c>
    </row>
    <row r="271" spans="16:27" x14ac:dyDescent="0.2">
      <c r="P271" s="28" t="s">
        <v>224</v>
      </c>
    </row>
    <row r="272" spans="16:27" x14ac:dyDescent="0.2">
      <c r="P272" t="s">
        <v>225</v>
      </c>
    </row>
    <row r="274" spans="16:16" x14ac:dyDescent="0.2">
      <c r="P274" s="8" t="s">
        <v>226</v>
      </c>
    </row>
    <row r="315" spans="16:55" x14ac:dyDescent="0.2">
      <c r="P315" s="8" t="s">
        <v>227</v>
      </c>
      <c r="AD315" s="8" t="s">
        <v>228</v>
      </c>
      <c r="AR315" s="8" t="s">
        <v>229</v>
      </c>
    </row>
    <row r="316" spans="16:55" x14ac:dyDescent="0.2">
      <c r="P316" s="8" t="s">
        <v>231</v>
      </c>
      <c r="AD316" s="8" t="s">
        <v>282</v>
      </c>
    </row>
    <row r="317" spans="16:55" ht="15" x14ac:dyDescent="0.25">
      <c r="P317" s="2"/>
      <c r="Q317" s="19">
        <v>1</v>
      </c>
      <c r="R317" s="19">
        <v>2</v>
      </c>
      <c r="S317" s="19">
        <v>3</v>
      </c>
      <c r="T317" s="19">
        <v>4</v>
      </c>
      <c r="U317" s="19">
        <v>5</v>
      </c>
      <c r="V317" s="19">
        <v>6</v>
      </c>
      <c r="W317" s="19">
        <v>7</v>
      </c>
      <c r="X317" s="19">
        <v>8</v>
      </c>
      <c r="Y317" s="19">
        <v>9</v>
      </c>
      <c r="Z317" s="19">
        <v>10</v>
      </c>
      <c r="AA317" s="19">
        <v>11</v>
      </c>
      <c r="AD317" s="2"/>
      <c r="AE317" s="19">
        <v>1</v>
      </c>
      <c r="AF317" s="19">
        <v>2</v>
      </c>
      <c r="AG317" s="19">
        <v>3</v>
      </c>
      <c r="AH317" s="19">
        <v>4</v>
      </c>
      <c r="AI317" s="19">
        <v>5</v>
      </c>
      <c r="AJ317" s="19">
        <v>6</v>
      </c>
      <c r="AK317" s="19">
        <v>7</v>
      </c>
      <c r="AL317" s="19">
        <v>8</v>
      </c>
      <c r="AM317" s="19">
        <v>9</v>
      </c>
      <c r="AN317" s="19">
        <v>10</v>
      </c>
      <c r="AO317" s="19">
        <v>11</v>
      </c>
      <c r="AR317" s="2"/>
      <c r="AS317" s="19">
        <v>1</v>
      </c>
      <c r="AT317" s="19">
        <v>2</v>
      </c>
      <c r="AU317" s="19">
        <v>3</v>
      </c>
      <c r="AV317" s="19">
        <v>4</v>
      </c>
      <c r="AW317" s="19">
        <v>5</v>
      </c>
      <c r="AX317" s="19">
        <v>6</v>
      </c>
      <c r="AY317" s="19">
        <v>7</v>
      </c>
      <c r="AZ317" s="19">
        <v>8</v>
      </c>
      <c r="BA317" s="19">
        <v>9</v>
      </c>
      <c r="BB317" s="19">
        <v>10</v>
      </c>
      <c r="BC317" s="19">
        <v>11</v>
      </c>
    </row>
    <row r="318" spans="16:55" ht="15" x14ac:dyDescent="0.25">
      <c r="P318" s="19" t="s">
        <v>149</v>
      </c>
      <c r="Q318" s="2">
        <v>1121.95434570312</v>
      </c>
      <c r="R318" s="2">
        <v>534.03753662109375</v>
      </c>
      <c r="S318" s="2">
        <v>115.85450744628906</v>
      </c>
      <c r="T318" s="2">
        <v>29.359043121337891</v>
      </c>
      <c r="U318" s="2">
        <v>12.913180351257324</v>
      </c>
      <c r="V318" s="2">
        <v>0</v>
      </c>
      <c r="W318" s="2">
        <v>190.32498168945313</v>
      </c>
      <c r="X318" s="2">
        <v>144.22854614257813</v>
      </c>
      <c r="Y318" s="2">
        <v>398.49514770507813</v>
      </c>
      <c r="Z318" s="2">
        <v>844.30670166015625</v>
      </c>
      <c r="AA318" s="2">
        <v>48474.13671875</v>
      </c>
      <c r="AD318" s="19" t="s">
        <v>149</v>
      </c>
      <c r="AE318" s="2">
        <v>1121.954345703125</v>
      </c>
      <c r="AF318" s="2">
        <v>534.03753662109375</v>
      </c>
      <c r="AG318" s="2">
        <v>115.85450744628906</v>
      </c>
      <c r="AH318" s="2">
        <v>29.359043121337891</v>
      </c>
      <c r="AI318" s="2">
        <v>12.913180351257324</v>
      </c>
      <c r="AJ318" s="2">
        <v>0</v>
      </c>
      <c r="AK318" s="2">
        <v>190.32498168945313</v>
      </c>
      <c r="AL318" s="2">
        <v>144.22854614257813</v>
      </c>
      <c r="AM318" s="2">
        <v>398.49514770507813</v>
      </c>
      <c r="AN318" s="2">
        <v>844.30670166015625</v>
      </c>
      <c r="AO318" s="2">
        <v>48474.13671875</v>
      </c>
      <c r="AR318" s="19" t="s">
        <v>149</v>
      </c>
      <c r="AS318" s="2">
        <v>1121.954345703125</v>
      </c>
      <c r="AT318" s="2">
        <v>534.03753662109375</v>
      </c>
      <c r="AU318" s="2">
        <v>115.85450744628906</v>
      </c>
      <c r="AV318" s="2">
        <v>29.359043121337891</v>
      </c>
      <c r="AW318" s="2">
        <v>12.913180351257324</v>
      </c>
      <c r="AX318" s="2">
        <v>0</v>
      </c>
      <c r="AY318" s="2">
        <v>190.32498168945313</v>
      </c>
      <c r="AZ318" s="2">
        <v>144.22854614257813</v>
      </c>
      <c r="BA318" s="2">
        <v>398.49514770507813</v>
      </c>
      <c r="BB318" s="2">
        <v>844.30670166015625</v>
      </c>
      <c r="BC318" s="2"/>
    </row>
    <row r="319" spans="16:55" ht="15" x14ac:dyDescent="0.25">
      <c r="P319" s="19" t="s">
        <v>150</v>
      </c>
      <c r="Q319" s="2">
        <v>1223.9837646484375</v>
      </c>
      <c r="R319" s="2">
        <v>133.38504028320313</v>
      </c>
      <c r="S319" s="2">
        <v>241.93086242675781</v>
      </c>
      <c r="T319" s="2">
        <v>27.230697631835938</v>
      </c>
      <c r="U319" s="2">
        <v>50.993770599365234</v>
      </c>
      <c r="V319" s="2">
        <v>151.66195678710938</v>
      </c>
      <c r="W319" s="2">
        <v>168.71455383300781</v>
      </c>
      <c r="X319" s="2">
        <v>89.227851867675781</v>
      </c>
      <c r="Y319" s="2">
        <v>214.3792724609375</v>
      </c>
      <c r="Z319" s="2">
        <v>386.45941162109375</v>
      </c>
      <c r="AA319" s="2">
        <v>3731.819091796875</v>
      </c>
      <c r="AD319" s="19" t="s">
        <v>150</v>
      </c>
      <c r="AE319" s="2">
        <v>1223.9837646484375</v>
      </c>
      <c r="AF319" s="2">
        <v>133.38504028320313</v>
      </c>
      <c r="AG319" s="2">
        <v>241.93086242675781</v>
      </c>
      <c r="AH319" s="2">
        <v>27.230697631835938</v>
      </c>
      <c r="AI319" s="2">
        <v>50.993770599365234</v>
      </c>
      <c r="AJ319" s="2">
        <v>151.66195678710938</v>
      </c>
      <c r="AK319" s="2">
        <v>168.71455383300781</v>
      </c>
      <c r="AL319" s="2">
        <v>89.227851867675781</v>
      </c>
      <c r="AM319" s="2">
        <v>214.3792724609375</v>
      </c>
      <c r="AN319" s="2">
        <v>386.45941162109375</v>
      </c>
      <c r="AO319" s="2">
        <v>3731.819091796875</v>
      </c>
      <c r="AR319" s="19" t="s">
        <v>150</v>
      </c>
      <c r="AS319" s="2">
        <v>1223.9837646484375</v>
      </c>
      <c r="AT319" s="2">
        <v>133.38504028320313</v>
      </c>
      <c r="AU319" s="2">
        <v>241.93086242675781</v>
      </c>
      <c r="AV319" s="2">
        <v>27.230697631835938</v>
      </c>
      <c r="AW319" s="2">
        <v>50.993770599365234</v>
      </c>
      <c r="AX319" s="2">
        <v>151.66195678710938</v>
      </c>
      <c r="AY319" s="2">
        <v>168.71455383300781</v>
      </c>
      <c r="AZ319" s="2">
        <v>89.227851867675781</v>
      </c>
      <c r="BA319" s="2">
        <v>214.3792724609375</v>
      </c>
      <c r="BB319" s="2">
        <v>386.45941162109375</v>
      </c>
      <c r="BC319" s="2">
        <v>3731.819091796875</v>
      </c>
    </row>
    <row r="320" spans="16:55" ht="15" x14ac:dyDescent="0.25">
      <c r="P320" s="19" t="s">
        <v>151</v>
      </c>
      <c r="Q320" s="2">
        <v>2939.1474609375</v>
      </c>
      <c r="R320" s="2">
        <v>2976.306640625</v>
      </c>
      <c r="S320" s="2">
        <v>140.67878723144531</v>
      </c>
      <c r="T320" s="2">
        <v>43.060443878173828</v>
      </c>
      <c r="U320" s="2">
        <v>83.134185791015625</v>
      </c>
      <c r="V320" s="2">
        <v>42.80621337890625</v>
      </c>
      <c r="W320" s="2">
        <v>124.63395690917969</v>
      </c>
      <c r="X320" s="2">
        <v>226.69717407226563</v>
      </c>
      <c r="Y320" s="2">
        <v>667.48614501953125</v>
      </c>
      <c r="Z320" s="2">
        <v>691.39080810546875</v>
      </c>
      <c r="AA320" s="2">
        <v>1370.9759521484375</v>
      </c>
      <c r="AD320" s="19" t="s">
        <v>151</v>
      </c>
      <c r="AE320" s="2">
        <v>2939.1474609375</v>
      </c>
      <c r="AF320" s="2">
        <v>2976.306640625</v>
      </c>
      <c r="AG320" s="2">
        <v>140.67878723144531</v>
      </c>
      <c r="AH320" s="2">
        <v>43.060443878173828</v>
      </c>
      <c r="AI320" s="2">
        <v>83.134185791015625</v>
      </c>
      <c r="AJ320" s="2">
        <v>42.80621337890625</v>
      </c>
      <c r="AK320" s="2">
        <v>124.63395690917969</v>
      </c>
      <c r="AL320" s="2">
        <v>226.69717407226563</v>
      </c>
      <c r="AM320" s="2">
        <v>667.48614501953125</v>
      </c>
      <c r="AN320" s="2">
        <v>691.39080810546875</v>
      </c>
      <c r="AO320" s="2">
        <v>1370.9759521484375</v>
      </c>
      <c r="AR320" s="19" t="s">
        <v>151</v>
      </c>
      <c r="AS320" s="2">
        <v>2939.1474609375</v>
      </c>
      <c r="AT320" s="2">
        <v>2976.306640625</v>
      </c>
      <c r="AU320" s="2">
        <v>140.67878723144531</v>
      </c>
      <c r="AV320" s="2">
        <v>43.060443878173828</v>
      </c>
      <c r="AW320" s="2">
        <v>83.134185791015625</v>
      </c>
      <c r="AX320" s="2">
        <v>42.80621337890625</v>
      </c>
      <c r="AY320" s="2">
        <v>124.63395690917969</v>
      </c>
      <c r="AZ320" s="2">
        <v>226.69717407226563</v>
      </c>
      <c r="BA320" s="2">
        <v>667.48614501953125</v>
      </c>
      <c r="BB320" s="2">
        <v>691.39080810546875</v>
      </c>
      <c r="BC320" s="2">
        <v>1370.9759521484375</v>
      </c>
    </row>
    <row r="321" spans="16:55" ht="15" x14ac:dyDescent="0.25">
      <c r="P321" s="19" t="s">
        <v>152</v>
      </c>
      <c r="Q321" s="2">
        <v>2075.37451171875</v>
      </c>
      <c r="R321" s="2">
        <v>185.89541625976563</v>
      </c>
      <c r="S321" s="2">
        <v>33.932712554931641</v>
      </c>
      <c r="T321" s="2">
        <v>5.5391416549682617</v>
      </c>
      <c r="U321" s="2">
        <v>13.145031929016113</v>
      </c>
      <c r="V321" s="2">
        <v>115.74945831298828</v>
      </c>
      <c r="W321" s="2">
        <v>39.883113861083984</v>
      </c>
      <c r="X321" s="2">
        <v>215.64933776855469</v>
      </c>
      <c r="Y321" s="2">
        <v>1768.1597900390625</v>
      </c>
      <c r="Z321" s="2">
        <v>683.14300537109375</v>
      </c>
      <c r="AA321" s="2">
        <v>453.6055908203125</v>
      </c>
      <c r="AD321" s="19" t="s">
        <v>152</v>
      </c>
      <c r="AE321" s="2">
        <v>2075.37451171875</v>
      </c>
      <c r="AF321" s="2">
        <v>185.89541625976563</v>
      </c>
      <c r="AG321" s="2">
        <v>33.932712554931641</v>
      </c>
      <c r="AH321" s="2">
        <v>5.5391416549682617</v>
      </c>
      <c r="AI321" s="2">
        <v>13.145031929016113</v>
      </c>
      <c r="AJ321" s="2">
        <v>115.74945831298828</v>
      </c>
      <c r="AK321" s="2">
        <v>39.883113861083984</v>
      </c>
      <c r="AL321" s="2">
        <v>215.64933776855469</v>
      </c>
      <c r="AM321" s="2">
        <v>1768.1597900390625</v>
      </c>
      <c r="AN321" s="2">
        <v>683.14300537109375</v>
      </c>
      <c r="AO321" s="2">
        <v>453.6055908203125</v>
      </c>
      <c r="AR321" s="19" t="s">
        <v>152</v>
      </c>
      <c r="AS321" s="2">
        <v>2075.37451171875</v>
      </c>
      <c r="AT321" s="2">
        <v>185.89541625976563</v>
      </c>
      <c r="AU321" s="2">
        <v>33.932712554931641</v>
      </c>
      <c r="AV321" s="2">
        <v>5.5391416549682617</v>
      </c>
      <c r="AW321" s="2">
        <v>13.145031929016113</v>
      </c>
      <c r="AX321" s="2">
        <v>115.74945831298828</v>
      </c>
      <c r="AY321" s="2">
        <v>39.883113861083984</v>
      </c>
      <c r="AZ321" s="2">
        <v>215.64933776855469</v>
      </c>
      <c r="BA321" s="2">
        <v>1768.1597900390625</v>
      </c>
      <c r="BB321" s="2">
        <v>683.14300537109375</v>
      </c>
      <c r="BC321" s="2">
        <v>453.6055908203125</v>
      </c>
    </row>
    <row r="322" spans="16:55" ht="15" x14ac:dyDescent="0.25">
      <c r="P322" s="19" t="s">
        <v>153</v>
      </c>
      <c r="Q322" s="2">
        <v>8743.353515625</v>
      </c>
      <c r="R322" s="2">
        <v>7059.87841796875</v>
      </c>
      <c r="S322" s="2">
        <v>1541.5146484375</v>
      </c>
      <c r="T322" s="2">
        <v>1991.576416015625</v>
      </c>
      <c r="U322" s="2">
        <v>3323.360107421875</v>
      </c>
      <c r="V322" s="2">
        <v>5352.0595703125</v>
      </c>
      <c r="W322" s="2">
        <v>4698.8115234375</v>
      </c>
      <c r="X322" s="2">
        <v>6390.9365234375</v>
      </c>
      <c r="Y322" s="2">
        <v>2649.3232421875</v>
      </c>
      <c r="Z322" s="2">
        <v>2851.851318359375</v>
      </c>
      <c r="AA322" s="2">
        <v>366.47793579101563</v>
      </c>
      <c r="AD322" s="19" t="s">
        <v>153</v>
      </c>
      <c r="AE322" s="2">
        <v>8743.353515625</v>
      </c>
      <c r="AF322" s="2">
        <v>7059.87841796875</v>
      </c>
      <c r="AG322" s="2">
        <v>1541.5146484375</v>
      </c>
      <c r="AH322" s="2">
        <v>1991.576416015625</v>
      </c>
      <c r="AI322" s="2">
        <v>3323.360107421875</v>
      </c>
      <c r="AJ322" s="2">
        <v>5352.0595703125</v>
      </c>
      <c r="AK322" s="2">
        <v>4698.8115234375</v>
      </c>
      <c r="AL322" s="2">
        <v>6390.9365234375</v>
      </c>
      <c r="AM322" s="2">
        <v>2649.3232421875</v>
      </c>
      <c r="AN322" s="2">
        <v>2851.851318359375</v>
      </c>
      <c r="AO322" s="2">
        <v>366.47793579101563</v>
      </c>
      <c r="AR322" s="19" t="s">
        <v>153</v>
      </c>
      <c r="AS322" s="2">
        <v>8743.353515625</v>
      </c>
      <c r="AT322" s="2">
        <v>7059.87841796875</v>
      </c>
      <c r="AU322" s="2">
        <v>1541.5146484375</v>
      </c>
      <c r="AV322" s="2">
        <v>1991.576416015625</v>
      </c>
      <c r="AW322" s="2">
        <v>3323.360107421875</v>
      </c>
      <c r="AX322" s="2">
        <v>5352.0595703125</v>
      </c>
      <c r="AY322" s="2">
        <v>4698.8115234375</v>
      </c>
      <c r="AZ322" s="2">
        <v>6390.9365234375</v>
      </c>
      <c r="BA322" s="2">
        <v>2649.3232421875</v>
      </c>
      <c r="BB322" s="2">
        <v>2851.851318359375</v>
      </c>
      <c r="BC322" s="2">
        <v>366.47793579101563</v>
      </c>
    </row>
    <row r="323" spans="16:55" ht="15" x14ac:dyDescent="0.25">
      <c r="P323" s="19" t="s">
        <v>154</v>
      </c>
      <c r="Q323" s="2">
        <v>8408.87109375</v>
      </c>
      <c r="R323" s="2">
        <v>11675.953125</v>
      </c>
      <c r="S323" s="2">
        <v>1527.9803466796875</v>
      </c>
      <c r="T323" s="2">
        <v>1054.677734375</v>
      </c>
      <c r="U323" s="2">
        <v>2451.6201171875</v>
      </c>
      <c r="V323" s="2">
        <v>4119.4375</v>
      </c>
      <c r="W323" s="2">
        <v>4997.35107421875</v>
      </c>
      <c r="X323" s="2">
        <v>4284.9365234375</v>
      </c>
      <c r="Y323" s="2">
        <v>8615.611328125</v>
      </c>
      <c r="Z323" s="2">
        <v>2934.23779296875</v>
      </c>
      <c r="AA323" s="2">
        <v>58.051753997802734</v>
      </c>
      <c r="AD323" s="19" t="s">
        <v>154</v>
      </c>
      <c r="AE323" s="2">
        <v>8408.87109375</v>
      </c>
      <c r="AF323" s="2">
        <v>11675.953125</v>
      </c>
      <c r="AG323" s="2">
        <v>1527.9803466796875</v>
      </c>
      <c r="AH323" s="2">
        <v>1054.677734375</v>
      </c>
      <c r="AI323" s="2">
        <v>2451.6201171875</v>
      </c>
      <c r="AJ323" s="2">
        <v>4119.4375</v>
      </c>
      <c r="AK323" s="2">
        <v>4997.35107421875</v>
      </c>
      <c r="AL323" s="2">
        <v>4284.9365234375</v>
      </c>
      <c r="AM323" s="2">
        <v>8615.611328125</v>
      </c>
      <c r="AN323" s="2">
        <v>2934.23779296875</v>
      </c>
      <c r="AO323" s="2">
        <v>58.051753997802734</v>
      </c>
      <c r="AR323" s="19" t="s">
        <v>154</v>
      </c>
      <c r="AS323" s="2">
        <v>8408.87109375</v>
      </c>
      <c r="AT323" s="2">
        <v>11675.953125</v>
      </c>
      <c r="AU323" s="2">
        <v>1527.9803466796875</v>
      </c>
      <c r="AV323" s="2">
        <v>1054.677734375</v>
      </c>
      <c r="AW323" s="2">
        <v>2451.6201171875</v>
      </c>
      <c r="AX323" s="2">
        <v>4119.4375</v>
      </c>
      <c r="AY323" s="2">
        <v>4997.35107421875</v>
      </c>
      <c r="AZ323" s="2">
        <v>4284.9365234375</v>
      </c>
      <c r="BA323" s="2">
        <v>8615.611328125</v>
      </c>
      <c r="BB323" s="2">
        <v>2934.23779296875</v>
      </c>
      <c r="BC323" s="2">
        <v>58.051753997802734</v>
      </c>
    </row>
    <row r="324" spans="16:55" ht="15" x14ac:dyDescent="0.25">
      <c r="P324" s="19" t="s">
        <v>155</v>
      </c>
      <c r="Q324" s="2">
        <v>18045.509765625</v>
      </c>
      <c r="R324" s="2">
        <v>10602.8583984375</v>
      </c>
      <c r="S324" s="2">
        <v>2222.704345703125</v>
      </c>
      <c r="T324" s="2">
        <v>2407.75048828125</v>
      </c>
      <c r="U324" s="2">
        <v>3700.61669921875</v>
      </c>
      <c r="V324" s="2">
        <v>3944.076171875</v>
      </c>
      <c r="W324" s="2">
        <v>11886.275390625</v>
      </c>
      <c r="X324" s="2">
        <v>4965.30224609375</v>
      </c>
      <c r="Y324" s="2">
        <v>3766.795166015625</v>
      </c>
      <c r="Z324" s="2">
        <v>4302.9140625</v>
      </c>
      <c r="AA324" s="2">
        <v>64.738845825195313</v>
      </c>
      <c r="AD324" s="19" t="s">
        <v>155</v>
      </c>
      <c r="AE324" s="2">
        <v>18045.509765625</v>
      </c>
      <c r="AF324" s="2">
        <v>10602.8583984375</v>
      </c>
      <c r="AG324" s="2">
        <v>2222.704345703125</v>
      </c>
      <c r="AH324" s="2">
        <v>2407.75048828125</v>
      </c>
      <c r="AI324" s="2">
        <v>3700.61669921875</v>
      </c>
      <c r="AJ324" s="2">
        <v>3944.076171875</v>
      </c>
      <c r="AK324" s="2">
        <v>11886.275390625</v>
      </c>
      <c r="AL324" s="2">
        <v>4965.30224609375</v>
      </c>
      <c r="AM324" s="2">
        <v>3766.795166015625</v>
      </c>
      <c r="AN324" s="2">
        <v>4302.9140625</v>
      </c>
      <c r="AO324" s="2">
        <v>64.738845825195313</v>
      </c>
      <c r="AR324" s="19" t="s">
        <v>155</v>
      </c>
      <c r="AS324" s="2">
        <v>18045.509765625</v>
      </c>
      <c r="AT324" s="2">
        <v>10602.8583984375</v>
      </c>
      <c r="AU324" s="2">
        <v>2222.704345703125</v>
      </c>
      <c r="AV324" s="2">
        <v>2407.75048828125</v>
      </c>
      <c r="AW324" s="2">
        <v>3700.61669921875</v>
      </c>
      <c r="AX324" s="2">
        <v>3944.076171875</v>
      </c>
      <c r="AY324" s="2">
        <v>11886.275390625</v>
      </c>
      <c r="AZ324" s="2">
        <v>4965.30224609375</v>
      </c>
      <c r="BA324" s="2">
        <v>3766.795166015625</v>
      </c>
      <c r="BB324" s="2">
        <v>4302.9140625</v>
      </c>
      <c r="BC324" s="2">
        <v>64.738845825195313</v>
      </c>
    </row>
    <row r="325" spans="16:55" ht="15" x14ac:dyDescent="0.25">
      <c r="P325" s="19" t="s">
        <v>156</v>
      </c>
      <c r="Q325" s="2">
        <v>17114.841796875</v>
      </c>
      <c r="R325" s="2">
        <v>10790.2001953125</v>
      </c>
      <c r="S325" s="2">
        <v>3347.90185546875</v>
      </c>
      <c r="T325" s="2">
        <v>6115.2802734375</v>
      </c>
      <c r="U325" s="2">
        <v>3666.181884765625</v>
      </c>
      <c r="V325" s="2">
        <v>6786.4931640625</v>
      </c>
      <c r="W325" s="2">
        <v>7766.052734375</v>
      </c>
      <c r="X325" s="2">
        <v>7661.169921875</v>
      </c>
      <c r="Y325" s="2">
        <v>7201.32568359375</v>
      </c>
      <c r="Z325" s="2">
        <v>5869.17333984375</v>
      </c>
      <c r="AA325" s="2">
        <v>129.08560180664063</v>
      </c>
      <c r="AD325" s="19" t="s">
        <v>156</v>
      </c>
      <c r="AE325" s="2">
        <v>17114.841796875</v>
      </c>
      <c r="AF325" s="2">
        <v>10790.2001953125</v>
      </c>
      <c r="AG325" s="2">
        <v>3347.90185546875</v>
      </c>
      <c r="AH325" s="2">
        <v>6115.2802734375</v>
      </c>
      <c r="AI325" s="2">
        <v>3666.181884765625</v>
      </c>
      <c r="AJ325" s="2">
        <v>6786.4931640625</v>
      </c>
      <c r="AK325" s="2">
        <v>7766.052734375</v>
      </c>
      <c r="AL325" s="2">
        <v>7661.169921875</v>
      </c>
      <c r="AM325" s="2">
        <v>7201.32568359375</v>
      </c>
      <c r="AN325" s="2">
        <v>5869.17333984375</v>
      </c>
      <c r="AO325" s="2">
        <v>129.08560180664063</v>
      </c>
      <c r="AR325" s="19" t="s">
        <v>156</v>
      </c>
      <c r="AS325" s="2">
        <v>17114.841796875</v>
      </c>
      <c r="AT325" s="2">
        <v>10790.2001953125</v>
      </c>
      <c r="AU325" s="2">
        <v>3347.90185546875</v>
      </c>
      <c r="AV325" s="2">
        <v>6115.2802734375</v>
      </c>
      <c r="AW325" s="2">
        <v>3666.181884765625</v>
      </c>
      <c r="AX325" s="2">
        <v>6786.4931640625</v>
      </c>
      <c r="AY325" s="2">
        <v>7766.052734375</v>
      </c>
      <c r="AZ325" s="2">
        <v>7661.169921875</v>
      </c>
      <c r="BA325" s="2">
        <v>7201.32568359375</v>
      </c>
      <c r="BB325" s="2">
        <v>5869.17333984375</v>
      </c>
      <c r="BC325" s="2">
        <v>129.08560180664063</v>
      </c>
    </row>
    <row r="327" spans="16:55" ht="15" x14ac:dyDescent="0.25">
      <c r="P327" s="31" t="s">
        <v>230</v>
      </c>
    </row>
    <row r="328" spans="16:55" ht="15" x14ac:dyDescent="0.25">
      <c r="P328" s="31" t="s">
        <v>233</v>
      </c>
    </row>
    <row r="330" spans="16:55" x14ac:dyDescent="0.2">
      <c r="P330" s="8" t="s">
        <v>234</v>
      </c>
    </row>
    <row r="368" spans="16:16" x14ac:dyDescent="0.2">
      <c r="P368" s="8" t="s">
        <v>236</v>
      </c>
    </row>
    <row r="369" spans="16:41" x14ac:dyDescent="0.2">
      <c r="P369" s="8" t="s">
        <v>239</v>
      </c>
    </row>
    <row r="370" spans="16:41" x14ac:dyDescent="0.2">
      <c r="P370" t="s">
        <v>235</v>
      </c>
      <c r="AD370" s="8" t="s">
        <v>244</v>
      </c>
    </row>
    <row r="372" spans="16:41" ht="15" x14ac:dyDescent="0.25">
      <c r="P372" s="11" t="s">
        <v>238</v>
      </c>
      <c r="Q372" s="19">
        <v>2</v>
      </c>
      <c r="R372" s="19">
        <v>3</v>
      </c>
      <c r="S372" s="19">
        <v>4</v>
      </c>
      <c r="T372" s="19">
        <v>5</v>
      </c>
      <c r="U372" s="19">
        <v>6</v>
      </c>
      <c r="V372" s="19">
        <v>7</v>
      </c>
      <c r="W372" s="19">
        <v>8</v>
      </c>
      <c r="X372" s="19">
        <v>9</v>
      </c>
      <c r="Y372" s="19">
        <v>10</v>
      </c>
      <c r="Z372" s="19">
        <v>11</v>
      </c>
      <c r="AA372" s="19">
        <v>12</v>
      </c>
      <c r="AD372" s="11" t="s">
        <v>238</v>
      </c>
      <c r="AE372" s="19">
        <v>2</v>
      </c>
      <c r="AF372" s="19">
        <v>3</v>
      </c>
      <c r="AG372" s="19">
        <v>4</v>
      </c>
      <c r="AH372" s="19">
        <v>5</v>
      </c>
      <c r="AI372" s="19">
        <v>6</v>
      </c>
      <c r="AJ372" s="19">
        <v>7</v>
      </c>
      <c r="AK372" s="19">
        <v>8</v>
      </c>
      <c r="AL372" s="19">
        <v>9</v>
      </c>
      <c r="AM372" s="19">
        <v>10</v>
      </c>
      <c r="AN372" s="19">
        <v>11</v>
      </c>
      <c r="AO372" s="19">
        <v>12</v>
      </c>
    </row>
    <row r="373" spans="16:41" ht="15" x14ac:dyDescent="0.25">
      <c r="P373" s="11" t="s">
        <v>237</v>
      </c>
      <c r="Q373" s="32">
        <v>1</v>
      </c>
      <c r="R373" s="32">
        <v>2</v>
      </c>
      <c r="S373" s="32">
        <v>3</v>
      </c>
      <c r="T373" s="32">
        <v>4</v>
      </c>
      <c r="U373" s="32">
        <v>5</v>
      </c>
      <c r="V373" s="32">
        <v>6</v>
      </c>
      <c r="W373" s="32">
        <v>7</v>
      </c>
      <c r="X373" s="32">
        <v>8</v>
      </c>
      <c r="Y373" s="32">
        <v>9</v>
      </c>
      <c r="Z373" s="32">
        <v>10</v>
      </c>
      <c r="AA373" s="32">
        <v>11</v>
      </c>
      <c r="AD373" s="11" t="s">
        <v>237</v>
      </c>
      <c r="AE373" s="32">
        <v>1</v>
      </c>
      <c r="AF373" s="32">
        <v>2</v>
      </c>
      <c r="AG373" s="32">
        <v>3</v>
      </c>
      <c r="AH373" s="32">
        <v>4</v>
      </c>
      <c r="AI373" s="32">
        <v>5</v>
      </c>
      <c r="AJ373" s="32">
        <v>6</v>
      </c>
      <c r="AK373" s="32">
        <v>7</v>
      </c>
      <c r="AL373" s="32">
        <v>8</v>
      </c>
      <c r="AM373" s="32">
        <v>9</v>
      </c>
      <c r="AN373" s="32">
        <v>10</v>
      </c>
      <c r="AO373" s="32">
        <v>11</v>
      </c>
    </row>
    <row r="374" spans="16:41" ht="15" x14ac:dyDescent="0.25">
      <c r="P374" s="19" t="s">
        <v>149</v>
      </c>
      <c r="Q374" s="2">
        <v>978.02105712890625</v>
      </c>
      <c r="R374" s="2">
        <v>964.85870361328125</v>
      </c>
      <c r="S374" s="2">
        <v>943.7672119140625</v>
      </c>
      <c r="T374" s="2">
        <v>978.61273193359375</v>
      </c>
      <c r="U374" s="2">
        <v>1006.990234375</v>
      </c>
      <c r="V374" s="2">
        <v>1070.5635986328125</v>
      </c>
      <c r="W374" s="2">
        <v>1049.1451416015625</v>
      </c>
      <c r="X374" s="2">
        <v>997.44976806640625</v>
      </c>
      <c r="Y374" s="2">
        <v>983.70208740234375</v>
      </c>
      <c r="Z374" s="2">
        <v>5963.1845703125</v>
      </c>
      <c r="AA374" s="2">
        <v>3281.407958984375</v>
      </c>
      <c r="AD374" s="19" t="s">
        <v>149</v>
      </c>
      <c r="AE374" s="2">
        <v>978.02105712890625</v>
      </c>
      <c r="AF374" s="2">
        <v>964.85870361328125</v>
      </c>
      <c r="AG374" s="2">
        <v>943.7672119140625</v>
      </c>
      <c r="AH374" s="2">
        <v>978.61273193359375</v>
      </c>
      <c r="AI374" s="2">
        <v>1006.990234375</v>
      </c>
      <c r="AJ374" s="2">
        <v>1070.5635986328125</v>
      </c>
      <c r="AK374" s="2">
        <v>1049.1451416015625</v>
      </c>
      <c r="AL374" s="2">
        <v>997.44976806640625</v>
      </c>
      <c r="AM374" s="2">
        <v>983.70208740234375</v>
      </c>
      <c r="AN374" s="2">
        <v>5963.1845703125</v>
      </c>
      <c r="AO374" s="2">
        <v>3281.407958984375</v>
      </c>
    </row>
    <row r="375" spans="16:41" ht="15" x14ac:dyDescent="0.25">
      <c r="P375" s="19" t="s">
        <v>150</v>
      </c>
      <c r="Q375" s="2">
        <v>1017.0363159179688</v>
      </c>
      <c r="R375" s="2">
        <v>993.76007080078125</v>
      </c>
      <c r="S375" s="2">
        <v>1021.462646484375</v>
      </c>
      <c r="T375" s="2">
        <v>1005.3533325195313</v>
      </c>
      <c r="U375" s="2">
        <v>956.81561279296875</v>
      </c>
      <c r="V375" s="2">
        <v>982.194580078125</v>
      </c>
      <c r="W375" s="2">
        <v>1135.6380615234375</v>
      </c>
      <c r="X375" s="2">
        <v>1009.844482421875</v>
      </c>
      <c r="Y375" s="2">
        <v>1031.5322265625</v>
      </c>
      <c r="Z375" s="2">
        <v>1012.6218872070313</v>
      </c>
      <c r="AA375" s="2">
        <v>1040.22998046875</v>
      </c>
      <c r="AD375" s="19" t="s">
        <v>150</v>
      </c>
      <c r="AE375" s="2">
        <v>1017.0363159179688</v>
      </c>
      <c r="AF375" s="2">
        <v>993.76007080078125</v>
      </c>
      <c r="AG375" s="2">
        <v>1021.462646484375</v>
      </c>
      <c r="AH375" s="2">
        <v>1005.3533325195313</v>
      </c>
      <c r="AI375" s="2">
        <v>956.81561279296875</v>
      </c>
      <c r="AJ375" s="2">
        <v>982.194580078125</v>
      </c>
      <c r="AK375" s="2">
        <v>1135.6380615234375</v>
      </c>
      <c r="AL375" s="2">
        <v>1009.844482421875</v>
      </c>
      <c r="AM375" s="2">
        <v>1031.5322265625</v>
      </c>
      <c r="AN375" s="2">
        <v>1012.6218872070313</v>
      </c>
      <c r="AO375" s="2">
        <v>1040.22998046875</v>
      </c>
    </row>
    <row r="376" spans="16:41" ht="15" x14ac:dyDescent="0.25">
      <c r="P376" s="19" t="s">
        <v>151</v>
      </c>
      <c r="Q376" s="2">
        <v>992.82708740234375</v>
      </c>
      <c r="R376" s="2">
        <v>971.7662353515625</v>
      </c>
      <c r="S376" s="2">
        <v>948.68878173828125</v>
      </c>
      <c r="T376" s="2">
        <v>944.1082763671875</v>
      </c>
      <c r="U376" s="2">
        <v>1018.4873046875</v>
      </c>
      <c r="V376" s="2">
        <v>1077.74072265625</v>
      </c>
      <c r="W376" s="2">
        <v>1047.4344482421875</v>
      </c>
      <c r="X376" s="2">
        <v>964.68170166015625</v>
      </c>
      <c r="Y376" s="2">
        <v>933.73388671875</v>
      </c>
      <c r="Z376" s="2">
        <v>970.38165283203125</v>
      </c>
      <c r="AA376" s="2">
        <v>1016.5633544921875</v>
      </c>
      <c r="AD376" s="19" t="s">
        <v>151</v>
      </c>
      <c r="AE376" s="2">
        <v>992.82708740234375</v>
      </c>
      <c r="AF376" s="2">
        <v>971.7662353515625</v>
      </c>
      <c r="AG376" s="2">
        <v>948.68878173828125</v>
      </c>
      <c r="AH376" s="2">
        <v>944.1082763671875</v>
      </c>
      <c r="AI376" s="2">
        <v>1018.4873046875</v>
      </c>
      <c r="AJ376" s="2">
        <v>1077.74072265625</v>
      </c>
      <c r="AK376" s="2">
        <v>1047.4344482421875</v>
      </c>
      <c r="AL376" s="2">
        <v>964.68170166015625</v>
      </c>
      <c r="AM376" s="2">
        <v>933.73388671875</v>
      </c>
      <c r="AN376" s="2">
        <v>970.38165283203125</v>
      </c>
      <c r="AO376" s="2">
        <v>1016.5633544921875</v>
      </c>
    </row>
    <row r="377" spans="16:41" ht="15" x14ac:dyDescent="0.25">
      <c r="P377" s="19" t="s">
        <v>152</v>
      </c>
      <c r="Q377" s="2">
        <v>1030.4515380859375</v>
      </c>
      <c r="R377" s="2">
        <v>1009.7467651367188</v>
      </c>
      <c r="S377" s="2">
        <v>988.27093505859375</v>
      </c>
      <c r="T377" s="2">
        <v>1063.774658203125</v>
      </c>
      <c r="U377" s="2">
        <v>942.67913818359375</v>
      </c>
      <c r="V377" s="2">
        <v>1093.5343017578125</v>
      </c>
      <c r="W377" s="2">
        <v>1090.2874755859375</v>
      </c>
      <c r="X377" s="2">
        <v>1132.3489990234375</v>
      </c>
      <c r="Y377" s="2">
        <v>1038.8328857421875</v>
      </c>
      <c r="Z377" s="2">
        <v>1015.1068725585938</v>
      </c>
      <c r="AA377" s="2">
        <v>1034.217529296875</v>
      </c>
      <c r="AD377" s="19" t="s">
        <v>152</v>
      </c>
      <c r="AE377" s="2">
        <v>1030.4515380859375</v>
      </c>
      <c r="AF377" s="2">
        <v>1009.7467651367188</v>
      </c>
      <c r="AG377" s="2">
        <v>988.27093505859375</v>
      </c>
      <c r="AH377" s="2">
        <v>1063.774658203125</v>
      </c>
      <c r="AI377" s="2">
        <v>942.67913818359375</v>
      </c>
      <c r="AJ377" s="2">
        <v>1093.5343017578125</v>
      </c>
      <c r="AK377" s="2">
        <v>1090.2874755859375</v>
      </c>
      <c r="AL377" s="2">
        <v>1132.3489990234375</v>
      </c>
      <c r="AM377" s="2">
        <v>1038.8328857421875</v>
      </c>
      <c r="AN377" s="2">
        <v>1015.1068725585938</v>
      </c>
      <c r="AO377" s="2">
        <v>1034.217529296875</v>
      </c>
    </row>
    <row r="378" spans="16:41" ht="15" x14ac:dyDescent="0.25">
      <c r="P378" s="19" t="s">
        <v>153</v>
      </c>
      <c r="Q378" s="2">
        <v>1136.39501953125</v>
      </c>
      <c r="R378" s="2">
        <v>1123.757568359375</v>
      </c>
      <c r="S378" s="2">
        <v>1105.49072265625</v>
      </c>
      <c r="T378" s="2">
        <v>1012.9600219726563</v>
      </c>
      <c r="U378" s="2">
        <v>1043.097900390625</v>
      </c>
      <c r="V378" s="2">
        <v>987.86962890625</v>
      </c>
      <c r="W378" s="2">
        <v>1059.73046875</v>
      </c>
      <c r="X378" s="2">
        <v>1109.159423828125</v>
      </c>
      <c r="Y378" s="2">
        <v>1063.7423095703125</v>
      </c>
      <c r="Z378" s="2">
        <v>1050.4267578125</v>
      </c>
      <c r="AA378" s="2">
        <v>1061.4576416015625</v>
      </c>
      <c r="AD378" s="19" t="s">
        <v>153</v>
      </c>
      <c r="AE378" s="2">
        <v>1136.39501953125</v>
      </c>
      <c r="AF378" s="2">
        <v>1123.757568359375</v>
      </c>
      <c r="AG378" s="2">
        <v>1105.49072265625</v>
      </c>
      <c r="AH378" s="2">
        <v>1012.9600219726563</v>
      </c>
      <c r="AI378" s="2">
        <v>1043.097900390625</v>
      </c>
      <c r="AJ378" s="2">
        <v>987.86962890625</v>
      </c>
      <c r="AK378" s="2">
        <v>1059.73046875</v>
      </c>
      <c r="AL378" s="2">
        <v>1109.159423828125</v>
      </c>
      <c r="AM378" s="2">
        <v>1063.7423095703125</v>
      </c>
      <c r="AN378" s="2">
        <v>1050.4267578125</v>
      </c>
      <c r="AO378" s="2">
        <v>1061.4576416015625</v>
      </c>
    </row>
    <row r="379" spans="16:41" ht="15" x14ac:dyDescent="0.25">
      <c r="P379" s="19" t="s">
        <v>154</v>
      </c>
      <c r="Q379" s="2">
        <v>1080.8048095703125</v>
      </c>
      <c r="R379" s="2">
        <v>1082.4097900390625</v>
      </c>
      <c r="S379" s="2">
        <v>1039.3643798828125</v>
      </c>
      <c r="T379" s="2">
        <v>1077.71533203125</v>
      </c>
      <c r="U379" s="2">
        <v>1055.9476318359375</v>
      </c>
      <c r="V379" s="2">
        <v>987.95263671875</v>
      </c>
      <c r="W379" s="2">
        <v>1058.25732421875</v>
      </c>
      <c r="X379" s="2">
        <v>1086.98486328125</v>
      </c>
      <c r="Y379" s="2">
        <v>1098.4490966796875</v>
      </c>
      <c r="Z379" s="2">
        <v>1043.304931640625</v>
      </c>
      <c r="AA379" s="2">
        <v>1054.553466796875</v>
      </c>
      <c r="AD379" s="19" t="s">
        <v>154</v>
      </c>
      <c r="AE379" s="2">
        <v>1080.8048095703125</v>
      </c>
      <c r="AF379" s="2">
        <v>1082.4097900390625</v>
      </c>
      <c r="AG379" s="2">
        <v>1039.3643798828125</v>
      </c>
      <c r="AH379" s="2">
        <v>1077.71533203125</v>
      </c>
      <c r="AI379" s="2">
        <v>1055.9476318359375</v>
      </c>
      <c r="AJ379" s="2">
        <v>987.95263671875</v>
      </c>
      <c r="AK379" s="2">
        <v>1058.25732421875</v>
      </c>
      <c r="AL379" s="2">
        <v>1086.98486328125</v>
      </c>
      <c r="AM379" s="2">
        <v>1098.4490966796875</v>
      </c>
      <c r="AN379" s="2">
        <v>1043.304931640625</v>
      </c>
      <c r="AO379" s="2">
        <v>1054.553466796875</v>
      </c>
    </row>
    <row r="380" spans="16:41" ht="15" x14ac:dyDescent="0.25">
      <c r="P380" s="19" t="s">
        <v>155</v>
      </c>
      <c r="Q380" s="2">
        <v>1048.6632080078125</v>
      </c>
      <c r="R380" s="2">
        <v>1008.541259765625</v>
      </c>
      <c r="S380" s="2">
        <v>1104.3131103515625</v>
      </c>
      <c r="T380" s="2">
        <v>1098.9150390625</v>
      </c>
      <c r="U380" s="2">
        <v>1045.5592041015625</v>
      </c>
      <c r="V380" s="2">
        <v>1045.2037353515625</v>
      </c>
      <c r="W380" s="2">
        <v>1040.5596923828125</v>
      </c>
      <c r="X380" s="2">
        <v>1094.6334228515625</v>
      </c>
      <c r="Y380" s="2">
        <v>1205.1552734375</v>
      </c>
      <c r="Z380" s="2">
        <v>1031.8365478515625</v>
      </c>
      <c r="AA380" s="2">
        <v>3595.3994140625</v>
      </c>
      <c r="AD380" s="19" t="s">
        <v>155</v>
      </c>
      <c r="AE380" s="2">
        <v>1048.6632080078125</v>
      </c>
      <c r="AF380" s="2">
        <v>1008.541259765625</v>
      </c>
      <c r="AG380" s="2">
        <v>1104.3131103515625</v>
      </c>
      <c r="AH380" s="2">
        <v>1098.9150390625</v>
      </c>
      <c r="AI380" s="2">
        <v>1045.5592041015625</v>
      </c>
      <c r="AJ380" s="2">
        <v>1045.2037353515625</v>
      </c>
      <c r="AK380" s="2">
        <v>1040.5596923828125</v>
      </c>
      <c r="AL380" s="2">
        <v>1094.6334228515625</v>
      </c>
      <c r="AM380" s="2">
        <v>1205.1552734375</v>
      </c>
      <c r="AN380" s="2">
        <v>1031.8365478515625</v>
      </c>
      <c r="AO380" s="2">
        <v>3595.3994140625</v>
      </c>
    </row>
    <row r="381" spans="16:41" ht="15" x14ac:dyDescent="0.25">
      <c r="P381" s="19" t="s">
        <v>156</v>
      </c>
      <c r="Q381" s="2">
        <v>1026.9072265625</v>
      </c>
      <c r="R381" s="2">
        <v>948.0623779296875</v>
      </c>
      <c r="S381" s="2">
        <v>1021.3290405273438</v>
      </c>
      <c r="T381" s="2">
        <v>1042.904296875</v>
      </c>
      <c r="U381" s="2">
        <v>1025.5732421875</v>
      </c>
      <c r="V381" s="2">
        <v>1064.986328125</v>
      </c>
      <c r="W381" s="2">
        <v>1009.0737915039063</v>
      </c>
      <c r="X381" s="2">
        <v>983.59967041015625</v>
      </c>
      <c r="Y381" s="2">
        <v>1094.5208740234375</v>
      </c>
      <c r="Z381" s="2">
        <v>1018.4368286132813</v>
      </c>
      <c r="AA381" s="2">
        <v>3269.151611328125</v>
      </c>
      <c r="AD381" s="19" t="s">
        <v>156</v>
      </c>
      <c r="AE381" s="2">
        <v>1026.9072265625</v>
      </c>
      <c r="AF381" s="2">
        <v>948.0623779296875</v>
      </c>
      <c r="AG381" s="2">
        <v>1021.3290405273438</v>
      </c>
      <c r="AH381" s="2">
        <v>1042.904296875</v>
      </c>
      <c r="AI381" s="2">
        <v>1025.5732421875</v>
      </c>
      <c r="AJ381" s="2">
        <v>1064.986328125</v>
      </c>
      <c r="AK381" s="2">
        <v>1009.0737915039063</v>
      </c>
      <c r="AL381" s="2">
        <v>983.59967041015625</v>
      </c>
      <c r="AM381" s="2">
        <v>1094.5208740234375</v>
      </c>
      <c r="AN381" s="2">
        <v>1018.4368286132813</v>
      </c>
      <c r="AO381" s="2">
        <v>3269.151611328125</v>
      </c>
    </row>
    <row r="383" spans="16:41" x14ac:dyDescent="0.2">
      <c r="Y383" s="8" t="s">
        <v>240</v>
      </c>
      <c r="Z383">
        <f>AVERAGE(Z378:Z381)</f>
        <v>1036.0012664794922</v>
      </c>
    </row>
    <row r="384" spans="16:41" x14ac:dyDescent="0.2">
      <c r="Y384" s="8" t="s">
        <v>241</v>
      </c>
      <c r="Z384">
        <f>STDEV(Z379:Z382)</f>
        <v>12.446544705101756</v>
      </c>
    </row>
    <row r="385" spans="16:27" x14ac:dyDescent="0.2">
      <c r="Y385" s="8" t="s">
        <v>242</v>
      </c>
      <c r="Z385">
        <f>AVERAGE(Z375:Z381)</f>
        <v>1020.3022112165179</v>
      </c>
    </row>
    <row r="386" spans="16:27" x14ac:dyDescent="0.2">
      <c r="Y386" s="8" t="s">
        <v>243</v>
      </c>
      <c r="Z386">
        <f>STDEV(Z375:Z381)</f>
        <v>26.303279575211022</v>
      </c>
    </row>
    <row r="387" spans="16:27" x14ac:dyDescent="0.2">
      <c r="P387" s="8" t="s">
        <v>245</v>
      </c>
    </row>
    <row r="388" spans="16:27" ht="15" x14ac:dyDescent="0.25">
      <c r="P388" s="11" t="s">
        <v>238</v>
      </c>
      <c r="Q388" s="19">
        <v>2</v>
      </c>
      <c r="R388" s="19">
        <v>3</v>
      </c>
      <c r="S388" s="19">
        <v>4</v>
      </c>
      <c r="T388" s="19">
        <v>5</v>
      </c>
      <c r="U388" s="19">
        <v>6</v>
      </c>
      <c r="V388" s="19">
        <v>7</v>
      </c>
      <c r="W388" s="19">
        <v>8</v>
      </c>
      <c r="X388" s="19">
        <v>9</v>
      </c>
      <c r="Y388" s="19">
        <v>10</v>
      </c>
      <c r="Z388" s="19">
        <v>11</v>
      </c>
      <c r="AA388" s="19">
        <v>12</v>
      </c>
    </row>
    <row r="389" spans="16:27" ht="15" x14ac:dyDescent="0.25">
      <c r="P389" s="19" t="s">
        <v>149</v>
      </c>
      <c r="Q389" s="2">
        <f>Q374-$Z$383</f>
        <v>-57.980209350585938</v>
      </c>
      <c r="R389" s="2">
        <f t="shared" ref="R389:AA389" si="23">R374-$Z$383</f>
        <v>-71.142562866210938</v>
      </c>
      <c r="S389" s="2">
        <f t="shared" si="23"/>
        <v>-92.234054565429688</v>
      </c>
      <c r="T389" s="2">
        <f t="shared" si="23"/>
        <v>-57.388534545898438</v>
      </c>
      <c r="U389" s="2">
        <f t="shared" si="23"/>
        <v>-29.011032104492188</v>
      </c>
      <c r="V389" s="2">
        <f t="shared" si="23"/>
        <v>34.562332153320313</v>
      </c>
      <c r="W389" s="2">
        <f t="shared" si="23"/>
        <v>13.143875122070313</v>
      </c>
      <c r="X389" s="2">
        <f t="shared" si="23"/>
        <v>-38.551498413085938</v>
      </c>
      <c r="Y389" s="2">
        <f t="shared" si="23"/>
        <v>-52.299179077148438</v>
      </c>
      <c r="Z389" s="2">
        <f t="shared" si="23"/>
        <v>4927.1833038330078</v>
      </c>
      <c r="AA389" s="2">
        <f t="shared" si="23"/>
        <v>2245.4066925048828</v>
      </c>
    </row>
    <row r="390" spans="16:27" ht="15" x14ac:dyDescent="0.25">
      <c r="P390" s="19" t="s">
        <v>150</v>
      </c>
      <c r="Q390" s="2">
        <f t="shared" ref="Q390:AA396" si="24">Q375-$Z$383</f>
        <v>-18.964950561523438</v>
      </c>
      <c r="R390" s="2">
        <f t="shared" si="24"/>
        <v>-42.241195678710938</v>
      </c>
      <c r="S390" s="2">
        <f t="shared" si="24"/>
        <v>-14.538619995117188</v>
      </c>
      <c r="T390" s="2">
        <f t="shared" si="24"/>
        <v>-30.647933959960938</v>
      </c>
      <c r="U390" s="2">
        <f t="shared" si="24"/>
        <v>-79.185653686523438</v>
      </c>
      <c r="V390" s="2">
        <f t="shared" si="24"/>
        <v>-53.806686401367188</v>
      </c>
      <c r="W390" s="2">
        <f t="shared" si="24"/>
        <v>99.636795043945313</v>
      </c>
      <c r="X390" s="2">
        <f t="shared" si="24"/>
        <v>-26.156784057617188</v>
      </c>
      <c r="Y390" s="2">
        <f t="shared" si="24"/>
        <v>-4.4690399169921875</v>
      </c>
      <c r="Z390" s="2">
        <f t="shared" si="24"/>
        <v>-23.379379272460938</v>
      </c>
      <c r="AA390" s="2">
        <f t="shared" si="24"/>
        <v>4.2287139892578125</v>
      </c>
    </row>
    <row r="391" spans="16:27" ht="15" x14ac:dyDescent="0.25">
      <c r="P391" s="19" t="s">
        <v>151</v>
      </c>
      <c r="Q391" s="2">
        <f t="shared" si="24"/>
        <v>-43.174179077148438</v>
      </c>
      <c r="R391" s="2">
        <f t="shared" si="24"/>
        <v>-64.235031127929688</v>
      </c>
      <c r="S391" s="2">
        <f t="shared" si="24"/>
        <v>-87.312484741210938</v>
      </c>
      <c r="T391" s="2">
        <f t="shared" si="24"/>
        <v>-91.892990112304688</v>
      </c>
      <c r="U391" s="2">
        <f t="shared" si="24"/>
        <v>-17.513961791992188</v>
      </c>
      <c r="V391" s="2">
        <f t="shared" si="24"/>
        <v>41.739456176757813</v>
      </c>
      <c r="W391" s="2">
        <f t="shared" si="24"/>
        <v>11.433181762695313</v>
      </c>
      <c r="X391" s="2">
        <f t="shared" si="24"/>
        <v>-71.319564819335938</v>
      </c>
      <c r="Y391" s="2">
        <f t="shared" si="24"/>
        <v>-102.26737976074219</v>
      </c>
      <c r="Z391" s="2">
        <f t="shared" si="24"/>
        <v>-65.619613647460938</v>
      </c>
      <c r="AA391" s="2">
        <f t="shared" si="24"/>
        <v>-19.437911987304688</v>
      </c>
    </row>
    <row r="392" spans="16:27" ht="15" x14ac:dyDescent="0.25">
      <c r="P392" s="19" t="s">
        <v>152</v>
      </c>
      <c r="Q392" s="2">
        <f t="shared" si="24"/>
        <v>-5.5497283935546875</v>
      </c>
      <c r="R392" s="2">
        <f t="shared" si="24"/>
        <v>-26.254501342773438</v>
      </c>
      <c r="S392" s="2">
        <f t="shared" si="24"/>
        <v>-47.730331420898438</v>
      </c>
      <c r="T392" s="2">
        <f t="shared" si="24"/>
        <v>27.773391723632813</v>
      </c>
      <c r="U392" s="2">
        <f t="shared" si="24"/>
        <v>-93.322128295898438</v>
      </c>
      <c r="V392" s="2">
        <f t="shared" si="24"/>
        <v>57.533035278320313</v>
      </c>
      <c r="W392" s="2">
        <f t="shared" si="24"/>
        <v>54.286209106445313</v>
      </c>
      <c r="X392" s="2">
        <f t="shared" si="24"/>
        <v>96.347732543945313</v>
      </c>
      <c r="Y392" s="2">
        <f t="shared" si="24"/>
        <v>2.8316192626953125</v>
      </c>
      <c r="Z392" s="2">
        <f t="shared" si="24"/>
        <v>-20.894393920898438</v>
      </c>
      <c r="AA392" s="2">
        <f t="shared" si="24"/>
        <v>-1.7837371826171875</v>
      </c>
    </row>
    <row r="393" spans="16:27" ht="15" x14ac:dyDescent="0.25">
      <c r="P393" s="19" t="s">
        <v>153</v>
      </c>
      <c r="Q393" s="2">
        <f t="shared" si="24"/>
        <v>100.39375305175781</v>
      </c>
      <c r="R393" s="2">
        <f t="shared" si="24"/>
        <v>87.756301879882813</v>
      </c>
      <c r="S393" s="2">
        <f t="shared" si="24"/>
        <v>69.489456176757813</v>
      </c>
      <c r="T393" s="2">
        <f t="shared" si="24"/>
        <v>-23.041244506835938</v>
      </c>
      <c r="U393" s="2">
        <f t="shared" si="24"/>
        <v>7.0966339111328125</v>
      </c>
      <c r="V393" s="2">
        <f t="shared" si="24"/>
        <v>-48.131637573242188</v>
      </c>
      <c r="W393" s="2">
        <f t="shared" si="24"/>
        <v>23.729202270507813</v>
      </c>
      <c r="X393" s="2">
        <f t="shared" si="24"/>
        <v>73.158157348632813</v>
      </c>
      <c r="Y393" s="2">
        <f t="shared" si="24"/>
        <v>27.741043090820313</v>
      </c>
      <c r="Z393" s="2">
        <f t="shared" si="24"/>
        <v>14.425491333007813</v>
      </c>
      <c r="AA393" s="2">
        <f t="shared" si="24"/>
        <v>25.456375122070313</v>
      </c>
    </row>
    <row r="394" spans="16:27" ht="15" x14ac:dyDescent="0.25">
      <c r="P394" s="19" t="s">
        <v>154</v>
      </c>
      <c r="Q394" s="2">
        <f t="shared" si="24"/>
        <v>44.803543090820313</v>
      </c>
      <c r="R394" s="2">
        <f t="shared" si="24"/>
        <v>46.408523559570313</v>
      </c>
      <c r="S394" s="2">
        <f t="shared" si="24"/>
        <v>3.3631134033203125</v>
      </c>
      <c r="T394" s="2">
        <f t="shared" si="24"/>
        <v>41.714065551757813</v>
      </c>
      <c r="U394" s="2">
        <f t="shared" si="24"/>
        <v>19.946365356445313</v>
      </c>
      <c r="V394" s="2">
        <f t="shared" si="24"/>
        <v>-48.048629760742188</v>
      </c>
      <c r="W394" s="2">
        <f t="shared" si="24"/>
        <v>22.256057739257813</v>
      </c>
      <c r="X394" s="2">
        <f t="shared" si="24"/>
        <v>50.983596801757813</v>
      </c>
      <c r="Y394" s="2">
        <f t="shared" si="24"/>
        <v>62.447830200195313</v>
      </c>
      <c r="Z394" s="2">
        <f t="shared" si="24"/>
        <v>7.3036651611328125</v>
      </c>
      <c r="AA394" s="2">
        <f t="shared" si="24"/>
        <v>18.552200317382813</v>
      </c>
    </row>
    <row r="395" spans="16:27" ht="15" x14ac:dyDescent="0.25">
      <c r="P395" s="19" t="s">
        <v>155</v>
      </c>
      <c r="Q395" s="2">
        <f t="shared" si="24"/>
        <v>12.661941528320313</v>
      </c>
      <c r="R395" s="2">
        <f t="shared" si="24"/>
        <v>-27.460006713867188</v>
      </c>
      <c r="S395" s="2">
        <f t="shared" si="24"/>
        <v>68.311843872070313</v>
      </c>
      <c r="T395" s="2">
        <f t="shared" si="24"/>
        <v>62.913772583007813</v>
      </c>
      <c r="U395" s="2">
        <f t="shared" si="24"/>
        <v>9.5579376220703125</v>
      </c>
      <c r="V395" s="2">
        <f t="shared" si="24"/>
        <v>9.2024688720703125</v>
      </c>
      <c r="W395" s="2">
        <f t="shared" si="24"/>
        <v>4.5584259033203125</v>
      </c>
      <c r="X395" s="2">
        <f t="shared" si="24"/>
        <v>58.632156372070313</v>
      </c>
      <c r="Y395" s="2">
        <f t="shared" si="24"/>
        <v>169.15400695800781</v>
      </c>
      <c r="Z395" s="2">
        <f t="shared" si="24"/>
        <v>-4.1647186279296875</v>
      </c>
      <c r="AA395" s="2">
        <f t="shared" si="24"/>
        <v>2559.3981475830078</v>
      </c>
    </row>
    <row r="396" spans="16:27" ht="15" x14ac:dyDescent="0.25">
      <c r="P396" s="19" t="s">
        <v>156</v>
      </c>
      <c r="Q396" s="2">
        <f t="shared" si="24"/>
        <v>-9.0940399169921875</v>
      </c>
      <c r="R396" s="2">
        <f t="shared" si="24"/>
        <v>-87.938888549804688</v>
      </c>
      <c r="S396" s="2">
        <f t="shared" si="24"/>
        <v>-14.672225952148438</v>
      </c>
      <c r="T396" s="2">
        <f t="shared" si="24"/>
        <v>6.9030303955078125</v>
      </c>
      <c r="U396" s="2">
        <f t="shared" si="24"/>
        <v>-10.428024291992188</v>
      </c>
      <c r="V396" s="2">
        <f t="shared" si="24"/>
        <v>28.985061645507813</v>
      </c>
      <c r="W396" s="2">
        <f t="shared" si="24"/>
        <v>-26.927474975585938</v>
      </c>
      <c r="X396" s="2">
        <f t="shared" si="24"/>
        <v>-52.401596069335938</v>
      </c>
      <c r="Y396" s="2">
        <f t="shared" si="24"/>
        <v>58.519607543945313</v>
      </c>
      <c r="Z396" s="2">
        <f t="shared" si="24"/>
        <v>-17.564437866210938</v>
      </c>
      <c r="AA396" s="2">
        <f t="shared" si="24"/>
        <v>2233.1503448486328</v>
      </c>
    </row>
    <row r="398" spans="16:27" ht="15" x14ac:dyDescent="0.25">
      <c r="P398" s="30" t="s">
        <v>246</v>
      </c>
    </row>
    <row r="433" spans="16:40" x14ac:dyDescent="0.2">
      <c r="P433" s="8" t="s">
        <v>297</v>
      </c>
    </row>
    <row r="434" spans="16:40" ht="15" x14ac:dyDescent="0.25">
      <c r="P434" s="2"/>
      <c r="Q434" s="19">
        <v>1</v>
      </c>
      <c r="R434" s="19">
        <v>2</v>
      </c>
      <c r="S434" s="19">
        <v>3</v>
      </c>
      <c r="T434" s="19">
        <v>4</v>
      </c>
      <c r="U434" s="19">
        <v>5</v>
      </c>
      <c r="V434" s="19">
        <v>6</v>
      </c>
      <c r="W434" s="19">
        <v>7</v>
      </c>
      <c r="X434" s="19">
        <v>8</v>
      </c>
      <c r="Y434" s="19">
        <v>9</v>
      </c>
      <c r="Z434" s="19">
        <v>10</v>
      </c>
      <c r="AA434" s="19">
        <v>11</v>
      </c>
      <c r="AC434" s="2"/>
      <c r="AD434" s="19">
        <v>1</v>
      </c>
      <c r="AE434" s="19">
        <v>2</v>
      </c>
      <c r="AF434" s="19">
        <v>3</v>
      </c>
      <c r="AG434" s="19">
        <v>4</v>
      </c>
      <c r="AH434" s="19">
        <v>5</v>
      </c>
      <c r="AI434" s="19">
        <v>6</v>
      </c>
      <c r="AJ434" s="19">
        <v>7</v>
      </c>
      <c r="AK434" s="19">
        <v>8</v>
      </c>
      <c r="AL434" s="19">
        <v>9</v>
      </c>
      <c r="AM434" s="19">
        <v>10</v>
      </c>
      <c r="AN434" s="19">
        <v>11</v>
      </c>
    </row>
    <row r="435" spans="16:40" ht="15" x14ac:dyDescent="0.25">
      <c r="P435" s="19" t="s">
        <v>149</v>
      </c>
      <c r="Q435" s="2">
        <v>34655.66015625</v>
      </c>
      <c r="R435" s="2">
        <v>15087.09765625</v>
      </c>
      <c r="S435" s="2">
        <v>11181.84375</v>
      </c>
      <c r="T435" s="2">
        <v>12766.2880859375</v>
      </c>
      <c r="U435" s="2">
        <v>10992.2265625</v>
      </c>
      <c r="V435" s="2">
        <v>12269.0166015625</v>
      </c>
      <c r="W435" s="2">
        <v>23946.20703125</v>
      </c>
      <c r="X435" s="2">
        <v>25788.3984375</v>
      </c>
      <c r="Y435" s="2">
        <v>19755.197265625</v>
      </c>
      <c r="Z435" s="2">
        <v>17762.87109375</v>
      </c>
      <c r="AA435" s="2">
        <v>26770.349609375</v>
      </c>
      <c r="AC435" s="19" t="s">
        <v>149</v>
      </c>
      <c r="AD435" s="2">
        <v>34655.66015625</v>
      </c>
      <c r="AE435" s="2">
        <v>15087.09765625</v>
      </c>
      <c r="AF435" s="2">
        <v>11181.84375</v>
      </c>
      <c r="AG435" s="2">
        <v>12766.2880859375</v>
      </c>
      <c r="AH435" s="2">
        <v>10992.2265625</v>
      </c>
      <c r="AI435" s="2">
        <v>12269.0166015625</v>
      </c>
      <c r="AJ435" s="2">
        <v>23946.20703125</v>
      </c>
      <c r="AK435" s="2">
        <v>25788.3984375</v>
      </c>
      <c r="AL435" s="2">
        <v>19755.197265625</v>
      </c>
      <c r="AM435" s="2">
        <v>17762.87109375</v>
      </c>
      <c r="AN435" s="2">
        <v>26770.349609375</v>
      </c>
    </row>
    <row r="436" spans="16:40" ht="15" x14ac:dyDescent="0.25">
      <c r="P436" s="19" t="s">
        <v>150</v>
      </c>
      <c r="Q436" s="2">
        <v>14457.5615234375</v>
      </c>
      <c r="R436" s="2">
        <v>18576.9140625</v>
      </c>
      <c r="S436" s="2">
        <v>12747.7998046875</v>
      </c>
      <c r="T436" s="2">
        <v>12620.0810546875</v>
      </c>
      <c r="U436" s="2">
        <v>11345.5419921875</v>
      </c>
      <c r="V436" s="2">
        <v>10564.3125</v>
      </c>
      <c r="W436" s="2">
        <v>12754.529296875</v>
      </c>
      <c r="X436" s="2">
        <v>15453.451171875</v>
      </c>
      <c r="Y436" s="2">
        <v>16141.8984375</v>
      </c>
      <c r="Z436" s="2">
        <v>18288.017578125</v>
      </c>
      <c r="AA436" s="2">
        <v>13830.19921875</v>
      </c>
      <c r="AC436" s="19" t="s">
        <v>150</v>
      </c>
      <c r="AD436" s="2">
        <v>14457.5615234375</v>
      </c>
      <c r="AE436" s="2">
        <v>18576.9140625</v>
      </c>
      <c r="AF436" s="2">
        <v>12747.7998046875</v>
      </c>
      <c r="AG436" s="2">
        <v>12620.0810546875</v>
      </c>
      <c r="AH436" s="2">
        <v>11345.5419921875</v>
      </c>
      <c r="AI436" s="2">
        <v>10564.3125</v>
      </c>
      <c r="AJ436" s="2">
        <v>12754.529296875</v>
      </c>
      <c r="AK436" s="2">
        <v>15453.451171875</v>
      </c>
      <c r="AL436" s="2">
        <v>16141.8984375</v>
      </c>
      <c r="AM436" s="2">
        <v>18288.017578125</v>
      </c>
      <c r="AN436" s="2">
        <v>13830.19921875</v>
      </c>
    </row>
    <row r="437" spans="16:40" ht="15" x14ac:dyDescent="0.25">
      <c r="P437" s="19" t="s">
        <v>151</v>
      </c>
      <c r="Q437" s="2">
        <v>16115.64453125</v>
      </c>
      <c r="R437" s="2">
        <v>21996.8984375</v>
      </c>
      <c r="S437" s="2">
        <v>12146.0888671875</v>
      </c>
      <c r="T437" s="2">
        <v>13348.8095703125</v>
      </c>
      <c r="U437" s="2">
        <v>13254.1337890625</v>
      </c>
      <c r="V437" s="2">
        <v>11364.658203125</v>
      </c>
      <c r="W437" s="2">
        <v>13159.31640625</v>
      </c>
      <c r="X437" s="2">
        <v>16502.18359375</v>
      </c>
      <c r="Y437" s="2">
        <v>23611.8359375</v>
      </c>
      <c r="Z437" s="2">
        <v>20609.478515625</v>
      </c>
      <c r="AA437" s="2">
        <v>14420.8291015625</v>
      </c>
      <c r="AC437" s="19" t="s">
        <v>151</v>
      </c>
      <c r="AD437" s="2">
        <v>16115.64453125</v>
      </c>
      <c r="AE437" s="2">
        <v>21996.8984375</v>
      </c>
      <c r="AF437" s="2">
        <v>12146.0888671875</v>
      </c>
      <c r="AG437" s="2">
        <v>13348.8095703125</v>
      </c>
      <c r="AH437" s="2">
        <v>13254.1337890625</v>
      </c>
      <c r="AI437" s="2">
        <v>11364.658203125</v>
      </c>
      <c r="AJ437" s="2">
        <v>13159.31640625</v>
      </c>
      <c r="AK437" s="2">
        <v>16502.18359375</v>
      </c>
      <c r="AL437" s="2">
        <v>23611.8359375</v>
      </c>
      <c r="AM437" s="2">
        <v>20609.478515625</v>
      </c>
      <c r="AN437" s="2">
        <v>14420.8291015625</v>
      </c>
    </row>
    <row r="438" spans="16:40" ht="15" x14ac:dyDescent="0.25">
      <c r="P438" s="19" t="s">
        <v>152</v>
      </c>
      <c r="Q438" s="2">
        <v>16267.759765625</v>
      </c>
      <c r="R438" s="2">
        <v>19690.591796875</v>
      </c>
      <c r="S438" s="2">
        <v>12246.7041015625</v>
      </c>
      <c r="T438" s="2">
        <v>12672.103515625</v>
      </c>
      <c r="U438" s="2">
        <v>14828.8037109375</v>
      </c>
      <c r="V438" s="2">
        <v>12028.328125</v>
      </c>
      <c r="W438" s="2">
        <v>15454.8916015625</v>
      </c>
      <c r="X438" s="2">
        <v>18625.2890625</v>
      </c>
      <c r="Y438" s="2">
        <v>24503.4609375</v>
      </c>
      <c r="Z438" s="2">
        <v>24070.783203125</v>
      </c>
      <c r="AA438" s="2">
        <v>15938.44921875</v>
      </c>
      <c r="AC438" s="19" t="s">
        <v>152</v>
      </c>
      <c r="AD438" s="2">
        <v>16267.759765625</v>
      </c>
      <c r="AE438" s="2">
        <v>19690.591796875</v>
      </c>
      <c r="AF438" s="2">
        <v>12246.7041015625</v>
      </c>
      <c r="AG438" s="2">
        <v>12672.103515625</v>
      </c>
      <c r="AH438" s="2">
        <v>14828.8037109375</v>
      </c>
      <c r="AI438" s="2">
        <v>12028.328125</v>
      </c>
      <c r="AJ438" s="2">
        <v>15454.8916015625</v>
      </c>
      <c r="AK438" s="2">
        <v>18625.2890625</v>
      </c>
      <c r="AL438" s="2">
        <v>24503.4609375</v>
      </c>
      <c r="AM438" s="2">
        <v>24070.783203125</v>
      </c>
      <c r="AN438" s="2">
        <v>15938.44921875</v>
      </c>
    </row>
    <row r="439" spans="16:40" ht="15" x14ac:dyDescent="0.25">
      <c r="P439" s="19" t="s">
        <v>153</v>
      </c>
      <c r="Q439" s="2">
        <v>14204.81640625</v>
      </c>
      <c r="R439" s="2">
        <v>15932.1796875</v>
      </c>
      <c r="S439" s="2">
        <v>12876.06640625</v>
      </c>
      <c r="T439" s="2">
        <v>13486.880859375</v>
      </c>
      <c r="U439" s="2">
        <v>14982.59375</v>
      </c>
      <c r="V439" s="2">
        <v>13162.2548828125</v>
      </c>
      <c r="W439" s="2">
        <v>13326.9921875</v>
      </c>
      <c r="X439" s="2">
        <v>19610.169921875</v>
      </c>
      <c r="Y439" s="2">
        <v>19707.61328125</v>
      </c>
      <c r="Z439" s="2">
        <v>19304.646484375</v>
      </c>
      <c r="AA439" s="2">
        <v>15347.6845703125</v>
      </c>
      <c r="AC439" s="19" t="s">
        <v>153</v>
      </c>
      <c r="AD439" s="2">
        <v>14204.81640625</v>
      </c>
      <c r="AE439" s="2">
        <v>15932.1796875</v>
      </c>
      <c r="AF439" s="2">
        <v>12876.06640625</v>
      </c>
      <c r="AG439" s="2">
        <v>13486.880859375</v>
      </c>
      <c r="AH439" s="2">
        <v>14982.59375</v>
      </c>
      <c r="AI439" s="2">
        <v>13162.2548828125</v>
      </c>
      <c r="AJ439" s="2">
        <v>13326.9921875</v>
      </c>
      <c r="AK439" s="2">
        <v>19610.169921875</v>
      </c>
      <c r="AL439" s="2">
        <v>19707.61328125</v>
      </c>
      <c r="AM439" s="2">
        <v>19304.646484375</v>
      </c>
      <c r="AN439" s="2">
        <v>15347.6845703125</v>
      </c>
    </row>
    <row r="440" spans="16:40" ht="15" x14ac:dyDescent="0.25">
      <c r="P440" s="19" t="s">
        <v>154</v>
      </c>
      <c r="Q440" s="2">
        <v>17087.623046875</v>
      </c>
      <c r="R440" s="2">
        <v>16923.6796875</v>
      </c>
      <c r="S440" s="2">
        <v>12824.2001953125</v>
      </c>
      <c r="T440" s="2">
        <v>14025.9423828125</v>
      </c>
      <c r="U440" s="2">
        <v>15415.3447265625</v>
      </c>
      <c r="V440" s="2">
        <v>13126.3173828125</v>
      </c>
      <c r="W440" s="2">
        <v>14946.96484375</v>
      </c>
      <c r="X440" s="2">
        <v>18334.58984375</v>
      </c>
      <c r="Y440" s="2">
        <v>32491.955078125</v>
      </c>
      <c r="Z440" s="2">
        <v>18149.96484375</v>
      </c>
      <c r="AA440" s="2">
        <v>14081.58203125</v>
      </c>
      <c r="AC440" s="19" t="s">
        <v>154</v>
      </c>
      <c r="AD440" s="2">
        <v>17087.623046875</v>
      </c>
      <c r="AE440" s="2">
        <v>16923.6796875</v>
      </c>
      <c r="AF440" s="2">
        <v>12824.2001953125</v>
      </c>
      <c r="AG440" s="2">
        <v>14025.9423828125</v>
      </c>
      <c r="AH440" s="2">
        <v>15415.3447265625</v>
      </c>
      <c r="AI440" s="2">
        <v>13126.3173828125</v>
      </c>
      <c r="AJ440" s="2">
        <v>14946.96484375</v>
      </c>
      <c r="AK440" s="2">
        <v>18334.58984375</v>
      </c>
      <c r="AL440" s="2">
        <v>32491.955078125</v>
      </c>
      <c r="AM440" s="2">
        <v>18149.96484375</v>
      </c>
      <c r="AN440" s="2">
        <v>14081.58203125</v>
      </c>
    </row>
    <row r="441" spans="16:40" ht="15" x14ac:dyDescent="0.25">
      <c r="P441" s="19" t="s">
        <v>155</v>
      </c>
      <c r="Q441" s="2">
        <v>32966.37109375</v>
      </c>
      <c r="R441" s="2">
        <v>23446.625</v>
      </c>
      <c r="S441" s="2">
        <v>14967.8271484375</v>
      </c>
      <c r="T441" s="2">
        <v>14069.228515625</v>
      </c>
      <c r="U441" s="2">
        <v>16267.47265625</v>
      </c>
      <c r="V441" s="2">
        <v>16219.0673828125</v>
      </c>
      <c r="W441" s="2">
        <v>20723.951171875</v>
      </c>
      <c r="X441" s="2">
        <v>17745.609375</v>
      </c>
      <c r="Y441" s="2">
        <v>19370.392578125</v>
      </c>
      <c r="Z441" s="2">
        <v>20736.439453125</v>
      </c>
      <c r="AA441" s="2">
        <v>13973.33984375</v>
      </c>
      <c r="AC441" s="19" t="s">
        <v>155</v>
      </c>
      <c r="AD441" s="2">
        <v>32966.37109375</v>
      </c>
      <c r="AE441" s="2">
        <v>23446.625</v>
      </c>
      <c r="AF441" s="2">
        <v>14967.8271484375</v>
      </c>
      <c r="AG441" s="2">
        <v>14069.228515625</v>
      </c>
      <c r="AH441" s="2">
        <v>16267.47265625</v>
      </c>
      <c r="AI441" s="2">
        <v>16219.0673828125</v>
      </c>
      <c r="AJ441" s="2">
        <v>20723.951171875</v>
      </c>
      <c r="AK441" s="2">
        <v>17745.609375</v>
      </c>
      <c r="AL441" s="2">
        <v>19370.392578125</v>
      </c>
      <c r="AM441" s="2">
        <v>20736.439453125</v>
      </c>
      <c r="AN441" s="2">
        <v>13973.33984375</v>
      </c>
    </row>
    <row r="442" spans="16:40" ht="15" x14ac:dyDescent="0.25">
      <c r="P442" s="19" t="s">
        <v>156</v>
      </c>
      <c r="Q442" s="2">
        <v>16468.767578125</v>
      </c>
      <c r="R442" s="2">
        <v>17678.349609375</v>
      </c>
      <c r="S442" s="2">
        <v>13400.078125</v>
      </c>
      <c r="T442" s="2">
        <v>16722.77734375</v>
      </c>
      <c r="U442" s="2">
        <v>15194.4169921875</v>
      </c>
      <c r="V442" s="2">
        <v>15212.150390625</v>
      </c>
      <c r="W442" s="2">
        <v>21022.416015625</v>
      </c>
      <c r="X442" s="2">
        <v>20197.70703125</v>
      </c>
      <c r="Y442" s="2">
        <v>16418.419921875</v>
      </c>
      <c r="Z442" s="2">
        <v>15898.3505859375</v>
      </c>
      <c r="AA442" s="2">
        <v>12302.9462890625</v>
      </c>
      <c r="AC442" s="19" t="s">
        <v>156</v>
      </c>
      <c r="AD442" s="2">
        <v>16468.767578125</v>
      </c>
      <c r="AE442" s="2">
        <v>17678.349609375</v>
      </c>
      <c r="AF442" s="2">
        <v>13400.078125</v>
      </c>
      <c r="AG442" s="2">
        <v>16722.77734375</v>
      </c>
      <c r="AH442" s="2">
        <v>15194.4169921875</v>
      </c>
      <c r="AI442" s="2">
        <v>15212.150390625</v>
      </c>
      <c r="AJ442" s="2">
        <v>21022.416015625</v>
      </c>
      <c r="AK442" s="2">
        <v>20197.70703125</v>
      </c>
      <c r="AL442" s="2">
        <v>16418.419921875</v>
      </c>
      <c r="AM442" s="2">
        <v>15898.3505859375</v>
      </c>
      <c r="AN442" s="2">
        <v>12302.9462890625</v>
      </c>
    </row>
    <row r="444" spans="16:40" x14ac:dyDescent="0.2">
      <c r="Z444" s="8" t="s">
        <v>247</v>
      </c>
      <c r="AA444">
        <f>AVERAGE(AA439:AA442)</f>
        <v>13926.38818359375</v>
      </c>
    </row>
    <row r="445" spans="16:40" x14ac:dyDescent="0.2">
      <c r="Z445" s="8" t="s">
        <v>248</v>
      </c>
      <c r="AA445">
        <f>STDEV(AA439:AA442)</f>
        <v>1249.2579921111528</v>
      </c>
    </row>
    <row r="446" spans="16:40" x14ac:dyDescent="0.2">
      <c r="P446" s="8" t="s">
        <v>249</v>
      </c>
    </row>
    <row r="447" spans="16:40" ht="15" x14ac:dyDescent="0.25">
      <c r="P447" s="2"/>
      <c r="Q447" s="19">
        <v>1</v>
      </c>
      <c r="R447" s="19">
        <v>2</v>
      </c>
      <c r="S447" s="19">
        <v>3</v>
      </c>
      <c r="T447" s="19">
        <v>4</v>
      </c>
      <c r="U447" s="19">
        <v>5</v>
      </c>
      <c r="V447" s="19">
        <v>6</v>
      </c>
      <c r="W447" s="19">
        <v>7</v>
      </c>
      <c r="X447" s="19">
        <v>8</v>
      </c>
      <c r="Y447" s="19">
        <v>9</v>
      </c>
      <c r="Z447" s="19">
        <v>10</v>
      </c>
      <c r="AA447" s="19">
        <v>11</v>
      </c>
      <c r="AC447" s="2"/>
      <c r="AD447" s="19">
        <v>1</v>
      </c>
      <c r="AE447" s="19">
        <v>2</v>
      </c>
      <c r="AF447" s="19">
        <v>3</v>
      </c>
      <c r="AG447" s="19">
        <v>4</v>
      </c>
      <c r="AH447" s="19">
        <v>5</v>
      </c>
      <c r="AI447" s="19">
        <v>6</v>
      </c>
      <c r="AJ447" s="19">
        <v>7</v>
      </c>
      <c r="AK447" s="19">
        <v>8</v>
      </c>
      <c r="AL447" s="19">
        <v>9</v>
      </c>
      <c r="AM447" s="19">
        <v>10</v>
      </c>
      <c r="AN447" s="19">
        <v>11</v>
      </c>
    </row>
    <row r="448" spans="16:40" ht="15" x14ac:dyDescent="0.25">
      <c r="P448" s="19" t="s">
        <v>149</v>
      </c>
      <c r="Q448" s="2">
        <f>Q435-$AA$444</f>
        <v>20729.27197265625</v>
      </c>
      <c r="R448" s="2">
        <f t="shared" ref="R448:AA448" si="25">R435-$AA$444</f>
        <v>1160.70947265625</v>
      </c>
      <c r="S448" s="2">
        <f t="shared" si="25"/>
        <v>-2744.54443359375</v>
      </c>
      <c r="T448" s="2">
        <f t="shared" si="25"/>
        <v>-1160.10009765625</v>
      </c>
      <c r="U448" s="2">
        <f t="shared" si="25"/>
        <v>-2934.16162109375</v>
      </c>
      <c r="V448" s="2">
        <f t="shared" si="25"/>
        <v>-1657.37158203125</v>
      </c>
      <c r="W448" s="2">
        <f t="shared" si="25"/>
        <v>10019.81884765625</v>
      </c>
      <c r="X448" s="2">
        <f t="shared" si="25"/>
        <v>11862.01025390625</v>
      </c>
      <c r="Y448" s="2">
        <f t="shared" si="25"/>
        <v>5828.80908203125</v>
      </c>
      <c r="Z448" s="2">
        <f t="shared" si="25"/>
        <v>3836.48291015625</v>
      </c>
      <c r="AA448" s="2">
        <f t="shared" si="25"/>
        <v>12843.96142578125</v>
      </c>
      <c r="AC448" s="19" t="s">
        <v>149</v>
      </c>
      <c r="AD448" s="2">
        <v>20729.27197265625</v>
      </c>
      <c r="AE448" s="2">
        <v>1160.70947265625</v>
      </c>
      <c r="AF448" s="2">
        <v>-2744.54443359375</v>
      </c>
      <c r="AG448" s="2">
        <v>-1160.10009765625</v>
      </c>
      <c r="AH448" s="2">
        <v>-2934.16162109375</v>
      </c>
      <c r="AI448" s="2">
        <v>-1657.37158203125</v>
      </c>
      <c r="AJ448" s="2">
        <v>10019.81884765625</v>
      </c>
      <c r="AK448" s="2">
        <v>11862.01025390625</v>
      </c>
      <c r="AL448" s="2">
        <v>5828.80908203125</v>
      </c>
      <c r="AM448" s="2">
        <v>3836.48291015625</v>
      </c>
      <c r="AN448" s="2">
        <v>12843.96142578125</v>
      </c>
    </row>
    <row r="449" spans="16:58" ht="15" x14ac:dyDescent="0.25">
      <c r="P449" s="19" t="s">
        <v>150</v>
      </c>
      <c r="Q449" s="2">
        <f t="shared" ref="Q449:AA455" si="26">Q436-$AA$444</f>
        <v>531.17333984375</v>
      </c>
      <c r="R449" s="2">
        <f t="shared" si="26"/>
        <v>4650.52587890625</v>
      </c>
      <c r="S449" s="2">
        <f t="shared" si="26"/>
        <v>-1178.58837890625</v>
      </c>
      <c r="T449" s="2">
        <f t="shared" si="26"/>
        <v>-1306.30712890625</v>
      </c>
      <c r="U449" s="2">
        <f t="shared" si="26"/>
        <v>-2580.84619140625</v>
      </c>
      <c r="V449" s="2">
        <f t="shared" si="26"/>
        <v>-3362.07568359375</v>
      </c>
      <c r="W449" s="2">
        <f t="shared" si="26"/>
        <v>-1171.85888671875</v>
      </c>
      <c r="X449" s="2">
        <f t="shared" si="26"/>
        <v>1527.06298828125</v>
      </c>
      <c r="Y449" s="2">
        <f t="shared" si="26"/>
        <v>2215.51025390625</v>
      </c>
      <c r="Z449" s="2">
        <f t="shared" si="26"/>
        <v>4361.62939453125</v>
      </c>
      <c r="AA449" s="2">
        <f t="shared" si="26"/>
        <v>-96.18896484375</v>
      </c>
      <c r="AC449" s="19" t="s">
        <v>150</v>
      </c>
      <c r="AD449" s="2">
        <v>531.17333984375</v>
      </c>
      <c r="AE449" s="2">
        <v>4650.52587890625</v>
      </c>
      <c r="AF449" s="2">
        <v>-1178.58837890625</v>
      </c>
      <c r="AG449" s="2">
        <v>-1306.30712890625</v>
      </c>
      <c r="AH449" s="2">
        <v>-2580.84619140625</v>
      </c>
      <c r="AI449" s="2">
        <v>-3362.07568359375</v>
      </c>
      <c r="AJ449" s="2">
        <v>-1171.85888671875</v>
      </c>
      <c r="AK449" s="2">
        <v>1527.06298828125</v>
      </c>
      <c r="AL449" s="2">
        <v>2215.51025390625</v>
      </c>
      <c r="AM449" s="2">
        <v>4361.62939453125</v>
      </c>
      <c r="AN449" s="2">
        <v>-96.18896484375</v>
      </c>
    </row>
    <row r="450" spans="16:58" ht="15" x14ac:dyDescent="0.25">
      <c r="P450" s="19" t="s">
        <v>151</v>
      </c>
      <c r="Q450" s="2">
        <f t="shared" si="26"/>
        <v>2189.25634765625</v>
      </c>
      <c r="R450" s="2">
        <f t="shared" si="26"/>
        <v>8070.51025390625</v>
      </c>
      <c r="S450" s="2">
        <f t="shared" si="26"/>
        <v>-1780.29931640625</v>
      </c>
      <c r="T450" s="2">
        <f t="shared" si="26"/>
        <v>-577.57861328125</v>
      </c>
      <c r="U450" s="2">
        <f t="shared" si="26"/>
        <v>-672.25439453125</v>
      </c>
      <c r="V450" s="2">
        <f t="shared" si="26"/>
        <v>-2561.72998046875</v>
      </c>
      <c r="W450" s="2">
        <f t="shared" si="26"/>
        <v>-767.07177734375</v>
      </c>
      <c r="X450" s="2">
        <f t="shared" si="26"/>
        <v>2575.79541015625</v>
      </c>
      <c r="Y450" s="2">
        <f t="shared" si="26"/>
        <v>9685.44775390625</v>
      </c>
      <c r="Z450" s="2">
        <f t="shared" si="26"/>
        <v>6683.09033203125</v>
      </c>
      <c r="AA450" s="2">
        <f t="shared" si="26"/>
        <v>494.44091796875</v>
      </c>
      <c r="AC450" s="19" t="s">
        <v>151</v>
      </c>
      <c r="AD450" s="2">
        <v>2189.25634765625</v>
      </c>
      <c r="AE450" s="2">
        <v>8070.51025390625</v>
      </c>
      <c r="AF450" s="2">
        <v>-1780.29931640625</v>
      </c>
      <c r="AG450" s="2">
        <v>-577.57861328125</v>
      </c>
      <c r="AH450" s="2">
        <v>-672.25439453125</v>
      </c>
      <c r="AI450" s="2">
        <v>-2561.72998046875</v>
      </c>
      <c r="AJ450" s="2">
        <v>-767.07177734375</v>
      </c>
      <c r="AK450" s="2">
        <v>2575.79541015625</v>
      </c>
      <c r="AL450" s="2">
        <v>9685.44775390625</v>
      </c>
      <c r="AM450" s="2">
        <v>6683.09033203125</v>
      </c>
      <c r="AN450" s="2">
        <v>494.44091796875</v>
      </c>
    </row>
    <row r="451" spans="16:58" ht="15" x14ac:dyDescent="0.25">
      <c r="P451" s="19" t="s">
        <v>152</v>
      </c>
      <c r="Q451" s="2">
        <f t="shared" si="26"/>
        <v>2341.37158203125</v>
      </c>
      <c r="R451" s="2">
        <f t="shared" si="26"/>
        <v>5764.20361328125</v>
      </c>
      <c r="S451" s="2">
        <f t="shared" si="26"/>
        <v>-1679.68408203125</v>
      </c>
      <c r="T451" s="2">
        <f t="shared" si="26"/>
        <v>-1254.28466796875</v>
      </c>
      <c r="U451" s="2">
        <f t="shared" si="26"/>
        <v>902.41552734375</v>
      </c>
      <c r="V451" s="2">
        <f t="shared" si="26"/>
        <v>-1898.06005859375</v>
      </c>
      <c r="W451" s="2">
        <f t="shared" si="26"/>
        <v>1528.50341796875</v>
      </c>
      <c r="X451" s="2">
        <f t="shared" si="26"/>
        <v>4698.90087890625</v>
      </c>
      <c r="Y451" s="2">
        <f t="shared" si="26"/>
        <v>10577.07275390625</v>
      </c>
      <c r="Z451" s="2">
        <f t="shared" si="26"/>
        <v>10144.39501953125</v>
      </c>
      <c r="AA451" s="2">
        <f t="shared" si="26"/>
        <v>2012.06103515625</v>
      </c>
      <c r="AC451" s="19" t="s">
        <v>152</v>
      </c>
      <c r="AD451" s="2">
        <v>2341.37158203125</v>
      </c>
      <c r="AE451" s="2">
        <v>5764.20361328125</v>
      </c>
      <c r="AF451" s="2">
        <v>-1679.68408203125</v>
      </c>
      <c r="AG451" s="2">
        <v>-1254.28466796875</v>
      </c>
      <c r="AH451" s="2">
        <v>902.41552734375</v>
      </c>
      <c r="AI451" s="2">
        <v>-1898.06005859375</v>
      </c>
      <c r="AJ451" s="2">
        <v>1528.50341796875</v>
      </c>
      <c r="AK451" s="2">
        <v>4698.90087890625</v>
      </c>
      <c r="AL451" s="2">
        <v>10577.07275390625</v>
      </c>
      <c r="AM451" s="2">
        <v>10144.39501953125</v>
      </c>
      <c r="AN451" s="2">
        <v>2012.06103515625</v>
      </c>
    </row>
    <row r="452" spans="16:58" ht="15" x14ac:dyDescent="0.25">
      <c r="P452" s="19" t="s">
        <v>153</v>
      </c>
      <c r="Q452" s="2">
        <f t="shared" si="26"/>
        <v>278.42822265625</v>
      </c>
      <c r="R452" s="2">
        <f t="shared" si="26"/>
        <v>2005.79150390625</v>
      </c>
      <c r="S452" s="2">
        <f t="shared" si="26"/>
        <v>-1050.32177734375</v>
      </c>
      <c r="T452" s="2">
        <f t="shared" si="26"/>
        <v>-439.50732421875</v>
      </c>
      <c r="U452" s="2">
        <f t="shared" si="26"/>
        <v>1056.20556640625</v>
      </c>
      <c r="V452" s="2">
        <f t="shared" si="26"/>
        <v>-764.13330078125</v>
      </c>
      <c r="W452" s="2">
        <f t="shared" si="26"/>
        <v>-599.39599609375</v>
      </c>
      <c r="X452" s="2">
        <f t="shared" si="26"/>
        <v>5683.78173828125</v>
      </c>
      <c r="Y452" s="2">
        <f t="shared" si="26"/>
        <v>5781.22509765625</v>
      </c>
      <c r="Z452" s="2">
        <f>Z439-$AA$444</f>
        <v>5378.25830078125</v>
      </c>
      <c r="AA452" s="2">
        <f>AA439-$AA$444</f>
        <v>1421.29638671875</v>
      </c>
      <c r="AC452" s="19" t="s">
        <v>153</v>
      </c>
      <c r="AD452" s="2">
        <v>278.42822265625</v>
      </c>
      <c r="AE452" s="2">
        <v>2005.79150390625</v>
      </c>
      <c r="AF452" s="2">
        <v>-1050.32177734375</v>
      </c>
      <c r="AG452" s="2">
        <v>-439.50732421875</v>
      </c>
      <c r="AH452" s="2">
        <v>1056.20556640625</v>
      </c>
      <c r="AI452" s="2">
        <v>-764.13330078125</v>
      </c>
      <c r="AJ452" s="2">
        <v>-599.39599609375</v>
      </c>
      <c r="AK452" s="2">
        <v>5683.78173828125</v>
      </c>
      <c r="AL452" s="2">
        <v>5781.22509765625</v>
      </c>
      <c r="AM452" s="2">
        <v>5378.25830078125</v>
      </c>
      <c r="AN452" s="2">
        <v>1421.29638671875</v>
      </c>
    </row>
    <row r="453" spans="16:58" ht="15" x14ac:dyDescent="0.25">
      <c r="P453" s="19" t="s">
        <v>154</v>
      </c>
      <c r="Q453" s="2">
        <f t="shared" si="26"/>
        <v>3161.23486328125</v>
      </c>
      <c r="R453" s="2">
        <f t="shared" si="26"/>
        <v>2997.29150390625</v>
      </c>
      <c r="S453" s="2">
        <f t="shared" si="26"/>
        <v>-1102.18798828125</v>
      </c>
      <c r="T453" s="2">
        <f t="shared" si="26"/>
        <v>99.55419921875</v>
      </c>
      <c r="U453" s="2">
        <f t="shared" si="26"/>
        <v>1488.95654296875</v>
      </c>
      <c r="V453" s="2">
        <f t="shared" si="26"/>
        <v>-800.07080078125</v>
      </c>
      <c r="W453" s="2">
        <f t="shared" si="26"/>
        <v>1020.57666015625</v>
      </c>
      <c r="X453" s="2">
        <f t="shared" si="26"/>
        <v>4408.20166015625</v>
      </c>
      <c r="Y453" s="2">
        <f t="shared" si="26"/>
        <v>18565.56689453125</v>
      </c>
      <c r="Z453" s="2">
        <f t="shared" si="26"/>
        <v>4223.57666015625</v>
      </c>
      <c r="AA453" s="2">
        <f t="shared" si="26"/>
        <v>155.19384765625</v>
      </c>
      <c r="AC453" s="19" t="s">
        <v>154</v>
      </c>
      <c r="AD453" s="2">
        <v>3161.23486328125</v>
      </c>
      <c r="AE453" s="2">
        <v>2997.29150390625</v>
      </c>
      <c r="AF453" s="2">
        <v>-1102.18798828125</v>
      </c>
      <c r="AG453" s="2">
        <v>99.55419921875</v>
      </c>
      <c r="AH453" s="2">
        <v>1488.95654296875</v>
      </c>
      <c r="AI453" s="2">
        <v>-800.07080078125</v>
      </c>
      <c r="AJ453" s="2">
        <v>1020.57666015625</v>
      </c>
      <c r="AK453" s="2">
        <v>4408.20166015625</v>
      </c>
      <c r="AL453" s="2">
        <v>18565.56689453125</v>
      </c>
      <c r="AM453" s="2">
        <v>4223.57666015625</v>
      </c>
      <c r="AN453" s="2">
        <v>155.19384765625</v>
      </c>
    </row>
    <row r="454" spans="16:58" ht="15" x14ac:dyDescent="0.25">
      <c r="P454" s="19" t="s">
        <v>155</v>
      </c>
      <c r="Q454" s="2">
        <f t="shared" si="26"/>
        <v>19039.98291015625</v>
      </c>
      <c r="R454" s="2">
        <f t="shared" si="26"/>
        <v>9520.23681640625</v>
      </c>
      <c r="S454" s="2">
        <f t="shared" si="26"/>
        <v>1041.43896484375</v>
      </c>
      <c r="T454" s="2">
        <f t="shared" si="26"/>
        <v>142.84033203125</v>
      </c>
      <c r="U454" s="2">
        <f t="shared" si="26"/>
        <v>2341.08447265625</v>
      </c>
      <c r="V454" s="2">
        <f t="shared" si="26"/>
        <v>2292.67919921875</v>
      </c>
      <c r="W454" s="2">
        <f t="shared" si="26"/>
        <v>6797.56298828125</v>
      </c>
      <c r="X454" s="2">
        <f t="shared" si="26"/>
        <v>3819.22119140625</v>
      </c>
      <c r="Y454" s="2">
        <f t="shared" si="26"/>
        <v>5444.00439453125</v>
      </c>
      <c r="Z454" s="2">
        <f t="shared" si="26"/>
        <v>6810.05126953125</v>
      </c>
      <c r="AA454" s="2">
        <f t="shared" si="26"/>
        <v>46.95166015625</v>
      </c>
      <c r="AC454" s="19" t="s">
        <v>155</v>
      </c>
      <c r="AD454" s="2">
        <v>19039.98291015625</v>
      </c>
      <c r="AE454" s="2">
        <v>9520.23681640625</v>
      </c>
      <c r="AF454" s="2">
        <v>1041.43896484375</v>
      </c>
      <c r="AG454" s="2">
        <v>142.84033203125</v>
      </c>
      <c r="AH454" s="2">
        <v>2341.08447265625</v>
      </c>
      <c r="AI454" s="2">
        <v>2292.67919921875</v>
      </c>
      <c r="AJ454" s="2">
        <v>6797.56298828125</v>
      </c>
      <c r="AK454" s="2">
        <v>3819.22119140625</v>
      </c>
      <c r="AL454" s="2">
        <v>5444.00439453125</v>
      </c>
      <c r="AM454" s="2">
        <v>6810.05126953125</v>
      </c>
      <c r="AN454" s="2">
        <v>46.95166015625</v>
      </c>
    </row>
    <row r="455" spans="16:58" ht="15" x14ac:dyDescent="0.25">
      <c r="P455" s="19" t="s">
        <v>156</v>
      </c>
      <c r="Q455" s="2">
        <f t="shared" si="26"/>
        <v>2542.37939453125</v>
      </c>
      <c r="R455" s="2">
        <f t="shared" si="26"/>
        <v>3751.96142578125</v>
      </c>
      <c r="S455" s="2">
        <f t="shared" si="26"/>
        <v>-526.31005859375</v>
      </c>
      <c r="T455" s="2">
        <f t="shared" si="26"/>
        <v>2796.38916015625</v>
      </c>
      <c r="U455" s="2">
        <f t="shared" si="26"/>
        <v>1268.02880859375</v>
      </c>
      <c r="V455" s="2">
        <f t="shared" si="26"/>
        <v>1285.76220703125</v>
      </c>
      <c r="W455" s="2">
        <f t="shared" si="26"/>
        <v>7096.02783203125</v>
      </c>
      <c r="X455" s="2">
        <f t="shared" si="26"/>
        <v>6271.31884765625</v>
      </c>
      <c r="Y455" s="2">
        <f t="shared" si="26"/>
        <v>2492.03173828125</v>
      </c>
      <c r="Z455" s="2">
        <f>Z442-$AA$444</f>
        <v>1971.96240234375</v>
      </c>
      <c r="AA455" s="2">
        <f t="shared" si="26"/>
        <v>-1623.44189453125</v>
      </c>
      <c r="AC455" s="19" t="s">
        <v>156</v>
      </c>
      <c r="AD455" s="2">
        <v>2542.37939453125</v>
      </c>
      <c r="AE455" s="2">
        <v>3751.96142578125</v>
      </c>
      <c r="AF455" s="2">
        <v>-526.31005859375</v>
      </c>
      <c r="AG455" s="2">
        <v>2796.38916015625</v>
      </c>
      <c r="AH455" s="2">
        <v>1268.02880859375</v>
      </c>
      <c r="AI455" s="2">
        <v>1285.76220703125</v>
      </c>
      <c r="AJ455" s="2">
        <v>7096.02783203125</v>
      </c>
      <c r="AK455" s="2">
        <v>6271.31884765625</v>
      </c>
      <c r="AL455" s="2">
        <v>2492.03173828125</v>
      </c>
      <c r="AM455" s="2">
        <v>1971.96240234375</v>
      </c>
      <c r="AN455" s="2">
        <v>-1623.44189453125</v>
      </c>
    </row>
    <row r="457" spans="16:58" ht="15" x14ac:dyDescent="0.25">
      <c r="P457" s="30" t="s">
        <v>250</v>
      </c>
    </row>
    <row r="459" spans="16:58" x14ac:dyDescent="0.2">
      <c r="AS459" s="8" t="s">
        <v>256</v>
      </c>
    </row>
    <row r="460" spans="16:58" x14ac:dyDescent="0.2">
      <c r="AS460" s="35" t="s">
        <v>266</v>
      </c>
      <c r="AT460" s="35"/>
      <c r="AU460" s="35"/>
      <c r="AV460" s="35"/>
    </row>
    <row r="461" spans="16:58" ht="12.75" customHeight="1" x14ac:dyDescent="0.2">
      <c r="P461" s="8" t="s">
        <v>269</v>
      </c>
    </row>
    <row r="462" spans="16:58" x14ac:dyDescent="0.2">
      <c r="P462" s="8" t="s">
        <v>231</v>
      </c>
      <c r="AE462" s="8" t="s">
        <v>253</v>
      </c>
      <c r="BF462" s="38" t="s">
        <v>160</v>
      </c>
    </row>
    <row r="463" spans="16:58" ht="15" x14ac:dyDescent="0.25">
      <c r="P463" s="2"/>
      <c r="Q463" s="19">
        <v>1</v>
      </c>
      <c r="R463" s="19">
        <v>2</v>
      </c>
      <c r="S463" s="19">
        <v>3</v>
      </c>
      <c r="T463" s="19">
        <v>4</v>
      </c>
      <c r="U463" s="19">
        <v>5</v>
      </c>
      <c r="V463" s="19">
        <v>6</v>
      </c>
      <c r="W463" s="19">
        <v>7</v>
      </c>
      <c r="X463" s="19">
        <v>8</v>
      </c>
      <c r="Y463" s="19">
        <v>9</v>
      </c>
      <c r="Z463" s="19">
        <v>10</v>
      </c>
      <c r="AA463" s="19">
        <v>11</v>
      </c>
      <c r="AE463" s="2"/>
      <c r="AF463" s="19">
        <v>1</v>
      </c>
      <c r="AG463" s="19">
        <v>2</v>
      </c>
      <c r="AH463" s="19">
        <v>3</v>
      </c>
      <c r="AI463" s="19">
        <v>4</v>
      </c>
      <c r="AJ463" s="19">
        <v>5</v>
      </c>
      <c r="AK463" s="19">
        <v>6</v>
      </c>
      <c r="AL463" s="19">
        <v>7</v>
      </c>
      <c r="AM463" s="19">
        <v>8</v>
      </c>
      <c r="AN463" s="19">
        <v>9</v>
      </c>
      <c r="AO463" s="19">
        <v>10</v>
      </c>
      <c r="AP463" s="19">
        <v>11</v>
      </c>
      <c r="BF463" s="38"/>
    </row>
    <row r="464" spans="16:58" ht="15" customHeight="1" x14ac:dyDescent="0.25">
      <c r="P464" s="19" t="s">
        <v>149</v>
      </c>
      <c r="Q464" s="2">
        <v>1121.95434570312</v>
      </c>
      <c r="R464" s="2">
        <v>534.03753662109375</v>
      </c>
      <c r="S464" s="2">
        <v>115.85450744628906</v>
      </c>
      <c r="T464" s="2">
        <v>29.359043121337891</v>
      </c>
      <c r="U464" s="2">
        <v>12.913180351257324</v>
      </c>
      <c r="V464" s="2">
        <v>0</v>
      </c>
      <c r="W464" s="2">
        <v>190.32498168945313</v>
      </c>
      <c r="X464" s="2">
        <v>144.22854614257813</v>
      </c>
      <c r="Y464" s="2">
        <v>398.49514770507813</v>
      </c>
      <c r="Z464" s="2">
        <v>844.30670166015625</v>
      </c>
      <c r="AA464" s="2">
        <v>48474.13671875</v>
      </c>
      <c r="AE464" s="19" t="s">
        <v>149</v>
      </c>
      <c r="AF464" s="2">
        <f>100*Q464/Q478</f>
        <v>0.121354430026845</v>
      </c>
      <c r="AG464" s="2">
        <f t="shared" ref="AG464:AP471" si="27">100*R464/R478</f>
        <v>9.3949646292100744E-2</v>
      </c>
      <c r="AH464" s="2">
        <f t="shared" si="27"/>
        <v>0.19993893242910546</v>
      </c>
      <c r="AI464" s="2">
        <f t="shared" si="27"/>
        <v>7.2695762122066049E-2</v>
      </c>
      <c r="AJ464" s="2">
        <f t="shared" si="27"/>
        <v>3.4021442936801649E-2</v>
      </c>
      <c r="AK464" s="2">
        <f t="shared" si="27"/>
        <v>0</v>
      </c>
      <c r="AL464" s="2">
        <f t="shared" si="27"/>
        <v>0.16525722488416253</v>
      </c>
      <c r="AM464" s="2">
        <f t="shared" si="27"/>
        <v>3.3635825165496867E-2</v>
      </c>
      <c r="AN464" s="2">
        <f t="shared" si="27"/>
        <v>7.2379583175166046E-2</v>
      </c>
      <c r="AO464" s="2">
        <f t="shared" si="27"/>
        <v>0.20672384186396231</v>
      </c>
      <c r="AP464" s="2"/>
      <c r="AS464" s="8" t="s">
        <v>255</v>
      </c>
      <c r="AT464">
        <f>AVERAGE(AF464:AF467)</f>
        <v>0.28707165545456853</v>
      </c>
      <c r="AU464">
        <f t="shared" ref="AU464" si="28">AVERAGE(AG464:AG467)</f>
        <v>0.14005657242540542</v>
      </c>
      <c r="AV464">
        <f t="shared" ref="AV464" si="29">AVERAGE(AH464:AH467)</f>
        <v>0.19188218604803106</v>
      </c>
      <c r="AW464">
        <f t="shared" ref="AW464" si="30">AVERAGE(AI464:AI467)</f>
        <v>5.0772766267312433E-2</v>
      </c>
      <c r="AX464">
        <f t="shared" ref="AX464" si="31">AVERAGE(AJ464:AJ467)</f>
        <v>0.12844113381919223</v>
      </c>
      <c r="AY464">
        <f t="shared" ref="AY464" si="32">AVERAGE(AK464:AK467)</f>
        <v>0.11028560014060798</v>
      </c>
      <c r="AZ464">
        <f t="shared" ref="AZ464" si="33">AVERAGE(AL464:AL467)</f>
        <v>0.10281616001450404</v>
      </c>
      <c r="BA464">
        <f t="shared" ref="BA464" si="34">AVERAGE(AM464:AM467)</f>
        <v>4.591280219485544E-2</v>
      </c>
      <c r="BB464">
        <f t="shared" ref="BB464" si="35">AVERAGE(AN464:AN467)</f>
        <v>0.16010832502658676</v>
      </c>
      <c r="BC464">
        <f>AVERAGE(AO464:AO467)</f>
        <v>0.16503558475932664</v>
      </c>
      <c r="BD464">
        <f t="shared" ref="BD464" si="36">AVERAGE(AP464:AP467)</f>
        <v>0.15194798455900912</v>
      </c>
      <c r="BF464" s="38"/>
    </row>
    <row r="465" spans="16:58" ht="15" customHeight="1" x14ac:dyDescent="0.25">
      <c r="P465" s="19" t="s">
        <v>150</v>
      </c>
      <c r="Q465" s="2">
        <v>1223.9837646484375</v>
      </c>
      <c r="R465" s="2">
        <v>133.38504028320313</v>
      </c>
      <c r="S465" s="2">
        <v>241.93086242675781</v>
      </c>
      <c r="T465" s="2">
        <v>27.230697631835938</v>
      </c>
      <c r="U465" s="2">
        <v>50.993770599365234</v>
      </c>
      <c r="V465" s="2">
        <v>151.66195678710938</v>
      </c>
      <c r="W465" s="2">
        <v>168.71455383300781</v>
      </c>
      <c r="X465" s="2">
        <v>89.227851867675781</v>
      </c>
      <c r="Y465" s="2">
        <v>214.3792724609375</v>
      </c>
      <c r="Z465" s="2">
        <v>386.45941162109375</v>
      </c>
      <c r="AA465" s="2">
        <v>3731.819091796875</v>
      </c>
      <c r="AE465" s="19" t="s">
        <v>150</v>
      </c>
      <c r="AF465" s="2">
        <f t="shared" ref="AF465:AF471" si="37">100*Q465/Q479</f>
        <v>0.22739379569673546</v>
      </c>
      <c r="AG465" s="2">
        <f t="shared" si="27"/>
        <v>1.9655040546294883E-2</v>
      </c>
      <c r="AH465" s="2">
        <f t="shared" si="27"/>
        <v>0.17382073067837897</v>
      </c>
      <c r="AI465" s="2">
        <f t="shared" si="27"/>
        <v>5.6319721196778749E-2</v>
      </c>
      <c r="AJ465" s="2">
        <f t="shared" si="27"/>
        <v>0.1768569749639444</v>
      </c>
      <c r="AK465" s="2">
        <f t="shared" si="27"/>
        <v>0.27009335895250608</v>
      </c>
      <c r="AL465" s="2">
        <f t="shared" si="27"/>
        <v>0.13895892925249703</v>
      </c>
      <c r="AM465" s="2">
        <f t="shared" si="27"/>
        <v>2.8042778317735252E-2</v>
      </c>
      <c r="AN465" s="2">
        <f t="shared" si="27"/>
        <v>6.2449968545491355E-2</v>
      </c>
      <c r="AO465" s="2">
        <f t="shared" si="27"/>
        <v>8.9809808718637724E-2</v>
      </c>
      <c r="AP465" s="2">
        <f t="shared" si="27"/>
        <v>0.24090924992695509</v>
      </c>
      <c r="AS465" s="8" t="s">
        <v>218</v>
      </c>
      <c r="AT465">
        <f>STDEV(AF464:AF467)</f>
        <v>0.14640590024295547</v>
      </c>
      <c r="AU465">
        <f t="shared" ref="AU465" si="38">STDEV(AG464:AG467)</f>
        <v>0.18812861530774683</v>
      </c>
      <c r="AV465">
        <f t="shared" ref="AV465" si="39">STDEV(AH464:AH467)</f>
        <v>0.10382067415513603</v>
      </c>
      <c r="AW465">
        <f t="shared" ref="AW465" si="40">STDEV(AI464:AI467)</f>
        <v>2.1706325769497718E-2</v>
      </c>
      <c r="AX465">
        <f t="shared" ref="AX465" si="41">STDEV(AJ464:AJ467)</f>
        <v>0.11006290734855577</v>
      </c>
      <c r="AY465">
        <f t="shared" ref="AY465" si="42">STDEV(AK464:AK467)</f>
        <v>0.11615107956170939</v>
      </c>
      <c r="AZ465">
        <f t="shared" ref="AZ465" si="43">STDEV(AL464:AL467)</f>
        <v>6.2083605290166835E-2</v>
      </c>
      <c r="BA465">
        <f t="shared" ref="BA465" si="44">STDEV(AM464:AM467)</f>
        <v>1.8091897803739907E-2</v>
      </c>
      <c r="BB465">
        <f t="shared" ref="BB465" si="45">STDEV(AN464:AN467)</f>
        <v>0.14354057959711108</v>
      </c>
      <c r="BC465">
        <f>STDEV(AO464:AO467)</f>
        <v>5.1512386635968403E-2</v>
      </c>
      <c r="BD465">
        <f>STDEV(AP464:AP467)</f>
        <v>8.3328706440810765E-2</v>
      </c>
      <c r="BF465" s="38"/>
    </row>
    <row r="466" spans="16:58" ht="15" x14ac:dyDescent="0.25">
      <c r="P466" s="19" t="s">
        <v>151</v>
      </c>
      <c r="Q466" s="2">
        <v>2939.1474609375</v>
      </c>
      <c r="R466" s="2">
        <v>2976.306640625</v>
      </c>
      <c r="S466" s="2">
        <v>140.67878723144531</v>
      </c>
      <c r="T466" s="2">
        <v>43.060443878173828</v>
      </c>
      <c r="U466" s="2">
        <v>83.134185791015625</v>
      </c>
      <c r="V466" s="2">
        <v>42.80621337890625</v>
      </c>
      <c r="W466" s="2">
        <v>124.63395690917969</v>
      </c>
      <c r="X466" s="2">
        <v>226.69717407226563</v>
      </c>
      <c r="Y466" s="2">
        <v>667.48614501953125</v>
      </c>
      <c r="Z466" s="2">
        <v>691.39080810546875</v>
      </c>
      <c r="AA466" s="2">
        <v>1370.9759521484375</v>
      </c>
      <c r="AE466" s="19" t="s">
        <v>151</v>
      </c>
      <c r="AF466" s="2">
        <f t="shared" si="37"/>
        <v>0.46253441499196513</v>
      </c>
      <c r="AG466" s="2">
        <f t="shared" si="27"/>
        <v>0.41785156436022908</v>
      </c>
      <c r="AH466" s="2">
        <f t="shared" si="27"/>
        <v>0.32316799692673476</v>
      </c>
      <c r="AI466" s="2">
        <f t="shared" si="27"/>
        <v>5.3236682518674146E-2</v>
      </c>
      <c r="AJ466" s="2">
        <f t="shared" si="27"/>
        <v>0.26104274373917535</v>
      </c>
      <c r="AK466" s="2">
        <f t="shared" si="27"/>
        <v>5.7725560613405787E-2</v>
      </c>
      <c r="AL466" s="2">
        <f t="shared" si="27"/>
        <v>8.089712747752735E-2</v>
      </c>
      <c r="AM466" s="2">
        <f t="shared" si="27"/>
        <v>5.56259132850426E-2</v>
      </c>
      <c r="AN466" s="2">
        <f t="shared" si="27"/>
        <v>0.13576765030571253</v>
      </c>
      <c r="AO466" s="2">
        <f t="shared" si="27"/>
        <v>0.18263113962566119</v>
      </c>
      <c r="AP466" s="2">
        <f t="shared" si="27"/>
        <v>0.13921783636266621</v>
      </c>
      <c r="BF466" s="38" t="s">
        <v>162</v>
      </c>
    </row>
    <row r="467" spans="16:58" ht="15" x14ac:dyDescent="0.25">
      <c r="P467" s="19" t="s">
        <v>152</v>
      </c>
      <c r="Q467" s="2">
        <v>2075.37451171875</v>
      </c>
      <c r="R467" s="2">
        <v>185.89541625976563</v>
      </c>
      <c r="S467" s="2">
        <v>33.932712554931641</v>
      </c>
      <c r="T467" s="2">
        <v>5.5391416549682617</v>
      </c>
      <c r="U467" s="2">
        <v>13.145031929016113</v>
      </c>
      <c r="V467" s="2">
        <v>115.74945831298828</v>
      </c>
      <c r="W467" s="2">
        <v>39.883113861083984</v>
      </c>
      <c r="X467" s="2">
        <v>215.64933776855469</v>
      </c>
      <c r="Y467" s="2">
        <v>1768.1597900390625</v>
      </c>
      <c r="Z467" s="2">
        <v>683.14300537109375</v>
      </c>
      <c r="AA467" s="2">
        <v>453.6055908203125</v>
      </c>
      <c r="AE467" s="19" t="s">
        <v>152</v>
      </c>
      <c r="AF467" s="2">
        <f t="shared" si="37"/>
        <v>0.3370039811027285</v>
      </c>
      <c r="AG467" s="2">
        <f t="shared" si="27"/>
        <v>2.877003850299692E-2</v>
      </c>
      <c r="AH467" s="2">
        <f t="shared" si="27"/>
        <v>7.0601084157905156E-2</v>
      </c>
      <c r="AI467" s="2">
        <f t="shared" si="27"/>
        <v>2.0838899231730785E-2</v>
      </c>
      <c r="AJ467" s="2">
        <f t="shared" si="27"/>
        <v>4.1843373636847522E-2</v>
      </c>
      <c r="AK467" s="2">
        <f t="shared" si="27"/>
        <v>0.11332348099652008</v>
      </c>
      <c r="AL467" s="2">
        <f t="shared" si="27"/>
        <v>2.6151358443829199E-2</v>
      </c>
      <c r="AM467" s="2">
        <f t="shared" si="27"/>
        <v>6.634669201114704E-2</v>
      </c>
      <c r="AN467" s="2">
        <f t="shared" si="27"/>
        <v>0.36983609807997708</v>
      </c>
      <c r="AO467" s="2">
        <f t="shared" si="27"/>
        <v>0.18097754882904535</v>
      </c>
      <c r="AP467" s="2">
        <f t="shared" si="27"/>
        <v>7.5716867387406031E-2</v>
      </c>
      <c r="BF467" s="38"/>
    </row>
    <row r="468" spans="16:58" ht="15" x14ac:dyDescent="0.25">
      <c r="P468" s="19" t="s">
        <v>153</v>
      </c>
      <c r="Q468" s="2">
        <v>8743.353515625</v>
      </c>
      <c r="R468" s="2">
        <v>7059.87841796875</v>
      </c>
      <c r="S468" s="2">
        <v>1541.5146484375</v>
      </c>
      <c r="T468" s="2">
        <v>1991.576416015625</v>
      </c>
      <c r="U468" s="2">
        <v>3323.360107421875</v>
      </c>
      <c r="V468" s="2">
        <v>5352.0595703125</v>
      </c>
      <c r="W468" s="2">
        <v>4698.8115234375</v>
      </c>
      <c r="X468" s="2">
        <v>6390.9365234375</v>
      </c>
      <c r="Y468" s="2">
        <v>2649.3232421875</v>
      </c>
      <c r="Z468" s="2">
        <v>2851.851318359375</v>
      </c>
      <c r="AA468" s="2">
        <v>366.47793579101563</v>
      </c>
      <c r="AE468" s="19" t="s">
        <v>153</v>
      </c>
      <c r="AF468" s="2">
        <f t="shared" si="37"/>
        <v>3.6787579336163989</v>
      </c>
      <c r="AG468" s="2">
        <f t="shared" si="27"/>
        <v>3.0362335085855929</v>
      </c>
      <c r="AH468" s="2">
        <f t="shared" si="27"/>
        <v>2.6989946776114642</v>
      </c>
      <c r="AI468" s="2">
        <f t="shared" si="27"/>
        <v>2.4767135699128104</v>
      </c>
      <c r="AJ468" s="2">
        <f t="shared" si="27"/>
        <v>3.4110275792966038</v>
      </c>
      <c r="AK468" s="2">
        <f t="shared" si="27"/>
        <v>2.8979712834521902</v>
      </c>
      <c r="AL468" s="2">
        <f t="shared" si="27"/>
        <v>4.5964742724892904</v>
      </c>
      <c r="AM468" s="2">
        <f t="shared" si="27"/>
        <v>3.6214890985014767</v>
      </c>
      <c r="AN468" s="2">
        <f t="shared" si="27"/>
        <v>1.2809809922326123</v>
      </c>
      <c r="AO468" s="2">
        <f t="shared" si="27"/>
        <v>1.4756827322476702</v>
      </c>
      <c r="AP468" s="2">
        <f t="shared" si="27"/>
        <v>0.14369481689297167</v>
      </c>
      <c r="AS468" s="8" t="s">
        <v>255</v>
      </c>
      <c r="AT468">
        <f>AVERAGE(AF468:AF471)</f>
        <v>4.0354798449875933</v>
      </c>
      <c r="AU468">
        <f t="shared" ref="AU468:BD468" si="46">AVERAGE(AG468:AG471)</f>
        <v>3.455658240710739</v>
      </c>
      <c r="AV468">
        <f t="shared" si="46"/>
        <v>2.9138021976503246</v>
      </c>
      <c r="AW468">
        <f t="shared" si="46"/>
        <v>2.787564029600035</v>
      </c>
      <c r="AX468">
        <f>AVERAGE(AJ468:AJ470)</f>
        <v>3.3028581975646225</v>
      </c>
      <c r="AY468">
        <f t="shared" si="46"/>
        <v>2.8325155868066232</v>
      </c>
      <c r="AZ468">
        <f t="shared" si="46"/>
        <v>4.5275180035816973</v>
      </c>
      <c r="BA468">
        <f t="shared" si="46"/>
        <v>3.3606955632195552</v>
      </c>
      <c r="BB468">
        <f t="shared" si="46"/>
        <v>2.0568096737253412</v>
      </c>
      <c r="BC468">
        <f t="shared" si="46"/>
        <v>1.9763076014344483</v>
      </c>
      <c r="BD468">
        <f t="shared" si="46"/>
        <v>0.55216317380579572</v>
      </c>
      <c r="BF468" s="38"/>
    </row>
    <row r="469" spans="16:58" ht="15" x14ac:dyDescent="0.25">
      <c r="P469" s="19" t="s">
        <v>154</v>
      </c>
      <c r="Q469" s="2">
        <v>8408.87109375</v>
      </c>
      <c r="R469" s="2">
        <v>11675.953125</v>
      </c>
      <c r="S469" s="2">
        <v>1527.9803466796875</v>
      </c>
      <c r="T469" s="2">
        <v>1054.677734375</v>
      </c>
      <c r="U469" s="2">
        <v>2451.6201171875</v>
      </c>
      <c r="V469" s="2">
        <v>4119.4375</v>
      </c>
      <c r="W469" s="2">
        <v>4997.35107421875</v>
      </c>
      <c r="X469" s="2">
        <v>4284.9365234375</v>
      </c>
      <c r="Y469" s="2">
        <v>8615.611328125</v>
      </c>
      <c r="Z469" s="2">
        <v>2934.23779296875</v>
      </c>
      <c r="AA469" s="2">
        <v>58.051753997802734</v>
      </c>
      <c r="AE469" s="19" t="s">
        <v>154</v>
      </c>
      <c r="AF469" s="2">
        <f t="shared" si="37"/>
        <v>3.2713520501386633</v>
      </c>
      <c r="AG469" s="2">
        <f t="shared" si="27"/>
        <v>3.7982019853022781</v>
      </c>
      <c r="AH469" s="2">
        <f t="shared" si="27"/>
        <v>2.395184888275637</v>
      </c>
      <c r="AI469" s="2">
        <f t="shared" si="27"/>
        <v>1.0214129361555873</v>
      </c>
      <c r="AJ469" s="2">
        <f t="shared" si="27"/>
        <v>3.0140172366308908</v>
      </c>
      <c r="AK469" s="2">
        <f t="shared" si="27"/>
        <v>2.5963480817649249</v>
      </c>
      <c r="AL469" s="2">
        <f t="shared" si="27"/>
        <v>3.7271680801467917</v>
      </c>
      <c r="AM469" s="2">
        <f t="shared" si="27"/>
        <v>2.7450120512794962</v>
      </c>
      <c r="AN469" s="2">
        <f t="shared" si="27"/>
        <v>2.1611955350779026</v>
      </c>
      <c r="AO469" s="2">
        <f t="shared" si="27"/>
        <v>1.743408148337394</v>
      </c>
      <c r="AP469" s="2">
        <f t="shared" si="27"/>
        <v>4.3694681374118527E-2</v>
      </c>
      <c r="AS469" s="8" t="s">
        <v>218</v>
      </c>
      <c r="AT469">
        <f>STDEV(AF468:AF471)</f>
        <v>0.97686845998686977</v>
      </c>
      <c r="AU469">
        <f t="shared" ref="AU469:BD469" si="47">STDEV(AG468:AG471)</f>
        <v>0.78189351509931304</v>
      </c>
      <c r="AV469">
        <f t="shared" si="47"/>
        <v>0.52612224584229739</v>
      </c>
      <c r="AW469">
        <f t="shared" si="47"/>
        <v>1.3841949657604931</v>
      </c>
      <c r="AX469">
        <f>STDEV(AJ468:AJ470)</f>
        <v>0.25275673619970557</v>
      </c>
      <c r="AY469">
        <f t="shared" si="47"/>
        <v>1.0006293507009565</v>
      </c>
      <c r="AZ469">
        <f t="shared" si="47"/>
        <v>0.62483508920819242</v>
      </c>
      <c r="BA469">
        <f t="shared" si="47"/>
        <v>0.50752163811055317</v>
      </c>
      <c r="BB469">
        <f t="shared" si="47"/>
        <v>0.62188289104884431</v>
      </c>
      <c r="BC469">
        <f t="shared" si="47"/>
        <v>0.47958312466813297</v>
      </c>
      <c r="BD469">
        <f t="shared" si="47"/>
        <v>0.90799948423233057</v>
      </c>
      <c r="BF469" s="38"/>
    </row>
    <row r="470" spans="16:58" ht="15" x14ac:dyDescent="0.25">
      <c r="P470" s="19" t="s">
        <v>155</v>
      </c>
      <c r="Q470" s="2">
        <v>18045.509765625</v>
      </c>
      <c r="R470" s="2">
        <v>10602.8583984375</v>
      </c>
      <c r="S470" s="2">
        <v>2222.704345703125</v>
      </c>
      <c r="T470" s="2">
        <v>2407.75048828125</v>
      </c>
      <c r="U470" s="2">
        <v>3700.61669921875</v>
      </c>
      <c r="V470" s="2">
        <v>3944.076171875</v>
      </c>
      <c r="W470" s="2">
        <v>11886.275390625</v>
      </c>
      <c r="X470" s="2">
        <v>4965.30224609375</v>
      </c>
      <c r="Y470" s="2">
        <v>3766.795166015625</v>
      </c>
      <c r="Z470" s="2">
        <v>4302.9140625</v>
      </c>
      <c r="AA470" s="2">
        <v>64.738845825195313</v>
      </c>
      <c r="AE470" s="19" t="s">
        <v>155</v>
      </c>
      <c r="AF470" s="2">
        <f t="shared" si="37"/>
        <v>3.7231154556480481</v>
      </c>
      <c r="AG470" s="2">
        <f t="shared" si="27"/>
        <v>2.6172111302590841</v>
      </c>
      <c r="AH470" s="2">
        <f t="shared" si="27"/>
        <v>2.9295504558809751</v>
      </c>
      <c r="AI470" s="2">
        <f t="shared" si="27"/>
        <v>3.3929933971051849</v>
      </c>
      <c r="AJ470" s="2">
        <f t="shared" si="27"/>
        <v>3.4835297767663733</v>
      </c>
      <c r="AK470" s="2">
        <f t="shared" si="27"/>
        <v>1.7076759503938468</v>
      </c>
      <c r="AL470" s="2">
        <f t="shared" si="27"/>
        <v>5.2527098657290567</v>
      </c>
      <c r="AM470" s="2">
        <f t="shared" si="27"/>
        <v>3.1757307443100742</v>
      </c>
      <c r="AN470" s="2">
        <f t="shared" si="27"/>
        <v>1.9912888196320815</v>
      </c>
      <c r="AO470" s="2">
        <f t="shared" si="27"/>
        <v>2.1021304135617385</v>
      </c>
      <c r="AP470" s="2">
        <f t="shared" si="27"/>
        <v>0.1085185260584024</v>
      </c>
      <c r="AS470" s="22" t="s">
        <v>163</v>
      </c>
      <c r="AT470" s="15" t="s">
        <v>209</v>
      </c>
      <c r="AU470" s="15" t="s">
        <v>210</v>
      </c>
      <c r="AV470" s="33" t="s">
        <v>257</v>
      </c>
      <c r="AW470" s="33" t="s">
        <v>258</v>
      </c>
      <c r="AX470" s="33" t="s">
        <v>259</v>
      </c>
      <c r="AY470" s="33" t="s">
        <v>260</v>
      </c>
      <c r="AZ470" s="34" t="s">
        <v>261</v>
      </c>
      <c r="BA470" s="34" t="s">
        <v>262</v>
      </c>
      <c r="BB470" s="34" t="s">
        <v>263</v>
      </c>
      <c r="BC470" s="34" t="s">
        <v>264</v>
      </c>
      <c r="BD470" s="11" t="s">
        <v>265</v>
      </c>
      <c r="BE470" s="2"/>
    </row>
    <row r="471" spans="16:58" ht="15" x14ac:dyDescent="0.25">
      <c r="P471" s="19" t="s">
        <v>156</v>
      </c>
      <c r="Q471" s="2">
        <v>17114.841796875</v>
      </c>
      <c r="R471" s="2">
        <v>10790.2001953125</v>
      </c>
      <c r="S471" s="2">
        <v>3347.90185546875</v>
      </c>
      <c r="T471" s="2">
        <v>6115.2802734375</v>
      </c>
      <c r="U471" s="2">
        <v>3666.181884765625</v>
      </c>
      <c r="V471" s="2">
        <v>6786.4931640625</v>
      </c>
      <c r="W471" s="2">
        <v>7766.052734375</v>
      </c>
      <c r="X471" s="2">
        <v>7661.169921875</v>
      </c>
      <c r="Y471" s="2">
        <v>7201.32568359375</v>
      </c>
      <c r="Z471" s="2">
        <v>5869.17333984375</v>
      </c>
      <c r="AA471" s="2">
        <v>129.08560180664063</v>
      </c>
      <c r="AE471" s="19" t="s">
        <v>156</v>
      </c>
      <c r="AF471" s="2">
        <f t="shared" si="37"/>
        <v>5.4686939405472605</v>
      </c>
      <c r="AG471" s="2">
        <f t="shared" si="27"/>
        <v>4.3709863386960004</v>
      </c>
      <c r="AH471" s="2">
        <f t="shared" si="27"/>
        <v>3.6314787688332224</v>
      </c>
      <c r="AI471" s="2">
        <f t="shared" si="27"/>
        <v>4.2591362152265564</v>
      </c>
      <c r="AJ471" s="2">
        <f t="shared" si="27"/>
        <v>-69.985577500914459</v>
      </c>
      <c r="AK471" s="2">
        <f t="shared" si="27"/>
        <v>4.1280670316155312</v>
      </c>
      <c r="AL471" s="2">
        <f t="shared" si="27"/>
        <v>4.5337197959616526</v>
      </c>
      <c r="AM471" s="2">
        <f t="shared" si="27"/>
        <v>3.9005503587871737</v>
      </c>
      <c r="AN471" s="2">
        <f t="shared" si="27"/>
        <v>2.7937733479587683</v>
      </c>
      <c r="AO471" s="2">
        <f t="shared" si="27"/>
        <v>2.5840091115909911</v>
      </c>
      <c r="AP471" s="2">
        <f>100*AA471/AA485</f>
        <v>1.9127446708976905</v>
      </c>
      <c r="AS471" s="25" t="s">
        <v>167</v>
      </c>
      <c r="AT471" s="39" t="s">
        <v>168</v>
      </c>
      <c r="AU471" s="39"/>
      <c r="AV471" s="40" t="s">
        <v>169</v>
      </c>
      <c r="AW471" s="40"/>
      <c r="AX471" s="40"/>
      <c r="AY471" s="40"/>
      <c r="AZ471" s="41" t="s">
        <v>170</v>
      </c>
      <c r="BA471" s="41"/>
      <c r="BB471" s="41"/>
      <c r="BC471" s="41"/>
      <c r="BD471" s="42"/>
      <c r="BE471" s="42"/>
    </row>
    <row r="472" spans="16:58" x14ac:dyDescent="0.2">
      <c r="AV472" s="23">
        <v>2</v>
      </c>
      <c r="AW472" s="23">
        <v>1</v>
      </c>
      <c r="AX472" s="23">
        <v>0.5</v>
      </c>
      <c r="AY472" s="23">
        <v>0.25</v>
      </c>
      <c r="AZ472" s="24">
        <v>10</v>
      </c>
      <c r="BA472" s="24">
        <v>5</v>
      </c>
      <c r="BB472" s="24">
        <v>2.5</v>
      </c>
      <c r="BC472" s="24">
        <v>1.25</v>
      </c>
    </row>
    <row r="475" spans="16:58" x14ac:dyDescent="0.2">
      <c r="P475" s="8" t="s">
        <v>221</v>
      </c>
    </row>
    <row r="476" spans="16:58" x14ac:dyDescent="0.2">
      <c r="P476" s="8" t="s">
        <v>251</v>
      </c>
    </row>
    <row r="477" spans="16:58" x14ac:dyDescent="0.2">
      <c r="P477" s="2" t="s">
        <v>157</v>
      </c>
      <c r="Q477" s="2">
        <v>1</v>
      </c>
      <c r="R477" s="2">
        <v>2</v>
      </c>
      <c r="S477" s="2">
        <v>3</v>
      </c>
      <c r="T477" s="2">
        <v>4</v>
      </c>
      <c r="U477" s="2">
        <v>5</v>
      </c>
      <c r="V477" s="2">
        <v>6</v>
      </c>
      <c r="W477" s="2">
        <v>7</v>
      </c>
      <c r="X477" s="2">
        <v>8</v>
      </c>
      <c r="Y477" s="2">
        <v>9</v>
      </c>
      <c r="Z477" s="2">
        <v>10</v>
      </c>
      <c r="AA477" s="2">
        <v>11</v>
      </c>
      <c r="AB477" s="2">
        <v>12</v>
      </c>
    </row>
    <row r="478" spans="16:58" x14ac:dyDescent="0.2">
      <c r="P478" s="2" t="s">
        <v>149</v>
      </c>
      <c r="Q478" s="2">
        <v>924526.89650878904</v>
      </c>
      <c r="R478" s="2">
        <v>568429.53400878899</v>
      </c>
      <c r="S478" s="2">
        <v>57944.946508789064</v>
      </c>
      <c r="T478" s="2">
        <v>40386.182446289058</v>
      </c>
      <c r="U478" s="2">
        <v>37956.00432128906</v>
      </c>
      <c r="V478" s="2">
        <v>85175.748071289068</v>
      </c>
      <c r="W478" s="2">
        <v>115168.93244628905</v>
      </c>
      <c r="X478" s="2">
        <v>428794.43400878902</v>
      </c>
      <c r="Y478" s="2">
        <v>550562.92150878906</v>
      </c>
      <c r="Z478" s="2">
        <v>408422.50900878903</v>
      </c>
      <c r="AA478" s="2">
        <v>1715398.6590087891</v>
      </c>
      <c r="AB478" s="2">
        <v>1807157.10900879</v>
      </c>
    </row>
    <row r="479" spans="16:58" x14ac:dyDescent="0.2">
      <c r="P479" s="2" t="s">
        <v>150</v>
      </c>
      <c r="Q479" s="2">
        <v>538266.12150878902</v>
      </c>
      <c r="R479" s="2">
        <v>678630.19650878909</v>
      </c>
      <c r="S479" s="2">
        <v>139184.12463378906</v>
      </c>
      <c r="T479" s="2">
        <v>48350.19963378906</v>
      </c>
      <c r="U479" s="2">
        <v>28833.338696289058</v>
      </c>
      <c r="V479" s="2">
        <v>56151.679321289055</v>
      </c>
      <c r="W479" s="2">
        <v>121413.25119628906</v>
      </c>
      <c r="X479" s="2">
        <v>318184.77775878902</v>
      </c>
      <c r="Y479" s="2">
        <v>343281.63400878903</v>
      </c>
      <c r="Z479" s="2">
        <v>430308.69025878905</v>
      </c>
      <c r="AA479" s="2">
        <v>1549055.9590087892</v>
      </c>
      <c r="AB479" s="2">
        <v>1594384.9090087891</v>
      </c>
    </row>
    <row r="480" spans="16:58" x14ac:dyDescent="0.2">
      <c r="P480" s="2" t="s">
        <v>151</v>
      </c>
      <c r="Q480" s="2">
        <v>635444.05900878902</v>
      </c>
      <c r="R480" s="2">
        <v>712288.02150878904</v>
      </c>
      <c r="S480" s="2">
        <v>43531.162915039058</v>
      </c>
      <c r="T480" s="2">
        <v>80884.912133789068</v>
      </c>
      <c r="U480" s="2">
        <v>31846.962915039061</v>
      </c>
      <c r="V480" s="2">
        <v>74154.694946289063</v>
      </c>
      <c r="W480" s="2">
        <v>154064.74963378906</v>
      </c>
      <c r="X480" s="2">
        <v>407538.79025878903</v>
      </c>
      <c r="Y480" s="2">
        <v>491638.57775878906</v>
      </c>
      <c r="Z480" s="2">
        <v>378572.24650878902</v>
      </c>
      <c r="AA480" s="2">
        <v>984770.33400878904</v>
      </c>
      <c r="AB480" s="2">
        <v>999011.33400878904</v>
      </c>
    </row>
    <row r="481" spans="16:58" x14ac:dyDescent="0.2">
      <c r="P481" s="2" t="s">
        <v>152</v>
      </c>
      <c r="Q481" s="2">
        <v>615830.85900878906</v>
      </c>
      <c r="R481" s="2">
        <v>646142.39650878904</v>
      </c>
      <c r="S481" s="2">
        <v>48062.59416503906</v>
      </c>
      <c r="T481" s="2">
        <v>26580.778540039064</v>
      </c>
      <c r="U481" s="2">
        <v>31414.847290039063</v>
      </c>
      <c r="V481" s="2">
        <v>102140.75432128907</v>
      </c>
      <c r="W481" s="2">
        <v>152508.76525878906</v>
      </c>
      <c r="X481" s="2">
        <v>325034.04650878906</v>
      </c>
      <c r="Y481" s="2">
        <v>478092.80900878902</v>
      </c>
      <c r="Z481" s="2">
        <v>377473.89650878904</v>
      </c>
      <c r="AA481" s="2">
        <v>599081.29650878906</v>
      </c>
      <c r="AB481" s="2">
        <v>503803.50275878905</v>
      </c>
    </row>
    <row r="482" spans="16:58" x14ac:dyDescent="0.2">
      <c r="P482" s="2" t="s">
        <v>153</v>
      </c>
      <c r="Q482" s="2">
        <v>237671.34650878908</v>
      </c>
      <c r="R482" s="2">
        <v>232520.93088378906</v>
      </c>
      <c r="S482" s="2">
        <v>57114.401196289058</v>
      </c>
      <c r="T482" s="2">
        <v>80412.060571289068</v>
      </c>
      <c r="U482" s="2">
        <v>97429.880883789068</v>
      </c>
      <c r="V482" s="2">
        <v>184682.97463378907</v>
      </c>
      <c r="W482" s="2">
        <v>102226.42932128906</v>
      </c>
      <c r="X482" s="2">
        <v>176472.61525878907</v>
      </c>
      <c r="Y482" s="2">
        <v>206819.87150878907</v>
      </c>
      <c r="Z482" s="2">
        <v>193256.39963378906</v>
      </c>
      <c r="AA482" s="2">
        <v>255039.07775878909</v>
      </c>
      <c r="AB482" s="2">
        <v>263139.55275878904</v>
      </c>
    </row>
    <row r="483" spans="16:58" x14ac:dyDescent="0.2">
      <c r="P483" s="2" t="s">
        <v>154</v>
      </c>
      <c r="Q483" s="2">
        <v>257045.74025878907</v>
      </c>
      <c r="R483" s="2">
        <v>307407.37775878905</v>
      </c>
      <c r="S483" s="2">
        <v>63793.837133789064</v>
      </c>
      <c r="T483" s="2">
        <v>103256.74338378906</v>
      </c>
      <c r="U483" s="2">
        <v>81340.613696289074</v>
      </c>
      <c r="V483" s="2">
        <v>158662.75900878906</v>
      </c>
      <c r="W483" s="2">
        <v>134079.03713378907</v>
      </c>
      <c r="X483" s="2">
        <v>156099.00588378907</v>
      </c>
      <c r="Y483" s="2">
        <v>398650.24650878902</v>
      </c>
      <c r="Z483" s="2">
        <v>168304.69650878906</v>
      </c>
      <c r="AA483" s="2">
        <v>132857.71213378906</v>
      </c>
      <c r="AB483" s="2">
        <v>137568.14025878906</v>
      </c>
    </row>
    <row r="484" spans="16:58" x14ac:dyDescent="0.2">
      <c r="P484" s="2" t="s">
        <v>155</v>
      </c>
      <c r="Q484" s="2">
        <v>484688.42775878904</v>
      </c>
      <c r="R484" s="2">
        <v>405120.48400878906</v>
      </c>
      <c r="S484" s="2">
        <v>75871.857446289068</v>
      </c>
      <c r="T484" s="2">
        <v>70962.427758789068</v>
      </c>
      <c r="U484" s="2">
        <v>106231.80900878907</v>
      </c>
      <c r="V484" s="2">
        <v>230961.62775878908</v>
      </c>
      <c r="W484" s="2">
        <v>226288.44338378907</v>
      </c>
      <c r="X484" s="2">
        <v>156351.48713378908</v>
      </c>
      <c r="Y484" s="2">
        <v>189163.67775878907</v>
      </c>
      <c r="Z484" s="2">
        <v>204693.01213378907</v>
      </c>
      <c r="AA484" s="2">
        <v>59656.952758789055</v>
      </c>
      <c r="AB484" s="2">
        <v>56755.340258789067</v>
      </c>
    </row>
    <row r="485" spans="16:58" x14ac:dyDescent="0.2">
      <c r="P485" s="2" t="s">
        <v>156</v>
      </c>
      <c r="Q485" s="2">
        <v>312960.31525878905</v>
      </c>
      <c r="R485" s="2">
        <v>246859.61838378906</v>
      </c>
      <c r="S485" s="2">
        <v>92191.144946289074</v>
      </c>
      <c r="T485" s="2">
        <v>143580.29338378907</v>
      </c>
      <c r="U485" s="2">
        <v>-5238.4820068359386</v>
      </c>
      <c r="V485" s="2">
        <v>164398.81213378906</v>
      </c>
      <c r="W485" s="2">
        <v>171295.38400878906</v>
      </c>
      <c r="X485" s="2">
        <v>196412.53713378907</v>
      </c>
      <c r="Y485" s="2">
        <v>257763.41838378905</v>
      </c>
      <c r="Z485" s="2">
        <v>227134.39025878906</v>
      </c>
      <c r="AA485" s="2">
        <v>6748.7105712890625</v>
      </c>
      <c r="AB485" s="2">
        <v>-6748.7105712890643</v>
      </c>
    </row>
    <row r="488" spans="16:58" x14ac:dyDescent="0.2">
      <c r="P488" s="8" t="s">
        <v>252</v>
      </c>
      <c r="AS488" s="35" t="s">
        <v>266</v>
      </c>
      <c r="AT488" s="35"/>
      <c r="AU488" s="35"/>
      <c r="AV488" s="35"/>
    </row>
    <row r="489" spans="16:58" x14ac:dyDescent="0.2">
      <c r="P489" s="8" t="s">
        <v>249</v>
      </c>
      <c r="AE489" s="8" t="s">
        <v>254</v>
      </c>
      <c r="BF489" s="38" t="s">
        <v>160</v>
      </c>
    </row>
    <row r="490" spans="16:58" ht="15" x14ac:dyDescent="0.25">
      <c r="P490" s="2"/>
      <c r="Q490" s="19">
        <v>1</v>
      </c>
      <c r="R490" s="19">
        <v>2</v>
      </c>
      <c r="S490" s="19">
        <v>3</v>
      </c>
      <c r="T490" s="19">
        <v>4</v>
      </c>
      <c r="U490" s="19">
        <v>5</v>
      </c>
      <c r="V490" s="19">
        <v>6</v>
      </c>
      <c r="W490" s="19">
        <v>7</v>
      </c>
      <c r="X490" s="19">
        <v>8</v>
      </c>
      <c r="Y490" s="19">
        <v>9</v>
      </c>
      <c r="Z490" s="19">
        <v>10</v>
      </c>
      <c r="AA490" s="19">
        <v>11</v>
      </c>
      <c r="AE490" s="2"/>
      <c r="AF490" s="19">
        <v>1</v>
      </c>
      <c r="AG490" s="19">
        <v>2</v>
      </c>
      <c r="AH490" s="19">
        <v>3</v>
      </c>
      <c r="AI490" s="19">
        <v>4</v>
      </c>
      <c r="AJ490" s="19">
        <v>5</v>
      </c>
      <c r="AK490" s="19">
        <v>6</v>
      </c>
      <c r="AL490" s="19">
        <v>7</v>
      </c>
      <c r="AM490" s="19">
        <v>8</v>
      </c>
      <c r="AN490" s="19">
        <v>9</v>
      </c>
      <c r="AO490" s="19">
        <v>10</v>
      </c>
      <c r="AP490" s="19">
        <v>11</v>
      </c>
      <c r="BF490" s="38"/>
    </row>
    <row r="491" spans="16:58" ht="15" x14ac:dyDescent="0.25">
      <c r="P491" s="19" t="s">
        <v>149</v>
      </c>
      <c r="Q491" s="2">
        <f>Q478-$AA$444</f>
        <v>910600.50832519529</v>
      </c>
      <c r="R491" s="2">
        <f t="shared" ref="R491:AA491" si="48">R478-$AA$444</f>
        <v>554503.14582519524</v>
      </c>
      <c r="S491" s="2">
        <f t="shared" si="48"/>
        <v>44018.558325195314</v>
      </c>
      <c r="T491" s="2">
        <f t="shared" si="48"/>
        <v>26459.794262695308</v>
      </c>
      <c r="U491" s="2">
        <f t="shared" si="48"/>
        <v>24029.61613769531</v>
      </c>
      <c r="V491" s="2">
        <f t="shared" si="48"/>
        <v>71249.359887695318</v>
      </c>
      <c r="W491" s="2">
        <f t="shared" si="48"/>
        <v>101242.5442626953</v>
      </c>
      <c r="X491" s="2">
        <f t="shared" si="48"/>
        <v>414868.04582519527</v>
      </c>
      <c r="Y491" s="2">
        <f t="shared" si="48"/>
        <v>536636.53332519531</v>
      </c>
      <c r="Z491" s="2">
        <f t="shared" si="48"/>
        <v>394496.12082519528</v>
      </c>
      <c r="AA491" s="2">
        <f t="shared" si="48"/>
        <v>1701472.2708251954</v>
      </c>
      <c r="AE491" s="19" t="s">
        <v>149</v>
      </c>
      <c r="AF491" s="2">
        <f>100*Q464/Q491</f>
        <v>0.12321037990267031</v>
      </c>
      <c r="AG491" s="2">
        <f t="shared" ref="AG491:AP498" si="49">100*R464/R491</f>
        <v>9.6309198719937802E-2</v>
      </c>
      <c r="AH491" s="2">
        <f t="shared" si="49"/>
        <v>0.26319468845479277</v>
      </c>
      <c r="AI491" s="2">
        <f t="shared" si="49"/>
        <v>0.11095718594732283</v>
      </c>
      <c r="AJ491" s="2">
        <f t="shared" si="49"/>
        <v>5.3738604384114111E-2</v>
      </c>
      <c r="AK491" s="2">
        <f t="shared" si="49"/>
        <v>0</v>
      </c>
      <c r="AL491" s="2">
        <f t="shared" si="49"/>
        <v>0.18798913349669927</v>
      </c>
      <c r="AM491" s="2">
        <f t="shared" si="49"/>
        <v>3.4764920459395623E-2</v>
      </c>
      <c r="AN491" s="2">
        <f t="shared" si="49"/>
        <v>7.425792374511983E-2</v>
      </c>
      <c r="AO491" s="2">
        <f t="shared" si="49"/>
        <v>0.21402154725731157</v>
      </c>
      <c r="AP491" s="2">
        <f t="shared" si="49"/>
        <v>2.8489524954315346</v>
      </c>
      <c r="AS491" s="8" t="s">
        <v>255</v>
      </c>
      <c r="AT491">
        <f>AVERAGE(AF491:AF494)</f>
        <v>0.29358587220109766</v>
      </c>
      <c r="AU491">
        <f t="shared" ref="AU491" si="50">AVERAGE(AG491:AG494)</f>
        <v>0.14299099408213997</v>
      </c>
      <c r="AV491">
        <f t="shared" ref="AV491" si="51">AVERAGE(AH491:AH494)</f>
        <v>0.25773363259048437</v>
      </c>
      <c r="AW491">
        <f t="shared" ref="AW491" si="52">AVERAGE(AI491:AI494)</f>
        <v>7.4535763495099203E-2</v>
      </c>
      <c r="AX491">
        <f t="shared" ref="AX491" si="53">AVERAGE(AJ491:AJ494)</f>
        <v>0.23372167729444876</v>
      </c>
      <c r="AY491">
        <f t="shared" ref="AY491" si="54">AVERAGE(AK491:AK494)</f>
        <v>0.1403650883375297</v>
      </c>
      <c r="AZ491">
        <f t="shared" ref="AZ491" si="55">AVERAGE(AL491:AL494)</f>
        <v>0.11566695006917069</v>
      </c>
      <c r="BA491">
        <f t="shared" ref="BA491" si="56">AVERAGE(AM491:AM494)</f>
        <v>4.7750475248782773E-2</v>
      </c>
      <c r="BB491">
        <f t="shared" ref="BB491" si="57">AVERAGE(AN491:AN494)</f>
        <v>0.16500159757082455</v>
      </c>
      <c r="BC491">
        <f>AVERAGE(AO491:AO494)</f>
        <v>0.17108787412559454</v>
      </c>
      <c r="BD491">
        <f>AVERAGE(AP492:AP494)</f>
        <v>0.15394282801074366</v>
      </c>
      <c r="BF491" s="38"/>
    </row>
    <row r="492" spans="16:58" ht="15" x14ac:dyDescent="0.25">
      <c r="P492" s="19" t="s">
        <v>150</v>
      </c>
      <c r="Q492" s="2">
        <f t="shared" ref="Q492:AA492" si="58">Q479-$AA$444</f>
        <v>524339.73332519527</v>
      </c>
      <c r="R492" s="2">
        <f t="shared" si="58"/>
        <v>664703.80832519534</v>
      </c>
      <c r="S492" s="2">
        <f t="shared" si="58"/>
        <v>125257.73645019531</v>
      </c>
      <c r="T492" s="2">
        <f t="shared" si="58"/>
        <v>34423.81145019531</v>
      </c>
      <c r="U492" s="2">
        <f t="shared" si="58"/>
        <v>14906.950512695308</v>
      </c>
      <c r="V492" s="2">
        <f t="shared" si="58"/>
        <v>42225.291137695305</v>
      </c>
      <c r="W492" s="2">
        <f t="shared" si="58"/>
        <v>107486.86301269531</v>
      </c>
      <c r="X492" s="2">
        <f t="shared" si="58"/>
        <v>304258.38957519527</v>
      </c>
      <c r="Y492" s="2">
        <f t="shared" si="58"/>
        <v>329355.24582519528</v>
      </c>
      <c r="Z492" s="2">
        <f t="shared" si="58"/>
        <v>416382.3020751953</v>
      </c>
      <c r="AA492" s="2">
        <f t="shared" si="58"/>
        <v>1535129.5708251954</v>
      </c>
      <c r="AE492" s="19" t="s">
        <v>150</v>
      </c>
      <c r="AF492" s="2">
        <f t="shared" ref="AF492:AF498" si="59">100*Q465/Q492</f>
        <v>0.2334333423268008</v>
      </c>
      <c r="AG492" s="2">
        <f t="shared" si="49"/>
        <v>2.0066838584734976E-2</v>
      </c>
      <c r="AH492" s="2">
        <f t="shared" si="49"/>
        <v>0.19314644291289249</v>
      </c>
      <c r="AI492" s="2">
        <f t="shared" si="49"/>
        <v>7.9104249310781763E-2</v>
      </c>
      <c r="AJ492" s="2">
        <f t="shared" si="49"/>
        <v>0.34208049832819304</v>
      </c>
      <c r="AK492" s="2">
        <f t="shared" si="49"/>
        <v>0.3591732648865455</v>
      </c>
      <c r="AL492" s="2">
        <f t="shared" si="49"/>
        <v>0.15696295259177942</v>
      </c>
      <c r="AM492" s="2">
        <f t="shared" si="49"/>
        <v>2.9326340677821725E-2</v>
      </c>
      <c r="AN492" s="2">
        <f t="shared" si="49"/>
        <v>6.5090589926331072E-2</v>
      </c>
      <c r="AO492" s="2">
        <f t="shared" si="49"/>
        <v>9.2813601753732142E-2</v>
      </c>
      <c r="AP492" s="2">
        <f t="shared" si="49"/>
        <v>0.24309473042010835</v>
      </c>
      <c r="AS492" s="8" t="s">
        <v>218</v>
      </c>
      <c r="AT492">
        <f>STDEV(AF491:AF494)</f>
        <v>0.14991348474617666</v>
      </c>
      <c r="AU492">
        <f t="shared" ref="AU492" si="60">STDEV(AG491:AG494)</f>
        <v>0.19182453821439982</v>
      </c>
      <c r="AV492">
        <f t="shared" ref="AV492" si="61">STDEV(AH491:AH494)</f>
        <v>0.15974636435682393</v>
      </c>
      <c r="AW492">
        <f t="shared" ref="AW492" si="62">STDEV(AI491:AI494)</f>
        <v>2.8274571396280077E-2</v>
      </c>
      <c r="AX492">
        <f t="shared" ref="AX492" si="63">STDEV(AJ491:AJ494)</f>
        <v>0.20187435792462627</v>
      </c>
      <c r="AY492">
        <f t="shared" ref="AY492" si="64">STDEV(AK491:AK494)</f>
        <v>0.15541823221460346</v>
      </c>
      <c r="AZ492">
        <f t="shared" ref="AZ492" si="65">STDEV(AL491:AL494)</f>
        <v>7.1180139413950197E-2</v>
      </c>
      <c r="BA492">
        <f t="shared" ref="BA492" si="66">STDEV(AM491:AM494)</f>
        <v>1.8886216509082947E-2</v>
      </c>
      <c r="BB492">
        <f t="shared" ref="BB492" si="67">STDEV(AN491:AN494)</f>
        <v>0.14774027422348524</v>
      </c>
      <c r="BC492">
        <f>STDEV(AO491:AO494)</f>
        <v>5.3529054276566408E-2</v>
      </c>
      <c r="BD492">
        <f>STDEV(AP491:AP494)</f>
        <v>1.3492292258516307</v>
      </c>
      <c r="BF492" s="38"/>
    </row>
    <row r="493" spans="16:58" ht="15" x14ac:dyDescent="0.25">
      <c r="P493" s="19" t="s">
        <v>151</v>
      </c>
      <c r="Q493" s="2">
        <f t="shared" ref="Q493:AA493" si="68">Q480-$AA$444</f>
        <v>621517.67082519527</v>
      </c>
      <c r="R493" s="2">
        <f t="shared" si="68"/>
        <v>698361.63332519529</v>
      </c>
      <c r="S493" s="2">
        <f t="shared" si="68"/>
        <v>29604.774731445308</v>
      </c>
      <c r="T493" s="2">
        <f t="shared" si="68"/>
        <v>66958.523950195318</v>
      </c>
      <c r="U493" s="2">
        <f t="shared" si="68"/>
        <v>17920.574731445311</v>
      </c>
      <c r="V493" s="2">
        <f t="shared" si="68"/>
        <v>60228.306762695313</v>
      </c>
      <c r="W493" s="2">
        <f t="shared" si="68"/>
        <v>140138.36145019531</v>
      </c>
      <c r="X493" s="2">
        <f t="shared" si="68"/>
        <v>393612.40207519528</v>
      </c>
      <c r="Y493" s="2">
        <f t="shared" si="68"/>
        <v>477712.18957519531</v>
      </c>
      <c r="Z493" s="2">
        <f t="shared" si="68"/>
        <v>364645.85832519527</v>
      </c>
      <c r="AA493" s="2">
        <f t="shared" si="68"/>
        <v>970843.94582519529</v>
      </c>
      <c r="AE493" s="19" t="s">
        <v>151</v>
      </c>
      <c r="AF493" s="2">
        <f t="shared" si="59"/>
        <v>0.47289845468676123</v>
      </c>
      <c r="AG493" s="2">
        <f t="shared" si="49"/>
        <v>0.42618415711836066</v>
      </c>
      <c r="AH493" s="2">
        <f t="shared" si="49"/>
        <v>0.47518952097284667</v>
      </c>
      <c r="AI493" s="2">
        <f t="shared" si="49"/>
        <v>6.4309129499632911E-2</v>
      </c>
      <c r="AJ493" s="2">
        <f t="shared" si="49"/>
        <v>0.46390356914803466</v>
      </c>
      <c r="AK493" s="2">
        <f t="shared" si="49"/>
        <v>7.1073247248285426E-2</v>
      </c>
      <c r="AL493" s="2">
        <f t="shared" si="49"/>
        <v>8.8936359480322719E-2</v>
      </c>
      <c r="AM493" s="2">
        <f t="shared" si="49"/>
        <v>5.7594011996847001E-2</v>
      </c>
      <c r="AN493" s="2">
        <f t="shared" si="49"/>
        <v>0.13972558364338411</v>
      </c>
      <c r="AO493" s="2">
        <f t="shared" si="49"/>
        <v>0.18960610475078499</v>
      </c>
      <c r="AP493" s="2">
        <f t="shared" si="49"/>
        <v>0.14121486342309517</v>
      </c>
      <c r="BF493" s="38" t="s">
        <v>162</v>
      </c>
    </row>
    <row r="494" spans="16:58" ht="15" x14ac:dyDescent="0.25">
      <c r="P494" s="19" t="s">
        <v>152</v>
      </c>
      <c r="Q494" s="2">
        <f t="shared" ref="Q494:AA494" si="69">Q481-$AA$444</f>
        <v>601904.47082519531</v>
      </c>
      <c r="R494" s="2">
        <f t="shared" si="69"/>
        <v>632216.00832519529</v>
      </c>
      <c r="S494" s="2">
        <f t="shared" si="69"/>
        <v>34136.20598144531</v>
      </c>
      <c r="T494" s="2">
        <f t="shared" si="69"/>
        <v>12654.390356445314</v>
      </c>
      <c r="U494" s="2">
        <f t="shared" si="69"/>
        <v>17488.459106445313</v>
      </c>
      <c r="V494" s="2">
        <f t="shared" si="69"/>
        <v>88214.366137695324</v>
      </c>
      <c r="W494" s="2">
        <f t="shared" si="69"/>
        <v>138582.37707519531</v>
      </c>
      <c r="X494" s="2">
        <f t="shared" si="69"/>
        <v>311107.65832519531</v>
      </c>
      <c r="Y494" s="2">
        <f t="shared" si="69"/>
        <v>464166.42082519527</v>
      </c>
      <c r="Z494" s="2">
        <f t="shared" si="69"/>
        <v>363547.50832519529</v>
      </c>
      <c r="AA494" s="2">
        <f t="shared" si="69"/>
        <v>585154.90832519531</v>
      </c>
      <c r="AE494" s="19" t="s">
        <v>152</v>
      </c>
      <c r="AF494" s="2">
        <f t="shared" si="59"/>
        <v>0.34480131188815821</v>
      </c>
      <c r="AG494" s="2">
        <f t="shared" si="49"/>
        <v>2.9403781905526491E-2</v>
      </c>
      <c r="AH494" s="2">
        <f t="shared" si="49"/>
        <v>9.9403878021405545E-2</v>
      </c>
      <c r="AI494" s="2">
        <f t="shared" si="49"/>
        <v>4.3772489222659292E-2</v>
      </c>
      <c r="AJ494" s="2">
        <f t="shared" si="49"/>
        <v>7.5164037317453289E-2</v>
      </c>
      <c r="AK494" s="2">
        <f t="shared" si="49"/>
        <v>0.13121384121528795</v>
      </c>
      <c r="AL494" s="2">
        <f t="shared" si="49"/>
        <v>2.8779354707881261E-2</v>
      </c>
      <c r="AM494" s="2">
        <f t="shared" si="49"/>
        <v>6.9316627861066751E-2</v>
      </c>
      <c r="AN494" s="2">
        <f t="shared" si="49"/>
        <v>0.38093229296846315</v>
      </c>
      <c r="AO494" s="2">
        <f t="shared" si="49"/>
        <v>0.18791024274054946</v>
      </c>
      <c r="AP494" s="2">
        <f t="shared" si="49"/>
        <v>7.7518890189027467E-2</v>
      </c>
      <c r="BF494" s="38"/>
    </row>
    <row r="495" spans="16:58" ht="15" x14ac:dyDescent="0.25">
      <c r="P495" s="19" t="s">
        <v>153</v>
      </c>
      <c r="Q495" s="2">
        <f t="shared" ref="Q495:Y495" si="70">Q482-$AA$444</f>
        <v>223744.95832519533</v>
      </c>
      <c r="R495" s="2">
        <f t="shared" si="70"/>
        <v>218594.54270019531</v>
      </c>
      <c r="S495" s="2">
        <f t="shared" si="70"/>
        <v>43188.013012695308</v>
      </c>
      <c r="T495" s="2">
        <f t="shared" si="70"/>
        <v>66485.672387695318</v>
      </c>
      <c r="U495" s="2">
        <f t="shared" si="70"/>
        <v>83503.492700195318</v>
      </c>
      <c r="V495" s="2">
        <f t="shared" si="70"/>
        <v>170756.58645019532</v>
      </c>
      <c r="W495" s="2">
        <f t="shared" si="70"/>
        <v>88300.041137695313</v>
      </c>
      <c r="X495" s="2">
        <f t="shared" si="70"/>
        <v>162546.22707519532</v>
      </c>
      <c r="Y495" s="2">
        <f t="shared" si="70"/>
        <v>192893.48332519532</v>
      </c>
      <c r="Z495" s="2">
        <f>Z482-$AA$444</f>
        <v>179330.01145019531</v>
      </c>
      <c r="AA495" s="2">
        <f>AA482-$AA$444</f>
        <v>241112.68957519534</v>
      </c>
      <c r="AE495" s="19" t="s">
        <v>153</v>
      </c>
      <c r="AF495" s="2">
        <f t="shared" si="59"/>
        <v>3.9077320807905034</v>
      </c>
      <c r="AG495" s="2">
        <f t="shared" si="49"/>
        <v>3.2296681933416092</v>
      </c>
      <c r="AH495" s="2">
        <f t="shared" si="49"/>
        <v>3.5693113456837318</v>
      </c>
      <c r="AI495" s="2">
        <f t="shared" si="49"/>
        <v>2.9954971417032872</v>
      </c>
      <c r="AJ495" s="2">
        <f t="shared" si="49"/>
        <v>3.9799055104842358</v>
      </c>
      <c r="AK495" s="2">
        <f t="shared" si="49"/>
        <v>3.1343210130717498</v>
      </c>
      <c r="AL495" s="2">
        <f t="shared" si="49"/>
        <v>5.3214148746659822</v>
      </c>
      <c r="AM495" s="2">
        <f t="shared" si="49"/>
        <v>3.9317655281417245</v>
      </c>
      <c r="AN495" s="2">
        <f t="shared" si="49"/>
        <v>1.3734643579021579</v>
      </c>
      <c r="AO495" s="2">
        <f t="shared" si="49"/>
        <v>1.5902811221039874</v>
      </c>
      <c r="AP495" s="2">
        <f t="shared" si="49"/>
        <v>0.15199446218973178</v>
      </c>
      <c r="AS495" s="8" t="s">
        <v>255</v>
      </c>
      <c r="AT495">
        <f>AVERAGE(AF495:AF498)</f>
        <v>4.2307767672102372</v>
      </c>
      <c r="AU495">
        <f t="shared" ref="AU495" si="71">AVERAGE(AG495:AG498)</f>
        <v>3.6377004556620238</v>
      </c>
      <c r="AV495">
        <f t="shared" ref="AV495" si="72">AVERAGE(AH495:AH498)</f>
        <v>3.6248050027094347</v>
      </c>
      <c r="AW495">
        <f t="shared" ref="AW495" si="73">AVERAGE(AI495:AI498)</f>
        <v>3.2785547766542353</v>
      </c>
      <c r="AX495">
        <f>AVERAGE(AJ495:AJ497)</f>
        <v>3.8752188685677083</v>
      </c>
      <c r="AY495">
        <f t="shared" ref="AY495" si="74">AVERAGE(AK495:AK498)</f>
        <v>3.0769656954566829</v>
      </c>
      <c r="AZ495">
        <f t="shared" ref="AZ495" si="75">AVERAGE(AL495:AL498)</f>
        <v>5.0031724954831072</v>
      </c>
      <c r="BA495">
        <f t="shared" ref="BA495" si="76">AVERAGE(AM495:AM498)</f>
        <v>3.6575344371545855</v>
      </c>
      <c r="BB495">
        <f t="shared" ref="BB495" si="77">AVERAGE(AN495:AN498)</f>
        <v>2.1789417477749069</v>
      </c>
      <c r="BC495">
        <f t="shared" ref="BC495" si="78">AVERAGE(AO495:AO498)</f>
        <v>2.1248360204792296</v>
      </c>
      <c r="BD495">
        <f t="shared" ref="BD495" si="79">AVERAGE(AP495:AP498)</f>
        <v>-0.36401497058706278</v>
      </c>
      <c r="BF495" s="38"/>
    </row>
    <row r="496" spans="16:58" ht="15" x14ac:dyDescent="0.25">
      <c r="P496" s="19" t="s">
        <v>154</v>
      </c>
      <c r="Q496" s="2">
        <f t="shared" ref="Q496:AA496" si="80">Q483-$AA$444</f>
        <v>243119.35207519532</v>
      </c>
      <c r="R496" s="2">
        <f t="shared" si="80"/>
        <v>293480.9895751953</v>
      </c>
      <c r="S496" s="2">
        <f t="shared" si="80"/>
        <v>49867.448950195314</v>
      </c>
      <c r="T496" s="2">
        <f t="shared" si="80"/>
        <v>89330.355200195307</v>
      </c>
      <c r="U496" s="2">
        <f t="shared" si="80"/>
        <v>67414.225512695324</v>
      </c>
      <c r="V496" s="2">
        <f t="shared" si="80"/>
        <v>144736.37082519531</v>
      </c>
      <c r="W496" s="2">
        <f t="shared" si="80"/>
        <v>120152.64895019532</v>
      </c>
      <c r="X496" s="2">
        <f t="shared" si="80"/>
        <v>142172.61770019532</v>
      </c>
      <c r="Y496" s="2">
        <f t="shared" si="80"/>
        <v>384723.85832519527</v>
      </c>
      <c r="Z496" s="2">
        <f t="shared" si="80"/>
        <v>154378.30832519531</v>
      </c>
      <c r="AA496" s="2">
        <f t="shared" si="80"/>
        <v>118931.32395019531</v>
      </c>
      <c r="AE496" s="19" t="s">
        <v>154</v>
      </c>
      <c r="AF496" s="2">
        <f t="shared" si="59"/>
        <v>3.4587419808313689</v>
      </c>
      <c r="AG496" s="2">
        <f t="shared" si="49"/>
        <v>3.9784359259182622</v>
      </c>
      <c r="AH496" s="2">
        <f t="shared" si="49"/>
        <v>3.0640836434319003</v>
      </c>
      <c r="AI496" s="2">
        <f t="shared" si="49"/>
        <v>1.1806487638064314</v>
      </c>
      <c r="AJ496" s="2">
        <f t="shared" si="49"/>
        <v>3.6366510162247807</v>
      </c>
      <c r="AK496" s="2">
        <f t="shared" si="49"/>
        <v>2.8461660856311175</v>
      </c>
      <c r="AL496" s="2">
        <f t="shared" si="49"/>
        <v>4.1591684560281399</v>
      </c>
      <c r="AM496" s="2">
        <f t="shared" si="49"/>
        <v>3.0138971855138132</v>
      </c>
      <c r="AN496" s="2">
        <f t="shared" si="49"/>
        <v>2.2394273559303119</v>
      </c>
      <c r="AO496" s="2">
        <f t="shared" si="49"/>
        <v>1.900680105127093</v>
      </c>
      <c r="AP496" s="2">
        <f t="shared" si="49"/>
        <v>4.8811155942494161E-2</v>
      </c>
      <c r="AS496" s="8" t="s">
        <v>218</v>
      </c>
      <c r="AT496">
        <f>STDEV(AF495:AF498)</f>
        <v>1.0142776280751122</v>
      </c>
      <c r="AU496">
        <f t="shared" ref="AU496" si="81">STDEV(AG495:AG498)</f>
        <v>0.84296421971982904</v>
      </c>
      <c r="AV496">
        <f t="shared" ref="AV496" si="82">STDEV(AH495:AH498)</f>
        <v>0.49834828905716533</v>
      </c>
      <c r="AW496">
        <f t="shared" ref="AW496" si="83">STDEV(AI495:AI498)</f>
        <v>1.5746342381826166</v>
      </c>
      <c r="AX496">
        <f>STDEV(AJ495:AJ497)</f>
        <v>0.20712084838629133</v>
      </c>
      <c r="AY496">
        <f t="shared" ref="AY496" si="84">STDEV(AK495:AK498)</f>
        <v>1.1101623207008793</v>
      </c>
      <c r="AZ496">
        <f t="shared" ref="AZ496" si="85">STDEV(AL495:AL498)</f>
        <v>0.6247977069976548</v>
      </c>
      <c r="BA496">
        <f t="shared" ref="BA496" si="86">STDEV(AM495:AM498)</f>
        <v>0.51998367011881852</v>
      </c>
      <c r="BB496">
        <f t="shared" ref="BB496" si="87">STDEV(AN495:AN498)</f>
        <v>0.64627201840198933</v>
      </c>
      <c r="BC496">
        <f t="shared" ref="BC496" si="88">STDEV(AO495:AO498)</f>
        <v>0.49913945713654922</v>
      </c>
      <c r="BD496">
        <f t="shared" ref="BD496" si="89">STDEV(AP495:AP498)</f>
        <v>0.95740157395834136</v>
      </c>
      <c r="BF496" s="38"/>
    </row>
    <row r="497" spans="16:57" ht="15" x14ac:dyDescent="0.25">
      <c r="P497" s="19" t="s">
        <v>155</v>
      </c>
      <c r="Q497" s="2">
        <f t="shared" ref="Q497:AA497" si="90">Q484-$AA$444</f>
        <v>470762.03957519529</v>
      </c>
      <c r="R497" s="2">
        <f t="shared" si="90"/>
        <v>391194.09582519531</v>
      </c>
      <c r="S497" s="2">
        <f t="shared" si="90"/>
        <v>61945.469262695318</v>
      </c>
      <c r="T497" s="2">
        <f t="shared" si="90"/>
        <v>57036.039575195318</v>
      </c>
      <c r="U497" s="2">
        <f t="shared" si="90"/>
        <v>92305.420825195324</v>
      </c>
      <c r="V497" s="2">
        <f t="shared" si="90"/>
        <v>217035.23957519533</v>
      </c>
      <c r="W497" s="2">
        <f t="shared" si="90"/>
        <v>212362.05520019532</v>
      </c>
      <c r="X497" s="2">
        <f t="shared" si="90"/>
        <v>142425.09895019533</v>
      </c>
      <c r="Y497" s="2">
        <f t="shared" si="90"/>
        <v>175237.28957519532</v>
      </c>
      <c r="Z497" s="2">
        <f t="shared" si="90"/>
        <v>190766.62395019532</v>
      </c>
      <c r="AA497" s="2">
        <f t="shared" si="90"/>
        <v>45730.564575195305</v>
      </c>
      <c r="AE497" s="19" t="s">
        <v>155</v>
      </c>
      <c r="AF497" s="2">
        <f t="shared" si="59"/>
        <v>3.8332550733930986</v>
      </c>
      <c r="AG497" s="2">
        <f t="shared" si="49"/>
        <v>2.7103830327683105</v>
      </c>
      <c r="AH497" s="2">
        <f t="shared" si="49"/>
        <v>3.588162899012338</v>
      </c>
      <c r="AI497" s="2">
        <f t="shared" si="49"/>
        <v>4.2214545508667616</v>
      </c>
      <c r="AJ497" s="2">
        <f t="shared" si="49"/>
        <v>4.0091000789941083</v>
      </c>
      <c r="AK497" s="2">
        <f t="shared" si="49"/>
        <v>1.81725151159543</v>
      </c>
      <c r="AL497" s="2">
        <f t="shared" si="49"/>
        <v>5.5971747774901299</v>
      </c>
      <c r="AM497" s="2">
        <f t="shared" si="49"/>
        <v>3.4862550791206175</v>
      </c>
      <c r="AN497" s="2">
        <f t="shared" si="49"/>
        <v>2.1495397327514998</v>
      </c>
      <c r="AO497" s="2">
        <f t="shared" si="49"/>
        <v>2.2555906129697978</v>
      </c>
      <c r="AP497" s="2">
        <f t="shared" si="49"/>
        <v>0.14156581364471121</v>
      </c>
      <c r="AS497" s="22" t="s">
        <v>163</v>
      </c>
      <c r="AT497" s="15" t="s">
        <v>209</v>
      </c>
      <c r="AU497" s="15" t="s">
        <v>210</v>
      </c>
      <c r="AV497" s="33" t="s">
        <v>257</v>
      </c>
      <c r="AW497" s="33" t="s">
        <v>258</v>
      </c>
      <c r="AX497" s="33" t="s">
        <v>259</v>
      </c>
      <c r="AY497" s="33" t="s">
        <v>260</v>
      </c>
      <c r="AZ497" s="34" t="s">
        <v>261</v>
      </c>
      <c r="BA497" s="34" t="s">
        <v>262</v>
      </c>
      <c r="BB497" s="34" t="s">
        <v>263</v>
      </c>
      <c r="BC497" s="34" t="s">
        <v>264</v>
      </c>
      <c r="BD497" s="11" t="s">
        <v>265</v>
      </c>
      <c r="BE497" s="2"/>
    </row>
    <row r="498" spans="16:57" ht="15" x14ac:dyDescent="0.25">
      <c r="P498" s="19" t="s">
        <v>156</v>
      </c>
      <c r="Q498" s="2">
        <f t="shared" ref="Q498:Y498" si="91">Q485-$AA$444</f>
        <v>299033.9270751953</v>
      </c>
      <c r="R498" s="2">
        <f t="shared" si="91"/>
        <v>232933.23020019531</v>
      </c>
      <c r="S498" s="2">
        <f t="shared" si="91"/>
        <v>78264.756762695324</v>
      </c>
      <c r="T498" s="2">
        <f t="shared" si="91"/>
        <v>129653.90520019532</v>
      </c>
      <c r="U498" s="2">
        <f t="shared" si="91"/>
        <v>-19164.87019042969</v>
      </c>
      <c r="V498" s="2">
        <f t="shared" si="91"/>
        <v>150472.42395019531</v>
      </c>
      <c r="W498" s="2">
        <f t="shared" si="91"/>
        <v>157368.99582519531</v>
      </c>
      <c r="X498" s="2">
        <f t="shared" si="91"/>
        <v>182486.14895019532</v>
      </c>
      <c r="Y498" s="2">
        <f t="shared" si="91"/>
        <v>243837.0302001953</v>
      </c>
      <c r="Z498" s="2">
        <f>Z485-$AA$444</f>
        <v>213208.00207519531</v>
      </c>
      <c r="AA498" s="2">
        <f t="shared" ref="AA498" si="92">AA485-$AA$444</f>
        <v>-7177.6776123046875</v>
      </c>
      <c r="AE498" s="19" t="s">
        <v>156</v>
      </c>
      <c r="AF498" s="2">
        <f t="shared" si="59"/>
        <v>5.7233779338259794</v>
      </c>
      <c r="AG498" s="2">
        <f t="shared" si="49"/>
        <v>4.6323146706199125</v>
      </c>
      <c r="AH498" s="2">
        <f t="shared" si="49"/>
        <v>4.2776621227097689</v>
      </c>
      <c r="AI498" s="2">
        <f t="shared" si="49"/>
        <v>4.716618650240461</v>
      </c>
      <c r="AJ498" s="2">
        <f t="shared" si="49"/>
        <v>-19.129698496973887</v>
      </c>
      <c r="AK498" s="2">
        <f t="shared" si="49"/>
        <v>4.5101241715284344</v>
      </c>
      <c r="AL498" s="2">
        <f t="shared" si="49"/>
        <v>4.9349318737481767</v>
      </c>
      <c r="AM498" s="2">
        <f t="shared" si="49"/>
        <v>4.1982199558421884</v>
      </c>
      <c r="AN498" s="2">
        <f t="shared" si="49"/>
        <v>2.9533355445156593</v>
      </c>
      <c r="AO498" s="2">
        <f t="shared" si="49"/>
        <v>2.75279224171604</v>
      </c>
      <c r="AP498" s="2">
        <f t="shared" si="49"/>
        <v>-1.7984313141251882</v>
      </c>
      <c r="AS498" s="25" t="s">
        <v>167</v>
      </c>
      <c r="AT498" s="39" t="s">
        <v>168</v>
      </c>
      <c r="AU498" s="39"/>
      <c r="AV498" s="40" t="s">
        <v>169</v>
      </c>
      <c r="AW498" s="40"/>
      <c r="AX498" s="40"/>
      <c r="AY498" s="40"/>
      <c r="AZ498" s="41" t="s">
        <v>170</v>
      </c>
      <c r="BA498" s="41"/>
      <c r="BB498" s="41"/>
      <c r="BC498" s="41"/>
      <c r="BD498" s="42"/>
      <c r="BE498" s="42"/>
    </row>
    <row r="499" spans="16:57" x14ac:dyDescent="0.2">
      <c r="AV499" s="23">
        <v>2</v>
      </c>
      <c r="AW499" s="23">
        <v>1</v>
      </c>
      <c r="AX499" s="23">
        <v>0.5</v>
      </c>
      <c r="AY499" s="23">
        <v>0.25</v>
      </c>
      <c r="AZ499" s="24">
        <v>10</v>
      </c>
      <c r="BA499" s="24">
        <v>5</v>
      </c>
      <c r="BB499" s="24">
        <v>2.5</v>
      </c>
      <c r="BC499" s="24">
        <v>1.25</v>
      </c>
    </row>
    <row r="501" spans="16:57" ht="15" x14ac:dyDescent="0.25">
      <c r="P501" s="30" t="s">
        <v>268</v>
      </c>
    </row>
    <row r="536" spans="16:41" x14ac:dyDescent="0.2">
      <c r="P536" t="s">
        <v>267</v>
      </c>
      <c r="AD536" s="8" t="s">
        <v>270</v>
      </c>
    </row>
    <row r="537" spans="16:41" ht="15" x14ac:dyDescent="0.25">
      <c r="P537" s="2"/>
      <c r="Q537" s="19">
        <v>1</v>
      </c>
      <c r="R537" s="19">
        <v>2</v>
      </c>
      <c r="S537" s="19">
        <v>3</v>
      </c>
      <c r="T537" s="19">
        <v>4</v>
      </c>
      <c r="U537" s="19">
        <v>5</v>
      </c>
      <c r="V537" s="19">
        <v>6</v>
      </c>
      <c r="W537" s="19">
        <v>7</v>
      </c>
      <c r="X537" s="19">
        <v>8</v>
      </c>
      <c r="Y537" s="19">
        <v>9</v>
      </c>
      <c r="Z537" s="19">
        <v>10</v>
      </c>
      <c r="AA537" s="19">
        <v>11</v>
      </c>
      <c r="AD537" s="2"/>
      <c r="AE537" s="19">
        <v>1</v>
      </c>
      <c r="AF537" s="19">
        <v>2</v>
      </c>
      <c r="AG537" s="19">
        <v>3</v>
      </c>
      <c r="AH537" s="19">
        <v>4</v>
      </c>
      <c r="AI537" s="19">
        <v>5</v>
      </c>
      <c r="AJ537" s="19">
        <v>6</v>
      </c>
      <c r="AK537" s="19">
        <v>7</v>
      </c>
      <c r="AL537" s="19">
        <v>8</v>
      </c>
      <c r="AM537" s="19">
        <v>9</v>
      </c>
      <c r="AN537" s="19">
        <v>10</v>
      </c>
      <c r="AO537" s="19">
        <v>11</v>
      </c>
    </row>
    <row r="538" spans="16:41" ht="15" x14ac:dyDescent="0.25">
      <c r="P538" s="19" t="s">
        <v>149</v>
      </c>
      <c r="Q538" s="2">
        <v>25160.275390625</v>
      </c>
      <c r="R538" s="2">
        <v>4755.5302734375</v>
      </c>
      <c r="S538" s="2">
        <v>446.38394165039063</v>
      </c>
      <c r="T538" s="2">
        <v>1380.6103515625</v>
      </c>
      <c r="U538" s="2">
        <v>412.69723510742188</v>
      </c>
      <c r="V538" s="2">
        <v>2797.467041015625</v>
      </c>
      <c r="W538" s="2">
        <v>11544.9365234375</v>
      </c>
      <c r="X538" s="2">
        <v>15421.126953125</v>
      </c>
      <c r="Y538" s="2">
        <v>9950.3310546875</v>
      </c>
      <c r="Z538" s="2">
        <v>6368.78125</v>
      </c>
      <c r="AA538" s="2">
        <v>15376.259765625</v>
      </c>
      <c r="AD538" s="19" t="s">
        <v>149</v>
      </c>
      <c r="AE538" s="2">
        <v>25160.275390625</v>
      </c>
      <c r="AF538" s="2">
        <v>4755.5302734375</v>
      </c>
      <c r="AG538" s="2">
        <v>446.38394165039063</v>
      </c>
      <c r="AH538" s="2">
        <v>1380.6103515625</v>
      </c>
      <c r="AI538" s="2">
        <v>412.69723510742188</v>
      </c>
      <c r="AJ538" s="2">
        <v>2797.467041015625</v>
      </c>
      <c r="AK538" s="2">
        <v>11544.9365234375</v>
      </c>
      <c r="AL538" s="2">
        <v>15421.126953125</v>
      </c>
      <c r="AM538" s="2">
        <v>9950.3310546875</v>
      </c>
      <c r="AN538" s="2">
        <v>6368.78125</v>
      </c>
      <c r="AO538" s="2">
        <v>15376.259765625</v>
      </c>
    </row>
    <row r="539" spans="16:41" ht="15" x14ac:dyDescent="0.25">
      <c r="P539" s="19" t="s">
        <v>150</v>
      </c>
      <c r="Q539" s="2">
        <v>3295.171875</v>
      </c>
      <c r="R539" s="2">
        <v>8245.34765625</v>
      </c>
      <c r="S539" s="2">
        <v>809.80609130859375</v>
      </c>
      <c r="T539" s="2">
        <v>1234.403076171875</v>
      </c>
      <c r="U539" s="2">
        <v>0</v>
      </c>
      <c r="V539" s="2">
        <v>581.35723876953125</v>
      </c>
      <c r="W539" s="2">
        <v>2205.211181640625</v>
      </c>
      <c r="X539" s="2">
        <v>5086.1787109375</v>
      </c>
      <c r="Y539" s="2">
        <v>2570.006591796875</v>
      </c>
      <c r="Z539" s="2">
        <v>8483.1513671875</v>
      </c>
      <c r="AA539" s="2">
        <v>2436.10986328125</v>
      </c>
      <c r="AD539" s="19" t="s">
        <v>150</v>
      </c>
      <c r="AE539" s="2">
        <v>3295.171875</v>
      </c>
      <c r="AF539" s="2">
        <v>8245.34765625</v>
      </c>
      <c r="AG539" s="2">
        <v>809.80609130859375</v>
      </c>
      <c r="AH539" s="2">
        <v>1234.403076171875</v>
      </c>
      <c r="AI539" s="2">
        <v>0</v>
      </c>
      <c r="AJ539" s="2">
        <v>581.35723876953125</v>
      </c>
      <c r="AK539" s="2">
        <v>2205.211181640625</v>
      </c>
      <c r="AL539" s="2">
        <v>5086.1787109375</v>
      </c>
      <c r="AM539" s="2">
        <v>2570.006591796875</v>
      </c>
      <c r="AN539" s="2">
        <v>8483.1513671875</v>
      </c>
      <c r="AO539" s="2">
        <v>2436.10986328125</v>
      </c>
    </row>
    <row r="540" spans="16:41" ht="15" x14ac:dyDescent="0.25">
      <c r="P540" s="19" t="s">
        <v>151</v>
      </c>
      <c r="Q540" s="2">
        <v>4959.6982421875</v>
      </c>
      <c r="R540" s="2">
        <v>10840.951171875</v>
      </c>
      <c r="S540" s="2">
        <v>809.0802001953125</v>
      </c>
      <c r="T540" s="2">
        <v>854.57208251953125</v>
      </c>
      <c r="U540" s="2">
        <v>1743.707763671875</v>
      </c>
      <c r="V540" s="2">
        <v>1381.7030029296875</v>
      </c>
      <c r="W540" s="2">
        <v>2499.30078125</v>
      </c>
      <c r="X540" s="2">
        <v>3964.360107421875</v>
      </c>
      <c r="Y540" s="2">
        <v>9542.7021484375</v>
      </c>
      <c r="Z540" s="2">
        <v>7103.4853515625</v>
      </c>
      <c r="AA540" s="2">
        <v>914.835693359375</v>
      </c>
      <c r="AD540" s="19" t="s">
        <v>151</v>
      </c>
      <c r="AE540" s="2">
        <v>4959.6982421875</v>
      </c>
      <c r="AF540" s="2">
        <v>10840.951171875</v>
      </c>
      <c r="AG540" s="2">
        <v>809.0802001953125</v>
      </c>
      <c r="AH540" s="2">
        <v>854.57208251953125</v>
      </c>
      <c r="AI540" s="2">
        <v>1743.707763671875</v>
      </c>
      <c r="AJ540" s="2">
        <v>1381.7030029296875</v>
      </c>
      <c r="AK540" s="2">
        <v>2499.30078125</v>
      </c>
      <c r="AL540" s="2">
        <v>3964.360107421875</v>
      </c>
      <c r="AM540" s="2">
        <v>9542.7021484375</v>
      </c>
      <c r="AN540" s="2">
        <v>7103.4853515625</v>
      </c>
      <c r="AO540" s="2">
        <v>914.835693359375</v>
      </c>
    </row>
    <row r="541" spans="16:41" ht="15" x14ac:dyDescent="0.25">
      <c r="P541" s="19" t="s">
        <v>152</v>
      </c>
      <c r="Q541" s="2">
        <v>6224.58642578125</v>
      </c>
      <c r="R541" s="2">
        <v>7481.06396484375</v>
      </c>
      <c r="S541" s="2">
        <v>1317.7640380859375</v>
      </c>
      <c r="T541" s="2">
        <v>0</v>
      </c>
      <c r="U541" s="2">
        <v>3318.377197265625</v>
      </c>
      <c r="V541" s="2">
        <v>1817.447021484375</v>
      </c>
      <c r="W541" s="2">
        <v>2106.912109375</v>
      </c>
      <c r="X541" s="2">
        <v>5989.9130859375</v>
      </c>
      <c r="Y541" s="2">
        <v>10209.9248046875</v>
      </c>
      <c r="Z541" s="2">
        <v>10141.0947265625</v>
      </c>
      <c r="AA541" s="2">
        <v>2284.529052734375</v>
      </c>
      <c r="AD541" s="19" t="s">
        <v>152</v>
      </c>
      <c r="AE541" s="2">
        <v>6224.58642578125</v>
      </c>
      <c r="AF541" s="2">
        <v>7481.06396484375</v>
      </c>
      <c r="AG541" s="2">
        <v>1317.7640380859375</v>
      </c>
      <c r="AH541" s="2">
        <v>0</v>
      </c>
      <c r="AI541" s="2">
        <v>3318.377197265625</v>
      </c>
      <c r="AJ541" s="2">
        <v>1817.447021484375</v>
      </c>
      <c r="AK541" s="2">
        <v>2106.912109375</v>
      </c>
      <c r="AL541" s="2">
        <v>5989.9130859375</v>
      </c>
      <c r="AM541" s="2">
        <v>10209.9248046875</v>
      </c>
      <c r="AN541" s="2">
        <v>10141.0947265625</v>
      </c>
      <c r="AO541" s="2">
        <v>2284.529052734375</v>
      </c>
    </row>
    <row r="542" spans="16:41" ht="15" x14ac:dyDescent="0.25">
      <c r="P542" s="19" t="s">
        <v>153</v>
      </c>
      <c r="Q542" s="2">
        <v>3812.361083984375</v>
      </c>
      <c r="R542" s="2">
        <v>4052.384033203125</v>
      </c>
      <c r="S542" s="2">
        <v>1467.5501708984375</v>
      </c>
      <c r="T542" s="2">
        <v>2313.158447265625</v>
      </c>
      <c r="U542" s="2">
        <v>2792.087890625</v>
      </c>
      <c r="V542" s="2">
        <v>2951.37353515625</v>
      </c>
      <c r="W542" s="2">
        <v>0</v>
      </c>
      <c r="X542" s="2">
        <v>6388.72802734375</v>
      </c>
      <c r="Y542" s="2">
        <v>5576.14306640625</v>
      </c>
      <c r="Z542" s="2">
        <v>5385.912109375</v>
      </c>
      <c r="AA542" s="2">
        <v>1428.9512939453125</v>
      </c>
      <c r="AD542" s="19" t="s">
        <v>153</v>
      </c>
      <c r="AE542" s="2">
        <v>3812.361083984375</v>
      </c>
      <c r="AF542" s="2">
        <v>4052.384033203125</v>
      </c>
      <c r="AG542" s="2">
        <v>1467.5501708984375</v>
      </c>
      <c r="AH542" s="2">
        <v>2313.158447265625</v>
      </c>
      <c r="AI542" s="2">
        <v>2792.087890625</v>
      </c>
      <c r="AJ542" s="2">
        <v>2951.37353515625</v>
      </c>
      <c r="AK542" s="2">
        <v>0</v>
      </c>
      <c r="AL542" s="2">
        <v>6388.72802734375</v>
      </c>
      <c r="AM542" s="2">
        <v>5576.14306640625</v>
      </c>
      <c r="AN542" s="2">
        <v>5385.912109375</v>
      </c>
      <c r="AO542" s="2">
        <v>1428.9512939453125</v>
      </c>
    </row>
    <row r="543" spans="16:41" ht="15" x14ac:dyDescent="0.25">
      <c r="P543" s="19" t="s">
        <v>154</v>
      </c>
      <c r="Q543" s="2">
        <v>5715.49462890625</v>
      </c>
      <c r="R543" s="2">
        <v>4250.18701171875</v>
      </c>
      <c r="S543" s="2">
        <v>1415.683837890625</v>
      </c>
      <c r="T543" s="2">
        <v>0</v>
      </c>
      <c r="U543" s="2">
        <v>3224.838623046875</v>
      </c>
      <c r="V543" s="2">
        <v>3122.32470703125</v>
      </c>
      <c r="W543" s="2">
        <v>255.62464904785156</v>
      </c>
      <c r="X543" s="2">
        <v>4034.142333984375</v>
      </c>
      <c r="Y543" s="2">
        <v>17588.814453125</v>
      </c>
      <c r="Z543" s="2">
        <v>4231.23193359375</v>
      </c>
      <c r="AA543" s="2">
        <v>689.61700439453125</v>
      </c>
      <c r="AD543" s="19" t="s">
        <v>154</v>
      </c>
      <c r="AE543" s="2">
        <v>5715.49462890625</v>
      </c>
      <c r="AF543" s="2">
        <v>4250.18701171875</v>
      </c>
      <c r="AG543" s="2">
        <v>1415.683837890625</v>
      </c>
      <c r="AH543" s="2">
        <v>0</v>
      </c>
      <c r="AI543" s="2">
        <v>3224.838623046875</v>
      </c>
      <c r="AJ543" s="2">
        <v>3122.32470703125</v>
      </c>
      <c r="AK543" s="2">
        <v>255.62464904785156</v>
      </c>
      <c r="AL543" s="2">
        <v>4034.142333984375</v>
      </c>
      <c r="AM543" s="2">
        <v>17588.814453125</v>
      </c>
      <c r="AN543" s="2">
        <v>4231.23193359375</v>
      </c>
      <c r="AO543" s="2">
        <v>689.61700439453125</v>
      </c>
    </row>
    <row r="544" spans="16:41" ht="15" x14ac:dyDescent="0.25">
      <c r="P544" s="19" t="s">
        <v>155</v>
      </c>
      <c r="Q544" s="2">
        <v>21480.015625</v>
      </c>
      <c r="R544" s="2">
        <v>11405.322265625</v>
      </c>
      <c r="S544" s="2">
        <v>2926.5244140625</v>
      </c>
      <c r="T544" s="2">
        <v>989.9178466796875</v>
      </c>
      <c r="U544" s="2">
        <v>4163.19482421875</v>
      </c>
      <c r="V544" s="2">
        <v>4260.818359375</v>
      </c>
      <c r="W544" s="2">
        <v>7604.486328125</v>
      </c>
      <c r="X544" s="2">
        <v>3581.5185546875</v>
      </c>
      <c r="Y544" s="2">
        <v>6181.20556640625</v>
      </c>
      <c r="Z544" s="2">
        <v>7393.41064453125</v>
      </c>
      <c r="AA544" s="2">
        <v>630.31134033203125</v>
      </c>
      <c r="AD544" s="19" t="s">
        <v>155</v>
      </c>
      <c r="AE544" s="2">
        <v>21480.015625</v>
      </c>
      <c r="AF544" s="2">
        <v>11405.322265625</v>
      </c>
      <c r="AG544" s="2">
        <v>2926.5244140625</v>
      </c>
      <c r="AH544" s="2">
        <v>989.9178466796875</v>
      </c>
      <c r="AI544" s="2">
        <v>4163.19482421875</v>
      </c>
      <c r="AJ544" s="2">
        <v>4260.818359375</v>
      </c>
      <c r="AK544" s="2">
        <v>7604.486328125</v>
      </c>
      <c r="AL544" s="2">
        <v>3581.5185546875</v>
      </c>
      <c r="AM544" s="2">
        <v>6181.20556640625</v>
      </c>
      <c r="AN544" s="2">
        <v>7393.41064453125</v>
      </c>
      <c r="AO544" s="2">
        <v>630.31134033203125</v>
      </c>
    </row>
    <row r="545" spans="16:41" ht="15" x14ac:dyDescent="0.25">
      <c r="P545" s="19" t="s">
        <v>156</v>
      </c>
      <c r="Q545" s="2">
        <v>4982.41162109375</v>
      </c>
      <c r="R545" s="2">
        <v>5637.046875</v>
      </c>
      <c r="S545" s="2">
        <v>1358.7755126953125</v>
      </c>
      <c r="T545" s="2">
        <v>3643.467041015625</v>
      </c>
      <c r="U545" s="2">
        <v>2115.10693359375</v>
      </c>
      <c r="V545" s="2">
        <v>3513.12158203125</v>
      </c>
      <c r="W545" s="2">
        <v>7902.9521484375</v>
      </c>
      <c r="X545" s="2">
        <v>7254.8681640625</v>
      </c>
      <c r="Y545" s="2">
        <v>3229.23095703125</v>
      </c>
      <c r="Z545" s="2">
        <v>2709.161865234375</v>
      </c>
      <c r="AA545" s="2">
        <v>0</v>
      </c>
      <c r="AD545" s="19" t="s">
        <v>156</v>
      </c>
      <c r="AE545" s="2">
        <v>4982.41162109375</v>
      </c>
      <c r="AF545" s="2">
        <v>5637.046875</v>
      </c>
      <c r="AG545" s="2">
        <v>1358.7755126953125</v>
      </c>
      <c r="AH545" s="2">
        <v>3643.467041015625</v>
      </c>
      <c r="AI545" s="2">
        <v>2115.10693359375</v>
      </c>
      <c r="AJ545" s="2">
        <v>3513.12158203125</v>
      </c>
      <c r="AK545" s="2">
        <v>7902.9521484375</v>
      </c>
      <c r="AL545" s="2">
        <v>7254.8681640625</v>
      </c>
      <c r="AM545" s="2">
        <v>3229.23095703125</v>
      </c>
      <c r="AN545" s="2">
        <v>2709.161865234375</v>
      </c>
      <c r="AO545" s="2">
        <v>0</v>
      </c>
    </row>
    <row r="549" spans="16:41" x14ac:dyDescent="0.2">
      <c r="P549" s="8" t="s">
        <v>269</v>
      </c>
    </row>
    <row r="550" spans="16:41" x14ac:dyDescent="0.2">
      <c r="P550" s="8" t="s">
        <v>231</v>
      </c>
    </row>
    <row r="551" spans="16:41" ht="15" x14ac:dyDescent="0.25">
      <c r="P551" s="2"/>
      <c r="Q551" s="19">
        <v>1</v>
      </c>
      <c r="R551" s="19">
        <v>2</v>
      </c>
      <c r="S551" s="19">
        <v>3</v>
      </c>
      <c r="T551" s="19">
        <v>4</v>
      </c>
      <c r="U551" s="19">
        <v>5</v>
      </c>
      <c r="V551" s="19">
        <v>6</v>
      </c>
      <c r="W551" s="19">
        <v>7</v>
      </c>
      <c r="X551" s="19">
        <v>8</v>
      </c>
      <c r="Y551" s="19">
        <v>9</v>
      </c>
      <c r="Z551" s="19">
        <v>10</v>
      </c>
      <c r="AA551" s="19">
        <v>11</v>
      </c>
    </row>
    <row r="552" spans="16:41" ht="15" x14ac:dyDescent="0.25">
      <c r="P552" s="19" t="s">
        <v>149</v>
      </c>
      <c r="Q552" s="2">
        <v>1121.95434570312</v>
      </c>
      <c r="R552" s="2">
        <v>534.03753662109375</v>
      </c>
      <c r="S552" s="2">
        <v>115.85450744628906</v>
      </c>
      <c r="T552" s="2">
        <v>29.359043121337891</v>
      </c>
      <c r="U552" s="2">
        <v>12.913180351257324</v>
      </c>
      <c r="V552" s="2">
        <v>0</v>
      </c>
      <c r="W552" s="2">
        <v>190.32498168945313</v>
      </c>
      <c r="X552" s="2">
        <v>144.22854614257813</v>
      </c>
      <c r="Y552" s="2">
        <v>398.49514770507813</v>
      </c>
      <c r="Z552" s="2">
        <v>844.30670166015625</v>
      </c>
      <c r="AA552" s="2">
        <v>48474.13671875</v>
      </c>
    </row>
    <row r="553" spans="16:41" ht="15" x14ac:dyDescent="0.25">
      <c r="P553" s="19" t="s">
        <v>150</v>
      </c>
      <c r="Q553" s="2">
        <v>1223.9837646484375</v>
      </c>
      <c r="R553" s="2">
        <v>133.38504028320313</v>
      </c>
      <c r="S553" s="2">
        <v>241.93086242675781</v>
      </c>
      <c r="T553" s="2">
        <v>27.230697631835938</v>
      </c>
      <c r="U553" s="2">
        <v>50.993770599365234</v>
      </c>
      <c r="V553" s="2">
        <v>151.66195678710938</v>
      </c>
      <c r="W553" s="2">
        <v>168.71455383300781</v>
      </c>
      <c r="X553" s="2">
        <v>89.227851867675781</v>
      </c>
      <c r="Y553" s="2">
        <v>214.3792724609375</v>
      </c>
      <c r="Z553" s="2">
        <v>386.45941162109375</v>
      </c>
      <c r="AA553" s="2">
        <v>3731.819091796875</v>
      </c>
    </row>
    <row r="554" spans="16:41" ht="15" x14ac:dyDescent="0.25">
      <c r="P554" s="19" t="s">
        <v>151</v>
      </c>
      <c r="Q554" s="2">
        <v>2939.1474609375</v>
      </c>
      <c r="R554" s="2">
        <v>2976.306640625</v>
      </c>
      <c r="S554" s="2">
        <v>140.67878723144531</v>
      </c>
      <c r="T554" s="2">
        <v>43.060443878173828</v>
      </c>
      <c r="U554" s="2">
        <v>83.134185791015625</v>
      </c>
      <c r="V554" s="2">
        <v>42.80621337890625</v>
      </c>
      <c r="W554" s="2">
        <v>124.63395690917969</v>
      </c>
      <c r="X554" s="2">
        <v>226.69717407226563</v>
      </c>
      <c r="Y554" s="2">
        <v>667.48614501953125</v>
      </c>
      <c r="Z554" s="2">
        <v>691.39080810546875</v>
      </c>
      <c r="AA554" s="2">
        <v>1370.9759521484375</v>
      </c>
    </row>
    <row r="555" spans="16:41" ht="15" x14ac:dyDescent="0.25">
      <c r="P555" s="19" t="s">
        <v>152</v>
      </c>
      <c r="Q555" s="2">
        <v>2075.37451171875</v>
      </c>
      <c r="R555" s="2">
        <v>185.89541625976563</v>
      </c>
      <c r="S555" s="2">
        <v>33.932712554931641</v>
      </c>
      <c r="T555" s="2">
        <v>5.5391416549682617</v>
      </c>
      <c r="U555" s="2">
        <v>13.145031929016113</v>
      </c>
      <c r="V555" s="2">
        <v>115.74945831298828</v>
      </c>
      <c r="W555" s="2">
        <v>39.883113861083984</v>
      </c>
      <c r="X555" s="2">
        <v>215.64933776855469</v>
      </c>
      <c r="Y555" s="2">
        <v>1768.1597900390625</v>
      </c>
      <c r="Z555" s="2">
        <v>683.14300537109375</v>
      </c>
      <c r="AA555" s="2">
        <v>453.6055908203125</v>
      </c>
    </row>
    <row r="556" spans="16:41" ht="15" x14ac:dyDescent="0.25">
      <c r="P556" s="19" t="s">
        <v>153</v>
      </c>
      <c r="Q556" s="2">
        <v>8743.353515625</v>
      </c>
      <c r="R556" s="2">
        <v>7059.87841796875</v>
      </c>
      <c r="S556" s="2">
        <v>1541.5146484375</v>
      </c>
      <c r="T556" s="2">
        <v>1991.576416015625</v>
      </c>
      <c r="U556" s="2">
        <v>3323.360107421875</v>
      </c>
      <c r="V556" s="2">
        <v>5352.0595703125</v>
      </c>
      <c r="W556" s="2">
        <v>4698.8115234375</v>
      </c>
      <c r="X556" s="2">
        <v>6390.9365234375</v>
      </c>
      <c r="Y556" s="2">
        <v>2649.3232421875</v>
      </c>
      <c r="Z556" s="2">
        <v>2851.851318359375</v>
      </c>
      <c r="AA556" s="2">
        <v>366.47793579101563</v>
      </c>
    </row>
    <row r="557" spans="16:41" ht="15" x14ac:dyDescent="0.25">
      <c r="P557" s="19" t="s">
        <v>154</v>
      </c>
      <c r="Q557" s="2">
        <v>8408.87109375</v>
      </c>
      <c r="R557" s="2">
        <v>11675.953125</v>
      </c>
      <c r="S557" s="2">
        <v>1527.9803466796875</v>
      </c>
      <c r="T557" s="2">
        <v>1054.677734375</v>
      </c>
      <c r="U557" s="2">
        <v>2451.6201171875</v>
      </c>
      <c r="V557" s="2">
        <v>4119.4375</v>
      </c>
      <c r="W557" s="2">
        <v>4997.35107421875</v>
      </c>
      <c r="X557" s="2">
        <v>4284.9365234375</v>
      </c>
      <c r="Y557" s="2">
        <v>8615.611328125</v>
      </c>
      <c r="Z557" s="2">
        <v>2934.23779296875</v>
      </c>
      <c r="AA557" s="2">
        <v>58.051753997802734</v>
      </c>
    </row>
    <row r="558" spans="16:41" ht="15" x14ac:dyDescent="0.25">
      <c r="P558" s="19" t="s">
        <v>155</v>
      </c>
      <c r="Q558" s="2">
        <v>18045.509765625</v>
      </c>
      <c r="R558" s="2">
        <v>10602.8583984375</v>
      </c>
      <c r="S558" s="2">
        <v>2222.704345703125</v>
      </c>
      <c r="T558" s="2">
        <v>2407.75048828125</v>
      </c>
      <c r="U558" s="2">
        <v>3700.61669921875</v>
      </c>
      <c r="V558" s="2">
        <v>3944.076171875</v>
      </c>
      <c r="W558" s="2">
        <v>11886.275390625</v>
      </c>
      <c r="X558" s="2">
        <v>4965.30224609375</v>
      </c>
      <c r="Y558" s="2">
        <v>3766.795166015625</v>
      </c>
      <c r="Z558" s="2">
        <v>4302.9140625</v>
      </c>
      <c r="AA558" s="2">
        <v>64.738845825195313</v>
      </c>
    </row>
    <row r="559" spans="16:41" ht="15" x14ac:dyDescent="0.25">
      <c r="P559" s="19" t="s">
        <v>156</v>
      </c>
      <c r="Q559" s="2">
        <v>17114.841796875</v>
      </c>
      <c r="R559" s="2">
        <v>10790.2001953125</v>
      </c>
      <c r="S559" s="2">
        <v>3347.90185546875</v>
      </c>
      <c r="T559" s="2">
        <v>6115.2802734375</v>
      </c>
      <c r="U559" s="2">
        <v>3666.181884765625</v>
      </c>
      <c r="V559" s="2">
        <v>6786.4931640625</v>
      </c>
      <c r="W559" s="2">
        <v>7766.052734375</v>
      </c>
      <c r="X559" s="2">
        <v>7661.169921875</v>
      </c>
      <c r="Y559" s="2">
        <v>7201.32568359375</v>
      </c>
      <c r="Z559" s="2">
        <v>5869.17333984375</v>
      </c>
      <c r="AA559" s="2">
        <v>129.08560180664063</v>
      </c>
    </row>
    <row r="561" spans="16:43" ht="15" x14ac:dyDescent="0.25">
      <c r="P561" s="31" t="s">
        <v>272</v>
      </c>
      <c r="AD561" s="35" t="s">
        <v>274</v>
      </c>
      <c r="AE561" s="35"/>
      <c r="AF561" s="35"/>
      <c r="AG561" s="35"/>
    </row>
    <row r="562" spans="16:43" x14ac:dyDescent="0.2">
      <c r="AQ562" s="38" t="s">
        <v>160</v>
      </c>
    </row>
    <row r="563" spans="16:43" ht="15" x14ac:dyDescent="0.25">
      <c r="P563" s="2"/>
      <c r="Q563" s="19">
        <v>1</v>
      </c>
      <c r="R563" s="19">
        <v>2</v>
      </c>
      <c r="S563" s="19">
        <v>3</v>
      </c>
      <c r="T563" s="19">
        <v>4</v>
      </c>
      <c r="U563" s="19">
        <v>5</v>
      </c>
      <c r="V563" s="19">
        <v>6</v>
      </c>
      <c r="W563" s="19">
        <v>7</v>
      </c>
      <c r="X563" s="19">
        <v>8</v>
      </c>
      <c r="Y563" s="19">
        <v>9</v>
      </c>
      <c r="Z563" s="19">
        <v>10</v>
      </c>
      <c r="AA563" s="19">
        <v>11</v>
      </c>
      <c r="AQ563" s="38"/>
    </row>
    <row r="564" spans="16:43" ht="15" x14ac:dyDescent="0.25">
      <c r="P564" s="19" t="s">
        <v>149</v>
      </c>
      <c r="Q564" s="2">
        <f>100*Q552/Q538</f>
        <v>4.4592291947693576</v>
      </c>
      <c r="R564" s="2">
        <f t="shared" ref="R564:Z564" si="93">100*R552/R538</f>
        <v>11.229820985558959</v>
      </c>
      <c r="S564" s="2">
        <f t="shared" si="93"/>
        <v>25.954004308028331</v>
      </c>
      <c r="T564" s="2">
        <f t="shared" si="93"/>
        <v>2.1265263648147297</v>
      </c>
      <c r="U564" s="2">
        <f t="shared" si="93"/>
        <v>3.1289718594543343</v>
      </c>
      <c r="V564" s="2">
        <f t="shared" si="93"/>
        <v>0</v>
      </c>
      <c r="W564" s="2">
        <f t="shared" si="93"/>
        <v>1.6485580609566135</v>
      </c>
      <c r="X564" s="2">
        <f t="shared" si="93"/>
        <v>0.93526592823588073</v>
      </c>
      <c r="Y564" s="2">
        <f t="shared" si="93"/>
        <v>4.0048431103943134</v>
      </c>
      <c r="Z564" s="2">
        <f t="shared" si="93"/>
        <v>13.256958725975339</v>
      </c>
      <c r="AA564" s="2">
        <f>100*AA552/AA538</f>
        <v>315.2531074372082</v>
      </c>
      <c r="AD564" s="8" t="s">
        <v>255</v>
      </c>
      <c r="AE564">
        <f>AVERAGE(Q564:Q567)</f>
        <v>33.551541729844615</v>
      </c>
      <c r="AF564">
        <f t="shared" ref="AF564" si="94">AVERAGE(R564:R567)</f>
        <v>10.696673825344929</v>
      </c>
      <c r="AG564">
        <f t="shared" ref="AG564" si="95">AVERAGE(S564:S567)</f>
        <v>18.947920451185819</v>
      </c>
      <c r="AH564">
        <f>AVERAGE(T564:T566)</f>
        <v>3.1237794970688371</v>
      </c>
      <c r="AI564">
        <f>AVERAGE(U564,U566,U567)</f>
        <v>2.7642558452222232</v>
      </c>
      <c r="AJ564">
        <f t="shared" ref="AJ564" si="96">AVERAGE(V564:V567)</f>
        <v>8.8886092443739955</v>
      </c>
      <c r="AK564">
        <f t="shared" ref="AK564" si="97">AVERAGE(W564:W567)</f>
        <v>4.0447493145029645</v>
      </c>
      <c r="AL564">
        <f t="shared" ref="AL564" si="98">AVERAGE(X564:X567)</f>
        <v>3.0020435123415523</v>
      </c>
      <c r="AM564">
        <f t="shared" ref="AM564" si="99">AVERAGE(Y564:Y567)</f>
        <v>9.1648014101127835</v>
      </c>
      <c r="AN564">
        <f>AVERAGE(Z564:Z567)</f>
        <v>8.5705185360284624</v>
      </c>
      <c r="AO564">
        <f>AVERAGE(AA565:AA567)</f>
        <v>107.63450785523473</v>
      </c>
      <c r="AQ564" s="38"/>
    </row>
    <row r="565" spans="16:43" ht="15" x14ac:dyDescent="0.25">
      <c r="P565" s="19" t="s">
        <v>150</v>
      </c>
      <c r="Q565" s="2">
        <f t="shared" ref="Q565:AA571" si="100">100*Q553/Q539</f>
        <v>37.14476243059211</v>
      </c>
      <c r="R565" s="2">
        <f t="shared" si="100"/>
        <v>1.6177006215389456</v>
      </c>
      <c r="S565" s="2">
        <f t="shared" si="100"/>
        <v>29.875159624424821</v>
      </c>
      <c r="T565" s="2">
        <f t="shared" si="100"/>
        <v>2.2059810249569085</v>
      </c>
      <c r="U565" s="2" t="e">
        <f t="shared" si="100"/>
        <v>#DIV/0!</v>
      </c>
      <c r="V565" s="2">
        <f t="shared" si="100"/>
        <v>26.08756658953946</v>
      </c>
      <c r="W565" s="2">
        <f t="shared" si="100"/>
        <v>7.6507209485255814</v>
      </c>
      <c r="X565" s="2">
        <f t="shared" si="100"/>
        <v>1.7543200296088108</v>
      </c>
      <c r="Y565" s="2">
        <f t="shared" si="100"/>
        <v>8.3415845369894424</v>
      </c>
      <c r="Z565" s="2">
        <f t="shared" si="100"/>
        <v>4.5556114101170442</v>
      </c>
      <c r="AA565" s="2">
        <f>100*AA553/AA539</f>
        <v>153.18763525592419</v>
      </c>
      <c r="AD565" s="8" t="s">
        <v>218</v>
      </c>
      <c r="AE565">
        <f>STDEV(Q564:Q567)</f>
        <v>22.511287500642212</v>
      </c>
      <c r="AF565">
        <f t="shared" ref="AF565" si="101">STDEV(R564:R567)</f>
        <v>11.985594304991439</v>
      </c>
      <c r="AG565">
        <f t="shared" ref="AG565" si="102">STDEV(S564:S567)</f>
        <v>12.096783298550141</v>
      </c>
      <c r="AH565">
        <f>STDEV(T564:T566)</f>
        <v>1.6589590851775908</v>
      </c>
      <c r="AI565">
        <f>STDEV(U564,U566,U567)</f>
        <v>2.2084727082762599</v>
      </c>
      <c r="AJ565">
        <f t="shared" ref="AJ565" si="103">STDEV(V564:V567)</f>
        <v>11.757143193407948</v>
      </c>
      <c r="AK565">
        <f t="shared" ref="AK565" si="104">STDEV(W564:W567)</f>
        <v>2.8438418623269932</v>
      </c>
      <c r="AL565">
        <f t="shared" ref="AL565" si="105">STDEV(X564:X567)</f>
        <v>2.126395078983264</v>
      </c>
      <c r="AM565">
        <f t="shared" ref="AM565" si="106">STDEV(Y564:Y567)</f>
        <v>5.7296747479933856</v>
      </c>
      <c r="AN565">
        <f>STDEV(Z564:Z567)</f>
        <v>3.7770313354089806</v>
      </c>
      <c r="AO565">
        <f>STDEV(AA564:AA567)</f>
        <v>120.9578001626261</v>
      </c>
      <c r="AQ565" s="38"/>
    </row>
    <row r="566" spans="16:43" ht="15" x14ac:dyDescent="0.25">
      <c r="P566" s="19" t="s">
        <v>151</v>
      </c>
      <c r="Q566" s="2">
        <f t="shared" si="100"/>
        <v>59.260610573783097</v>
      </c>
      <c r="R566" s="2">
        <f t="shared" si="100"/>
        <v>27.454294309031852</v>
      </c>
      <c r="S566" s="2">
        <f t="shared" si="100"/>
        <v>17.387495973512312</v>
      </c>
      <c r="T566" s="2">
        <f t="shared" si="100"/>
        <v>5.038831101434873</v>
      </c>
      <c r="U566" s="2">
        <f t="shared" si="100"/>
        <v>4.7676673536139358</v>
      </c>
      <c r="V566" s="2">
        <f t="shared" si="100"/>
        <v>3.0980763078709606</v>
      </c>
      <c r="W566" s="2">
        <f t="shared" si="100"/>
        <v>4.9867530088493499</v>
      </c>
      <c r="X566" s="2">
        <f t="shared" si="100"/>
        <v>5.7183799637135539</v>
      </c>
      <c r="Y566" s="2">
        <f t="shared" si="100"/>
        <v>6.9947289000194131</v>
      </c>
      <c r="Z566" s="2">
        <f t="shared" si="100"/>
        <v>9.7331207694176314</v>
      </c>
      <c r="AA566" s="2">
        <f>100*AA554/AA540</f>
        <v>149.86034783077454</v>
      </c>
      <c r="AQ566" s="38" t="s">
        <v>162</v>
      </c>
    </row>
    <row r="567" spans="16:43" ht="15" x14ac:dyDescent="0.25">
      <c r="P567" s="19" t="s">
        <v>152</v>
      </c>
      <c r="Q567" s="2">
        <f t="shared" si="100"/>
        <v>33.341564720233904</v>
      </c>
      <c r="R567" s="2">
        <f t="shared" si="100"/>
        <v>2.4848793852499598</v>
      </c>
      <c r="S567" s="2">
        <f t="shared" si="100"/>
        <v>2.5750218987778091</v>
      </c>
      <c r="T567" s="2" t="e">
        <f t="shared" si="100"/>
        <v>#DIV/0!</v>
      </c>
      <c r="U567" s="2">
        <f t="shared" si="100"/>
        <v>0.39612832259839981</v>
      </c>
      <c r="V567" s="2">
        <f t="shared" si="100"/>
        <v>6.3687940800855642</v>
      </c>
      <c r="W567" s="2">
        <f t="shared" si="100"/>
        <v>1.8929652396803118</v>
      </c>
      <c r="X567" s="2">
        <f t="shared" si="100"/>
        <v>3.6002081278079636</v>
      </c>
      <c r="Y567" s="2">
        <f t="shared" si="100"/>
        <v>17.318049093047961</v>
      </c>
      <c r="Z567" s="2">
        <f t="shared" si="100"/>
        <v>6.7363832386038363</v>
      </c>
      <c r="AA567" s="2">
        <f>100*AA555/AA541</f>
        <v>19.855540479005402</v>
      </c>
      <c r="AQ567" s="38"/>
    </row>
    <row r="568" spans="16:43" ht="15" x14ac:dyDescent="0.25">
      <c r="P568" s="19" t="s">
        <v>153</v>
      </c>
      <c r="Q568" s="2">
        <f t="shared" si="100"/>
        <v>229.34221924454087</v>
      </c>
      <c r="R568" s="2">
        <f t="shared" si="100"/>
        <v>174.21543368357445</v>
      </c>
      <c r="S568" s="2">
        <f t="shared" si="100"/>
        <v>105.03999651976336</v>
      </c>
      <c r="T568" s="2">
        <f t="shared" si="100"/>
        <v>86.097708454423397</v>
      </c>
      <c r="U568" s="2">
        <f t="shared" si="100"/>
        <v>119.02777554319579</v>
      </c>
      <c r="V568" s="2">
        <f t="shared" si="100"/>
        <v>181.34131469838346</v>
      </c>
      <c r="W568" s="2" t="e">
        <f>100*W556/W542</f>
        <v>#DIV/0!</v>
      </c>
      <c r="X568" s="2">
        <f t="shared" si="100"/>
        <v>100.03456863532612</v>
      </c>
      <c r="Y568" s="2">
        <f t="shared" si="100"/>
        <v>47.511751593112436</v>
      </c>
      <c r="Z568" s="2">
        <f t="shared" si="100"/>
        <v>52.950201571156235</v>
      </c>
      <c r="AA568" s="2">
        <f t="shared" si="100"/>
        <v>25.646635917112032</v>
      </c>
      <c r="AD568" s="8" t="s">
        <v>255</v>
      </c>
      <c r="AE568">
        <f>AVERAGE(Q568:Q571)</f>
        <v>200.99555139019134</v>
      </c>
      <c r="AF568">
        <f t="shared" ref="AF568" si="107">AVERAGE(R568:R571)</f>
        <v>183.32790366344889</v>
      </c>
      <c r="AG568">
        <f t="shared" ref="AG568" si="108">AVERAGE(S568:S571)</f>
        <v>133.82842893475316</v>
      </c>
      <c r="AH568">
        <f>AVERAGE(T568,T570,T571)</f>
        <v>165.72245015266293</v>
      </c>
      <c r="AI568">
        <f>AVERAGE(U568:U571)</f>
        <v>114.31821107232624</v>
      </c>
      <c r="AJ568">
        <f t="shared" ref="AJ568" si="109">AVERAGE(V568:V571)</f>
        <v>149.75450343028314</v>
      </c>
      <c r="AK568">
        <f>AVERAGE(W570:W571)</f>
        <v>127.28691763903969</v>
      </c>
      <c r="AL568">
        <f t="shared" ref="AL568" si="110">AVERAGE(X568:X571)</f>
        <v>112.62213699870418</v>
      </c>
      <c r="AM568">
        <f t="shared" ref="AM568" si="111">AVERAGE(Y568:Y571)</f>
        <v>95.109766389150224</v>
      </c>
      <c r="AN568">
        <f>AVERAGE(Z568:Z571)</f>
        <v>99.284575930401033</v>
      </c>
      <c r="AO568">
        <f>AVERAGE(AA568:AA570)</f>
        <v>14.778512533239024</v>
      </c>
      <c r="AQ568" s="38"/>
    </row>
    <row r="569" spans="16:43" ht="15" x14ac:dyDescent="0.25">
      <c r="P569" s="19" t="s">
        <v>154</v>
      </c>
      <c r="Q569" s="2">
        <f t="shared" si="100"/>
        <v>147.12411855348327</v>
      </c>
      <c r="R569" s="2">
        <f t="shared" si="100"/>
        <v>274.71622055233553</v>
      </c>
      <c r="S569" s="2">
        <f t="shared" si="100"/>
        <v>107.93231552013653</v>
      </c>
      <c r="T569" s="2" t="e">
        <f t="shared" si="100"/>
        <v>#DIV/0!</v>
      </c>
      <c r="U569" s="2">
        <f t="shared" si="100"/>
        <v>76.023032584221937</v>
      </c>
      <c r="V569" s="2">
        <f t="shared" si="100"/>
        <v>131.93494868497578</v>
      </c>
      <c r="W569" s="2">
        <f t="shared" si="100"/>
        <v>1954.9566494596038</v>
      </c>
      <c r="X569" s="2">
        <f t="shared" si="100"/>
        <v>106.21679079938225</v>
      </c>
      <c r="Y569" s="2">
        <f t="shared" si="100"/>
        <v>48.983468164304085</v>
      </c>
      <c r="Z569" s="2">
        <f t="shared" si="100"/>
        <v>69.347127243780932</v>
      </c>
      <c r="AA569" s="2">
        <f t="shared" si="100"/>
        <v>8.4179702106926602</v>
      </c>
      <c r="AD569" s="8" t="s">
        <v>218</v>
      </c>
      <c r="AE569">
        <f>STDEV(Q568:Q571)</f>
        <v>112.10131611785395</v>
      </c>
      <c r="AF569">
        <f t="shared" ref="AF569" si="112">STDEV(R568:R571)</f>
        <v>74.533858305572053</v>
      </c>
      <c r="AG569">
        <f t="shared" ref="AG569" si="113">STDEV(S568:S571)</f>
        <v>76.419048459838493</v>
      </c>
      <c r="AH569">
        <f>STDEV(T568,T570,T571)</f>
        <v>78.586244834117537</v>
      </c>
      <c r="AI569">
        <f>STDEV(U568:U570)</f>
        <v>22.072952640094119</v>
      </c>
      <c r="AJ569">
        <f t="shared" ref="AJ569" si="114">STDEV(V568:V571)</f>
        <v>46.444086434409435</v>
      </c>
      <c r="AK569">
        <f>STDEV(W570:W571)</f>
        <v>41.039309847084184</v>
      </c>
      <c r="AL569">
        <f t="shared" ref="AL569" si="115">STDEV(X568:X571)</f>
        <v>17.564567678883048</v>
      </c>
      <c r="AM569">
        <f t="shared" ref="AM569" si="116">STDEV(Y568:Y571)</f>
        <v>85.474830788476098</v>
      </c>
      <c r="AN569">
        <f t="shared" ref="AN569" si="117">STDEV(Z568:Z571)</f>
        <v>78.536212750520505</v>
      </c>
      <c r="AO569">
        <f>STDEV(AA568:AA570)</f>
        <v>9.4575602442813302</v>
      </c>
      <c r="AQ569" s="38"/>
    </row>
    <row r="570" spans="16:43" ht="15" x14ac:dyDescent="0.25">
      <c r="P570" s="19" t="s">
        <v>155</v>
      </c>
      <c r="Q570" s="2">
        <f t="shared" si="100"/>
        <v>84.010691987683316</v>
      </c>
      <c r="R570" s="2">
        <f t="shared" si="100"/>
        <v>92.96412807548559</v>
      </c>
      <c r="S570" s="2">
        <f t="shared" si="100"/>
        <v>75.950309350662266</v>
      </c>
      <c r="T570" s="2">
        <f t="shared" si="100"/>
        <v>243.22730379668945</v>
      </c>
      <c r="U570" s="2">
        <f t="shared" si="100"/>
        <v>88.888866735012684</v>
      </c>
      <c r="V570" s="2">
        <f t="shared" si="100"/>
        <v>92.566165445586805</v>
      </c>
      <c r="W570" s="2">
        <f t="shared" si="100"/>
        <v>156.30609192712876</v>
      </c>
      <c r="X570" s="2">
        <f t="shared" si="100"/>
        <v>138.63678689016285</v>
      </c>
      <c r="Y570" s="2">
        <f t="shared" si="100"/>
        <v>60.939490291141347</v>
      </c>
      <c r="Z570" s="2">
        <f t="shared" si="100"/>
        <v>58.199311107963069</v>
      </c>
      <c r="AA570" s="2">
        <f t="shared" si="100"/>
        <v>10.270931471912375</v>
      </c>
      <c r="AD570" s="22" t="s">
        <v>163</v>
      </c>
      <c r="AE570" s="15" t="s">
        <v>209</v>
      </c>
      <c r="AF570" s="15" t="s">
        <v>210</v>
      </c>
      <c r="AG570" s="33" t="s">
        <v>257</v>
      </c>
      <c r="AH570" s="33" t="s">
        <v>258</v>
      </c>
      <c r="AI570" s="33" t="s">
        <v>259</v>
      </c>
      <c r="AJ570" s="33" t="s">
        <v>260</v>
      </c>
      <c r="AK570" s="34" t="s">
        <v>261</v>
      </c>
      <c r="AL570" s="34" t="s">
        <v>262</v>
      </c>
      <c r="AM570" s="34" t="s">
        <v>263</v>
      </c>
      <c r="AN570" s="34" t="s">
        <v>264</v>
      </c>
      <c r="AO570" s="11" t="s">
        <v>265</v>
      </c>
      <c r="AP570" s="2"/>
    </row>
    <row r="571" spans="16:43" ht="15" x14ac:dyDescent="0.25">
      <c r="P571" s="19" t="s">
        <v>156</v>
      </c>
      <c r="Q571" s="2">
        <f t="shared" si="100"/>
        <v>343.50517577505792</v>
      </c>
      <c r="R571" s="2">
        <f t="shared" si="100"/>
        <v>191.41583234240002</v>
      </c>
      <c r="S571" s="2">
        <f t="shared" si="100"/>
        <v>246.39109434845054</v>
      </c>
      <c r="T571" s="2">
        <f t="shared" si="100"/>
        <v>167.84233820687592</v>
      </c>
      <c r="U571" s="2">
        <f t="shared" si="100"/>
        <v>173.33316942687452</v>
      </c>
      <c r="V571" s="2">
        <f t="shared" si="100"/>
        <v>193.17558489218644</v>
      </c>
      <c r="W571" s="2">
        <f t="shared" si="100"/>
        <v>98.26774335095061</v>
      </c>
      <c r="X571" s="2">
        <f t="shared" si="100"/>
        <v>105.60040166994548</v>
      </c>
      <c r="Y571" s="2">
        <f t="shared" si="100"/>
        <v>223.00435550804306</v>
      </c>
      <c r="Z571" s="2">
        <f t="shared" si="100"/>
        <v>216.64166379870389</v>
      </c>
      <c r="AA571" s="2" t="e">
        <f t="shared" si="100"/>
        <v>#DIV/0!</v>
      </c>
      <c r="AD571" s="25" t="s">
        <v>167</v>
      </c>
      <c r="AE571" s="39" t="s">
        <v>168</v>
      </c>
      <c r="AF571" s="39"/>
      <c r="AG571" s="40" t="s">
        <v>169</v>
      </c>
      <c r="AH571" s="40"/>
      <c r="AI571" s="40"/>
      <c r="AJ571" s="40"/>
      <c r="AK571" s="41" t="s">
        <v>170</v>
      </c>
      <c r="AL571" s="41"/>
      <c r="AM571" s="41"/>
      <c r="AN571" s="41"/>
      <c r="AO571" s="42"/>
      <c r="AP571" s="42"/>
    </row>
    <row r="572" spans="16:43" x14ac:dyDescent="0.2">
      <c r="AG572" s="23">
        <v>2</v>
      </c>
      <c r="AH572" s="23">
        <v>1</v>
      </c>
      <c r="AI572" s="23">
        <v>0.5</v>
      </c>
      <c r="AJ572" s="23">
        <v>0.25</v>
      </c>
      <c r="AK572" s="24">
        <v>10</v>
      </c>
      <c r="AL572" s="24">
        <v>5</v>
      </c>
      <c r="AM572" s="24">
        <v>2.5</v>
      </c>
      <c r="AN572" s="24">
        <v>1.25</v>
      </c>
    </row>
    <row r="573" spans="16:43" ht="15" x14ac:dyDescent="0.25">
      <c r="P573" s="31" t="s">
        <v>273</v>
      </c>
    </row>
    <row r="574" spans="16:43" ht="15" x14ac:dyDescent="0.25">
      <c r="P574" s="31" t="s">
        <v>277</v>
      </c>
    </row>
    <row r="575" spans="16:43" ht="15" x14ac:dyDescent="0.25">
      <c r="P575" s="31" t="s">
        <v>278</v>
      </c>
    </row>
    <row r="576" spans="16:43" ht="15" x14ac:dyDescent="0.25">
      <c r="P576" s="31" t="s">
        <v>279</v>
      </c>
    </row>
    <row r="619" spans="16:26" x14ac:dyDescent="0.2">
      <c r="P619" t="s">
        <v>275</v>
      </c>
    </row>
    <row r="620" spans="16:26" x14ac:dyDescent="0.2">
      <c r="P620" s="2"/>
      <c r="Q620" s="2">
        <v>1</v>
      </c>
      <c r="R620" s="2">
        <v>2</v>
      </c>
      <c r="S620" s="2">
        <v>3</v>
      </c>
      <c r="T620" s="2">
        <v>4</v>
      </c>
      <c r="U620" s="2">
        <v>5</v>
      </c>
      <c r="V620" s="2">
        <v>6</v>
      </c>
      <c r="W620" s="2">
        <v>7</v>
      </c>
      <c r="X620" s="2">
        <v>8</v>
      </c>
      <c r="Y620" s="2">
        <v>9</v>
      </c>
      <c r="Z620" s="2">
        <v>10</v>
      </c>
    </row>
    <row r="621" spans="16:26" x14ac:dyDescent="0.2">
      <c r="P621" s="2" t="s">
        <v>149</v>
      </c>
      <c r="Q621" s="2">
        <v>825.04095458984375</v>
      </c>
      <c r="R621" s="2">
        <v>799.5616455078125</v>
      </c>
      <c r="S621" s="2">
        <v>837.1973876953125</v>
      </c>
      <c r="T621" s="2">
        <v>897.75689697265625</v>
      </c>
      <c r="U621" s="2">
        <v>937.01715087890625</v>
      </c>
      <c r="V621" s="2">
        <v>1133.9130859375</v>
      </c>
      <c r="W621" s="2">
        <v>1011.5869750976563</v>
      </c>
      <c r="X621" s="2">
        <v>1135.715576171875</v>
      </c>
      <c r="Y621" s="2">
        <v>1239.2269287109375</v>
      </c>
      <c r="Z621" s="2">
        <v>2775.552978515625</v>
      </c>
    </row>
    <row r="622" spans="16:26" x14ac:dyDescent="0.2">
      <c r="P622" s="2" t="s">
        <v>150</v>
      </c>
      <c r="Q622" s="2">
        <v>960.22442626953125</v>
      </c>
      <c r="R622" s="2">
        <v>869.58135986328125</v>
      </c>
      <c r="S622" s="2">
        <v>874.46954345703125</v>
      </c>
      <c r="T622" s="2">
        <v>959.677490234375</v>
      </c>
      <c r="U622" s="2">
        <v>968.92547607421875</v>
      </c>
      <c r="V622" s="2">
        <v>946.15118408203125</v>
      </c>
      <c r="W622" s="2">
        <v>932.61376953125</v>
      </c>
      <c r="X622" s="2">
        <v>950.42657470703125</v>
      </c>
      <c r="Y622" s="2">
        <v>1100.6507568359375</v>
      </c>
      <c r="Z622" s="2">
        <v>1897.7896728515625</v>
      </c>
    </row>
    <row r="623" spans="16:26" x14ac:dyDescent="0.2">
      <c r="P623" s="2" t="s">
        <v>151</v>
      </c>
      <c r="Q623" s="2">
        <v>947.86529541015625</v>
      </c>
      <c r="R623" s="2">
        <v>852.20831298828125</v>
      </c>
      <c r="S623" s="2">
        <v>829.194091796875</v>
      </c>
      <c r="T623" s="2">
        <v>919.24359130859375</v>
      </c>
      <c r="U623" s="2">
        <v>957.9544677734375</v>
      </c>
      <c r="V623" s="2">
        <v>953.81842041015625</v>
      </c>
      <c r="W623" s="2">
        <v>962.20391845703125</v>
      </c>
      <c r="X623" s="2">
        <v>971.4677734375</v>
      </c>
      <c r="Y623" s="2">
        <v>984.0013427734375</v>
      </c>
      <c r="Z623" s="2">
        <v>1347.2928466796875</v>
      </c>
    </row>
    <row r="624" spans="16:26" x14ac:dyDescent="0.2">
      <c r="P624" s="2" t="s">
        <v>152</v>
      </c>
      <c r="Q624" s="2">
        <v>1092.0277099609375</v>
      </c>
      <c r="R624" s="2">
        <v>941.75970458984375</v>
      </c>
      <c r="S624" s="2">
        <v>919.49542236328125</v>
      </c>
      <c r="T624" s="2">
        <v>913.52532958984375</v>
      </c>
      <c r="U624" s="2">
        <v>1057.0882568359375</v>
      </c>
      <c r="V624" s="2">
        <v>1079.1741943359375</v>
      </c>
      <c r="W624" s="2">
        <v>1131.5748291015625</v>
      </c>
      <c r="X624" s="2">
        <v>1122.6043701171875</v>
      </c>
      <c r="Y624" s="2">
        <v>1129.9505615234375</v>
      </c>
      <c r="Z624" s="2">
        <v>1063.3287353515625</v>
      </c>
    </row>
    <row r="625" spans="16:26" x14ac:dyDescent="0.2">
      <c r="P625" s="2" t="s">
        <v>153</v>
      </c>
      <c r="Q625" s="2">
        <v>1360.2327880859375</v>
      </c>
      <c r="R625" s="2">
        <v>1052.260986328125</v>
      </c>
      <c r="S625" s="2">
        <v>953.12530517578125</v>
      </c>
      <c r="T625" s="2">
        <v>1064.6077880859375</v>
      </c>
      <c r="U625" s="2">
        <v>1175.2744140625</v>
      </c>
      <c r="V625" s="2">
        <v>1257.8690185546875</v>
      </c>
      <c r="W625" s="2">
        <v>1243.76123046875</v>
      </c>
      <c r="X625" s="2">
        <v>1341.3487548828125</v>
      </c>
      <c r="Y625" s="2">
        <v>1288.527099609375</v>
      </c>
      <c r="Z625" s="2">
        <v>1290.1505126953125</v>
      </c>
    </row>
    <row r="626" spans="16:26" x14ac:dyDescent="0.2">
      <c r="P626" s="2" t="s">
        <v>154</v>
      </c>
      <c r="Q626" s="2">
        <v>1407.3970947265625</v>
      </c>
      <c r="R626" s="2">
        <v>1147.43212890625</v>
      </c>
      <c r="S626" s="2">
        <v>957.8380126953125</v>
      </c>
      <c r="T626" s="2">
        <v>985.57379150390625</v>
      </c>
      <c r="U626" s="2">
        <v>1161.3778076171875</v>
      </c>
      <c r="V626" s="2">
        <v>1284.55517578125</v>
      </c>
      <c r="W626" s="2">
        <v>1302.498779296875</v>
      </c>
      <c r="X626" s="2">
        <v>1303.621826171875</v>
      </c>
      <c r="Y626" s="2">
        <v>1448.6422119140625</v>
      </c>
      <c r="Z626" s="2">
        <v>1218.246826171875</v>
      </c>
    </row>
    <row r="627" spans="16:26" x14ac:dyDescent="0.2">
      <c r="P627" s="2" t="s">
        <v>155</v>
      </c>
      <c r="Q627" s="2">
        <v>1445.5208740234375</v>
      </c>
      <c r="R627" s="2">
        <v>1158.8433837890625</v>
      </c>
      <c r="S627" s="2">
        <v>1030.5113525390625</v>
      </c>
      <c r="T627" s="2">
        <v>1062.531494140625</v>
      </c>
      <c r="U627" s="2">
        <v>1170.19482421875</v>
      </c>
      <c r="V627" s="2">
        <v>1287.500732421875</v>
      </c>
      <c r="W627" s="2">
        <v>1386.8812255859375</v>
      </c>
      <c r="X627" s="2">
        <v>1307.7703857421875</v>
      </c>
      <c r="Y627" s="2">
        <v>1268.622314453125</v>
      </c>
      <c r="Z627" s="2">
        <v>1237.1187744140625</v>
      </c>
    </row>
    <row r="628" spans="16:26" x14ac:dyDescent="0.2">
      <c r="P628" s="2" t="s">
        <v>156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68" spans="16:26" x14ac:dyDescent="0.2">
      <c r="P668" t="s">
        <v>276</v>
      </c>
    </row>
    <row r="669" spans="16:26" x14ac:dyDescent="0.2">
      <c r="P669" s="2"/>
      <c r="Q669" s="2">
        <v>1</v>
      </c>
      <c r="R669" s="2">
        <v>2</v>
      </c>
      <c r="S669" s="2">
        <v>3</v>
      </c>
      <c r="T669" s="2">
        <v>4</v>
      </c>
      <c r="U669" s="2">
        <v>5</v>
      </c>
      <c r="V669" s="2">
        <v>6</v>
      </c>
      <c r="W669" s="2">
        <v>7</v>
      </c>
      <c r="X669" s="2">
        <v>8</v>
      </c>
      <c r="Y669" s="2">
        <v>9</v>
      </c>
      <c r="Z669" s="2">
        <v>10</v>
      </c>
    </row>
    <row r="670" spans="16:26" x14ac:dyDescent="0.2">
      <c r="P670" s="2" t="s">
        <v>149</v>
      </c>
      <c r="Q670" s="2">
        <v>9619.3466796875</v>
      </c>
      <c r="R670" s="2">
        <v>10354.37890625</v>
      </c>
      <c r="S670" s="2">
        <v>10969.1376953125</v>
      </c>
      <c r="T670" s="2">
        <v>11308.3486328125</v>
      </c>
      <c r="U670" s="2">
        <v>10494.125</v>
      </c>
      <c r="V670" s="2">
        <v>9732.3779296875</v>
      </c>
      <c r="W670" s="2">
        <v>12191.8740234375</v>
      </c>
      <c r="X670" s="2">
        <v>10500.7529296875</v>
      </c>
      <c r="Y670" s="2">
        <v>10007.029296875</v>
      </c>
      <c r="Z670" s="2">
        <v>11474.0615234375</v>
      </c>
    </row>
    <row r="671" spans="16:26" x14ac:dyDescent="0.2">
      <c r="P671" s="2" t="s">
        <v>150</v>
      </c>
      <c r="Q671" s="2">
        <v>11376.7900390625</v>
      </c>
      <c r="R671" s="2">
        <v>12233.58203125</v>
      </c>
      <c r="S671" s="2">
        <v>12103.85546875</v>
      </c>
      <c r="T671" s="2">
        <v>12688.01171875</v>
      </c>
      <c r="U671" s="2">
        <v>11513.0078125</v>
      </c>
      <c r="V671" s="2">
        <v>10038.72265625</v>
      </c>
      <c r="W671" s="2">
        <v>10721.751953125</v>
      </c>
      <c r="X671" s="2">
        <v>12559.4033203125</v>
      </c>
      <c r="Y671" s="2">
        <v>13669.150390625</v>
      </c>
      <c r="Z671" s="2">
        <v>13443.25390625</v>
      </c>
    </row>
    <row r="672" spans="16:26" x14ac:dyDescent="0.2">
      <c r="P672" s="2" t="s">
        <v>151</v>
      </c>
      <c r="Q672" s="2">
        <v>11189.91015625</v>
      </c>
      <c r="R672" s="2">
        <v>12220.99609375</v>
      </c>
      <c r="S672" s="2">
        <v>11517.595703125</v>
      </c>
      <c r="T672" s="2">
        <v>12912.41796875</v>
      </c>
      <c r="U672" s="2">
        <v>11499.525390625</v>
      </c>
      <c r="V672" s="2">
        <v>10430.763671875</v>
      </c>
      <c r="W672" s="2">
        <v>10692.4365234375</v>
      </c>
      <c r="X672" s="2">
        <v>12680.1904296875</v>
      </c>
      <c r="Y672" s="2">
        <v>14113.1484375</v>
      </c>
      <c r="Z672" s="2">
        <v>13646.2314453125</v>
      </c>
    </row>
    <row r="673" spans="16:40" x14ac:dyDescent="0.2">
      <c r="P673" s="2" t="s">
        <v>152</v>
      </c>
      <c r="Q673" s="2">
        <v>10324.41015625</v>
      </c>
      <c r="R673" s="2">
        <v>12381.4951171875</v>
      </c>
      <c r="S673" s="2">
        <v>11036.2919921875</v>
      </c>
      <c r="T673" s="2">
        <v>11578.373046875</v>
      </c>
      <c r="U673" s="2">
        <v>13283.7099609375</v>
      </c>
      <c r="V673" s="2">
        <v>10358.12109375</v>
      </c>
      <c r="W673" s="2">
        <v>13293.5078125</v>
      </c>
      <c r="X673" s="2">
        <v>13187.29296875</v>
      </c>
      <c r="Y673" s="2">
        <v>14272.1328125</v>
      </c>
      <c r="Z673" s="2">
        <v>13975.177734375</v>
      </c>
    </row>
    <row r="674" spans="16:40" x14ac:dyDescent="0.2">
      <c r="P674" s="2" t="s">
        <v>153</v>
      </c>
      <c r="Q674" s="2">
        <v>10707.7099609375</v>
      </c>
      <c r="R674" s="2">
        <v>12011.8662109375</v>
      </c>
      <c r="S674" s="2">
        <v>11702.3291015625</v>
      </c>
      <c r="T674" s="2">
        <v>14345.8330078125</v>
      </c>
      <c r="U674" s="2">
        <v>12041.2646484375</v>
      </c>
      <c r="V674" s="2">
        <v>10270.6396484375</v>
      </c>
      <c r="W674" s="2">
        <v>13946.466796875</v>
      </c>
      <c r="X674" s="2">
        <v>14485.66015625</v>
      </c>
      <c r="Y674" s="2">
        <v>14184.1435546875</v>
      </c>
      <c r="Z674" s="2">
        <v>14121.9501953125</v>
      </c>
    </row>
    <row r="675" spans="16:40" x14ac:dyDescent="0.2">
      <c r="P675" s="2" t="s">
        <v>154</v>
      </c>
      <c r="Q675" s="2">
        <v>11382.955078125</v>
      </c>
      <c r="R675" s="2">
        <v>12666.98828125</v>
      </c>
      <c r="S675" s="2">
        <v>11754.177734375</v>
      </c>
      <c r="T675" s="2">
        <v>13315.0419921875</v>
      </c>
      <c r="U675" s="2">
        <v>12499.2255859375</v>
      </c>
      <c r="V675" s="2">
        <v>12094.4794921875</v>
      </c>
      <c r="W675" s="2">
        <v>14502.4169921875</v>
      </c>
      <c r="X675" s="2">
        <v>14360.8310546875</v>
      </c>
      <c r="Y675" s="2">
        <v>15017.6875</v>
      </c>
      <c r="Z675" s="2">
        <v>13458.291015625</v>
      </c>
    </row>
    <row r="676" spans="16:40" x14ac:dyDescent="0.2">
      <c r="P676" s="2" t="s">
        <v>155</v>
      </c>
      <c r="Q676" s="2">
        <v>11610.888671875</v>
      </c>
      <c r="R676" s="2">
        <v>12354.2109375</v>
      </c>
      <c r="S676" s="2">
        <v>12811.6318359375</v>
      </c>
      <c r="T676" s="2">
        <v>13248.091796875</v>
      </c>
      <c r="U676" s="2">
        <v>12403.9326171875</v>
      </c>
      <c r="V676" s="2">
        <v>11872.212890625</v>
      </c>
      <c r="W676" s="2">
        <v>13277.53125</v>
      </c>
      <c r="X676" s="2">
        <v>12961.7880859375</v>
      </c>
      <c r="Y676" s="2">
        <v>13475.6689453125</v>
      </c>
      <c r="Z676" s="2">
        <v>13194.654296875</v>
      </c>
    </row>
    <row r="677" spans="16:40" x14ac:dyDescent="0.2">
      <c r="P677" s="2" t="s">
        <v>156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9" spans="16:40" x14ac:dyDescent="0.2">
      <c r="P679" s="8" t="s">
        <v>280</v>
      </c>
    </row>
    <row r="680" spans="16:40" x14ac:dyDescent="0.2">
      <c r="P680" s="14" t="s">
        <v>281</v>
      </c>
    </row>
    <row r="681" spans="16:40" x14ac:dyDescent="0.2">
      <c r="P681" s="14" t="s">
        <v>293</v>
      </c>
    </row>
    <row r="683" spans="16:40" x14ac:dyDescent="0.2">
      <c r="P683" s="8"/>
      <c r="AD683" t="s">
        <v>275</v>
      </c>
    </row>
    <row r="684" spans="16:40" x14ac:dyDescent="0.2">
      <c r="P684" s="3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D684" s="2"/>
      <c r="AE684" s="2">
        <v>1</v>
      </c>
      <c r="AF684" s="2">
        <v>2</v>
      </c>
      <c r="AG684" s="2">
        <v>3</v>
      </c>
      <c r="AH684" s="2">
        <v>4</v>
      </c>
      <c r="AI684" s="2">
        <v>5</v>
      </c>
      <c r="AJ684" s="2">
        <v>6</v>
      </c>
      <c r="AK684" s="2">
        <v>7</v>
      </c>
      <c r="AL684" s="2">
        <v>8</v>
      </c>
      <c r="AM684" s="2">
        <v>9</v>
      </c>
      <c r="AN684" s="2">
        <v>10</v>
      </c>
    </row>
    <row r="685" spans="16:40" x14ac:dyDescent="0.2">
      <c r="P685" s="26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D685" s="2" t="s">
        <v>149</v>
      </c>
      <c r="AE685" s="2">
        <v>825.04095458984375</v>
      </c>
      <c r="AF685" s="2">
        <v>799.5616455078125</v>
      </c>
      <c r="AG685" s="2">
        <v>837.1973876953125</v>
      </c>
      <c r="AH685" s="2">
        <v>897.75689697265625</v>
      </c>
      <c r="AI685" s="2">
        <v>937.01715087890625</v>
      </c>
      <c r="AJ685" s="2">
        <v>1133.9130859375</v>
      </c>
      <c r="AK685" s="2">
        <v>1011.5869750976563</v>
      </c>
      <c r="AL685" s="2">
        <v>1135.715576171875</v>
      </c>
      <c r="AM685" s="2">
        <v>1239.2269287109375</v>
      </c>
      <c r="AN685" s="2">
        <v>2775.552978515625</v>
      </c>
    </row>
    <row r="686" spans="16:40" x14ac:dyDescent="0.2">
      <c r="P686" s="26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D686" s="2" t="s">
        <v>150</v>
      </c>
      <c r="AE686" s="2">
        <v>960.22442626953125</v>
      </c>
      <c r="AF686" s="2">
        <v>869.58135986328125</v>
      </c>
      <c r="AG686" s="2">
        <v>874.46954345703125</v>
      </c>
      <c r="AH686" s="2">
        <v>959.677490234375</v>
      </c>
      <c r="AI686" s="2">
        <v>968.92547607421875</v>
      </c>
      <c r="AJ686" s="2">
        <v>946.15118408203125</v>
      </c>
      <c r="AK686" s="2">
        <v>932.61376953125</v>
      </c>
      <c r="AL686" s="2">
        <v>950.42657470703125</v>
      </c>
      <c r="AM686" s="2">
        <v>1100.6507568359375</v>
      </c>
      <c r="AN686" s="2">
        <v>1897.7896728515625</v>
      </c>
    </row>
    <row r="687" spans="16:40" x14ac:dyDescent="0.2">
      <c r="P687" s="26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D687" s="2" t="s">
        <v>151</v>
      </c>
      <c r="AE687" s="2">
        <v>947.86529541015625</v>
      </c>
      <c r="AF687" s="2">
        <v>852.20831298828125</v>
      </c>
      <c r="AG687" s="2">
        <v>829.194091796875</v>
      </c>
      <c r="AH687" s="2">
        <v>919.24359130859375</v>
      </c>
      <c r="AI687" s="2">
        <v>957.9544677734375</v>
      </c>
      <c r="AJ687" s="2">
        <v>953.81842041015625</v>
      </c>
      <c r="AK687" s="2">
        <v>962.20391845703125</v>
      </c>
      <c r="AL687" s="2">
        <v>971.4677734375</v>
      </c>
      <c r="AM687" s="2">
        <v>984.0013427734375</v>
      </c>
      <c r="AN687" s="2">
        <v>1347.2928466796875</v>
      </c>
    </row>
    <row r="688" spans="16:40" x14ac:dyDescent="0.2">
      <c r="P688" s="26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D688" s="2" t="s">
        <v>152</v>
      </c>
      <c r="AE688" s="2">
        <v>1092.0277099609375</v>
      </c>
      <c r="AF688" s="2">
        <v>941.75970458984375</v>
      </c>
      <c r="AG688" s="2">
        <v>919.49542236328125</v>
      </c>
      <c r="AH688" s="2">
        <v>913.52532958984375</v>
      </c>
      <c r="AI688" s="2">
        <v>1057.0882568359375</v>
      </c>
      <c r="AJ688" s="2">
        <v>1079.1741943359375</v>
      </c>
      <c r="AK688" s="2">
        <v>1131.5748291015625</v>
      </c>
      <c r="AL688" s="2">
        <v>1122.6043701171875</v>
      </c>
      <c r="AM688" s="2">
        <v>1129.9505615234375</v>
      </c>
      <c r="AN688" s="2">
        <v>1063.3287353515625</v>
      </c>
    </row>
    <row r="689" spans="16:54" x14ac:dyDescent="0.2">
      <c r="P689" s="26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D689" s="2" t="s">
        <v>153</v>
      </c>
      <c r="AE689" s="2">
        <v>1360.2327880859375</v>
      </c>
      <c r="AF689" s="2">
        <v>1052.260986328125</v>
      </c>
      <c r="AG689" s="2">
        <v>953.12530517578125</v>
      </c>
      <c r="AH689" s="2">
        <v>1064.6077880859375</v>
      </c>
      <c r="AI689" s="2">
        <v>1175.2744140625</v>
      </c>
      <c r="AJ689" s="2">
        <v>1257.8690185546875</v>
      </c>
      <c r="AK689" s="2">
        <v>1243.76123046875</v>
      </c>
      <c r="AL689" s="2">
        <v>1341.3487548828125</v>
      </c>
      <c r="AM689" s="2">
        <v>1288.527099609375</v>
      </c>
      <c r="AN689" s="2">
        <v>1290.1505126953125</v>
      </c>
    </row>
    <row r="690" spans="16:54" x14ac:dyDescent="0.2">
      <c r="P690" s="26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D690" s="2" t="s">
        <v>154</v>
      </c>
      <c r="AE690" s="2">
        <v>1407.3970947265625</v>
      </c>
      <c r="AF690" s="2">
        <v>1147.43212890625</v>
      </c>
      <c r="AG690" s="2">
        <v>957.8380126953125</v>
      </c>
      <c r="AH690" s="2">
        <v>985.57379150390625</v>
      </c>
      <c r="AI690" s="2">
        <v>1161.3778076171875</v>
      </c>
      <c r="AJ690" s="2">
        <v>1284.55517578125</v>
      </c>
      <c r="AK690" s="2">
        <v>1302.498779296875</v>
      </c>
      <c r="AL690" s="2">
        <v>1303.621826171875</v>
      </c>
      <c r="AM690" s="2">
        <v>1448.6422119140625</v>
      </c>
      <c r="AN690" s="2">
        <v>1218.246826171875</v>
      </c>
    </row>
    <row r="691" spans="16:54" x14ac:dyDescent="0.2">
      <c r="P691" s="26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D691" s="2" t="s">
        <v>155</v>
      </c>
      <c r="AE691" s="2">
        <v>1445.5208740234375</v>
      </c>
      <c r="AF691" s="2">
        <v>1158.8433837890625</v>
      </c>
      <c r="AG691" s="2">
        <v>1030.5113525390625</v>
      </c>
      <c r="AH691" s="2">
        <v>1062.531494140625</v>
      </c>
      <c r="AI691" s="2">
        <v>1170.19482421875</v>
      </c>
      <c r="AJ691" s="2">
        <v>1287.500732421875</v>
      </c>
      <c r="AK691" s="2">
        <v>1386.8812255859375</v>
      </c>
      <c r="AL691" s="2">
        <v>1307.7703857421875</v>
      </c>
      <c r="AM691" s="2">
        <v>1268.622314453125</v>
      </c>
      <c r="AN691" s="2">
        <v>1237.1187744140625</v>
      </c>
    </row>
    <row r="692" spans="16:54" x14ac:dyDescent="0.2">
      <c r="P692" s="26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D692" s="2" t="s">
        <v>156</v>
      </c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spans="16:54" x14ac:dyDescent="0.2"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Q693" s="8" t="s">
        <v>294</v>
      </c>
    </row>
    <row r="694" spans="16:54" x14ac:dyDescent="0.2">
      <c r="P694" s="8" t="s">
        <v>282</v>
      </c>
      <c r="AD694" s="9" t="s">
        <v>292</v>
      </c>
      <c r="AQ694" s="8" t="s">
        <v>295</v>
      </c>
    </row>
    <row r="695" spans="16:54" x14ac:dyDescent="0.2">
      <c r="P695" s="3"/>
      <c r="Q695" s="26">
        <v>1</v>
      </c>
      <c r="R695" s="26">
        <v>2</v>
      </c>
      <c r="S695" s="26">
        <v>3</v>
      </c>
      <c r="T695" s="26">
        <v>4</v>
      </c>
      <c r="U695" s="26">
        <v>5</v>
      </c>
      <c r="V695" s="26">
        <v>6</v>
      </c>
      <c r="W695" s="26">
        <v>7</v>
      </c>
      <c r="X695" s="26">
        <v>8</v>
      </c>
      <c r="Y695" s="26">
        <v>9</v>
      </c>
      <c r="Z695" s="26">
        <v>10</v>
      </c>
      <c r="AA695" s="26">
        <v>11</v>
      </c>
      <c r="AQ695" s="8" t="s">
        <v>298</v>
      </c>
    </row>
    <row r="696" spans="16:54" x14ac:dyDescent="0.2">
      <c r="P696" s="26" t="s">
        <v>149</v>
      </c>
      <c r="Q696" s="3">
        <v>1951.22204589843</v>
      </c>
      <c r="R696" s="3">
        <v>1330.583251953125</v>
      </c>
      <c r="S696" s="3">
        <v>936.0164794921875</v>
      </c>
      <c r="T696" s="3">
        <v>912.2408447265625</v>
      </c>
      <c r="U696" s="3">
        <v>944.912353515625</v>
      </c>
      <c r="V696" s="3">
        <v>1061.9168701171875</v>
      </c>
      <c r="W696" s="3">
        <v>1204.82373046875</v>
      </c>
      <c r="X696" s="3">
        <v>1250.558349609375</v>
      </c>
      <c r="Y696" s="3">
        <v>1504.824951171875</v>
      </c>
      <c r="Z696" s="3">
        <v>2034.388916015625</v>
      </c>
      <c r="AA696" s="3">
        <v>49664.21875</v>
      </c>
      <c r="AD696" s="2"/>
      <c r="AE696" s="2">
        <v>1</v>
      </c>
      <c r="AF696" s="11" t="s">
        <v>291</v>
      </c>
      <c r="AG696" s="11" t="s">
        <v>283</v>
      </c>
      <c r="AH696" s="11" t="s">
        <v>284</v>
      </c>
      <c r="AI696" s="11" t="s">
        <v>285</v>
      </c>
      <c r="AJ696" s="11" t="s">
        <v>286</v>
      </c>
      <c r="AK696" s="11" t="s">
        <v>287</v>
      </c>
      <c r="AL696" s="11" t="s">
        <v>289</v>
      </c>
      <c r="AM696" s="11" t="s">
        <v>288</v>
      </c>
      <c r="AN696" s="11" t="s">
        <v>290</v>
      </c>
      <c r="AO696" s="11">
        <v>10</v>
      </c>
      <c r="AQ696" s="3"/>
      <c r="AR696" s="26">
        <v>1</v>
      </c>
      <c r="AS696" s="26">
        <v>2</v>
      </c>
      <c r="AT696" s="26">
        <v>3</v>
      </c>
      <c r="AU696" s="26">
        <v>4</v>
      </c>
      <c r="AV696" s="26">
        <v>5</v>
      </c>
      <c r="AW696" s="26">
        <v>6</v>
      </c>
      <c r="AX696" s="26">
        <v>7</v>
      </c>
      <c r="AY696" s="26">
        <v>8</v>
      </c>
      <c r="AZ696" s="26">
        <v>9</v>
      </c>
      <c r="BA696" s="26">
        <v>10</v>
      </c>
      <c r="BB696" s="26">
        <v>11</v>
      </c>
    </row>
    <row r="697" spans="16:54" x14ac:dyDescent="0.2">
      <c r="P697" s="26" t="s">
        <v>150</v>
      </c>
      <c r="Q697" s="3">
        <v>2146.06640625</v>
      </c>
      <c r="R697" s="3">
        <v>988.009765625</v>
      </c>
      <c r="S697" s="3">
        <v>1107.3319091796875</v>
      </c>
      <c r="T697" s="3">
        <v>982.44219970703125</v>
      </c>
      <c r="U697" s="3">
        <v>1005.70654296875</v>
      </c>
      <c r="V697" s="3">
        <v>1084.2108154296875</v>
      </c>
      <c r="W697" s="3">
        <v>1064.15185546875</v>
      </c>
      <c r="X697" s="3">
        <v>1021.6837158203125</v>
      </c>
      <c r="Y697" s="3">
        <v>1295.3597412109375</v>
      </c>
      <c r="Z697" s="3">
        <v>1576.5416259765625</v>
      </c>
      <c r="AA697" s="3">
        <v>4921.9013671875</v>
      </c>
      <c r="AD697" s="2" t="s">
        <v>149</v>
      </c>
      <c r="AE697" s="2">
        <v>825.04095458984295</v>
      </c>
      <c r="AF697" s="2">
        <f t="shared" ref="AF697:AN697" si="118">AVERAGE(AE685:AF685)</f>
        <v>812.30130004882813</v>
      </c>
      <c r="AG697" s="2">
        <f t="shared" si="118"/>
        <v>818.3795166015625</v>
      </c>
      <c r="AH697" s="2">
        <f t="shared" si="118"/>
        <v>867.47714233398438</v>
      </c>
      <c r="AI697" s="2">
        <f t="shared" si="118"/>
        <v>917.38702392578125</v>
      </c>
      <c r="AJ697" s="2">
        <f t="shared" si="118"/>
        <v>1035.4651184082031</v>
      </c>
      <c r="AK697" s="2">
        <f t="shared" si="118"/>
        <v>1072.7500305175781</v>
      </c>
      <c r="AL697" s="2">
        <f t="shared" si="118"/>
        <v>1073.6512756347656</v>
      </c>
      <c r="AM697" s="2">
        <f t="shared" si="118"/>
        <v>1187.4712524414063</v>
      </c>
      <c r="AN697" s="2">
        <f t="shared" si="118"/>
        <v>2007.3899536132813</v>
      </c>
      <c r="AO697" s="2">
        <v>2775.552978515625</v>
      </c>
      <c r="AQ697" s="26" t="s">
        <v>149</v>
      </c>
      <c r="AR697" s="3">
        <f>Q696-AE697</f>
        <v>1126.1810913085869</v>
      </c>
      <c r="AS697" s="3">
        <f>R696-AF697</f>
        <v>518.28195190429688</v>
      </c>
      <c r="AT697" s="3">
        <f>S696-AG697</f>
        <v>117.636962890625</v>
      </c>
      <c r="AU697" s="3">
        <f t="shared" ref="AU697:BA703" si="119">T696-AH697</f>
        <v>44.763702392578125</v>
      </c>
      <c r="AV697" s="3">
        <f t="shared" si="119"/>
        <v>27.52532958984375</v>
      </c>
      <c r="AW697" s="3">
        <f t="shared" si="119"/>
        <v>26.451751708984375</v>
      </c>
      <c r="AX697" s="3">
        <f t="shared" si="119"/>
        <v>132.07369995117188</v>
      </c>
      <c r="AY697" s="3">
        <f t="shared" si="119"/>
        <v>176.90707397460938</v>
      </c>
      <c r="AZ697" s="3">
        <f t="shared" si="119"/>
        <v>317.35369873046875</v>
      </c>
      <c r="BA697" s="3">
        <f>Z696-AN697</f>
        <v>26.99896240234375</v>
      </c>
      <c r="BB697" s="3">
        <f>AA696-AO697</f>
        <v>46888.665771484375</v>
      </c>
    </row>
    <row r="698" spans="16:54" x14ac:dyDescent="0.2">
      <c r="P698" s="26" t="s">
        <v>151</v>
      </c>
      <c r="Q698" s="3">
        <v>3861.22998046875</v>
      </c>
      <c r="R698" s="3">
        <v>3830.931396484375</v>
      </c>
      <c r="S698" s="3">
        <v>946.62860107421875</v>
      </c>
      <c r="T698" s="3">
        <v>998.27191162109375</v>
      </c>
      <c r="U698" s="3">
        <v>1029.8018798828125</v>
      </c>
      <c r="V698" s="3">
        <v>975.3551025390625</v>
      </c>
      <c r="W698" s="3">
        <v>1063.5386962890625</v>
      </c>
      <c r="X698" s="3">
        <v>1172.3258056640625</v>
      </c>
      <c r="Y698" s="3">
        <v>1605.5865478515625</v>
      </c>
      <c r="Z698" s="3">
        <v>1629.4912109375</v>
      </c>
      <c r="AA698" s="3">
        <v>2375.75</v>
      </c>
      <c r="AD698" s="2" t="s">
        <v>150</v>
      </c>
      <c r="AE698" s="2">
        <v>960.22442626953125</v>
      </c>
      <c r="AF698" s="2">
        <f t="shared" ref="AF698:AF703" si="120">AVERAGE(AE686:AF686)</f>
        <v>914.90289306640625</v>
      </c>
      <c r="AG698" s="2">
        <f t="shared" ref="AG698:AG703" si="121">AVERAGE(AF686:AG686)</f>
        <v>872.02545166015625</v>
      </c>
      <c r="AH698" s="2">
        <f t="shared" ref="AH698:AJ703" si="122">AVERAGE(AG686:AH686)</f>
        <v>917.07351684570313</v>
      </c>
      <c r="AI698" s="2">
        <f t="shared" si="122"/>
        <v>964.30148315429688</v>
      </c>
      <c r="AJ698" s="2">
        <f t="shared" si="122"/>
        <v>957.538330078125</v>
      </c>
      <c r="AK698" s="2">
        <f t="shared" ref="AK698:AN703" si="123">AVERAGE(AJ686:AK686)</f>
        <v>939.38247680664063</v>
      </c>
      <c r="AL698" s="2">
        <f t="shared" si="123"/>
        <v>941.52017211914063</v>
      </c>
      <c r="AM698" s="2">
        <f t="shared" si="123"/>
        <v>1025.5386657714844</v>
      </c>
      <c r="AN698" s="2">
        <f t="shared" si="123"/>
        <v>1499.22021484375</v>
      </c>
      <c r="AO698" s="2">
        <v>1897.7896728515625</v>
      </c>
      <c r="AQ698" s="26" t="s">
        <v>150</v>
      </c>
      <c r="AR698" s="3">
        <f t="shared" ref="AR698:AR703" si="124">Q697-AE698</f>
        <v>1185.8419799804688</v>
      </c>
      <c r="AS698" s="3">
        <f t="shared" ref="AS698:AT703" si="125">R697-AF698</f>
        <v>73.10687255859375</v>
      </c>
      <c r="AT698" s="3">
        <f t="shared" si="125"/>
        <v>235.30645751953125</v>
      </c>
      <c r="AU698" s="3">
        <f t="shared" si="119"/>
        <v>65.368682861328125</v>
      </c>
      <c r="AV698" s="3">
        <f t="shared" si="119"/>
        <v>41.405059814453125</v>
      </c>
      <c r="AW698" s="3">
        <f t="shared" si="119"/>
        <v>126.6724853515625</v>
      </c>
      <c r="AX698" s="3">
        <f t="shared" si="119"/>
        <v>124.76937866210938</v>
      </c>
      <c r="AY698" s="3">
        <f t="shared" si="119"/>
        <v>80.163543701171875</v>
      </c>
      <c r="AZ698" s="3">
        <f t="shared" si="119"/>
        <v>269.82107543945313</v>
      </c>
      <c r="BA698" s="3">
        <f t="shared" si="119"/>
        <v>77.3214111328125</v>
      </c>
      <c r="BB698" s="3">
        <f t="shared" ref="BB698:BB704" si="126">AA697-AO698</f>
        <v>3024.1116943359375</v>
      </c>
    </row>
    <row r="699" spans="16:54" x14ac:dyDescent="0.2">
      <c r="P699" s="26" t="s">
        <v>152</v>
      </c>
      <c r="Q699" s="3">
        <v>3087.646484375</v>
      </c>
      <c r="R699" s="3">
        <v>1030.4476318359375</v>
      </c>
      <c r="S699" s="3">
        <v>908.88201904296875</v>
      </c>
      <c r="T699" s="3">
        <v>903.5484619140625</v>
      </c>
      <c r="U699" s="3">
        <v>1050.3673095703125</v>
      </c>
      <c r="V699" s="3">
        <v>1048.775634765625</v>
      </c>
      <c r="W699" s="3">
        <v>1114.80078125</v>
      </c>
      <c r="X699" s="3">
        <v>1265.6888427734375</v>
      </c>
      <c r="Y699" s="3">
        <v>2706.26025390625</v>
      </c>
      <c r="Z699" s="3">
        <v>1737.862548828125</v>
      </c>
      <c r="AA699" s="3">
        <v>1458.37939453125</v>
      </c>
      <c r="AD699" s="2" t="s">
        <v>151</v>
      </c>
      <c r="AE699" s="2">
        <v>947.86529541015625</v>
      </c>
      <c r="AF699" s="2">
        <f t="shared" si="120"/>
        <v>900.03680419921875</v>
      </c>
      <c r="AG699" s="2">
        <f t="shared" si="121"/>
        <v>840.70120239257813</v>
      </c>
      <c r="AH699" s="2">
        <f t="shared" si="122"/>
        <v>874.21884155273438</v>
      </c>
      <c r="AI699" s="2">
        <f t="shared" si="122"/>
        <v>938.59902954101563</v>
      </c>
      <c r="AJ699" s="2">
        <f t="shared" si="122"/>
        <v>955.88644409179688</v>
      </c>
      <c r="AK699" s="2">
        <f t="shared" si="123"/>
        <v>958.01116943359375</v>
      </c>
      <c r="AL699" s="2">
        <f t="shared" si="123"/>
        <v>966.83584594726563</v>
      </c>
      <c r="AM699" s="2">
        <f t="shared" si="123"/>
        <v>977.73455810546875</v>
      </c>
      <c r="AN699" s="2">
        <f t="shared" si="123"/>
        <v>1165.6470947265625</v>
      </c>
      <c r="AO699" s="2">
        <v>1347.2928466796875</v>
      </c>
      <c r="AQ699" s="26" t="s">
        <v>151</v>
      </c>
      <c r="AR699" s="3">
        <f t="shared" si="124"/>
        <v>2913.3646850585938</v>
      </c>
      <c r="AS699" s="3">
        <f t="shared" si="125"/>
        <v>2930.8945922851563</v>
      </c>
      <c r="AT699" s="3">
        <f t="shared" si="125"/>
        <v>105.92739868164063</v>
      </c>
      <c r="AU699" s="3">
        <f t="shared" si="119"/>
        <v>124.05307006835938</v>
      </c>
      <c r="AV699" s="3">
        <f t="shared" si="119"/>
        <v>91.202850341796875</v>
      </c>
      <c r="AW699" s="3">
        <f t="shared" si="119"/>
        <v>19.468658447265625</v>
      </c>
      <c r="AX699" s="3">
        <f t="shared" si="119"/>
        <v>105.52752685546875</v>
      </c>
      <c r="AY699" s="3">
        <f t="shared" si="119"/>
        <v>205.48995971679688</v>
      </c>
      <c r="AZ699" s="3">
        <f t="shared" si="119"/>
        <v>627.85198974609375</v>
      </c>
      <c r="BA699" s="3">
        <f t="shared" si="119"/>
        <v>463.8441162109375</v>
      </c>
      <c r="BB699" s="3">
        <f t="shared" si="126"/>
        <v>1028.4571533203125</v>
      </c>
    </row>
    <row r="700" spans="16:54" x14ac:dyDescent="0.2">
      <c r="P700" s="26" t="s">
        <v>153</v>
      </c>
      <c r="Q700" s="3">
        <v>10128.7734375</v>
      </c>
      <c r="R700" s="3">
        <v>7964.4228515625</v>
      </c>
      <c r="S700" s="3">
        <v>2438.120849609375</v>
      </c>
      <c r="T700" s="3">
        <v>2854.811767578125</v>
      </c>
      <c r="U700" s="3">
        <v>4454.7978515625</v>
      </c>
      <c r="V700" s="3">
        <v>6325.49365234375</v>
      </c>
      <c r="W700" s="3">
        <v>5890.599609375</v>
      </c>
      <c r="X700" s="3">
        <v>7440.9755859375</v>
      </c>
      <c r="Y700" s="3">
        <v>3797.418701171875</v>
      </c>
      <c r="Z700" s="3">
        <v>4099.8427734375</v>
      </c>
      <c r="AA700" s="3">
        <v>1371.251708984375</v>
      </c>
      <c r="AD700" s="2" t="s">
        <v>152</v>
      </c>
      <c r="AE700" s="2">
        <v>1092.0277099609375</v>
      </c>
      <c r="AF700" s="2">
        <f t="shared" si="120"/>
        <v>1016.8937072753906</v>
      </c>
      <c r="AG700" s="2">
        <f t="shared" si="121"/>
        <v>930.6275634765625</v>
      </c>
      <c r="AH700" s="2">
        <f t="shared" si="122"/>
        <v>916.5103759765625</v>
      </c>
      <c r="AI700" s="2">
        <f t="shared" si="122"/>
        <v>985.30679321289063</v>
      </c>
      <c r="AJ700" s="2">
        <f t="shared" si="122"/>
        <v>1068.1312255859375</v>
      </c>
      <c r="AK700" s="2">
        <f t="shared" si="123"/>
        <v>1105.37451171875</v>
      </c>
      <c r="AL700" s="2">
        <f t="shared" si="123"/>
        <v>1127.089599609375</v>
      </c>
      <c r="AM700" s="2">
        <f t="shared" si="123"/>
        <v>1126.2774658203125</v>
      </c>
      <c r="AN700" s="2">
        <f t="shared" si="123"/>
        <v>1096.6396484375</v>
      </c>
      <c r="AO700" s="2">
        <v>1063.3287353515625</v>
      </c>
      <c r="AQ700" s="26" t="s">
        <v>152</v>
      </c>
      <c r="AR700" s="3">
        <f t="shared" si="124"/>
        <v>1995.6187744140625</v>
      </c>
      <c r="AS700" s="3">
        <f t="shared" si="125"/>
        <v>13.553924560546875</v>
      </c>
      <c r="AT700" s="3">
        <f t="shared" si="125"/>
        <v>-21.74554443359375</v>
      </c>
      <c r="AU700" s="3">
        <f t="shared" si="119"/>
        <v>-12.9619140625</v>
      </c>
      <c r="AV700" s="3">
        <f t="shared" si="119"/>
        <v>65.060516357421875</v>
      </c>
      <c r="AW700" s="3">
        <f t="shared" si="119"/>
        <v>-19.3555908203125</v>
      </c>
      <c r="AX700" s="3">
        <f t="shared" si="119"/>
        <v>9.42626953125</v>
      </c>
      <c r="AY700" s="3">
        <f t="shared" si="119"/>
        <v>138.5992431640625</v>
      </c>
      <c r="AZ700" s="3">
        <f t="shared" si="119"/>
        <v>1579.9827880859375</v>
      </c>
      <c r="BA700" s="3">
        <f t="shared" si="119"/>
        <v>641.222900390625</v>
      </c>
      <c r="BB700" s="3">
        <f t="shared" si="126"/>
        <v>395.0506591796875</v>
      </c>
    </row>
    <row r="701" spans="16:54" x14ac:dyDescent="0.2">
      <c r="P701" s="26" t="s">
        <v>154</v>
      </c>
      <c r="Q701" s="3">
        <v>9672.40625</v>
      </c>
      <c r="R701" s="3">
        <v>12680.8857421875</v>
      </c>
      <c r="S701" s="3">
        <v>2426.34765625</v>
      </c>
      <c r="T701" s="3">
        <v>2096.01025390625</v>
      </c>
      <c r="U701" s="3">
        <v>3532.700927734375</v>
      </c>
      <c r="V701" s="3">
        <v>5297.5126953125</v>
      </c>
      <c r="W701" s="3">
        <v>6190.658203125</v>
      </c>
      <c r="X701" s="3">
        <v>5480.458984375</v>
      </c>
      <c r="Y701" s="3">
        <v>9763.70703125</v>
      </c>
      <c r="Z701" s="3">
        <v>4182.22900390625</v>
      </c>
      <c r="AA701" s="3">
        <v>1306.0430908203125</v>
      </c>
      <c r="AD701" s="2" t="s">
        <v>153</v>
      </c>
      <c r="AE701" s="2">
        <v>1360.2327880859375</v>
      </c>
      <c r="AF701" s="2">
        <f t="shared" si="120"/>
        <v>1206.2468872070313</v>
      </c>
      <c r="AG701" s="2">
        <f t="shared" si="121"/>
        <v>1002.6931457519531</v>
      </c>
      <c r="AH701" s="2">
        <f t="shared" si="122"/>
        <v>1008.8665466308594</v>
      </c>
      <c r="AI701" s="2">
        <f t="shared" si="122"/>
        <v>1119.9411010742188</v>
      </c>
      <c r="AJ701" s="2">
        <f t="shared" si="122"/>
        <v>1216.5717163085938</v>
      </c>
      <c r="AK701" s="2">
        <f t="shared" si="123"/>
        <v>1250.8151245117188</v>
      </c>
      <c r="AL701" s="2">
        <f t="shared" si="123"/>
        <v>1292.5549926757813</v>
      </c>
      <c r="AM701" s="2">
        <f t="shared" si="123"/>
        <v>1314.9379272460938</v>
      </c>
      <c r="AN701" s="2">
        <f t="shared" si="123"/>
        <v>1289.3388061523438</v>
      </c>
      <c r="AO701" s="2">
        <v>1290.1505126953125</v>
      </c>
      <c r="AQ701" s="26" t="s">
        <v>153</v>
      </c>
      <c r="AR701" s="3">
        <f t="shared" si="124"/>
        <v>8768.5406494140625</v>
      </c>
      <c r="AS701" s="3">
        <f t="shared" si="125"/>
        <v>6758.1759643554688</v>
      </c>
      <c r="AT701" s="3">
        <f t="shared" si="125"/>
        <v>1435.4277038574219</v>
      </c>
      <c r="AU701" s="3">
        <f t="shared" si="119"/>
        <v>1845.9452209472656</v>
      </c>
      <c r="AV701" s="3">
        <f t="shared" si="119"/>
        <v>3334.8567504882813</v>
      </c>
      <c r="AW701" s="3">
        <f t="shared" si="119"/>
        <v>5108.9219360351563</v>
      </c>
      <c r="AX701" s="3">
        <f t="shared" si="119"/>
        <v>4639.7844848632813</v>
      </c>
      <c r="AY701" s="3">
        <f t="shared" si="119"/>
        <v>6148.4205932617188</v>
      </c>
      <c r="AZ701" s="3">
        <f t="shared" si="119"/>
        <v>2482.4807739257813</v>
      </c>
      <c r="BA701" s="3">
        <f t="shared" si="119"/>
        <v>2810.5039672851563</v>
      </c>
      <c r="BB701" s="3">
        <f t="shared" si="126"/>
        <v>81.1011962890625</v>
      </c>
    </row>
    <row r="702" spans="16:54" x14ac:dyDescent="0.2">
      <c r="P702" s="26" t="s">
        <v>155</v>
      </c>
      <c r="Q702" s="3">
        <v>19407.283203125</v>
      </c>
      <c r="R702" s="3">
        <v>11729</v>
      </c>
      <c r="S702" s="3">
        <v>3173.994873046875</v>
      </c>
      <c r="T702" s="3">
        <v>3318.92529296875</v>
      </c>
      <c r="U702" s="3">
        <v>4780.69873046875</v>
      </c>
      <c r="V702" s="3">
        <v>5100.7412109375</v>
      </c>
      <c r="W702" s="3">
        <v>13217.5400390625</v>
      </c>
      <c r="X702" s="3">
        <v>6138.52587890625</v>
      </c>
      <c r="Y702" s="3">
        <v>5152.04443359375</v>
      </c>
      <c r="Z702" s="3">
        <v>5460.0576171875</v>
      </c>
      <c r="AA702" s="3">
        <v>1221.8828125</v>
      </c>
      <c r="AD702" s="2" t="s">
        <v>154</v>
      </c>
      <c r="AE702" s="2">
        <v>1407.3970947265625</v>
      </c>
      <c r="AF702" s="2">
        <f t="shared" si="120"/>
        <v>1277.4146118164063</v>
      </c>
      <c r="AG702" s="2">
        <f t="shared" si="121"/>
        <v>1052.6350708007813</v>
      </c>
      <c r="AH702" s="2">
        <f t="shared" si="122"/>
        <v>971.70590209960938</v>
      </c>
      <c r="AI702" s="2">
        <f t="shared" si="122"/>
        <v>1073.4757995605469</v>
      </c>
      <c r="AJ702" s="2">
        <f t="shared" si="122"/>
        <v>1222.9664916992188</v>
      </c>
      <c r="AK702" s="2">
        <f t="shared" si="123"/>
        <v>1293.5269775390625</v>
      </c>
      <c r="AL702" s="2">
        <f t="shared" si="123"/>
        <v>1303.060302734375</v>
      </c>
      <c r="AM702" s="2">
        <f t="shared" si="123"/>
        <v>1376.1320190429688</v>
      </c>
      <c r="AN702" s="2">
        <f t="shared" si="123"/>
        <v>1333.4445190429688</v>
      </c>
      <c r="AO702" s="2">
        <v>1218.246826171875</v>
      </c>
      <c r="AQ702" s="26" t="s">
        <v>154</v>
      </c>
      <c r="AR702" s="3">
        <f t="shared" si="124"/>
        <v>8265.0091552734375</v>
      </c>
      <c r="AS702" s="3">
        <f t="shared" si="125"/>
        <v>11403.471130371094</v>
      </c>
      <c r="AT702" s="3">
        <f t="shared" si="125"/>
        <v>1373.7125854492188</v>
      </c>
      <c r="AU702" s="3">
        <f t="shared" si="119"/>
        <v>1124.3043518066406</v>
      </c>
      <c r="AV702" s="3">
        <f t="shared" si="119"/>
        <v>2459.2251281738281</v>
      </c>
      <c r="AW702" s="3">
        <f t="shared" si="119"/>
        <v>4074.5462036132813</v>
      </c>
      <c r="AX702" s="3">
        <f t="shared" si="119"/>
        <v>4897.1312255859375</v>
      </c>
      <c r="AY702" s="3">
        <f t="shared" si="119"/>
        <v>4177.398681640625</v>
      </c>
      <c r="AZ702" s="3">
        <f t="shared" si="119"/>
        <v>8387.5750122070313</v>
      </c>
      <c r="BA702" s="3">
        <f t="shared" si="119"/>
        <v>2848.7844848632813</v>
      </c>
      <c r="BB702" s="3">
        <f t="shared" si="126"/>
        <v>87.7962646484375</v>
      </c>
    </row>
    <row r="703" spans="16:54" x14ac:dyDescent="0.2">
      <c r="P703" s="26" t="s">
        <v>156</v>
      </c>
      <c r="Q703" s="3">
        <v>18476.615234375</v>
      </c>
      <c r="R703" s="3">
        <v>11928.4248046875</v>
      </c>
      <c r="S703" s="3">
        <v>4299.1923828125</v>
      </c>
      <c r="T703" s="3">
        <v>7119.66796875</v>
      </c>
      <c r="U703" s="3">
        <v>4746.263671875</v>
      </c>
      <c r="V703" s="3">
        <v>7999.99755859375</v>
      </c>
      <c r="W703" s="3">
        <v>9097.3173828125</v>
      </c>
      <c r="X703" s="3">
        <v>8834.3935546875</v>
      </c>
      <c r="Y703" s="3">
        <v>8397.8291015625</v>
      </c>
      <c r="Z703" s="3">
        <v>7049.78076171875</v>
      </c>
      <c r="AA703" s="3">
        <v>1309.69311523437</v>
      </c>
      <c r="AD703" s="2" t="s">
        <v>155</v>
      </c>
      <c r="AE703" s="2">
        <v>1445.5208740234375</v>
      </c>
      <c r="AF703" s="2">
        <f t="shared" si="120"/>
        <v>1302.18212890625</v>
      </c>
      <c r="AG703" s="2">
        <f t="shared" si="121"/>
        <v>1094.6773681640625</v>
      </c>
      <c r="AH703" s="2">
        <f t="shared" si="122"/>
        <v>1046.5214233398438</v>
      </c>
      <c r="AI703" s="2">
        <f t="shared" si="122"/>
        <v>1116.3631591796875</v>
      </c>
      <c r="AJ703" s="2">
        <f t="shared" si="122"/>
        <v>1228.8477783203125</v>
      </c>
      <c r="AK703" s="2">
        <f t="shared" si="123"/>
        <v>1337.1909790039063</v>
      </c>
      <c r="AL703" s="2">
        <f t="shared" si="123"/>
        <v>1347.3258056640625</v>
      </c>
      <c r="AM703" s="2">
        <f t="shared" si="123"/>
        <v>1288.1963500976563</v>
      </c>
      <c r="AN703" s="2">
        <f t="shared" si="123"/>
        <v>1252.8705444335938</v>
      </c>
      <c r="AO703" s="2">
        <v>1237.1187744140625</v>
      </c>
      <c r="AQ703" s="26" t="s">
        <v>155</v>
      </c>
      <c r="AR703" s="3">
        <f t="shared" si="124"/>
        <v>17961.762329101563</v>
      </c>
      <c r="AS703" s="3">
        <f t="shared" si="125"/>
        <v>10426.81787109375</v>
      </c>
      <c r="AT703" s="3">
        <f t="shared" si="125"/>
        <v>2079.3175048828125</v>
      </c>
      <c r="AU703" s="3">
        <f t="shared" si="119"/>
        <v>2272.4038696289063</v>
      </c>
      <c r="AV703" s="3">
        <f t="shared" si="119"/>
        <v>3664.3355712890625</v>
      </c>
      <c r="AW703" s="3">
        <f t="shared" si="119"/>
        <v>3871.8934326171875</v>
      </c>
      <c r="AX703" s="3">
        <f t="shared" si="119"/>
        <v>11880.349060058594</v>
      </c>
      <c r="AY703" s="3">
        <f t="shared" si="119"/>
        <v>4791.2000732421875</v>
      </c>
      <c r="AZ703" s="3">
        <f t="shared" si="119"/>
        <v>3863.8480834960938</v>
      </c>
      <c r="BA703" s="3">
        <f t="shared" si="119"/>
        <v>4207.1870727539063</v>
      </c>
      <c r="BB703" s="3">
        <f t="shared" si="126"/>
        <v>-15.2359619140625</v>
      </c>
    </row>
    <row r="704" spans="16:54" x14ac:dyDescent="0.2">
      <c r="AQ704" s="26" t="s">
        <v>156</v>
      </c>
      <c r="AR704" s="3">
        <f>Q703-AE703</f>
        <v>17031.094360351563</v>
      </c>
      <c r="AS704" s="3">
        <f>R703-AF703</f>
        <v>10626.24267578125</v>
      </c>
      <c r="AT704" s="3">
        <f>S703-AG703</f>
        <v>3204.5150146484375</v>
      </c>
      <c r="AU704" s="3">
        <f t="shared" ref="AU704:BA704" si="127">T703-AH703</f>
        <v>6073.1465454101563</v>
      </c>
      <c r="AV704" s="3">
        <f t="shared" si="127"/>
        <v>3629.9005126953125</v>
      </c>
      <c r="AW704" s="3">
        <f t="shared" si="127"/>
        <v>6771.1497802734375</v>
      </c>
      <c r="AX704" s="3">
        <f t="shared" si="127"/>
        <v>7760.1264038085938</v>
      </c>
      <c r="AY704" s="3">
        <f t="shared" si="127"/>
        <v>7487.0677490234375</v>
      </c>
      <c r="AZ704" s="3">
        <f t="shared" si="127"/>
        <v>7109.6327514648438</v>
      </c>
      <c r="BA704" s="3">
        <f t="shared" si="127"/>
        <v>5796.9102172851563</v>
      </c>
      <c r="BB704" s="3">
        <f t="shared" si="126"/>
        <v>1309.69311523437</v>
      </c>
    </row>
    <row r="706" spans="16:43" x14ac:dyDescent="0.2">
      <c r="P706" s="27" t="s">
        <v>296</v>
      </c>
    </row>
    <row r="710" spans="16:43" x14ac:dyDescent="0.2">
      <c r="P710" s="8"/>
      <c r="AD710" t="s">
        <v>276</v>
      </c>
    </row>
    <row r="711" spans="16:43" ht="15" x14ac:dyDescent="0.25">
      <c r="P711" s="2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D711" s="2"/>
      <c r="AE711" s="2">
        <v>1</v>
      </c>
      <c r="AF711" s="2">
        <v>2</v>
      </c>
      <c r="AG711" s="2">
        <v>3</v>
      </c>
      <c r="AH711" s="2">
        <v>4</v>
      </c>
      <c r="AI711" s="2">
        <v>5</v>
      </c>
      <c r="AJ711" s="2">
        <v>6</v>
      </c>
      <c r="AK711" s="2">
        <v>7</v>
      </c>
      <c r="AL711" s="2">
        <v>8</v>
      </c>
      <c r="AM711" s="2">
        <v>9</v>
      </c>
      <c r="AN711" s="2">
        <v>10</v>
      </c>
    </row>
    <row r="712" spans="16:43" ht="15" x14ac:dyDescent="0.25">
      <c r="P712" s="19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D712" s="2" t="s">
        <v>149</v>
      </c>
      <c r="AE712" s="2">
        <v>9619.3466796875</v>
      </c>
      <c r="AF712" s="2">
        <v>10354.37890625</v>
      </c>
      <c r="AG712" s="2">
        <v>10969.1376953125</v>
      </c>
      <c r="AH712" s="2">
        <v>11308.3486328125</v>
      </c>
      <c r="AI712" s="2">
        <v>10494.125</v>
      </c>
      <c r="AJ712" s="2">
        <v>9732.3779296875</v>
      </c>
      <c r="AK712" s="2">
        <v>12191.8740234375</v>
      </c>
      <c r="AL712" s="2">
        <v>10500.7529296875</v>
      </c>
      <c r="AM712" s="2">
        <v>10007.029296875</v>
      </c>
      <c r="AN712" s="2">
        <v>11474.0615234375</v>
      </c>
    </row>
    <row r="713" spans="16:43" ht="15" x14ac:dyDescent="0.25">
      <c r="P713" s="19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D713" s="2" t="s">
        <v>150</v>
      </c>
      <c r="AE713" s="2">
        <v>11376.7900390625</v>
      </c>
      <c r="AF713" s="2">
        <v>12233.58203125</v>
      </c>
      <c r="AG713" s="2">
        <v>12103.85546875</v>
      </c>
      <c r="AH713" s="2">
        <v>12688.01171875</v>
      </c>
      <c r="AI713" s="2">
        <v>11513.0078125</v>
      </c>
      <c r="AJ713" s="2">
        <v>10038.72265625</v>
      </c>
      <c r="AK713" s="2">
        <v>10721.751953125</v>
      </c>
      <c r="AL713" s="2">
        <v>12559.4033203125</v>
      </c>
      <c r="AM713" s="2">
        <v>13669.150390625</v>
      </c>
      <c r="AN713" s="2">
        <v>13443.25390625</v>
      </c>
    </row>
    <row r="714" spans="16:43" ht="15" x14ac:dyDescent="0.25">
      <c r="P714" s="19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D714" s="2" t="s">
        <v>151</v>
      </c>
      <c r="AE714" s="2">
        <v>11189.91015625</v>
      </c>
      <c r="AF714" s="2">
        <v>12220.99609375</v>
      </c>
      <c r="AG714" s="2">
        <v>11517.595703125</v>
      </c>
      <c r="AH714" s="2">
        <v>12912.41796875</v>
      </c>
      <c r="AI714" s="2">
        <v>11499.525390625</v>
      </c>
      <c r="AJ714" s="2">
        <v>10430.763671875</v>
      </c>
      <c r="AK714" s="2">
        <v>10692.4365234375</v>
      </c>
      <c r="AL714" s="2">
        <v>12680.1904296875</v>
      </c>
      <c r="AM714" s="2">
        <v>14113.1484375</v>
      </c>
      <c r="AN714" s="2">
        <v>13646.2314453125</v>
      </c>
    </row>
    <row r="715" spans="16:43" ht="15" x14ac:dyDescent="0.25">
      <c r="P715" s="19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D715" s="2" t="s">
        <v>152</v>
      </c>
      <c r="AE715" s="2">
        <v>10324.41015625</v>
      </c>
      <c r="AF715" s="2">
        <v>12381.4951171875</v>
      </c>
      <c r="AG715" s="2">
        <v>11036.2919921875</v>
      </c>
      <c r="AH715" s="2">
        <v>11578.373046875</v>
      </c>
      <c r="AI715" s="2">
        <v>13283.7099609375</v>
      </c>
      <c r="AJ715" s="2">
        <v>10358.12109375</v>
      </c>
      <c r="AK715" s="2">
        <v>13293.5078125</v>
      </c>
      <c r="AL715" s="2">
        <v>13187.29296875</v>
      </c>
      <c r="AM715" s="2">
        <v>14272.1328125</v>
      </c>
      <c r="AN715" s="2">
        <v>13975.177734375</v>
      </c>
    </row>
    <row r="716" spans="16:43" ht="15" x14ac:dyDescent="0.25">
      <c r="P716" s="19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D716" s="2" t="s">
        <v>153</v>
      </c>
      <c r="AE716" s="2">
        <v>10707.7099609375</v>
      </c>
      <c r="AF716" s="2">
        <v>12011.8662109375</v>
      </c>
      <c r="AG716" s="2">
        <v>11702.3291015625</v>
      </c>
      <c r="AH716" s="2">
        <v>14345.8330078125</v>
      </c>
      <c r="AI716" s="2">
        <v>12041.2646484375</v>
      </c>
      <c r="AJ716" s="2">
        <v>10270.6396484375</v>
      </c>
      <c r="AK716" s="2">
        <v>13946.466796875</v>
      </c>
      <c r="AL716" s="2">
        <v>14485.66015625</v>
      </c>
      <c r="AM716" s="2">
        <v>14184.1435546875</v>
      </c>
      <c r="AN716" s="2">
        <v>14121.9501953125</v>
      </c>
    </row>
    <row r="717" spans="16:43" ht="15" x14ac:dyDescent="0.25">
      <c r="P717" s="19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D717" s="2" t="s">
        <v>154</v>
      </c>
      <c r="AE717" s="2">
        <v>11382.955078125</v>
      </c>
      <c r="AF717" s="2">
        <v>12666.98828125</v>
      </c>
      <c r="AG717" s="2">
        <v>11754.177734375</v>
      </c>
      <c r="AH717" s="2">
        <v>13315.0419921875</v>
      </c>
      <c r="AI717" s="2">
        <v>12499.2255859375</v>
      </c>
      <c r="AJ717" s="2">
        <v>12094.4794921875</v>
      </c>
      <c r="AK717" s="2">
        <v>14502.4169921875</v>
      </c>
      <c r="AL717" s="2">
        <v>14360.8310546875</v>
      </c>
      <c r="AM717" s="2">
        <v>15017.6875</v>
      </c>
      <c r="AN717" s="2">
        <v>13458.291015625</v>
      </c>
    </row>
    <row r="718" spans="16:43" ht="15" x14ac:dyDescent="0.25">
      <c r="P718" s="19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D718" s="2" t="s">
        <v>155</v>
      </c>
      <c r="AE718" s="2">
        <v>11610.888671875</v>
      </c>
      <c r="AF718" s="2">
        <v>12354.2109375</v>
      </c>
      <c r="AG718" s="2">
        <v>12811.6318359375</v>
      </c>
      <c r="AH718" s="2">
        <v>13248.091796875</v>
      </c>
      <c r="AI718" s="2">
        <v>12403.9326171875</v>
      </c>
      <c r="AJ718" s="2">
        <v>11872.212890625</v>
      </c>
      <c r="AK718" s="2">
        <v>13277.53125</v>
      </c>
      <c r="AL718" s="2">
        <v>12961.7880859375</v>
      </c>
      <c r="AM718" s="2">
        <v>13475.6689453125</v>
      </c>
      <c r="AN718" s="2">
        <v>13194.654296875</v>
      </c>
    </row>
    <row r="719" spans="16:43" ht="15" x14ac:dyDescent="0.25">
      <c r="P719" s="19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D719" s="2" t="s">
        <v>156</v>
      </c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spans="16:43" x14ac:dyDescent="0.2">
      <c r="AQ720" s="8" t="s">
        <v>294</v>
      </c>
    </row>
    <row r="721" spans="16:54" x14ac:dyDescent="0.2">
      <c r="P721" s="8" t="s">
        <v>297</v>
      </c>
      <c r="AD721" s="9" t="s">
        <v>292</v>
      </c>
      <c r="AQ721" s="8" t="s">
        <v>295</v>
      </c>
    </row>
    <row r="722" spans="16:54" ht="15" x14ac:dyDescent="0.25">
      <c r="P722" s="2"/>
      <c r="Q722" s="19">
        <v>1</v>
      </c>
      <c r="R722" s="19">
        <v>2</v>
      </c>
      <c r="S722" s="19">
        <v>3</v>
      </c>
      <c r="T722" s="19">
        <v>4</v>
      </c>
      <c r="U722" s="19">
        <v>5</v>
      </c>
      <c r="V722" s="19">
        <v>6</v>
      </c>
      <c r="W722" s="19">
        <v>7</v>
      </c>
      <c r="X722" s="19">
        <v>8</v>
      </c>
      <c r="Y722" s="19">
        <v>9</v>
      </c>
      <c r="Z722" s="19">
        <v>10</v>
      </c>
      <c r="AA722" s="19">
        <v>11</v>
      </c>
      <c r="AQ722" s="8" t="s">
        <v>298</v>
      </c>
    </row>
    <row r="723" spans="16:54" ht="15" x14ac:dyDescent="0.25">
      <c r="P723" s="19" t="s">
        <v>149</v>
      </c>
      <c r="Q723" s="2">
        <v>34655.66015625</v>
      </c>
      <c r="R723" s="2">
        <v>15087.09765625</v>
      </c>
      <c r="S723" s="2">
        <v>11181.84375</v>
      </c>
      <c r="T723" s="2">
        <v>12766.2880859375</v>
      </c>
      <c r="U723" s="2">
        <v>10992.2265625</v>
      </c>
      <c r="V723" s="2">
        <v>12269.0166015625</v>
      </c>
      <c r="W723" s="2">
        <v>23946.20703125</v>
      </c>
      <c r="X723" s="2">
        <v>25788.3984375</v>
      </c>
      <c r="Y723" s="2">
        <v>19755.197265625</v>
      </c>
      <c r="Z723" s="2">
        <v>17762.87109375</v>
      </c>
      <c r="AA723" s="2">
        <v>26770.349609375</v>
      </c>
      <c r="AD723" s="2"/>
      <c r="AE723" s="2">
        <v>1</v>
      </c>
      <c r="AF723" s="11" t="s">
        <v>291</v>
      </c>
      <c r="AG723" s="11" t="s">
        <v>283</v>
      </c>
      <c r="AH723" s="11" t="s">
        <v>284</v>
      </c>
      <c r="AI723" s="11" t="s">
        <v>285</v>
      </c>
      <c r="AJ723" s="11" t="s">
        <v>286</v>
      </c>
      <c r="AK723" s="11" t="s">
        <v>287</v>
      </c>
      <c r="AL723" s="11" t="s">
        <v>289</v>
      </c>
      <c r="AM723" s="11" t="s">
        <v>288</v>
      </c>
      <c r="AN723" s="11" t="s">
        <v>290</v>
      </c>
      <c r="AO723" s="11">
        <v>10</v>
      </c>
      <c r="AQ723" s="3"/>
      <c r="AR723" s="26">
        <v>1</v>
      </c>
      <c r="AS723" s="26">
        <v>2</v>
      </c>
      <c r="AT723" s="26">
        <v>3</v>
      </c>
      <c r="AU723" s="26">
        <v>4</v>
      </c>
      <c r="AV723" s="26">
        <v>5</v>
      </c>
      <c r="AW723" s="26">
        <v>6</v>
      </c>
      <c r="AX723" s="26">
        <v>7</v>
      </c>
      <c r="AY723" s="26">
        <v>8</v>
      </c>
      <c r="AZ723" s="26">
        <v>9</v>
      </c>
      <c r="BA723" s="26">
        <v>10</v>
      </c>
      <c r="BB723" s="26">
        <v>11</v>
      </c>
    </row>
    <row r="724" spans="16:54" ht="15" x14ac:dyDescent="0.25">
      <c r="P724" s="19" t="s">
        <v>150</v>
      </c>
      <c r="Q724" s="2">
        <v>14457.5615234375</v>
      </c>
      <c r="R724" s="2">
        <v>18576.9140625</v>
      </c>
      <c r="S724" s="2">
        <v>12747.7998046875</v>
      </c>
      <c r="T724" s="2">
        <v>12620.0810546875</v>
      </c>
      <c r="U724" s="2">
        <v>11345.5419921875</v>
      </c>
      <c r="V724" s="2">
        <v>10564.3125</v>
      </c>
      <c r="W724" s="2">
        <v>12754.529296875</v>
      </c>
      <c r="X724" s="2">
        <v>15453.451171875</v>
      </c>
      <c r="Y724" s="2">
        <v>16141.8984375</v>
      </c>
      <c r="Z724" s="2">
        <v>18288.017578125</v>
      </c>
      <c r="AA724" s="2">
        <v>13830.19921875</v>
      </c>
      <c r="AD724" s="2" t="s">
        <v>149</v>
      </c>
      <c r="AE724" s="2">
        <v>9619.3466796875</v>
      </c>
      <c r="AF724" s="2">
        <f t="shared" ref="AF724:AN724" si="128">AVERAGE(AE712:AF712)</f>
        <v>9986.86279296875</v>
      </c>
      <c r="AG724" s="2">
        <f t="shared" si="128"/>
        <v>10661.75830078125</v>
      </c>
      <c r="AH724" s="2">
        <f t="shared" si="128"/>
        <v>11138.7431640625</v>
      </c>
      <c r="AI724" s="2">
        <f t="shared" si="128"/>
        <v>10901.23681640625</v>
      </c>
      <c r="AJ724" s="2">
        <f t="shared" si="128"/>
        <v>10113.25146484375</v>
      </c>
      <c r="AK724" s="2">
        <f t="shared" si="128"/>
        <v>10962.1259765625</v>
      </c>
      <c r="AL724" s="2">
        <f t="shared" si="128"/>
        <v>11346.3134765625</v>
      </c>
      <c r="AM724" s="2">
        <f t="shared" si="128"/>
        <v>10253.89111328125</v>
      </c>
      <c r="AN724" s="2">
        <f t="shared" si="128"/>
        <v>10740.54541015625</v>
      </c>
      <c r="AO724" s="2">
        <v>11474.0615234375</v>
      </c>
      <c r="AQ724" s="26" t="s">
        <v>149</v>
      </c>
      <c r="AR724" s="3">
        <f>Q723-AE724</f>
        <v>25036.3134765625</v>
      </c>
      <c r="AS724" s="3">
        <f>R723-AF724</f>
        <v>5100.23486328125</v>
      </c>
      <c r="AT724" s="3">
        <f>S723-AG724</f>
        <v>520.08544921875</v>
      </c>
      <c r="AU724" s="3">
        <f t="shared" ref="AU724:AU730" si="129">T723-AH724</f>
        <v>1627.544921875</v>
      </c>
      <c r="AV724" s="3">
        <f t="shared" ref="AV724:AV730" si="130">U723-AI724</f>
        <v>90.98974609375</v>
      </c>
      <c r="AW724" s="3">
        <f t="shared" ref="AW724:AW730" si="131">V723-AJ724</f>
        <v>2155.76513671875</v>
      </c>
      <c r="AX724" s="3">
        <f t="shared" ref="AX724:AX730" si="132">W723-AK724</f>
        <v>12984.0810546875</v>
      </c>
      <c r="AY724" s="3">
        <f t="shared" ref="AY724:AY730" si="133">X723-AL724</f>
        <v>14442.0849609375</v>
      </c>
      <c r="AZ724" s="3">
        <f t="shared" ref="AZ724:AZ730" si="134">Y723-AM724</f>
        <v>9501.30615234375</v>
      </c>
      <c r="BA724" s="3">
        <f>Z723-AN724</f>
        <v>7022.32568359375</v>
      </c>
      <c r="BB724" s="3">
        <f>AA723-AO724</f>
        <v>15296.2880859375</v>
      </c>
    </row>
    <row r="725" spans="16:54" ht="15" x14ac:dyDescent="0.25">
      <c r="P725" s="19" t="s">
        <v>151</v>
      </c>
      <c r="Q725" s="2">
        <v>16115.64453125</v>
      </c>
      <c r="R725" s="2">
        <v>21996.8984375</v>
      </c>
      <c r="S725" s="2">
        <v>12146.0888671875</v>
      </c>
      <c r="T725" s="2">
        <v>13348.8095703125</v>
      </c>
      <c r="U725" s="2">
        <v>13254.1337890625</v>
      </c>
      <c r="V725" s="2">
        <v>11364.658203125</v>
      </c>
      <c r="W725" s="2">
        <v>13159.31640625</v>
      </c>
      <c r="X725" s="2">
        <v>16502.18359375</v>
      </c>
      <c r="Y725" s="2">
        <v>23611.8359375</v>
      </c>
      <c r="Z725" s="2">
        <v>20609.478515625</v>
      </c>
      <c r="AA725" s="2">
        <v>14420.8291015625</v>
      </c>
      <c r="AD725" s="2" t="s">
        <v>150</v>
      </c>
      <c r="AE725" s="2">
        <v>11376.7900390625</v>
      </c>
      <c r="AF725" s="2">
        <f t="shared" ref="AF725:AF730" si="135">AVERAGE(AE713:AF713)</f>
        <v>11805.18603515625</v>
      </c>
      <c r="AG725" s="2">
        <f t="shared" ref="AG725:AG730" si="136">AVERAGE(AF713:AG713)</f>
        <v>12168.71875</v>
      </c>
      <c r="AH725" s="2">
        <f t="shared" ref="AH725:AJ725" si="137">AVERAGE(AG713:AH713)</f>
        <v>12395.93359375</v>
      </c>
      <c r="AI725" s="2">
        <f t="shared" si="137"/>
        <v>12100.509765625</v>
      </c>
      <c r="AJ725" s="2">
        <f t="shared" si="137"/>
        <v>10775.865234375</v>
      </c>
      <c r="AK725" s="2">
        <f t="shared" ref="AK725:AN730" si="138">AVERAGE(AJ713:AK713)</f>
        <v>10380.2373046875</v>
      </c>
      <c r="AL725" s="2">
        <f t="shared" si="138"/>
        <v>11640.57763671875</v>
      </c>
      <c r="AM725" s="2">
        <f t="shared" si="138"/>
        <v>13114.27685546875</v>
      </c>
      <c r="AN725" s="2">
        <f t="shared" si="138"/>
        <v>13556.2021484375</v>
      </c>
      <c r="AO725" s="2">
        <v>13443.25390625</v>
      </c>
      <c r="AQ725" s="26" t="s">
        <v>150</v>
      </c>
      <c r="AR725" s="3">
        <f t="shared" ref="AR725:AR730" si="139">Q724-AE725</f>
        <v>3080.771484375</v>
      </c>
      <c r="AS725" s="3">
        <f t="shared" ref="AS725:AS730" si="140">R724-AF725</f>
        <v>6771.72802734375</v>
      </c>
      <c r="AT725" s="3">
        <f t="shared" ref="AT725:AT730" si="141">S724-AG725</f>
        <v>579.0810546875</v>
      </c>
      <c r="AU725" s="3">
        <f t="shared" si="129"/>
        <v>224.1474609375</v>
      </c>
      <c r="AV725" s="3">
        <f t="shared" si="130"/>
        <v>-754.9677734375</v>
      </c>
      <c r="AW725" s="3">
        <f t="shared" si="131"/>
        <v>-211.552734375</v>
      </c>
      <c r="AX725" s="3">
        <f t="shared" si="132"/>
        <v>2374.2919921875</v>
      </c>
      <c r="AY725" s="3">
        <f t="shared" si="133"/>
        <v>3812.87353515625</v>
      </c>
      <c r="AZ725" s="3">
        <f t="shared" si="134"/>
        <v>3027.62158203125</v>
      </c>
      <c r="BA725" s="3">
        <f t="shared" ref="BA725:BA730" si="142">Z724-AN725</f>
        <v>4731.8154296875</v>
      </c>
      <c r="BB725" s="3">
        <f t="shared" ref="BB725:BB731" si="143">AA724-AO725</f>
        <v>386.9453125</v>
      </c>
    </row>
    <row r="726" spans="16:54" ht="15" x14ac:dyDescent="0.25">
      <c r="P726" s="19" t="s">
        <v>152</v>
      </c>
      <c r="Q726" s="2">
        <v>16267.759765625</v>
      </c>
      <c r="R726" s="2">
        <v>19690.591796875</v>
      </c>
      <c r="S726" s="2">
        <v>12246.7041015625</v>
      </c>
      <c r="T726" s="2">
        <v>12672.103515625</v>
      </c>
      <c r="U726" s="2">
        <v>14828.8037109375</v>
      </c>
      <c r="V726" s="2">
        <v>12028.328125</v>
      </c>
      <c r="W726" s="2">
        <v>15454.8916015625</v>
      </c>
      <c r="X726" s="2">
        <v>18625.2890625</v>
      </c>
      <c r="Y726" s="2">
        <v>24503.4609375</v>
      </c>
      <c r="Z726" s="2">
        <v>24070.783203125</v>
      </c>
      <c r="AA726" s="2">
        <v>15938.44921875</v>
      </c>
      <c r="AD726" s="2" t="s">
        <v>151</v>
      </c>
      <c r="AE726" s="2">
        <v>11189.91015625</v>
      </c>
      <c r="AF726" s="2">
        <f t="shared" si="135"/>
        <v>11705.453125</v>
      </c>
      <c r="AG726" s="2">
        <f t="shared" si="136"/>
        <v>11869.2958984375</v>
      </c>
      <c r="AH726" s="2">
        <f t="shared" ref="AH726:AJ726" si="144">AVERAGE(AG714:AH714)</f>
        <v>12215.0068359375</v>
      </c>
      <c r="AI726" s="2">
        <f t="shared" si="144"/>
        <v>12205.9716796875</v>
      </c>
      <c r="AJ726" s="2">
        <f t="shared" si="144"/>
        <v>10965.14453125</v>
      </c>
      <c r="AK726" s="2">
        <f t="shared" si="138"/>
        <v>10561.60009765625</v>
      </c>
      <c r="AL726" s="2">
        <f t="shared" si="138"/>
        <v>11686.3134765625</v>
      </c>
      <c r="AM726" s="2">
        <f t="shared" si="138"/>
        <v>13396.66943359375</v>
      </c>
      <c r="AN726" s="2">
        <f t="shared" si="138"/>
        <v>13879.68994140625</v>
      </c>
      <c r="AO726" s="2">
        <v>13646.2314453125</v>
      </c>
      <c r="AQ726" s="26" t="s">
        <v>151</v>
      </c>
      <c r="AR726" s="3">
        <f t="shared" si="139"/>
        <v>4925.734375</v>
      </c>
      <c r="AS726" s="3">
        <f t="shared" si="140"/>
        <v>10291.4453125</v>
      </c>
      <c r="AT726" s="3">
        <f t="shared" si="141"/>
        <v>276.79296875</v>
      </c>
      <c r="AU726" s="3">
        <f t="shared" si="129"/>
        <v>1133.802734375</v>
      </c>
      <c r="AV726" s="3">
        <f t="shared" si="130"/>
        <v>1048.162109375</v>
      </c>
      <c r="AW726" s="3">
        <f t="shared" si="131"/>
        <v>399.513671875</v>
      </c>
      <c r="AX726" s="3">
        <f t="shared" si="132"/>
        <v>2597.71630859375</v>
      </c>
      <c r="AY726" s="3">
        <f t="shared" si="133"/>
        <v>4815.8701171875</v>
      </c>
      <c r="AZ726" s="3">
        <f t="shared" si="134"/>
        <v>10215.16650390625</v>
      </c>
      <c r="BA726" s="3">
        <f t="shared" si="142"/>
        <v>6729.78857421875</v>
      </c>
      <c r="BB726" s="3">
        <f t="shared" si="143"/>
        <v>774.59765625</v>
      </c>
    </row>
    <row r="727" spans="16:54" ht="15" x14ac:dyDescent="0.25">
      <c r="P727" s="19" t="s">
        <v>153</v>
      </c>
      <c r="Q727" s="2">
        <v>14204.81640625</v>
      </c>
      <c r="R727" s="2">
        <v>15932.1796875</v>
      </c>
      <c r="S727" s="2">
        <v>12876.06640625</v>
      </c>
      <c r="T727" s="2">
        <v>13486.880859375</v>
      </c>
      <c r="U727" s="2">
        <v>14982.59375</v>
      </c>
      <c r="V727" s="2">
        <v>13162.2548828125</v>
      </c>
      <c r="W727" s="2">
        <v>13326.9921875</v>
      </c>
      <c r="X727" s="2">
        <v>19610.169921875</v>
      </c>
      <c r="Y727" s="2">
        <v>19707.61328125</v>
      </c>
      <c r="Z727" s="2">
        <v>19304.646484375</v>
      </c>
      <c r="AA727" s="2">
        <v>15347.6845703125</v>
      </c>
      <c r="AD727" s="2" t="s">
        <v>152</v>
      </c>
      <c r="AE727" s="2">
        <v>10324.41015625</v>
      </c>
      <c r="AF727" s="2">
        <f t="shared" si="135"/>
        <v>11352.95263671875</v>
      </c>
      <c r="AG727" s="2">
        <f t="shared" si="136"/>
        <v>11708.8935546875</v>
      </c>
      <c r="AH727" s="2">
        <f t="shared" ref="AH727:AJ727" si="145">AVERAGE(AG715:AH715)</f>
        <v>11307.33251953125</v>
      </c>
      <c r="AI727" s="2">
        <f t="shared" si="145"/>
        <v>12431.04150390625</v>
      </c>
      <c r="AJ727" s="2">
        <f t="shared" si="145"/>
        <v>11820.91552734375</v>
      </c>
      <c r="AK727" s="2">
        <f t="shared" si="138"/>
        <v>11825.814453125</v>
      </c>
      <c r="AL727" s="2">
        <f t="shared" si="138"/>
        <v>13240.400390625</v>
      </c>
      <c r="AM727" s="2">
        <f t="shared" si="138"/>
        <v>13729.712890625</v>
      </c>
      <c r="AN727" s="2">
        <f t="shared" si="138"/>
        <v>14123.6552734375</v>
      </c>
      <c r="AO727" s="2">
        <v>13975.177734375</v>
      </c>
      <c r="AQ727" s="26" t="s">
        <v>152</v>
      </c>
      <c r="AR727" s="3">
        <f t="shared" si="139"/>
        <v>5943.349609375</v>
      </c>
      <c r="AS727" s="3">
        <f t="shared" si="140"/>
        <v>8337.63916015625</v>
      </c>
      <c r="AT727" s="3">
        <f t="shared" si="141"/>
        <v>537.810546875</v>
      </c>
      <c r="AU727" s="3">
        <f t="shared" si="129"/>
        <v>1364.77099609375</v>
      </c>
      <c r="AV727" s="3">
        <f t="shared" si="130"/>
        <v>2397.76220703125</v>
      </c>
      <c r="AW727" s="3">
        <f t="shared" si="131"/>
        <v>207.41259765625</v>
      </c>
      <c r="AX727" s="3">
        <f t="shared" si="132"/>
        <v>3629.0771484375</v>
      </c>
      <c r="AY727" s="3">
        <f t="shared" si="133"/>
        <v>5384.888671875</v>
      </c>
      <c r="AZ727" s="3">
        <f t="shared" si="134"/>
        <v>10773.748046875</v>
      </c>
      <c r="BA727" s="3">
        <f t="shared" si="142"/>
        <v>9947.1279296875</v>
      </c>
      <c r="BB727" s="3">
        <f t="shared" si="143"/>
        <v>1963.271484375</v>
      </c>
    </row>
    <row r="728" spans="16:54" ht="15" x14ac:dyDescent="0.25">
      <c r="P728" s="19" t="s">
        <v>154</v>
      </c>
      <c r="Q728" s="2">
        <v>17087.623046875</v>
      </c>
      <c r="R728" s="2">
        <v>16923.6796875</v>
      </c>
      <c r="S728" s="2">
        <v>12824.2001953125</v>
      </c>
      <c r="T728" s="2">
        <v>14025.9423828125</v>
      </c>
      <c r="U728" s="2">
        <v>15415.3447265625</v>
      </c>
      <c r="V728" s="2">
        <v>13126.3173828125</v>
      </c>
      <c r="W728" s="2">
        <v>14946.96484375</v>
      </c>
      <c r="X728" s="2">
        <v>18334.58984375</v>
      </c>
      <c r="Y728" s="2">
        <v>32491.955078125</v>
      </c>
      <c r="Z728" s="2">
        <v>18149.96484375</v>
      </c>
      <c r="AA728" s="2">
        <v>14081.58203125</v>
      </c>
      <c r="AD728" s="2" t="s">
        <v>153</v>
      </c>
      <c r="AE728" s="2">
        <v>10707.7099609375</v>
      </c>
      <c r="AF728" s="2">
        <f t="shared" si="135"/>
        <v>11359.7880859375</v>
      </c>
      <c r="AG728" s="2">
        <f t="shared" si="136"/>
        <v>11857.09765625</v>
      </c>
      <c r="AH728" s="2">
        <f t="shared" ref="AH728:AJ728" si="146">AVERAGE(AG716:AH716)</f>
        <v>13024.0810546875</v>
      </c>
      <c r="AI728" s="2">
        <f t="shared" si="146"/>
        <v>13193.548828125</v>
      </c>
      <c r="AJ728" s="2">
        <f t="shared" si="146"/>
        <v>11155.9521484375</v>
      </c>
      <c r="AK728" s="2">
        <f t="shared" si="138"/>
        <v>12108.55322265625</v>
      </c>
      <c r="AL728" s="2">
        <f t="shared" si="138"/>
        <v>14216.0634765625</v>
      </c>
      <c r="AM728" s="2">
        <f t="shared" si="138"/>
        <v>14334.90185546875</v>
      </c>
      <c r="AN728" s="2">
        <f t="shared" si="138"/>
        <v>14153.046875</v>
      </c>
      <c r="AO728" s="2">
        <v>14121.9501953125</v>
      </c>
      <c r="AQ728" s="26" t="s">
        <v>153</v>
      </c>
      <c r="AR728" s="3">
        <f t="shared" si="139"/>
        <v>3497.1064453125</v>
      </c>
      <c r="AS728" s="3">
        <f t="shared" si="140"/>
        <v>4572.3916015625</v>
      </c>
      <c r="AT728" s="3">
        <f t="shared" si="141"/>
        <v>1018.96875</v>
      </c>
      <c r="AU728" s="3">
        <f t="shared" si="129"/>
        <v>462.7998046875</v>
      </c>
      <c r="AV728" s="3">
        <f t="shared" si="130"/>
        <v>1789.044921875</v>
      </c>
      <c r="AW728" s="3">
        <f t="shared" si="131"/>
        <v>2006.302734375</v>
      </c>
      <c r="AX728" s="3">
        <f t="shared" si="132"/>
        <v>1218.43896484375</v>
      </c>
      <c r="AY728" s="3">
        <f t="shared" si="133"/>
        <v>5394.1064453125</v>
      </c>
      <c r="AZ728" s="3">
        <f t="shared" si="134"/>
        <v>5372.71142578125</v>
      </c>
      <c r="BA728" s="3">
        <f t="shared" si="142"/>
        <v>5151.599609375</v>
      </c>
      <c r="BB728" s="3">
        <f t="shared" si="143"/>
        <v>1225.734375</v>
      </c>
    </row>
    <row r="729" spans="16:54" ht="15" x14ac:dyDescent="0.25">
      <c r="P729" s="19" t="s">
        <v>155</v>
      </c>
      <c r="Q729" s="2">
        <v>32966.37109375</v>
      </c>
      <c r="R729" s="2">
        <v>23446.625</v>
      </c>
      <c r="S729" s="2">
        <v>14967.8271484375</v>
      </c>
      <c r="T729" s="2">
        <v>14069.228515625</v>
      </c>
      <c r="U729" s="2">
        <v>16267.47265625</v>
      </c>
      <c r="V729" s="2">
        <v>16219.0673828125</v>
      </c>
      <c r="W729" s="2">
        <v>20723.951171875</v>
      </c>
      <c r="X729" s="2">
        <v>17745.609375</v>
      </c>
      <c r="Y729" s="2">
        <v>19370.392578125</v>
      </c>
      <c r="Z729" s="2">
        <v>20736.439453125</v>
      </c>
      <c r="AA729" s="2">
        <v>13973.33984375</v>
      </c>
      <c r="AD729" s="2" t="s">
        <v>154</v>
      </c>
      <c r="AE729" s="2">
        <v>11382.955078125</v>
      </c>
      <c r="AF729" s="2">
        <f t="shared" si="135"/>
        <v>12024.9716796875</v>
      </c>
      <c r="AG729" s="2">
        <f t="shared" si="136"/>
        <v>12210.5830078125</v>
      </c>
      <c r="AH729" s="2">
        <f t="shared" ref="AH729:AJ729" si="147">AVERAGE(AG717:AH717)</f>
        <v>12534.60986328125</v>
      </c>
      <c r="AI729" s="2">
        <f t="shared" si="147"/>
        <v>12907.1337890625</v>
      </c>
      <c r="AJ729" s="2">
        <f t="shared" si="147"/>
        <v>12296.8525390625</v>
      </c>
      <c r="AK729" s="2">
        <f t="shared" si="138"/>
        <v>13298.4482421875</v>
      </c>
      <c r="AL729" s="2">
        <f t="shared" si="138"/>
        <v>14431.6240234375</v>
      </c>
      <c r="AM729" s="2">
        <f t="shared" si="138"/>
        <v>14689.25927734375</v>
      </c>
      <c r="AN729" s="2">
        <f t="shared" si="138"/>
        <v>14237.9892578125</v>
      </c>
      <c r="AO729" s="2">
        <v>13458.291015625</v>
      </c>
      <c r="AQ729" s="26" t="s">
        <v>154</v>
      </c>
      <c r="AR729" s="3">
        <f t="shared" si="139"/>
        <v>5704.66796875</v>
      </c>
      <c r="AS729" s="3">
        <f t="shared" si="140"/>
        <v>4898.7080078125</v>
      </c>
      <c r="AT729" s="3">
        <f t="shared" si="141"/>
        <v>613.6171875</v>
      </c>
      <c r="AU729" s="3">
        <f t="shared" si="129"/>
        <v>1491.33251953125</v>
      </c>
      <c r="AV729" s="3">
        <f t="shared" si="130"/>
        <v>2508.2109375</v>
      </c>
      <c r="AW729" s="3">
        <f t="shared" si="131"/>
        <v>829.46484375</v>
      </c>
      <c r="AX729" s="3">
        <f t="shared" si="132"/>
        <v>1648.5166015625</v>
      </c>
      <c r="AY729" s="3">
        <f t="shared" si="133"/>
        <v>3902.9658203125</v>
      </c>
      <c r="AZ729" s="3">
        <f t="shared" si="134"/>
        <v>17802.69580078125</v>
      </c>
      <c r="BA729" s="3">
        <f t="shared" si="142"/>
        <v>3911.9755859375</v>
      </c>
      <c r="BB729" s="3">
        <f t="shared" si="143"/>
        <v>623.291015625</v>
      </c>
    </row>
    <row r="730" spans="16:54" ht="15" x14ac:dyDescent="0.25">
      <c r="P730" s="19" t="s">
        <v>156</v>
      </c>
      <c r="Q730" s="2">
        <v>16468.767578125</v>
      </c>
      <c r="R730" s="2">
        <v>17678.349609375</v>
      </c>
      <c r="S730" s="2">
        <v>13400.078125</v>
      </c>
      <c r="T730" s="2">
        <v>16722.77734375</v>
      </c>
      <c r="U730" s="2">
        <v>15194.4169921875</v>
      </c>
      <c r="V730" s="2">
        <v>15212.150390625</v>
      </c>
      <c r="W730" s="2">
        <v>21022.416015625</v>
      </c>
      <c r="X730" s="2">
        <v>20197.70703125</v>
      </c>
      <c r="Y730" s="2">
        <v>16418.419921875</v>
      </c>
      <c r="Z730" s="2">
        <v>15898.3505859375</v>
      </c>
      <c r="AA730" s="2">
        <v>12302.9462890625</v>
      </c>
      <c r="AD730" s="2" t="s">
        <v>155</v>
      </c>
      <c r="AE730" s="2">
        <v>11610.888671875</v>
      </c>
      <c r="AF730" s="2">
        <f t="shared" si="135"/>
        <v>11982.5498046875</v>
      </c>
      <c r="AG730" s="2">
        <f t="shared" si="136"/>
        <v>12582.92138671875</v>
      </c>
      <c r="AH730" s="2">
        <f t="shared" ref="AH730:AJ730" si="148">AVERAGE(AG718:AH718)</f>
        <v>13029.86181640625</v>
      </c>
      <c r="AI730" s="2">
        <f t="shared" si="148"/>
        <v>12826.01220703125</v>
      </c>
      <c r="AJ730" s="2">
        <f t="shared" si="148"/>
        <v>12138.07275390625</v>
      </c>
      <c r="AK730" s="2">
        <f t="shared" si="138"/>
        <v>12574.8720703125</v>
      </c>
      <c r="AL730" s="2">
        <f t="shared" si="138"/>
        <v>13119.65966796875</v>
      </c>
      <c r="AM730" s="2">
        <f t="shared" si="138"/>
        <v>13218.728515625</v>
      </c>
      <c r="AN730" s="2">
        <f t="shared" si="138"/>
        <v>13335.16162109375</v>
      </c>
      <c r="AO730" s="2">
        <v>13194.654296875</v>
      </c>
      <c r="AQ730" s="26" t="s">
        <v>155</v>
      </c>
      <c r="AR730" s="3">
        <f t="shared" si="139"/>
        <v>21355.482421875</v>
      </c>
      <c r="AS730" s="3">
        <f t="shared" si="140"/>
        <v>11464.0751953125</v>
      </c>
      <c r="AT730" s="3">
        <f t="shared" si="141"/>
        <v>2384.90576171875</v>
      </c>
      <c r="AU730" s="3">
        <f t="shared" si="129"/>
        <v>1039.36669921875</v>
      </c>
      <c r="AV730" s="3">
        <f t="shared" si="130"/>
        <v>3441.46044921875</v>
      </c>
      <c r="AW730" s="3">
        <f t="shared" si="131"/>
        <v>4080.99462890625</v>
      </c>
      <c r="AX730" s="3">
        <f t="shared" si="132"/>
        <v>8149.0791015625</v>
      </c>
      <c r="AY730" s="3">
        <f t="shared" si="133"/>
        <v>4625.94970703125</v>
      </c>
      <c r="AZ730" s="3">
        <f t="shared" si="134"/>
        <v>6151.6640625</v>
      </c>
      <c r="BA730" s="3">
        <f t="shared" si="142"/>
        <v>7401.27783203125</v>
      </c>
      <c r="BB730" s="3">
        <f t="shared" si="143"/>
        <v>778.685546875</v>
      </c>
    </row>
    <row r="731" spans="16:54" x14ac:dyDescent="0.2">
      <c r="AQ731" s="26" t="s">
        <v>156</v>
      </c>
      <c r="AR731" s="3">
        <f>Q730-AE730</f>
        <v>4857.87890625</v>
      </c>
      <c r="AS731" s="3">
        <f>R730-AF730</f>
        <v>5695.7998046875</v>
      </c>
      <c r="AT731" s="3">
        <f>S730-AG730</f>
        <v>817.15673828125</v>
      </c>
      <c r="AU731" s="3">
        <f t="shared" ref="AU731" si="149">T730-AH730</f>
        <v>3692.91552734375</v>
      </c>
      <c r="AV731" s="3">
        <f t="shared" ref="AV731" si="150">U730-AI730</f>
        <v>2368.40478515625</v>
      </c>
      <c r="AW731" s="3">
        <f t="shared" ref="AW731" si="151">V730-AJ730</f>
        <v>3074.07763671875</v>
      </c>
      <c r="AX731" s="3">
        <f t="shared" ref="AX731" si="152">W730-AK730</f>
        <v>8447.5439453125</v>
      </c>
      <c r="AY731" s="3">
        <f t="shared" ref="AY731" si="153">X730-AL730</f>
        <v>7078.04736328125</v>
      </c>
      <c r="AZ731" s="3">
        <f t="shared" ref="AZ731" si="154">Y730-AM730</f>
        <v>3199.69140625</v>
      </c>
      <c r="BA731" s="3">
        <f t="shared" ref="BA731" si="155">Z730-AN730</f>
        <v>2563.18896484375</v>
      </c>
      <c r="BB731" s="3">
        <f t="shared" si="143"/>
        <v>12302.9462890625</v>
      </c>
    </row>
  </sheetData>
  <mergeCells count="184">
    <mergeCell ref="W27:W30"/>
    <mergeCell ref="X27:X30"/>
    <mergeCell ref="Y27:Y30"/>
    <mergeCell ref="Z27:Z30"/>
    <mergeCell ref="AC27:AC30"/>
    <mergeCell ref="Q31:Q34"/>
    <mergeCell ref="R31:R34"/>
    <mergeCell ref="S31:S34"/>
    <mergeCell ref="T31:T34"/>
    <mergeCell ref="U31:U34"/>
    <mergeCell ref="Q27:Q30"/>
    <mergeCell ref="R27:R30"/>
    <mergeCell ref="S27:S30"/>
    <mergeCell ref="T27:T30"/>
    <mergeCell ref="U27:U30"/>
    <mergeCell ref="V27:V30"/>
    <mergeCell ref="Q36:R36"/>
    <mergeCell ref="S36:V36"/>
    <mergeCell ref="W36:Z36"/>
    <mergeCell ref="AA36:AB36"/>
    <mergeCell ref="AM102:AM105"/>
    <mergeCell ref="AN102:AN105"/>
    <mergeCell ref="V31:V34"/>
    <mergeCell ref="W31:W34"/>
    <mergeCell ref="X31:X34"/>
    <mergeCell ref="Y31:Y34"/>
    <mergeCell ref="Z31:Z34"/>
    <mergeCell ref="AC31:AC34"/>
    <mergeCell ref="Y51:Y54"/>
    <mergeCell ref="Z51:Z54"/>
    <mergeCell ref="R71:S71"/>
    <mergeCell ref="AF102:AF105"/>
    <mergeCell ref="AG102:AG105"/>
    <mergeCell ref="AH102:AH105"/>
    <mergeCell ref="AI102:AI105"/>
    <mergeCell ref="AJ102:AJ105"/>
    <mergeCell ref="AK102:AK105"/>
    <mergeCell ref="Z47:Z50"/>
    <mergeCell ref="AC51:AC54"/>
    <mergeCell ref="Q56:R56"/>
    <mergeCell ref="S56:V56"/>
    <mergeCell ref="W56:Z56"/>
    <mergeCell ref="AA56:AB56"/>
    <mergeCell ref="AC47:AC50"/>
    <mergeCell ref="Q47:Q50"/>
    <mergeCell ref="R47:R50"/>
    <mergeCell ref="S47:S50"/>
    <mergeCell ref="T47:T50"/>
    <mergeCell ref="U47:U50"/>
    <mergeCell ref="V47:V50"/>
    <mergeCell ref="W47:W50"/>
    <mergeCell ref="X47:X50"/>
    <mergeCell ref="Y47:Y50"/>
    <mergeCell ref="Q51:Q54"/>
    <mergeCell ref="R51:R54"/>
    <mergeCell ref="S51:S54"/>
    <mergeCell ref="T51:T54"/>
    <mergeCell ref="U51:U54"/>
    <mergeCell ref="V51:V54"/>
    <mergeCell ref="W51:W54"/>
    <mergeCell ref="X51:X54"/>
    <mergeCell ref="AO102:AO105"/>
    <mergeCell ref="AR102:AR105"/>
    <mergeCell ref="AF106:AF109"/>
    <mergeCell ref="AG106:AG109"/>
    <mergeCell ref="AH106:AH109"/>
    <mergeCell ref="AI106:AI109"/>
    <mergeCell ref="AJ106:AJ109"/>
    <mergeCell ref="AK106:AK109"/>
    <mergeCell ref="AL106:AL109"/>
    <mergeCell ref="AM106:AM109"/>
    <mergeCell ref="AL102:AL105"/>
    <mergeCell ref="AN171:AQ171"/>
    <mergeCell ref="AR171:AS171"/>
    <mergeCell ref="AT162:AT165"/>
    <mergeCell ref="AT166:AT169"/>
    <mergeCell ref="AN106:AN109"/>
    <mergeCell ref="AO106:AO109"/>
    <mergeCell ref="AR106:AR109"/>
    <mergeCell ref="AF111:AG111"/>
    <mergeCell ref="AH111:AK111"/>
    <mergeCell ref="AL111:AO111"/>
    <mergeCell ref="AP111:AQ111"/>
    <mergeCell ref="AC162:AC165"/>
    <mergeCell ref="AC166:AC169"/>
    <mergeCell ref="AA176:AA179"/>
    <mergeCell ref="AA180:AA183"/>
    <mergeCell ref="Q185:R185"/>
    <mergeCell ref="S185:V185"/>
    <mergeCell ref="W185:Z185"/>
    <mergeCell ref="Q171:R171"/>
    <mergeCell ref="S171:V171"/>
    <mergeCell ref="W171:Z171"/>
    <mergeCell ref="AA171:AB171"/>
    <mergeCell ref="Y192:Y195"/>
    <mergeCell ref="Z192:Z195"/>
    <mergeCell ref="AC192:AC195"/>
    <mergeCell ref="AA193:AA195"/>
    <mergeCell ref="AB193:AB195"/>
    <mergeCell ref="Q192:Q195"/>
    <mergeCell ref="R192:R195"/>
    <mergeCell ref="S192:S195"/>
    <mergeCell ref="T192:T195"/>
    <mergeCell ref="U192:U195"/>
    <mergeCell ref="V192:V195"/>
    <mergeCell ref="Q201:R201"/>
    <mergeCell ref="S201:V201"/>
    <mergeCell ref="W201:Z201"/>
    <mergeCell ref="AA201:AB201"/>
    <mergeCell ref="AH171:AI171"/>
    <mergeCell ref="AJ171:AM171"/>
    <mergeCell ref="AL192:AL195"/>
    <mergeCell ref="AM192:AM195"/>
    <mergeCell ref="AH196:AH199"/>
    <mergeCell ref="AI196:AI199"/>
    <mergeCell ref="W196:W199"/>
    <mergeCell ref="X196:X199"/>
    <mergeCell ref="Y196:Y199"/>
    <mergeCell ref="Z196:Z199"/>
    <mergeCell ref="AA196:AA199"/>
    <mergeCell ref="AC196:AC199"/>
    <mergeCell ref="Q196:Q199"/>
    <mergeCell ref="R196:R199"/>
    <mergeCell ref="S196:S199"/>
    <mergeCell ref="T196:T199"/>
    <mergeCell ref="U196:U199"/>
    <mergeCell ref="V196:V199"/>
    <mergeCell ref="W192:W195"/>
    <mergeCell ref="X192:X195"/>
    <mergeCell ref="BF462:BF465"/>
    <mergeCell ref="BF466:BF469"/>
    <mergeCell ref="AR176:AR179"/>
    <mergeCell ref="AR180:AR183"/>
    <mergeCell ref="AH185:AI185"/>
    <mergeCell ref="AJ185:AM185"/>
    <mergeCell ref="AN185:AQ185"/>
    <mergeCell ref="AT471:AU471"/>
    <mergeCell ref="AH192:AH195"/>
    <mergeCell ref="AI192:AI195"/>
    <mergeCell ref="AJ192:AJ195"/>
    <mergeCell ref="AK192:AK195"/>
    <mergeCell ref="BF489:BF492"/>
    <mergeCell ref="BF493:BF496"/>
    <mergeCell ref="AT498:AU498"/>
    <mergeCell ref="AV498:AY498"/>
    <mergeCell ref="AZ498:BC498"/>
    <mergeCell ref="BD498:BE498"/>
    <mergeCell ref="AV471:AY471"/>
    <mergeCell ref="AZ471:BC471"/>
    <mergeCell ref="BD471:BE471"/>
    <mergeCell ref="AM196:AM199"/>
    <mergeCell ref="AN196:AN199"/>
    <mergeCell ref="AO196:AO199"/>
    <mergeCell ref="AN192:AN195"/>
    <mergeCell ref="AO192:AO195"/>
    <mergeCell ref="AP192:AP195"/>
    <mergeCell ref="AQ192:AQ195"/>
    <mergeCell ref="AT192:AT195"/>
    <mergeCell ref="AR192:AR195"/>
    <mergeCell ref="AS192:AS195"/>
    <mergeCell ref="AQ562:AQ565"/>
    <mergeCell ref="AQ566:AQ569"/>
    <mergeCell ref="AE571:AF571"/>
    <mergeCell ref="AG571:AJ571"/>
    <mergeCell ref="AK571:AN571"/>
    <mergeCell ref="AO571:AP571"/>
    <mergeCell ref="BI162:BI165"/>
    <mergeCell ref="BI166:BI169"/>
    <mergeCell ref="AW171:AX171"/>
    <mergeCell ref="AY171:BB171"/>
    <mergeCell ref="BC171:BF171"/>
    <mergeCell ref="BG171:BH171"/>
    <mergeCell ref="AP196:AP199"/>
    <mergeCell ref="AQ196:AQ199"/>
    <mergeCell ref="AR196:AR199"/>
    <mergeCell ref="AT196:AT199"/>
    <mergeCell ref="AH201:AI201"/>
    <mergeCell ref="AJ201:AM201"/>
    <mergeCell ref="AN201:AQ201"/>
    <mergeCell ref="AR201:AS201"/>
    <mergeCell ref="AS196:AS199"/>
    <mergeCell ref="AJ196:AJ199"/>
    <mergeCell ref="AK196:AK199"/>
    <mergeCell ref="AL196:AL199"/>
  </mergeCells>
  <conditionalFormatting sqref="V62:V69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14:Q121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62:AB169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6:Z183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62:AA269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50:BH157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18:AO325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18:BC32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76:AQ18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89:AA396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74:AO381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435:AN44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448:AN455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464:AP47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491:AP49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464:BD46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468:BD46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38:AO545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491:BD49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495:BD49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62:BH16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64:AA57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64:AO56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68:AO56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52:AA55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38:AA54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21:Z62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70:Z67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685:AN69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697:AF70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697:AO70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697:AO70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7:BB70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712:AN7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724:AF73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724:AN73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724:AE7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724:AO7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724:BB7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4"/>
  <sheetViews>
    <sheetView workbookViewId="0"/>
  </sheetViews>
  <sheetFormatPr defaultRowHeight="12.75" x14ac:dyDescent="0.2"/>
  <sheetData>
    <row r="1" spans="1:22" x14ac:dyDescent="0.2">
      <c r="A1" t="s">
        <v>0</v>
      </c>
      <c r="B1" t="s">
        <v>1</v>
      </c>
    </row>
    <row r="2" spans="1:22" x14ac:dyDescent="0.2">
      <c r="A2" t="s">
        <v>2</v>
      </c>
      <c r="B2" t="s">
        <v>3</v>
      </c>
    </row>
    <row r="3" spans="1:22" x14ac:dyDescent="0.2">
      <c r="A3" t="s">
        <v>4</v>
      </c>
      <c r="B3" t="s">
        <v>5</v>
      </c>
    </row>
    <row r="4" spans="1:22" x14ac:dyDescent="0.2">
      <c r="A4" t="s">
        <v>6</v>
      </c>
      <c r="B4" t="s">
        <v>7</v>
      </c>
    </row>
    <row r="5" spans="1:22" x14ac:dyDescent="0.2">
      <c r="A5" t="s">
        <v>8</v>
      </c>
      <c r="B5" t="s">
        <v>9</v>
      </c>
    </row>
    <row r="6" spans="1:22" x14ac:dyDescent="0.2">
      <c r="A6" t="s">
        <v>10</v>
      </c>
      <c r="B6" t="s">
        <v>11</v>
      </c>
    </row>
    <row r="8" spans="1:22" x14ac:dyDescent="0.2">
      <c r="A8" t="s">
        <v>12</v>
      </c>
      <c r="B8" t="s">
        <v>13</v>
      </c>
      <c r="C8" t="s">
        <v>14</v>
      </c>
      <c r="D8" t="s">
        <v>18</v>
      </c>
      <c r="E8" t="s">
        <v>20</v>
      </c>
      <c r="F8" t="s">
        <v>21</v>
      </c>
      <c r="G8" t="s">
        <v>22</v>
      </c>
      <c r="H8" t="s">
        <v>126</v>
      </c>
      <c r="I8" t="s">
        <v>127</v>
      </c>
      <c r="J8" t="s">
        <v>128</v>
      </c>
      <c r="K8" t="s">
        <v>23</v>
      </c>
      <c r="L8" t="s">
        <v>129</v>
      </c>
      <c r="M8" t="s">
        <v>130</v>
      </c>
      <c r="N8" t="s">
        <v>131</v>
      </c>
      <c r="O8" t="s">
        <v>132</v>
      </c>
      <c r="P8" t="s">
        <v>133</v>
      </c>
      <c r="Q8" t="s">
        <v>134</v>
      </c>
      <c r="R8" t="s">
        <v>135</v>
      </c>
      <c r="S8" t="s">
        <v>24</v>
      </c>
      <c r="T8" t="s">
        <v>136</v>
      </c>
      <c r="U8" t="s">
        <v>137</v>
      </c>
      <c r="V8" t="s">
        <v>138</v>
      </c>
    </row>
    <row r="9" spans="1:22" x14ac:dyDescent="0.2">
      <c r="A9" t="s">
        <v>25</v>
      </c>
      <c r="B9">
        <v>1</v>
      </c>
      <c r="C9" t="s">
        <v>11</v>
      </c>
      <c r="D9" t="s">
        <v>26</v>
      </c>
      <c r="E9" t="s">
        <v>28</v>
      </c>
      <c r="F9" t="s">
        <v>29</v>
      </c>
      <c r="G9" t="s">
        <v>30</v>
      </c>
      <c r="H9" t="s">
        <v>139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b">
        <v>1</v>
      </c>
      <c r="O9">
        <v>0.2</v>
      </c>
      <c r="P9" t="b">
        <v>1</v>
      </c>
      <c r="Q9">
        <v>1</v>
      </c>
      <c r="R9">
        <v>3</v>
      </c>
      <c r="S9" t="s">
        <v>11</v>
      </c>
      <c r="T9" t="s">
        <v>140</v>
      </c>
      <c r="U9" t="s">
        <v>141</v>
      </c>
      <c r="V9" t="s">
        <v>141</v>
      </c>
    </row>
    <row r="10" spans="1:22" x14ac:dyDescent="0.2">
      <c r="A10" t="s">
        <v>31</v>
      </c>
      <c r="B10">
        <v>1</v>
      </c>
      <c r="C10" t="s">
        <v>11</v>
      </c>
      <c r="D10" t="s">
        <v>26</v>
      </c>
      <c r="E10" t="s">
        <v>28</v>
      </c>
      <c r="F10" t="s">
        <v>29</v>
      </c>
      <c r="G10" t="s">
        <v>30</v>
      </c>
      <c r="H10" t="s">
        <v>139</v>
      </c>
      <c r="I10" t="s">
        <v>11</v>
      </c>
      <c r="J10" t="s">
        <v>11</v>
      </c>
      <c r="K10" t="s">
        <v>11</v>
      </c>
      <c r="L10" t="s">
        <v>11</v>
      </c>
      <c r="M10" t="s">
        <v>11</v>
      </c>
      <c r="N10" t="b">
        <v>1</v>
      </c>
      <c r="O10">
        <v>0.2</v>
      </c>
      <c r="P10" t="b">
        <v>1</v>
      </c>
      <c r="Q10">
        <v>1</v>
      </c>
      <c r="R10">
        <v>3</v>
      </c>
      <c r="S10" t="s">
        <v>11</v>
      </c>
      <c r="T10" t="s">
        <v>140</v>
      </c>
      <c r="U10" t="s">
        <v>141</v>
      </c>
      <c r="V10" t="s">
        <v>141</v>
      </c>
    </row>
    <row r="11" spans="1:22" x14ac:dyDescent="0.2">
      <c r="A11" t="s">
        <v>32</v>
      </c>
      <c r="B11">
        <v>2</v>
      </c>
      <c r="C11" t="s">
        <v>11</v>
      </c>
      <c r="D11" t="s">
        <v>26</v>
      </c>
      <c r="E11" t="s">
        <v>28</v>
      </c>
      <c r="F11" t="s">
        <v>29</v>
      </c>
      <c r="G11" t="s">
        <v>30</v>
      </c>
      <c r="H11" t="s">
        <v>139</v>
      </c>
      <c r="I11" t="s">
        <v>11</v>
      </c>
      <c r="J11" t="s">
        <v>11</v>
      </c>
      <c r="K11" t="s">
        <v>11</v>
      </c>
      <c r="L11" t="s">
        <v>11</v>
      </c>
      <c r="M11" t="s">
        <v>11</v>
      </c>
      <c r="N11" t="b">
        <v>1</v>
      </c>
      <c r="O11">
        <v>0.2</v>
      </c>
      <c r="P11" t="b">
        <v>1</v>
      </c>
      <c r="Q11">
        <v>1</v>
      </c>
      <c r="R11">
        <v>3</v>
      </c>
      <c r="S11" t="s">
        <v>11</v>
      </c>
      <c r="T11" t="s">
        <v>140</v>
      </c>
      <c r="U11" t="s">
        <v>141</v>
      </c>
      <c r="V11" t="s">
        <v>141</v>
      </c>
    </row>
    <row r="12" spans="1:22" x14ac:dyDescent="0.2">
      <c r="A12" t="s">
        <v>33</v>
      </c>
      <c r="B12">
        <v>2</v>
      </c>
      <c r="C12" t="s">
        <v>11</v>
      </c>
      <c r="D12" t="s">
        <v>26</v>
      </c>
      <c r="E12" t="s">
        <v>28</v>
      </c>
      <c r="F12" t="s">
        <v>29</v>
      </c>
      <c r="G12" t="s">
        <v>30</v>
      </c>
      <c r="H12" t="s">
        <v>139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b">
        <v>1</v>
      </c>
      <c r="O12">
        <v>0.2</v>
      </c>
      <c r="P12" t="b">
        <v>1</v>
      </c>
      <c r="Q12">
        <v>1</v>
      </c>
      <c r="R12">
        <v>3</v>
      </c>
      <c r="S12" t="s">
        <v>11</v>
      </c>
      <c r="T12" t="s">
        <v>140</v>
      </c>
      <c r="U12" t="s">
        <v>141</v>
      </c>
      <c r="V12" t="s">
        <v>141</v>
      </c>
    </row>
    <row r="13" spans="1:22" x14ac:dyDescent="0.2">
      <c r="A13" t="s">
        <v>34</v>
      </c>
      <c r="B13">
        <v>3</v>
      </c>
      <c r="C13" t="s">
        <v>11</v>
      </c>
      <c r="D13" t="s">
        <v>26</v>
      </c>
      <c r="E13" t="s">
        <v>28</v>
      </c>
      <c r="F13" t="s">
        <v>29</v>
      </c>
      <c r="G13" t="s">
        <v>30</v>
      </c>
      <c r="H13" t="s">
        <v>139</v>
      </c>
      <c r="I13" t="s">
        <v>11</v>
      </c>
      <c r="J13" t="s">
        <v>11</v>
      </c>
      <c r="K13" t="s">
        <v>11</v>
      </c>
      <c r="L13" t="s">
        <v>11</v>
      </c>
      <c r="M13" t="s">
        <v>11</v>
      </c>
      <c r="N13" t="b">
        <v>1</v>
      </c>
      <c r="O13">
        <v>0.2</v>
      </c>
      <c r="P13" t="b">
        <v>1</v>
      </c>
      <c r="Q13">
        <v>1</v>
      </c>
      <c r="R13">
        <v>3</v>
      </c>
      <c r="S13" t="s">
        <v>11</v>
      </c>
      <c r="T13" t="s">
        <v>140</v>
      </c>
      <c r="U13" t="s">
        <v>141</v>
      </c>
      <c r="V13" t="s">
        <v>141</v>
      </c>
    </row>
    <row r="14" spans="1:22" x14ac:dyDescent="0.2">
      <c r="A14" t="s">
        <v>35</v>
      </c>
      <c r="B14">
        <v>3</v>
      </c>
      <c r="C14" t="s">
        <v>11</v>
      </c>
      <c r="D14" t="s">
        <v>26</v>
      </c>
      <c r="E14" t="s">
        <v>28</v>
      </c>
      <c r="F14" t="s">
        <v>29</v>
      </c>
      <c r="G14" t="s">
        <v>30</v>
      </c>
      <c r="H14" t="s">
        <v>139</v>
      </c>
      <c r="I14" t="s">
        <v>11</v>
      </c>
      <c r="J14" t="s">
        <v>11</v>
      </c>
      <c r="K14" t="s">
        <v>11</v>
      </c>
      <c r="L14" t="s">
        <v>11</v>
      </c>
      <c r="M14" t="s">
        <v>11</v>
      </c>
      <c r="N14" t="b">
        <v>1</v>
      </c>
      <c r="O14">
        <v>0.2</v>
      </c>
      <c r="P14" t="b">
        <v>1</v>
      </c>
      <c r="Q14">
        <v>1</v>
      </c>
      <c r="R14">
        <v>3</v>
      </c>
      <c r="S14" t="s">
        <v>11</v>
      </c>
      <c r="T14" t="s">
        <v>140</v>
      </c>
      <c r="U14" t="s">
        <v>141</v>
      </c>
      <c r="V14" t="s">
        <v>141</v>
      </c>
    </row>
    <row r="15" spans="1:22" x14ac:dyDescent="0.2">
      <c r="A15" t="s">
        <v>36</v>
      </c>
      <c r="B15">
        <v>4</v>
      </c>
      <c r="C15" t="s">
        <v>11</v>
      </c>
      <c r="D15" t="s">
        <v>26</v>
      </c>
      <c r="E15" t="s">
        <v>28</v>
      </c>
      <c r="F15" t="s">
        <v>29</v>
      </c>
      <c r="G15" t="s">
        <v>30</v>
      </c>
      <c r="H15" t="s">
        <v>139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b">
        <v>1</v>
      </c>
      <c r="O15">
        <v>0.2</v>
      </c>
      <c r="P15" t="b">
        <v>1</v>
      </c>
      <c r="Q15">
        <v>1</v>
      </c>
      <c r="R15">
        <v>3</v>
      </c>
      <c r="S15" t="s">
        <v>11</v>
      </c>
      <c r="T15" t="s">
        <v>140</v>
      </c>
      <c r="U15" t="s">
        <v>141</v>
      </c>
      <c r="V15" t="s">
        <v>141</v>
      </c>
    </row>
    <row r="16" spans="1:22" x14ac:dyDescent="0.2">
      <c r="A16" t="s">
        <v>37</v>
      </c>
      <c r="B16">
        <v>4</v>
      </c>
      <c r="C16" t="s">
        <v>11</v>
      </c>
      <c r="D16" t="s">
        <v>26</v>
      </c>
      <c r="E16" t="s">
        <v>28</v>
      </c>
      <c r="F16" t="s">
        <v>29</v>
      </c>
      <c r="G16" t="s">
        <v>30</v>
      </c>
      <c r="H16" t="s">
        <v>139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b">
        <v>1</v>
      </c>
      <c r="O16">
        <v>0.2</v>
      </c>
      <c r="P16" t="b">
        <v>1</v>
      </c>
      <c r="Q16">
        <v>1</v>
      </c>
      <c r="R16">
        <v>3</v>
      </c>
      <c r="S16" t="s">
        <v>11</v>
      </c>
      <c r="T16" t="s">
        <v>140</v>
      </c>
      <c r="U16" t="s">
        <v>141</v>
      </c>
      <c r="V16" t="s">
        <v>141</v>
      </c>
    </row>
    <row r="17" spans="1:22" x14ac:dyDescent="0.2">
      <c r="A17" t="s">
        <v>38</v>
      </c>
      <c r="B17">
        <v>5</v>
      </c>
      <c r="C17" t="s">
        <v>11</v>
      </c>
      <c r="D17" t="s">
        <v>26</v>
      </c>
      <c r="E17" t="s">
        <v>28</v>
      </c>
      <c r="F17" t="s">
        <v>29</v>
      </c>
      <c r="G17" t="s">
        <v>30</v>
      </c>
      <c r="H17" t="s">
        <v>139</v>
      </c>
      <c r="I17" t="s">
        <v>11</v>
      </c>
      <c r="J17" t="s">
        <v>11</v>
      </c>
      <c r="K17" t="s">
        <v>11</v>
      </c>
      <c r="L17" t="s">
        <v>11</v>
      </c>
      <c r="M17" t="s">
        <v>11</v>
      </c>
      <c r="N17" t="b">
        <v>1</v>
      </c>
      <c r="O17">
        <v>0.2</v>
      </c>
      <c r="P17" t="b">
        <v>1</v>
      </c>
      <c r="Q17">
        <v>1</v>
      </c>
      <c r="R17">
        <v>3</v>
      </c>
      <c r="S17" t="s">
        <v>11</v>
      </c>
      <c r="T17" t="s">
        <v>140</v>
      </c>
      <c r="U17" t="s">
        <v>141</v>
      </c>
      <c r="V17" t="s">
        <v>141</v>
      </c>
    </row>
    <row r="18" spans="1:22" x14ac:dyDescent="0.2">
      <c r="A18" t="s">
        <v>39</v>
      </c>
      <c r="B18">
        <v>5</v>
      </c>
      <c r="C18" t="s">
        <v>11</v>
      </c>
      <c r="D18" t="s">
        <v>26</v>
      </c>
      <c r="E18" t="s">
        <v>28</v>
      </c>
      <c r="F18" t="s">
        <v>29</v>
      </c>
      <c r="G18" t="s">
        <v>30</v>
      </c>
      <c r="H18" t="s">
        <v>139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b">
        <v>1</v>
      </c>
      <c r="O18">
        <v>0.2</v>
      </c>
      <c r="P18" t="b">
        <v>1</v>
      </c>
      <c r="Q18">
        <v>1</v>
      </c>
      <c r="R18">
        <v>3</v>
      </c>
      <c r="S18" t="s">
        <v>11</v>
      </c>
      <c r="T18" t="s">
        <v>140</v>
      </c>
      <c r="U18" t="s">
        <v>141</v>
      </c>
      <c r="V18" t="s">
        <v>141</v>
      </c>
    </row>
    <row r="19" spans="1:22" x14ac:dyDescent="0.2">
      <c r="A19" t="s">
        <v>40</v>
      </c>
      <c r="B19">
        <v>6</v>
      </c>
      <c r="C19" t="s">
        <v>11</v>
      </c>
      <c r="D19" t="s">
        <v>26</v>
      </c>
      <c r="E19" t="s">
        <v>28</v>
      </c>
      <c r="F19" t="s">
        <v>29</v>
      </c>
      <c r="G19" t="s">
        <v>30</v>
      </c>
      <c r="H19" t="s">
        <v>139</v>
      </c>
      <c r="I19" t="s">
        <v>11</v>
      </c>
      <c r="J19" t="s">
        <v>11</v>
      </c>
      <c r="K19" t="s">
        <v>11</v>
      </c>
      <c r="L19" t="s">
        <v>11</v>
      </c>
      <c r="M19" t="s">
        <v>11</v>
      </c>
      <c r="N19" t="b">
        <v>1</v>
      </c>
      <c r="O19">
        <v>0.2</v>
      </c>
      <c r="P19" t="b">
        <v>1</v>
      </c>
      <c r="Q19">
        <v>1</v>
      </c>
      <c r="R19">
        <v>3</v>
      </c>
      <c r="S19" t="s">
        <v>11</v>
      </c>
      <c r="T19" t="s">
        <v>141</v>
      </c>
      <c r="U19" t="s">
        <v>141</v>
      </c>
      <c r="V19" t="s">
        <v>141</v>
      </c>
    </row>
    <row r="20" spans="1:22" x14ac:dyDescent="0.2">
      <c r="A20" t="s">
        <v>41</v>
      </c>
      <c r="B20">
        <v>6</v>
      </c>
      <c r="C20" t="s">
        <v>11</v>
      </c>
      <c r="D20" t="s">
        <v>26</v>
      </c>
      <c r="E20" t="s">
        <v>28</v>
      </c>
      <c r="F20" t="s">
        <v>29</v>
      </c>
      <c r="G20" t="s">
        <v>30</v>
      </c>
      <c r="H20" t="s">
        <v>139</v>
      </c>
      <c r="I20" t="s">
        <v>11</v>
      </c>
      <c r="J20" t="s">
        <v>11</v>
      </c>
      <c r="K20" t="s">
        <v>11</v>
      </c>
      <c r="L20" t="s">
        <v>11</v>
      </c>
      <c r="M20" t="s">
        <v>11</v>
      </c>
      <c r="N20" t="b">
        <v>1</v>
      </c>
      <c r="O20">
        <v>0.2</v>
      </c>
      <c r="P20" t="b">
        <v>1</v>
      </c>
      <c r="Q20">
        <v>1</v>
      </c>
      <c r="R20">
        <v>3</v>
      </c>
      <c r="S20" t="s">
        <v>11</v>
      </c>
      <c r="T20" t="s">
        <v>141</v>
      </c>
      <c r="U20" t="s">
        <v>141</v>
      </c>
      <c r="V20" t="s">
        <v>141</v>
      </c>
    </row>
    <row r="21" spans="1:22" x14ac:dyDescent="0.2">
      <c r="A21" t="s">
        <v>42</v>
      </c>
      <c r="B21">
        <v>1</v>
      </c>
      <c r="C21" t="s">
        <v>11</v>
      </c>
      <c r="D21" t="s">
        <v>26</v>
      </c>
      <c r="E21" t="s">
        <v>28</v>
      </c>
      <c r="F21" t="s">
        <v>29</v>
      </c>
      <c r="G21" t="s">
        <v>30</v>
      </c>
      <c r="H21" t="s">
        <v>139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b">
        <v>1</v>
      </c>
      <c r="O21">
        <v>0.2</v>
      </c>
      <c r="P21" t="b">
        <v>1</v>
      </c>
      <c r="Q21">
        <v>1</v>
      </c>
      <c r="R21">
        <v>3</v>
      </c>
      <c r="S21" t="s">
        <v>11</v>
      </c>
      <c r="T21" t="s">
        <v>140</v>
      </c>
      <c r="U21" t="s">
        <v>141</v>
      </c>
      <c r="V21" t="s">
        <v>141</v>
      </c>
    </row>
    <row r="22" spans="1:22" x14ac:dyDescent="0.2">
      <c r="A22" t="s">
        <v>43</v>
      </c>
      <c r="B22">
        <v>1</v>
      </c>
      <c r="C22" t="s">
        <v>11</v>
      </c>
      <c r="D22" t="s">
        <v>26</v>
      </c>
      <c r="E22" t="s">
        <v>28</v>
      </c>
      <c r="F22" t="s">
        <v>29</v>
      </c>
      <c r="G22" t="s">
        <v>30</v>
      </c>
      <c r="H22" t="s">
        <v>139</v>
      </c>
      <c r="I22" t="s">
        <v>11</v>
      </c>
      <c r="J22" t="s">
        <v>11</v>
      </c>
      <c r="K22" t="s">
        <v>11</v>
      </c>
      <c r="L22" t="s">
        <v>11</v>
      </c>
      <c r="M22" t="s">
        <v>11</v>
      </c>
      <c r="N22" t="b">
        <v>1</v>
      </c>
      <c r="O22">
        <v>0.2</v>
      </c>
      <c r="P22" t="b">
        <v>1</v>
      </c>
      <c r="Q22">
        <v>1</v>
      </c>
      <c r="R22">
        <v>3</v>
      </c>
      <c r="S22" t="s">
        <v>11</v>
      </c>
      <c r="T22" t="s">
        <v>140</v>
      </c>
      <c r="U22" t="s">
        <v>141</v>
      </c>
      <c r="V22" t="s">
        <v>141</v>
      </c>
    </row>
    <row r="23" spans="1:22" x14ac:dyDescent="0.2">
      <c r="A23" t="s">
        <v>44</v>
      </c>
      <c r="B23">
        <v>2</v>
      </c>
      <c r="C23" t="s">
        <v>11</v>
      </c>
      <c r="D23" t="s">
        <v>26</v>
      </c>
      <c r="E23" t="s">
        <v>28</v>
      </c>
      <c r="F23" t="s">
        <v>29</v>
      </c>
      <c r="G23" t="s">
        <v>30</v>
      </c>
      <c r="H23" t="s">
        <v>139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t="b">
        <v>1</v>
      </c>
      <c r="O23">
        <v>0.2</v>
      </c>
      <c r="P23" t="b">
        <v>1</v>
      </c>
      <c r="Q23">
        <v>1</v>
      </c>
      <c r="R23">
        <v>3</v>
      </c>
      <c r="S23" t="s">
        <v>11</v>
      </c>
      <c r="T23" t="s">
        <v>140</v>
      </c>
      <c r="U23" t="s">
        <v>141</v>
      </c>
      <c r="V23" t="s">
        <v>141</v>
      </c>
    </row>
    <row r="24" spans="1:22" x14ac:dyDescent="0.2">
      <c r="A24" t="s">
        <v>45</v>
      </c>
      <c r="B24">
        <v>2</v>
      </c>
      <c r="C24" t="s">
        <v>11</v>
      </c>
      <c r="D24" t="s">
        <v>26</v>
      </c>
      <c r="E24" t="s">
        <v>28</v>
      </c>
      <c r="F24" t="s">
        <v>29</v>
      </c>
      <c r="G24" t="s">
        <v>30</v>
      </c>
      <c r="H24" t="s">
        <v>139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b">
        <v>1</v>
      </c>
      <c r="O24">
        <v>0.2</v>
      </c>
      <c r="P24" t="b">
        <v>1</v>
      </c>
      <c r="Q24">
        <v>1</v>
      </c>
      <c r="R24">
        <v>3</v>
      </c>
      <c r="S24" t="s">
        <v>11</v>
      </c>
      <c r="T24" t="s">
        <v>140</v>
      </c>
      <c r="U24" t="s">
        <v>141</v>
      </c>
      <c r="V24" t="s">
        <v>141</v>
      </c>
    </row>
    <row r="25" spans="1:22" x14ac:dyDescent="0.2">
      <c r="A25" t="s">
        <v>46</v>
      </c>
      <c r="B25">
        <v>3</v>
      </c>
      <c r="C25" t="s">
        <v>11</v>
      </c>
      <c r="D25" t="s">
        <v>26</v>
      </c>
      <c r="E25" t="s">
        <v>28</v>
      </c>
      <c r="F25" t="s">
        <v>29</v>
      </c>
      <c r="G25" t="s">
        <v>30</v>
      </c>
      <c r="H25" t="s">
        <v>139</v>
      </c>
      <c r="I25" t="s">
        <v>11</v>
      </c>
      <c r="J25" t="s">
        <v>11</v>
      </c>
      <c r="K25" t="s">
        <v>11</v>
      </c>
      <c r="L25" t="s">
        <v>11</v>
      </c>
      <c r="M25" t="s">
        <v>11</v>
      </c>
      <c r="N25" t="b">
        <v>1</v>
      </c>
      <c r="O25">
        <v>0.2</v>
      </c>
      <c r="P25" t="b">
        <v>1</v>
      </c>
      <c r="Q25">
        <v>1</v>
      </c>
      <c r="R25">
        <v>3</v>
      </c>
      <c r="S25" t="s">
        <v>11</v>
      </c>
      <c r="T25" t="s">
        <v>140</v>
      </c>
      <c r="U25" t="s">
        <v>141</v>
      </c>
      <c r="V25" t="s">
        <v>141</v>
      </c>
    </row>
    <row r="26" spans="1:22" x14ac:dyDescent="0.2">
      <c r="A26" t="s">
        <v>47</v>
      </c>
      <c r="B26">
        <v>3</v>
      </c>
      <c r="C26" t="s">
        <v>11</v>
      </c>
      <c r="D26" t="s">
        <v>26</v>
      </c>
      <c r="E26" t="s">
        <v>28</v>
      </c>
      <c r="F26" t="s">
        <v>29</v>
      </c>
      <c r="G26" t="s">
        <v>30</v>
      </c>
      <c r="H26" t="s">
        <v>139</v>
      </c>
      <c r="I26" t="s">
        <v>11</v>
      </c>
      <c r="J26" t="s">
        <v>11</v>
      </c>
      <c r="K26" t="s">
        <v>11</v>
      </c>
      <c r="L26" t="s">
        <v>11</v>
      </c>
      <c r="M26" t="s">
        <v>11</v>
      </c>
      <c r="N26" t="b">
        <v>1</v>
      </c>
      <c r="O26">
        <v>0.2</v>
      </c>
      <c r="P26" t="b">
        <v>1</v>
      </c>
      <c r="Q26">
        <v>1</v>
      </c>
      <c r="R26">
        <v>3</v>
      </c>
      <c r="S26" t="s">
        <v>11</v>
      </c>
      <c r="T26" t="s">
        <v>140</v>
      </c>
      <c r="U26" t="s">
        <v>141</v>
      </c>
      <c r="V26" t="s">
        <v>141</v>
      </c>
    </row>
    <row r="27" spans="1:22" x14ac:dyDescent="0.2">
      <c r="A27" t="s">
        <v>48</v>
      </c>
      <c r="B27">
        <v>4</v>
      </c>
      <c r="C27" t="s">
        <v>11</v>
      </c>
      <c r="D27" t="s">
        <v>26</v>
      </c>
      <c r="E27" t="s">
        <v>28</v>
      </c>
      <c r="F27" t="s">
        <v>29</v>
      </c>
      <c r="G27" t="s">
        <v>30</v>
      </c>
      <c r="H27" t="s">
        <v>139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b">
        <v>1</v>
      </c>
      <c r="O27">
        <v>0.2</v>
      </c>
      <c r="P27" t="b">
        <v>1</v>
      </c>
      <c r="Q27">
        <v>1</v>
      </c>
      <c r="R27">
        <v>3</v>
      </c>
      <c r="S27" t="s">
        <v>11</v>
      </c>
      <c r="T27" t="s">
        <v>140</v>
      </c>
      <c r="U27" t="s">
        <v>141</v>
      </c>
      <c r="V27" t="s">
        <v>141</v>
      </c>
    </row>
    <row r="28" spans="1:22" x14ac:dyDescent="0.2">
      <c r="A28" t="s">
        <v>49</v>
      </c>
      <c r="B28">
        <v>4</v>
      </c>
      <c r="C28" t="s">
        <v>11</v>
      </c>
      <c r="D28" t="s">
        <v>26</v>
      </c>
      <c r="E28" t="s">
        <v>28</v>
      </c>
      <c r="F28" t="s">
        <v>29</v>
      </c>
      <c r="G28" t="s">
        <v>30</v>
      </c>
      <c r="H28" t="s">
        <v>139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  <c r="N28" t="b">
        <v>1</v>
      </c>
      <c r="O28">
        <v>0.2</v>
      </c>
      <c r="P28" t="b">
        <v>1</v>
      </c>
      <c r="Q28">
        <v>1</v>
      </c>
      <c r="R28">
        <v>3</v>
      </c>
      <c r="S28" t="s">
        <v>11</v>
      </c>
      <c r="T28" t="s">
        <v>140</v>
      </c>
      <c r="U28" t="s">
        <v>141</v>
      </c>
      <c r="V28" t="s">
        <v>141</v>
      </c>
    </row>
    <row r="29" spans="1:22" x14ac:dyDescent="0.2">
      <c r="A29" t="s">
        <v>50</v>
      </c>
      <c r="B29">
        <v>5</v>
      </c>
      <c r="C29" t="s">
        <v>11</v>
      </c>
      <c r="D29" t="s">
        <v>26</v>
      </c>
      <c r="E29" t="s">
        <v>28</v>
      </c>
      <c r="F29" t="s">
        <v>29</v>
      </c>
      <c r="G29" t="s">
        <v>30</v>
      </c>
      <c r="H29" t="s">
        <v>139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b">
        <v>1</v>
      </c>
      <c r="O29">
        <v>0.2</v>
      </c>
      <c r="P29" t="b">
        <v>1</v>
      </c>
      <c r="Q29">
        <v>1</v>
      </c>
      <c r="R29">
        <v>3</v>
      </c>
      <c r="S29" t="s">
        <v>11</v>
      </c>
      <c r="T29" t="s">
        <v>140</v>
      </c>
      <c r="U29" t="s">
        <v>141</v>
      </c>
      <c r="V29" t="s">
        <v>141</v>
      </c>
    </row>
    <row r="30" spans="1:22" x14ac:dyDescent="0.2">
      <c r="A30" t="s">
        <v>51</v>
      </c>
      <c r="B30">
        <v>5</v>
      </c>
      <c r="C30" t="s">
        <v>11</v>
      </c>
      <c r="D30" t="s">
        <v>26</v>
      </c>
      <c r="E30" t="s">
        <v>28</v>
      </c>
      <c r="F30" t="s">
        <v>29</v>
      </c>
      <c r="G30" t="s">
        <v>30</v>
      </c>
      <c r="H30" t="s">
        <v>139</v>
      </c>
      <c r="I30" t="s">
        <v>11</v>
      </c>
      <c r="J30" t="s">
        <v>11</v>
      </c>
      <c r="K30" t="s">
        <v>11</v>
      </c>
      <c r="L30" t="s">
        <v>11</v>
      </c>
      <c r="M30" t="s">
        <v>11</v>
      </c>
      <c r="N30" t="b">
        <v>1</v>
      </c>
      <c r="O30">
        <v>0.2</v>
      </c>
      <c r="P30" t="b">
        <v>1</v>
      </c>
      <c r="Q30">
        <v>1</v>
      </c>
      <c r="R30">
        <v>3</v>
      </c>
      <c r="S30" t="s">
        <v>11</v>
      </c>
      <c r="T30" t="s">
        <v>140</v>
      </c>
      <c r="U30" t="s">
        <v>141</v>
      </c>
      <c r="V30" t="s">
        <v>141</v>
      </c>
    </row>
    <row r="31" spans="1:22" x14ac:dyDescent="0.2">
      <c r="A31" t="s">
        <v>52</v>
      </c>
      <c r="B31">
        <v>6</v>
      </c>
      <c r="C31" t="s">
        <v>11</v>
      </c>
      <c r="D31" t="s">
        <v>26</v>
      </c>
      <c r="E31" t="s">
        <v>28</v>
      </c>
      <c r="F31" t="s">
        <v>29</v>
      </c>
      <c r="G31" t="s">
        <v>30</v>
      </c>
      <c r="H31" t="s">
        <v>139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  <c r="N31" t="b">
        <v>1</v>
      </c>
      <c r="O31">
        <v>0.2</v>
      </c>
      <c r="P31" t="b">
        <v>1</v>
      </c>
      <c r="Q31">
        <v>1</v>
      </c>
      <c r="R31">
        <v>3</v>
      </c>
      <c r="S31" t="s">
        <v>11</v>
      </c>
      <c r="T31" t="s">
        <v>140</v>
      </c>
      <c r="U31" t="s">
        <v>141</v>
      </c>
      <c r="V31" t="s">
        <v>141</v>
      </c>
    </row>
    <row r="32" spans="1:22" x14ac:dyDescent="0.2">
      <c r="A32" t="s">
        <v>53</v>
      </c>
      <c r="B32">
        <v>6</v>
      </c>
      <c r="C32" t="s">
        <v>11</v>
      </c>
      <c r="D32" t="s">
        <v>26</v>
      </c>
      <c r="E32" t="s">
        <v>28</v>
      </c>
      <c r="F32" t="s">
        <v>29</v>
      </c>
      <c r="G32" t="s">
        <v>30</v>
      </c>
      <c r="H32" t="s">
        <v>139</v>
      </c>
      <c r="I32" t="s">
        <v>11</v>
      </c>
      <c r="J32" t="s">
        <v>11</v>
      </c>
      <c r="K32" t="s">
        <v>11</v>
      </c>
      <c r="L32" t="s">
        <v>11</v>
      </c>
      <c r="M32" t="s">
        <v>11</v>
      </c>
      <c r="N32" t="b">
        <v>1</v>
      </c>
      <c r="O32">
        <v>0.2</v>
      </c>
      <c r="P32" t="b">
        <v>1</v>
      </c>
      <c r="Q32">
        <v>1</v>
      </c>
      <c r="R32">
        <v>3</v>
      </c>
      <c r="S32" t="s">
        <v>11</v>
      </c>
      <c r="T32" t="s">
        <v>140</v>
      </c>
      <c r="U32" t="s">
        <v>141</v>
      </c>
      <c r="V32" t="s">
        <v>141</v>
      </c>
    </row>
    <row r="33" spans="1:22" x14ac:dyDescent="0.2">
      <c r="A33" t="s">
        <v>54</v>
      </c>
      <c r="B33">
        <v>1</v>
      </c>
      <c r="C33" t="s">
        <v>11</v>
      </c>
      <c r="D33" t="s">
        <v>26</v>
      </c>
      <c r="E33" t="s">
        <v>28</v>
      </c>
      <c r="F33" t="s">
        <v>29</v>
      </c>
      <c r="G33" t="s">
        <v>30</v>
      </c>
      <c r="H33" t="s">
        <v>139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b">
        <v>1</v>
      </c>
      <c r="O33">
        <v>0.2</v>
      </c>
      <c r="P33" t="b">
        <v>1</v>
      </c>
      <c r="Q33">
        <v>1</v>
      </c>
      <c r="R33">
        <v>3</v>
      </c>
      <c r="S33" t="s">
        <v>11</v>
      </c>
      <c r="T33" t="s">
        <v>140</v>
      </c>
      <c r="U33" t="s">
        <v>141</v>
      </c>
      <c r="V33" t="s">
        <v>141</v>
      </c>
    </row>
    <row r="34" spans="1:22" x14ac:dyDescent="0.2">
      <c r="A34" t="s">
        <v>55</v>
      </c>
      <c r="B34">
        <v>1</v>
      </c>
      <c r="C34" t="s">
        <v>11</v>
      </c>
      <c r="D34" t="s">
        <v>26</v>
      </c>
      <c r="E34" t="s">
        <v>28</v>
      </c>
      <c r="F34" t="s">
        <v>29</v>
      </c>
      <c r="G34" t="s">
        <v>30</v>
      </c>
      <c r="H34" t="s">
        <v>139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  <c r="N34" t="b">
        <v>1</v>
      </c>
      <c r="O34">
        <v>0.2</v>
      </c>
      <c r="P34" t="b">
        <v>1</v>
      </c>
      <c r="Q34">
        <v>1</v>
      </c>
      <c r="R34">
        <v>3</v>
      </c>
      <c r="S34" t="s">
        <v>11</v>
      </c>
      <c r="T34" t="s">
        <v>140</v>
      </c>
      <c r="U34" t="s">
        <v>141</v>
      </c>
      <c r="V34" t="s">
        <v>141</v>
      </c>
    </row>
    <row r="35" spans="1:22" x14ac:dyDescent="0.2">
      <c r="A35" t="s">
        <v>56</v>
      </c>
      <c r="B35">
        <v>2</v>
      </c>
      <c r="C35" t="s">
        <v>11</v>
      </c>
      <c r="D35" t="s">
        <v>26</v>
      </c>
      <c r="E35" t="s">
        <v>28</v>
      </c>
      <c r="F35" t="s">
        <v>29</v>
      </c>
      <c r="G35" t="s">
        <v>30</v>
      </c>
      <c r="H35" t="s">
        <v>139</v>
      </c>
      <c r="I35" t="s">
        <v>11</v>
      </c>
      <c r="J35" t="s">
        <v>11</v>
      </c>
      <c r="K35" t="s">
        <v>11</v>
      </c>
      <c r="L35" t="s">
        <v>11</v>
      </c>
      <c r="M35" t="s">
        <v>11</v>
      </c>
      <c r="N35" t="b">
        <v>1</v>
      </c>
      <c r="O35">
        <v>0.2</v>
      </c>
      <c r="P35" t="b">
        <v>1</v>
      </c>
      <c r="Q35">
        <v>1</v>
      </c>
      <c r="R35">
        <v>3</v>
      </c>
      <c r="S35" t="s">
        <v>11</v>
      </c>
      <c r="T35" t="s">
        <v>140</v>
      </c>
      <c r="U35" t="s">
        <v>141</v>
      </c>
      <c r="V35" t="s">
        <v>141</v>
      </c>
    </row>
    <row r="36" spans="1:22" x14ac:dyDescent="0.2">
      <c r="A36" t="s">
        <v>57</v>
      </c>
      <c r="B36">
        <v>2</v>
      </c>
      <c r="C36" t="s">
        <v>11</v>
      </c>
      <c r="D36" t="s">
        <v>26</v>
      </c>
      <c r="E36" t="s">
        <v>28</v>
      </c>
      <c r="F36" t="s">
        <v>29</v>
      </c>
      <c r="G36" t="s">
        <v>30</v>
      </c>
      <c r="H36" t="s">
        <v>139</v>
      </c>
      <c r="I36" t="s">
        <v>11</v>
      </c>
      <c r="J36" t="s">
        <v>11</v>
      </c>
      <c r="K36" t="s">
        <v>11</v>
      </c>
      <c r="L36" t="s">
        <v>11</v>
      </c>
      <c r="M36" t="s">
        <v>11</v>
      </c>
      <c r="N36" t="b">
        <v>1</v>
      </c>
      <c r="O36">
        <v>0.2</v>
      </c>
      <c r="P36" t="b">
        <v>1</v>
      </c>
      <c r="Q36">
        <v>1</v>
      </c>
      <c r="R36">
        <v>2</v>
      </c>
      <c r="S36" t="s">
        <v>11</v>
      </c>
      <c r="T36" t="s">
        <v>140</v>
      </c>
      <c r="U36" t="s">
        <v>141</v>
      </c>
      <c r="V36" t="s">
        <v>141</v>
      </c>
    </row>
    <row r="37" spans="1:22" x14ac:dyDescent="0.2">
      <c r="A37" t="s">
        <v>58</v>
      </c>
      <c r="B37">
        <v>3</v>
      </c>
      <c r="C37" t="s">
        <v>11</v>
      </c>
      <c r="D37" t="s">
        <v>26</v>
      </c>
      <c r="E37" t="s">
        <v>28</v>
      </c>
      <c r="F37" t="s">
        <v>29</v>
      </c>
      <c r="G37" t="s">
        <v>30</v>
      </c>
      <c r="H37" t="s">
        <v>139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b">
        <v>1</v>
      </c>
      <c r="O37">
        <v>0.2</v>
      </c>
      <c r="P37" t="b">
        <v>1</v>
      </c>
      <c r="Q37">
        <v>1</v>
      </c>
      <c r="R37">
        <v>3</v>
      </c>
      <c r="S37" t="s">
        <v>11</v>
      </c>
      <c r="T37" t="s">
        <v>140</v>
      </c>
      <c r="U37" t="s">
        <v>141</v>
      </c>
      <c r="V37" t="s">
        <v>141</v>
      </c>
    </row>
    <row r="38" spans="1:22" x14ac:dyDescent="0.2">
      <c r="A38" t="s">
        <v>59</v>
      </c>
      <c r="B38">
        <v>3</v>
      </c>
      <c r="C38" t="s">
        <v>11</v>
      </c>
      <c r="D38" t="s">
        <v>26</v>
      </c>
      <c r="E38" t="s">
        <v>28</v>
      </c>
      <c r="F38" t="s">
        <v>29</v>
      </c>
      <c r="G38" t="s">
        <v>30</v>
      </c>
      <c r="H38" t="s">
        <v>139</v>
      </c>
      <c r="I38" t="s">
        <v>11</v>
      </c>
      <c r="J38" t="s">
        <v>11</v>
      </c>
      <c r="K38" t="s">
        <v>11</v>
      </c>
      <c r="L38" t="s">
        <v>11</v>
      </c>
      <c r="M38" t="s">
        <v>11</v>
      </c>
      <c r="N38" t="b">
        <v>1</v>
      </c>
      <c r="O38">
        <v>0.2</v>
      </c>
      <c r="P38" t="b">
        <v>1</v>
      </c>
      <c r="Q38">
        <v>1</v>
      </c>
      <c r="R38">
        <v>3</v>
      </c>
      <c r="S38" t="s">
        <v>11</v>
      </c>
      <c r="T38" t="s">
        <v>140</v>
      </c>
      <c r="U38" t="s">
        <v>141</v>
      </c>
      <c r="V38" t="s">
        <v>141</v>
      </c>
    </row>
    <row r="39" spans="1:22" x14ac:dyDescent="0.2">
      <c r="A39" t="s">
        <v>60</v>
      </c>
      <c r="B39">
        <v>4</v>
      </c>
      <c r="C39" t="s">
        <v>11</v>
      </c>
      <c r="D39" t="s">
        <v>26</v>
      </c>
      <c r="E39" t="s">
        <v>28</v>
      </c>
      <c r="F39" t="s">
        <v>29</v>
      </c>
      <c r="G39" t="s">
        <v>30</v>
      </c>
      <c r="H39" t="s">
        <v>139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b">
        <v>1</v>
      </c>
      <c r="O39">
        <v>0.2</v>
      </c>
      <c r="P39" t="b">
        <v>1</v>
      </c>
      <c r="Q39">
        <v>1</v>
      </c>
      <c r="R39">
        <v>3</v>
      </c>
      <c r="S39" t="s">
        <v>11</v>
      </c>
      <c r="T39" t="s">
        <v>140</v>
      </c>
      <c r="U39" t="s">
        <v>141</v>
      </c>
      <c r="V39" t="s">
        <v>141</v>
      </c>
    </row>
    <row r="40" spans="1:22" x14ac:dyDescent="0.2">
      <c r="A40" t="s">
        <v>61</v>
      </c>
      <c r="B40">
        <v>4</v>
      </c>
      <c r="C40" t="s">
        <v>11</v>
      </c>
      <c r="D40" t="s">
        <v>26</v>
      </c>
      <c r="E40" t="s">
        <v>28</v>
      </c>
      <c r="F40" t="s">
        <v>29</v>
      </c>
      <c r="G40" t="s">
        <v>30</v>
      </c>
      <c r="H40" t="s">
        <v>139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b">
        <v>1</v>
      </c>
      <c r="O40">
        <v>0.2</v>
      </c>
      <c r="P40" t="b">
        <v>1</v>
      </c>
      <c r="Q40">
        <v>1</v>
      </c>
      <c r="R40">
        <v>3</v>
      </c>
      <c r="S40" t="s">
        <v>11</v>
      </c>
      <c r="T40" t="s">
        <v>140</v>
      </c>
      <c r="U40" t="s">
        <v>141</v>
      </c>
      <c r="V40" t="s">
        <v>141</v>
      </c>
    </row>
    <row r="41" spans="1:22" x14ac:dyDescent="0.2">
      <c r="A41" t="s">
        <v>62</v>
      </c>
      <c r="B41">
        <v>5</v>
      </c>
      <c r="C41" t="s">
        <v>11</v>
      </c>
      <c r="D41" t="s">
        <v>26</v>
      </c>
      <c r="E41" t="s">
        <v>28</v>
      </c>
      <c r="F41" t="s">
        <v>29</v>
      </c>
      <c r="G41" t="s">
        <v>30</v>
      </c>
      <c r="H41" t="s">
        <v>139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  <c r="N41" t="b">
        <v>1</v>
      </c>
      <c r="O41">
        <v>0.2</v>
      </c>
      <c r="P41" t="b">
        <v>1</v>
      </c>
      <c r="Q41">
        <v>1</v>
      </c>
      <c r="R41">
        <v>3</v>
      </c>
      <c r="S41" t="s">
        <v>11</v>
      </c>
      <c r="T41" t="s">
        <v>140</v>
      </c>
      <c r="U41" t="s">
        <v>141</v>
      </c>
      <c r="V41" t="s">
        <v>141</v>
      </c>
    </row>
    <row r="42" spans="1:22" x14ac:dyDescent="0.2">
      <c r="A42" t="s">
        <v>63</v>
      </c>
      <c r="B42">
        <v>5</v>
      </c>
      <c r="C42" t="s">
        <v>11</v>
      </c>
      <c r="D42" t="s">
        <v>26</v>
      </c>
      <c r="E42" t="s">
        <v>28</v>
      </c>
      <c r="F42" t="s">
        <v>29</v>
      </c>
      <c r="G42" t="s">
        <v>30</v>
      </c>
      <c r="H42" t="s">
        <v>139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b">
        <v>1</v>
      </c>
      <c r="O42">
        <v>0.2</v>
      </c>
      <c r="P42" t="b">
        <v>1</v>
      </c>
      <c r="Q42">
        <v>1</v>
      </c>
      <c r="R42">
        <v>3</v>
      </c>
      <c r="S42" t="s">
        <v>11</v>
      </c>
      <c r="T42" t="s">
        <v>140</v>
      </c>
      <c r="U42" t="s">
        <v>141</v>
      </c>
      <c r="V42" t="s">
        <v>141</v>
      </c>
    </row>
    <row r="43" spans="1:22" x14ac:dyDescent="0.2">
      <c r="A43" t="s">
        <v>64</v>
      </c>
      <c r="B43">
        <v>6</v>
      </c>
      <c r="C43" t="s">
        <v>11</v>
      </c>
      <c r="D43" t="s">
        <v>26</v>
      </c>
      <c r="E43" t="s">
        <v>28</v>
      </c>
      <c r="F43" t="s">
        <v>29</v>
      </c>
      <c r="G43" t="s">
        <v>30</v>
      </c>
      <c r="H43" t="s">
        <v>139</v>
      </c>
      <c r="I43" t="s">
        <v>11</v>
      </c>
      <c r="J43" t="s">
        <v>11</v>
      </c>
      <c r="K43" t="s">
        <v>11</v>
      </c>
      <c r="L43" t="s">
        <v>11</v>
      </c>
      <c r="M43" t="s">
        <v>11</v>
      </c>
      <c r="N43" t="b">
        <v>1</v>
      </c>
      <c r="O43">
        <v>0.2</v>
      </c>
      <c r="P43" t="b">
        <v>1</v>
      </c>
      <c r="Q43">
        <v>1</v>
      </c>
      <c r="R43">
        <v>3</v>
      </c>
      <c r="S43" t="s">
        <v>11</v>
      </c>
      <c r="T43" t="s">
        <v>140</v>
      </c>
      <c r="U43" t="s">
        <v>141</v>
      </c>
      <c r="V43" t="s">
        <v>141</v>
      </c>
    </row>
    <row r="44" spans="1:22" x14ac:dyDescent="0.2">
      <c r="A44" t="s">
        <v>65</v>
      </c>
      <c r="B44">
        <v>6</v>
      </c>
      <c r="C44" t="s">
        <v>11</v>
      </c>
      <c r="D44" t="s">
        <v>26</v>
      </c>
      <c r="E44" t="s">
        <v>28</v>
      </c>
      <c r="F44" t="s">
        <v>29</v>
      </c>
      <c r="G44" t="s">
        <v>30</v>
      </c>
      <c r="H44" t="s">
        <v>139</v>
      </c>
      <c r="I44" t="s">
        <v>11</v>
      </c>
      <c r="J44" t="s">
        <v>11</v>
      </c>
      <c r="K44" t="s">
        <v>11</v>
      </c>
      <c r="L44" t="s">
        <v>11</v>
      </c>
      <c r="M44" t="s">
        <v>11</v>
      </c>
      <c r="N44" t="b">
        <v>1</v>
      </c>
      <c r="O44">
        <v>0.2</v>
      </c>
      <c r="P44" t="b">
        <v>1</v>
      </c>
      <c r="Q44">
        <v>1</v>
      </c>
      <c r="R44">
        <v>3</v>
      </c>
      <c r="S44" t="s">
        <v>11</v>
      </c>
      <c r="T44" t="s">
        <v>140</v>
      </c>
      <c r="U44" t="s">
        <v>141</v>
      </c>
      <c r="V44" t="s">
        <v>141</v>
      </c>
    </row>
    <row r="45" spans="1:22" x14ac:dyDescent="0.2">
      <c r="A45" t="s">
        <v>66</v>
      </c>
      <c r="B45">
        <v>1</v>
      </c>
      <c r="C45" t="s">
        <v>11</v>
      </c>
      <c r="D45" t="s">
        <v>26</v>
      </c>
      <c r="E45" t="s">
        <v>28</v>
      </c>
      <c r="F45" t="s">
        <v>29</v>
      </c>
      <c r="G45" t="s">
        <v>30</v>
      </c>
      <c r="H45" t="s">
        <v>139</v>
      </c>
      <c r="I45" t="s">
        <v>11</v>
      </c>
      <c r="J45" t="s">
        <v>11</v>
      </c>
      <c r="K45" t="s">
        <v>11</v>
      </c>
      <c r="L45" t="s">
        <v>11</v>
      </c>
      <c r="M45" t="s">
        <v>11</v>
      </c>
      <c r="N45" t="b">
        <v>1</v>
      </c>
      <c r="O45">
        <v>0.2</v>
      </c>
      <c r="P45" t="b">
        <v>1</v>
      </c>
      <c r="Q45">
        <v>1</v>
      </c>
      <c r="R45">
        <v>3</v>
      </c>
      <c r="S45" t="s">
        <v>11</v>
      </c>
      <c r="T45" t="s">
        <v>140</v>
      </c>
      <c r="U45" t="s">
        <v>141</v>
      </c>
      <c r="V45" t="s">
        <v>141</v>
      </c>
    </row>
    <row r="46" spans="1:22" x14ac:dyDescent="0.2">
      <c r="A46" t="s">
        <v>67</v>
      </c>
      <c r="B46">
        <v>1</v>
      </c>
      <c r="C46" t="s">
        <v>11</v>
      </c>
      <c r="D46" t="s">
        <v>26</v>
      </c>
      <c r="E46" t="s">
        <v>28</v>
      </c>
      <c r="F46" t="s">
        <v>29</v>
      </c>
      <c r="G46" t="s">
        <v>30</v>
      </c>
      <c r="H46" t="s">
        <v>139</v>
      </c>
      <c r="I46" t="s">
        <v>11</v>
      </c>
      <c r="J46" t="s">
        <v>11</v>
      </c>
      <c r="K46" t="s">
        <v>11</v>
      </c>
      <c r="L46" t="s">
        <v>11</v>
      </c>
      <c r="M46" t="s">
        <v>11</v>
      </c>
      <c r="N46" t="b">
        <v>1</v>
      </c>
      <c r="O46">
        <v>0.2</v>
      </c>
      <c r="P46" t="b">
        <v>1</v>
      </c>
      <c r="Q46">
        <v>1</v>
      </c>
      <c r="R46">
        <v>3</v>
      </c>
      <c r="S46" t="s">
        <v>11</v>
      </c>
      <c r="T46" t="s">
        <v>140</v>
      </c>
      <c r="U46" t="s">
        <v>141</v>
      </c>
      <c r="V46" t="s">
        <v>141</v>
      </c>
    </row>
    <row r="47" spans="1:22" x14ac:dyDescent="0.2">
      <c r="A47" t="s">
        <v>68</v>
      </c>
      <c r="B47">
        <v>2</v>
      </c>
      <c r="C47" t="s">
        <v>11</v>
      </c>
      <c r="D47" t="s">
        <v>26</v>
      </c>
      <c r="E47" t="s">
        <v>28</v>
      </c>
      <c r="F47" t="s">
        <v>29</v>
      </c>
      <c r="G47" t="s">
        <v>30</v>
      </c>
      <c r="H47" t="s">
        <v>139</v>
      </c>
      <c r="I47" t="s">
        <v>11</v>
      </c>
      <c r="J47" t="s">
        <v>11</v>
      </c>
      <c r="K47" t="s">
        <v>11</v>
      </c>
      <c r="L47" t="s">
        <v>11</v>
      </c>
      <c r="M47" t="s">
        <v>11</v>
      </c>
      <c r="N47" t="b">
        <v>1</v>
      </c>
      <c r="O47">
        <v>0.2</v>
      </c>
      <c r="P47" t="b">
        <v>1</v>
      </c>
      <c r="Q47">
        <v>1</v>
      </c>
      <c r="R47">
        <v>3</v>
      </c>
      <c r="S47" t="s">
        <v>11</v>
      </c>
      <c r="T47" t="s">
        <v>140</v>
      </c>
      <c r="U47" t="s">
        <v>141</v>
      </c>
      <c r="V47" t="s">
        <v>141</v>
      </c>
    </row>
    <row r="48" spans="1:22" x14ac:dyDescent="0.2">
      <c r="A48" t="s">
        <v>69</v>
      </c>
      <c r="B48">
        <v>2</v>
      </c>
      <c r="C48" t="s">
        <v>11</v>
      </c>
      <c r="D48" t="s">
        <v>26</v>
      </c>
      <c r="E48" t="s">
        <v>28</v>
      </c>
      <c r="F48" t="s">
        <v>29</v>
      </c>
      <c r="G48" t="s">
        <v>30</v>
      </c>
      <c r="H48" t="s">
        <v>139</v>
      </c>
      <c r="I48" t="s">
        <v>11</v>
      </c>
      <c r="J48" t="s">
        <v>11</v>
      </c>
      <c r="K48" t="s">
        <v>11</v>
      </c>
      <c r="L48" t="s">
        <v>11</v>
      </c>
      <c r="M48" t="s">
        <v>11</v>
      </c>
      <c r="N48" t="b">
        <v>1</v>
      </c>
      <c r="O48">
        <v>0.2</v>
      </c>
      <c r="P48" t="b">
        <v>1</v>
      </c>
      <c r="Q48">
        <v>1</v>
      </c>
      <c r="R48">
        <v>3</v>
      </c>
      <c r="S48" t="s">
        <v>11</v>
      </c>
      <c r="T48" t="s">
        <v>140</v>
      </c>
      <c r="U48" t="s">
        <v>141</v>
      </c>
      <c r="V48" t="s">
        <v>141</v>
      </c>
    </row>
    <row r="49" spans="1:22" x14ac:dyDescent="0.2">
      <c r="A49" t="s">
        <v>70</v>
      </c>
      <c r="B49">
        <v>3</v>
      </c>
      <c r="C49" t="s">
        <v>11</v>
      </c>
      <c r="D49" t="s">
        <v>26</v>
      </c>
      <c r="E49" t="s">
        <v>28</v>
      </c>
      <c r="F49" t="s">
        <v>29</v>
      </c>
      <c r="G49" t="s">
        <v>30</v>
      </c>
      <c r="H49" t="s">
        <v>139</v>
      </c>
      <c r="I49" t="s">
        <v>11</v>
      </c>
      <c r="J49" t="s">
        <v>11</v>
      </c>
      <c r="K49" t="s">
        <v>11</v>
      </c>
      <c r="L49" t="s">
        <v>11</v>
      </c>
      <c r="M49" t="s">
        <v>11</v>
      </c>
      <c r="N49" t="b">
        <v>1</v>
      </c>
      <c r="O49">
        <v>0.2</v>
      </c>
      <c r="P49" t="b">
        <v>1</v>
      </c>
      <c r="Q49">
        <v>1</v>
      </c>
      <c r="R49">
        <v>3</v>
      </c>
      <c r="S49" t="s">
        <v>11</v>
      </c>
      <c r="T49" t="s">
        <v>140</v>
      </c>
      <c r="U49" t="s">
        <v>141</v>
      </c>
      <c r="V49" t="s">
        <v>141</v>
      </c>
    </row>
    <row r="50" spans="1:22" x14ac:dyDescent="0.2">
      <c r="A50" t="s">
        <v>71</v>
      </c>
      <c r="B50">
        <v>3</v>
      </c>
      <c r="C50" t="s">
        <v>11</v>
      </c>
      <c r="D50" t="s">
        <v>26</v>
      </c>
      <c r="E50" t="s">
        <v>28</v>
      </c>
      <c r="F50" t="s">
        <v>29</v>
      </c>
      <c r="G50" t="s">
        <v>30</v>
      </c>
      <c r="H50" t="s">
        <v>139</v>
      </c>
      <c r="I50" t="s">
        <v>11</v>
      </c>
      <c r="J50" t="s">
        <v>11</v>
      </c>
      <c r="K50" t="s">
        <v>11</v>
      </c>
      <c r="L50" t="s">
        <v>11</v>
      </c>
      <c r="M50" t="s">
        <v>11</v>
      </c>
      <c r="N50" t="b">
        <v>1</v>
      </c>
      <c r="O50">
        <v>0.2</v>
      </c>
      <c r="P50" t="b">
        <v>1</v>
      </c>
      <c r="Q50">
        <v>1</v>
      </c>
      <c r="R50">
        <v>3</v>
      </c>
      <c r="S50" t="s">
        <v>11</v>
      </c>
      <c r="T50" t="s">
        <v>140</v>
      </c>
      <c r="U50" t="s">
        <v>141</v>
      </c>
      <c r="V50" t="s">
        <v>141</v>
      </c>
    </row>
    <row r="51" spans="1:22" x14ac:dyDescent="0.2">
      <c r="A51" t="s">
        <v>72</v>
      </c>
      <c r="B51">
        <v>4</v>
      </c>
      <c r="C51" t="s">
        <v>11</v>
      </c>
      <c r="D51" t="s">
        <v>26</v>
      </c>
      <c r="E51" t="s">
        <v>28</v>
      </c>
      <c r="F51" t="s">
        <v>29</v>
      </c>
      <c r="G51" t="s">
        <v>30</v>
      </c>
      <c r="H51" t="s">
        <v>139</v>
      </c>
      <c r="I51" t="s">
        <v>11</v>
      </c>
      <c r="J51" t="s">
        <v>11</v>
      </c>
      <c r="K51" t="s">
        <v>11</v>
      </c>
      <c r="L51" t="s">
        <v>11</v>
      </c>
      <c r="M51" t="s">
        <v>11</v>
      </c>
      <c r="N51" t="b">
        <v>1</v>
      </c>
      <c r="O51">
        <v>0.2</v>
      </c>
      <c r="P51" t="b">
        <v>1</v>
      </c>
      <c r="Q51">
        <v>1</v>
      </c>
      <c r="R51">
        <v>3</v>
      </c>
      <c r="S51" t="s">
        <v>11</v>
      </c>
      <c r="T51" t="s">
        <v>140</v>
      </c>
      <c r="U51" t="s">
        <v>141</v>
      </c>
      <c r="V51" t="s">
        <v>141</v>
      </c>
    </row>
    <row r="52" spans="1:22" x14ac:dyDescent="0.2">
      <c r="A52" t="s">
        <v>73</v>
      </c>
      <c r="B52">
        <v>4</v>
      </c>
      <c r="C52" t="s">
        <v>11</v>
      </c>
      <c r="D52" t="s">
        <v>26</v>
      </c>
      <c r="E52" t="s">
        <v>28</v>
      </c>
      <c r="F52" t="s">
        <v>29</v>
      </c>
      <c r="G52" t="s">
        <v>30</v>
      </c>
      <c r="H52" t="s">
        <v>139</v>
      </c>
      <c r="I52" t="s">
        <v>11</v>
      </c>
      <c r="J52" t="s">
        <v>11</v>
      </c>
      <c r="K52" t="s">
        <v>11</v>
      </c>
      <c r="L52" t="s">
        <v>11</v>
      </c>
      <c r="M52" t="s">
        <v>11</v>
      </c>
      <c r="N52" t="b">
        <v>1</v>
      </c>
      <c r="O52">
        <v>0.2</v>
      </c>
      <c r="P52" t="b">
        <v>1</v>
      </c>
      <c r="Q52">
        <v>1</v>
      </c>
      <c r="R52">
        <v>3</v>
      </c>
      <c r="S52" t="s">
        <v>11</v>
      </c>
      <c r="T52" t="s">
        <v>140</v>
      </c>
      <c r="U52" t="s">
        <v>141</v>
      </c>
      <c r="V52" t="s">
        <v>141</v>
      </c>
    </row>
    <row r="53" spans="1:22" x14ac:dyDescent="0.2">
      <c r="A53" t="s">
        <v>74</v>
      </c>
      <c r="B53">
        <v>5</v>
      </c>
      <c r="C53" t="s">
        <v>11</v>
      </c>
      <c r="D53" t="s">
        <v>26</v>
      </c>
      <c r="E53" t="s">
        <v>28</v>
      </c>
      <c r="F53" t="s">
        <v>29</v>
      </c>
      <c r="G53" t="s">
        <v>30</v>
      </c>
      <c r="H53" t="s">
        <v>139</v>
      </c>
      <c r="I53" t="s">
        <v>11</v>
      </c>
      <c r="J53" t="s">
        <v>11</v>
      </c>
      <c r="K53" t="s">
        <v>11</v>
      </c>
      <c r="L53" t="s">
        <v>11</v>
      </c>
      <c r="M53" t="s">
        <v>11</v>
      </c>
      <c r="N53" t="b">
        <v>1</v>
      </c>
      <c r="O53">
        <v>0.2</v>
      </c>
      <c r="P53" t="b">
        <v>1</v>
      </c>
      <c r="Q53">
        <v>1</v>
      </c>
      <c r="R53">
        <v>3</v>
      </c>
      <c r="S53" t="s">
        <v>11</v>
      </c>
      <c r="T53" t="s">
        <v>140</v>
      </c>
      <c r="U53" t="s">
        <v>141</v>
      </c>
      <c r="V53" t="s">
        <v>141</v>
      </c>
    </row>
    <row r="54" spans="1:22" x14ac:dyDescent="0.2">
      <c r="A54" t="s">
        <v>75</v>
      </c>
      <c r="B54">
        <v>5</v>
      </c>
      <c r="C54" t="s">
        <v>11</v>
      </c>
      <c r="D54" t="s">
        <v>26</v>
      </c>
      <c r="E54" t="s">
        <v>28</v>
      </c>
      <c r="F54" t="s">
        <v>29</v>
      </c>
      <c r="G54" t="s">
        <v>30</v>
      </c>
      <c r="H54" t="s">
        <v>139</v>
      </c>
      <c r="I54" t="s">
        <v>11</v>
      </c>
      <c r="J54" t="s">
        <v>11</v>
      </c>
      <c r="K54" t="s">
        <v>11</v>
      </c>
      <c r="L54" t="s">
        <v>11</v>
      </c>
      <c r="M54" t="s">
        <v>11</v>
      </c>
      <c r="N54" t="b">
        <v>1</v>
      </c>
      <c r="O54">
        <v>0.2</v>
      </c>
      <c r="P54" t="b">
        <v>1</v>
      </c>
      <c r="Q54">
        <v>1</v>
      </c>
      <c r="R54">
        <v>3</v>
      </c>
      <c r="S54" t="s">
        <v>11</v>
      </c>
      <c r="T54" t="s">
        <v>140</v>
      </c>
      <c r="U54" t="s">
        <v>141</v>
      </c>
      <c r="V54" t="s">
        <v>141</v>
      </c>
    </row>
    <row r="55" spans="1:22" x14ac:dyDescent="0.2">
      <c r="A55" t="s">
        <v>76</v>
      </c>
      <c r="B55">
        <v>6</v>
      </c>
      <c r="C55" t="s">
        <v>11</v>
      </c>
      <c r="D55" t="s">
        <v>26</v>
      </c>
      <c r="E55" t="s">
        <v>28</v>
      </c>
      <c r="F55" t="s">
        <v>29</v>
      </c>
      <c r="G55" t="s">
        <v>30</v>
      </c>
      <c r="H55" t="s">
        <v>139</v>
      </c>
      <c r="I55" t="s">
        <v>11</v>
      </c>
      <c r="J55" t="s">
        <v>11</v>
      </c>
      <c r="K55" t="s">
        <v>11</v>
      </c>
      <c r="L55" t="s">
        <v>11</v>
      </c>
      <c r="M55" t="s">
        <v>11</v>
      </c>
      <c r="N55" t="b">
        <v>1</v>
      </c>
      <c r="O55">
        <v>0.2</v>
      </c>
      <c r="P55" t="b">
        <v>1</v>
      </c>
      <c r="Q55">
        <v>1</v>
      </c>
      <c r="R55">
        <v>3</v>
      </c>
      <c r="S55" t="s">
        <v>11</v>
      </c>
      <c r="T55" t="s">
        <v>140</v>
      </c>
      <c r="U55" t="s">
        <v>141</v>
      </c>
      <c r="V55" t="s">
        <v>141</v>
      </c>
    </row>
    <row r="56" spans="1:22" x14ac:dyDescent="0.2">
      <c r="A56" t="s">
        <v>77</v>
      </c>
      <c r="B56">
        <v>6</v>
      </c>
      <c r="C56" t="s">
        <v>11</v>
      </c>
      <c r="D56" t="s">
        <v>26</v>
      </c>
      <c r="E56" t="s">
        <v>28</v>
      </c>
      <c r="F56" t="s">
        <v>29</v>
      </c>
      <c r="G56" t="s">
        <v>30</v>
      </c>
      <c r="H56" t="s">
        <v>139</v>
      </c>
      <c r="I56" t="s">
        <v>11</v>
      </c>
      <c r="J56" t="s">
        <v>11</v>
      </c>
      <c r="K56" t="s">
        <v>11</v>
      </c>
      <c r="L56" t="s">
        <v>11</v>
      </c>
      <c r="M56" t="s">
        <v>11</v>
      </c>
      <c r="N56" t="b">
        <v>1</v>
      </c>
      <c r="O56">
        <v>0.2</v>
      </c>
      <c r="P56" t="b">
        <v>1</v>
      </c>
      <c r="Q56">
        <v>1</v>
      </c>
      <c r="R56">
        <v>3</v>
      </c>
      <c r="S56" t="s">
        <v>11</v>
      </c>
      <c r="T56" t="s">
        <v>140</v>
      </c>
      <c r="U56" t="s">
        <v>141</v>
      </c>
      <c r="V56" t="s">
        <v>141</v>
      </c>
    </row>
    <row r="57" spans="1:22" x14ac:dyDescent="0.2">
      <c r="A57" t="s">
        <v>78</v>
      </c>
      <c r="B57">
        <v>1</v>
      </c>
      <c r="C57" t="s">
        <v>11</v>
      </c>
      <c r="D57" t="s">
        <v>26</v>
      </c>
      <c r="E57" t="s">
        <v>28</v>
      </c>
      <c r="F57" t="s">
        <v>29</v>
      </c>
      <c r="G57" t="s">
        <v>30</v>
      </c>
      <c r="H57" t="s">
        <v>139</v>
      </c>
      <c r="I57" t="s">
        <v>11</v>
      </c>
      <c r="J57" t="s">
        <v>11</v>
      </c>
      <c r="K57" t="s">
        <v>11</v>
      </c>
      <c r="L57" t="s">
        <v>11</v>
      </c>
      <c r="M57" t="s">
        <v>11</v>
      </c>
      <c r="N57" t="b">
        <v>1</v>
      </c>
      <c r="O57">
        <v>0.2</v>
      </c>
      <c r="P57" t="b">
        <v>1</v>
      </c>
      <c r="Q57">
        <v>1</v>
      </c>
      <c r="R57">
        <v>3</v>
      </c>
      <c r="S57" t="s">
        <v>11</v>
      </c>
      <c r="T57" t="s">
        <v>140</v>
      </c>
      <c r="U57" t="s">
        <v>141</v>
      </c>
      <c r="V57" t="s">
        <v>141</v>
      </c>
    </row>
    <row r="58" spans="1:22" x14ac:dyDescent="0.2">
      <c r="A58" t="s">
        <v>79</v>
      </c>
      <c r="B58">
        <v>1</v>
      </c>
      <c r="C58" t="s">
        <v>11</v>
      </c>
      <c r="D58" t="s">
        <v>26</v>
      </c>
      <c r="E58" t="s">
        <v>28</v>
      </c>
      <c r="F58" t="s">
        <v>29</v>
      </c>
      <c r="G58" t="s">
        <v>30</v>
      </c>
      <c r="H58" t="s">
        <v>139</v>
      </c>
      <c r="I58" t="s">
        <v>11</v>
      </c>
      <c r="J58" t="s">
        <v>11</v>
      </c>
      <c r="K58" t="s">
        <v>11</v>
      </c>
      <c r="L58" t="s">
        <v>11</v>
      </c>
      <c r="M58" t="s">
        <v>11</v>
      </c>
      <c r="N58" t="b">
        <v>1</v>
      </c>
      <c r="O58">
        <v>0.2</v>
      </c>
      <c r="P58" t="b">
        <v>1</v>
      </c>
      <c r="Q58">
        <v>1</v>
      </c>
      <c r="R58">
        <v>3</v>
      </c>
      <c r="S58" t="s">
        <v>11</v>
      </c>
      <c r="T58" t="s">
        <v>140</v>
      </c>
      <c r="U58" t="s">
        <v>141</v>
      </c>
      <c r="V58" t="s">
        <v>141</v>
      </c>
    </row>
    <row r="59" spans="1:22" x14ac:dyDescent="0.2">
      <c r="A59" t="s">
        <v>80</v>
      </c>
      <c r="B59">
        <v>2</v>
      </c>
      <c r="C59" t="s">
        <v>11</v>
      </c>
      <c r="D59" t="s">
        <v>26</v>
      </c>
      <c r="E59" t="s">
        <v>28</v>
      </c>
      <c r="F59" t="s">
        <v>29</v>
      </c>
      <c r="G59" t="s">
        <v>30</v>
      </c>
      <c r="H59" t="s">
        <v>139</v>
      </c>
      <c r="I59" t="s">
        <v>11</v>
      </c>
      <c r="J59" t="s">
        <v>11</v>
      </c>
      <c r="K59" t="s">
        <v>11</v>
      </c>
      <c r="L59" t="s">
        <v>11</v>
      </c>
      <c r="M59" t="s">
        <v>11</v>
      </c>
      <c r="N59" t="b">
        <v>1</v>
      </c>
      <c r="O59">
        <v>0.2</v>
      </c>
      <c r="P59" t="b">
        <v>1</v>
      </c>
      <c r="Q59">
        <v>1</v>
      </c>
      <c r="R59">
        <v>3</v>
      </c>
      <c r="S59" t="s">
        <v>11</v>
      </c>
      <c r="T59" t="s">
        <v>140</v>
      </c>
      <c r="U59" t="s">
        <v>141</v>
      </c>
      <c r="V59" t="s">
        <v>141</v>
      </c>
    </row>
    <row r="60" spans="1:22" x14ac:dyDescent="0.2">
      <c r="A60" t="s">
        <v>81</v>
      </c>
      <c r="B60">
        <v>2</v>
      </c>
      <c r="C60" t="s">
        <v>11</v>
      </c>
      <c r="D60" t="s">
        <v>26</v>
      </c>
      <c r="E60" t="s">
        <v>28</v>
      </c>
      <c r="F60" t="s">
        <v>29</v>
      </c>
      <c r="G60" t="s">
        <v>30</v>
      </c>
      <c r="H60" t="s">
        <v>139</v>
      </c>
      <c r="I60" t="s">
        <v>11</v>
      </c>
      <c r="J60" t="s">
        <v>11</v>
      </c>
      <c r="K60" t="s">
        <v>11</v>
      </c>
      <c r="L60" t="s">
        <v>11</v>
      </c>
      <c r="M60" t="s">
        <v>11</v>
      </c>
      <c r="N60" t="b">
        <v>1</v>
      </c>
      <c r="O60">
        <v>0.2</v>
      </c>
      <c r="P60" t="b">
        <v>1</v>
      </c>
      <c r="Q60">
        <v>1</v>
      </c>
      <c r="R60">
        <v>3</v>
      </c>
      <c r="S60" t="s">
        <v>11</v>
      </c>
      <c r="T60" t="s">
        <v>140</v>
      </c>
      <c r="U60" t="s">
        <v>141</v>
      </c>
      <c r="V60" t="s">
        <v>141</v>
      </c>
    </row>
    <row r="61" spans="1:22" x14ac:dyDescent="0.2">
      <c r="A61" t="s">
        <v>82</v>
      </c>
      <c r="B61">
        <v>3</v>
      </c>
      <c r="C61" t="s">
        <v>11</v>
      </c>
      <c r="D61" t="s">
        <v>26</v>
      </c>
      <c r="E61" t="s">
        <v>28</v>
      </c>
      <c r="F61" t="s">
        <v>29</v>
      </c>
      <c r="G61" t="s">
        <v>30</v>
      </c>
      <c r="H61" t="s">
        <v>139</v>
      </c>
      <c r="I61" t="s">
        <v>11</v>
      </c>
      <c r="J61" t="s">
        <v>11</v>
      </c>
      <c r="K61" t="s">
        <v>11</v>
      </c>
      <c r="L61" t="s">
        <v>11</v>
      </c>
      <c r="M61" t="s">
        <v>11</v>
      </c>
      <c r="N61" t="b">
        <v>1</v>
      </c>
      <c r="O61">
        <v>0.2</v>
      </c>
      <c r="P61" t="b">
        <v>1</v>
      </c>
      <c r="Q61">
        <v>1</v>
      </c>
      <c r="R61">
        <v>3</v>
      </c>
      <c r="S61" t="s">
        <v>11</v>
      </c>
      <c r="T61" t="s">
        <v>140</v>
      </c>
      <c r="U61" t="s">
        <v>141</v>
      </c>
      <c r="V61" t="s">
        <v>141</v>
      </c>
    </row>
    <row r="62" spans="1:22" x14ac:dyDescent="0.2">
      <c r="A62" t="s">
        <v>83</v>
      </c>
      <c r="B62">
        <v>3</v>
      </c>
      <c r="C62" t="s">
        <v>11</v>
      </c>
      <c r="D62" t="s">
        <v>26</v>
      </c>
      <c r="E62" t="s">
        <v>28</v>
      </c>
      <c r="F62" t="s">
        <v>29</v>
      </c>
      <c r="G62" t="s">
        <v>30</v>
      </c>
      <c r="H62" t="s">
        <v>139</v>
      </c>
      <c r="I62" t="s">
        <v>11</v>
      </c>
      <c r="J62" t="s">
        <v>11</v>
      </c>
      <c r="K62" t="s">
        <v>11</v>
      </c>
      <c r="L62" t="s">
        <v>11</v>
      </c>
      <c r="M62" t="s">
        <v>11</v>
      </c>
      <c r="N62" t="b">
        <v>1</v>
      </c>
      <c r="O62">
        <v>0.2</v>
      </c>
      <c r="P62" t="b">
        <v>1</v>
      </c>
      <c r="Q62">
        <v>1</v>
      </c>
      <c r="R62">
        <v>3</v>
      </c>
      <c r="S62" t="s">
        <v>11</v>
      </c>
      <c r="T62" t="s">
        <v>140</v>
      </c>
      <c r="U62" t="s">
        <v>141</v>
      </c>
      <c r="V62" t="s">
        <v>141</v>
      </c>
    </row>
    <row r="63" spans="1:22" x14ac:dyDescent="0.2">
      <c r="A63" t="s">
        <v>84</v>
      </c>
      <c r="B63">
        <v>4</v>
      </c>
      <c r="C63" t="s">
        <v>11</v>
      </c>
      <c r="D63" t="s">
        <v>26</v>
      </c>
      <c r="E63" t="s">
        <v>28</v>
      </c>
      <c r="F63" t="s">
        <v>29</v>
      </c>
      <c r="G63" t="s">
        <v>30</v>
      </c>
      <c r="H63" t="s">
        <v>139</v>
      </c>
      <c r="I63" t="s">
        <v>11</v>
      </c>
      <c r="J63" t="s">
        <v>11</v>
      </c>
      <c r="K63" t="s">
        <v>11</v>
      </c>
      <c r="L63" t="s">
        <v>11</v>
      </c>
      <c r="M63" t="s">
        <v>11</v>
      </c>
      <c r="N63" t="b">
        <v>1</v>
      </c>
      <c r="O63">
        <v>0.2</v>
      </c>
      <c r="P63" t="b">
        <v>1</v>
      </c>
      <c r="Q63">
        <v>1</v>
      </c>
      <c r="R63">
        <v>3</v>
      </c>
      <c r="S63" t="s">
        <v>11</v>
      </c>
      <c r="T63" t="s">
        <v>140</v>
      </c>
      <c r="U63" t="s">
        <v>141</v>
      </c>
      <c r="V63" t="s">
        <v>141</v>
      </c>
    </row>
    <row r="64" spans="1:22" x14ac:dyDescent="0.2">
      <c r="A64" t="s">
        <v>85</v>
      </c>
      <c r="B64">
        <v>4</v>
      </c>
      <c r="C64" t="s">
        <v>11</v>
      </c>
      <c r="D64" t="s">
        <v>26</v>
      </c>
      <c r="E64" t="s">
        <v>28</v>
      </c>
      <c r="F64" t="s">
        <v>29</v>
      </c>
      <c r="G64" t="s">
        <v>30</v>
      </c>
      <c r="H64" t="s">
        <v>139</v>
      </c>
      <c r="I64" t="s">
        <v>11</v>
      </c>
      <c r="J64" t="s">
        <v>11</v>
      </c>
      <c r="K64" t="s">
        <v>11</v>
      </c>
      <c r="L64" t="s">
        <v>11</v>
      </c>
      <c r="M64" t="s">
        <v>11</v>
      </c>
      <c r="N64" t="b">
        <v>1</v>
      </c>
      <c r="O64">
        <v>0.2</v>
      </c>
      <c r="P64" t="b">
        <v>1</v>
      </c>
      <c r="Q64">
        <v>1</v>
      </c>
      <c r="R64">
        <v>3</v>
      </c>
      <c r="S64" t="s">
        <v>11</v>
      </c>
      <c r="T64" t="s">
        <v>140</v>
      </c>
      <c r="U64" t="s">
        <v>141</v>
      </c>
      <c r="V64" t="s">
        <v>141</v>
      </c>
    </row>
    <row r="65" spans="1:22" x14ac:dyDescent="0.2">
      <c r="A65" t="s">
        <v>86</v>
      </c>
      <c r="B65">
        <v>5</v>
      </c>
      <c r="C65" t="s">
        <v>11</v>
      </c>
      <c r="D65" t="s">
        <v>26</v>
      </c>
      <c r="E65" t="s">
        <v>28</v>
      </c>
      <c r="F65" t="s">
        <v>29</v>
      </c>
      <c r="G65" t="s">
        <v>30</v>
      </c>
      <c r="H65" t="s">
        <v>139</v>
      </c>
      <c r="I65" t="s">
        <v>11</v>
      </c>
      <c r="J65" t="s">
        <v>11</v>
      </c>
      <c r="K65" t="s">
        <v>11</v>
      </c>
      <c r="L65" t="s">
        <v>11</v>
      </c>
      <c r="M65" t="s">
        <v>11</v>
      </c>
      <c r="N65" t="b">
        <v>1</v>
      </c>
      <c r="O65">
        <v>0.2</v>
      </c>
      <c r="P65" t="b">
        <v>1</v>
      </c>
      <c r="Q65">
        <v>1</v>
      </c>
      <c r="R65">
        <v>3</v>
      </c>
      <c r="S65" t="s">
        <v>11</v>
      </c>
      <c r="T65" t="s">
        <v>140</v>
      </c>
      <c r="U65" t="s">
        <v>141</v>
      </c>
      <c r="V65" t="s">
        <v>141</v>
      </c>
    </row>
    <row r="66" spans="1:22" x14ac:dyDescent="0.2">
      <c r="A66" t="s">
        <v>87</v>
      </c>
      <c r="B66">
        <v>5</v>
      </c>
      <c r="C66" t="s">
        <v>11</v>
      </c>
      <c r="D66" t="s">
        <v>26</v>
      </c>
      <c r="E66" t="s">
        <v>28</v>
      </c>
      <c r="F66" t="s">
        <v>29</v>
      </c>
      <c r="G66" t="s">
        <v>30</v>
      </c>
      <c r="H66" t="s">
        <v>139</v>
      </c>
      <c r="I66" t="s">
        <v>11</v>
      </c>
      <c r="J66" t="s">
        <v>11</v>
      </c>
      <c r="K66" t="s">
        <v>11</v>
      </c>
      <c r="L66" t="s">
        <v>11</v>
      </c>
      <c r="M66" t="s">
        <v>11</v>
      </c>
      <c r="N66" t="b">
        <v>1</v>
      </c>
      <c r="O66">
        <v>0.2</v>
      </c>
      <c r="P66" t="b">
        <v>1</v>
      </c>
      <c r="Q66">
        <v>1</v>
      </c>
      <c r="R66">
        <v>3</v>
      </c>
      <c r="S66" t="s">
        <v>11</v>
      </c>
      <c r="T66" t="s">
        <v>140</v>
      </c>
      <c r="U66" t="s">
        <v>141</v>
      </c>
      <c r="V66" t="s">
        <v>141</v>
      </c>
    </row>
    <row r="67" spans="1:22" x14ac:dyDescent="0.2">
      <c r="A67" t="s">
        <v>88</v>
      </c>
      <c r="B67">
        <v>6</v>
      </c>
      <c r="C67" t="s">
        <v>11</v>
      </c>
      <c r="D67" t="s">
        <v>26</v>
      </c>
      <c r="E67" t="s">
        <v>28</v>
      </c>
      <c r="F67" t="s">
        <v>29</v>
      </c>
      <c r="G67" t="s">
        <v>30</v>
      </c>
      <c r="H67" t="s">
        <v>139</v>
      </c>
      <c r="I67" t="s">
        <v>11</v>
      </c>
      <c r="J67" t="s">
        <v>11</v>
      </c>
      <c r="K67" t="s">
        <v>11</v>
      </c>
      <c r="L67" t="s">
        <v>11</v>
      </c>
      <c r="M67" t="s">
        <v>11</v>
      </c>
      <c r="N67" t="b">
        <v>1</v>
      </c>
      <c r="O67">
        <v>0.2</v>
      </c>
      <c r="P67" t="b">
        <v>1</v>
      </c>
      <c r="Q67">
        <v>1</v>
      </c>
      <c r="R67">
        <v>3</v>
      </c>
      <c r="S67" t="s">
        <v>11</v>
      </c>
      <c r="T67" t="s">
        <v>140</v>
      </c>
      <c r="U67" t="s">
        <v>141</v>
      </c>
      <c r="V67" t="s">
        <v>141</v>
      </c>
    </row>
    <row r="68" spans="1:22" x14ac:dyDescent="0.2">
      <c r="A68" t="s">
        <v>89</v>
      </c>
      <c r="B68">
        <v>6</v>
      </c>
      <c r="C68" t="s">
        <v>11</v>
      </c>
      <c r="D68" t="s">
        <v>26</v>
      </c>
      <c r="E68" t="s">
        <v>28</v>
      </c>
      <c r="F68" t="s">
        <v>29</v>
      </c>
      <c r="G68" t="s">
        <v>30</v>
      </c>
      <c r="H68" t="s">
        <v>139</v>
      </c>
      <c r="I68" t="s">
        <v>11</v>
      </c>
      <c r="J68" t="s">
        <v>11</v>
      </c>
      <c r="K68" t="s">
        <v>11</v>
      </c>
      <c r="L68" t="s">
        <v>11</v>
      </c>
      <c r="M68" t="s">
        <v>11</v>
      </c>
      <c r="N68" t="b">
        <v>1</v>
      </c>
      <c r="O68">
        <v>0.2</v>
      </c>
      <c r="P68" t="b">
        <v>1</v>
      </c>
      <c r="Q68">
        <v>1</v>
      </c>
      <c r="R68">
        <v>3</v>
      </c>
      <c r="S68" t="s">
        <v>11</v>
      </c>
      <c r="T68" t="s">
        <v>140</v>
      </c>
      <c r="U68" t="s">
        <v>141</v>
      </c>
      <c r="V68" t="s">
        <v>141</v>
      </c>
    </row>
    <row r="69" spans="1:22" x14ac:dyDescent="0.2">
      <c r="A69" t="s">
        <v>90</v>
      </c>
      <c r="B69">
        <v>1</v>
      </c>
      <c r="C69" t="s">
        <v>11</v>
      </c>
      <c r="D69" t="s">
        <v>26</v>
      </c>
      <c r="E69" t="s">
        <v>28</v>
      </c>
      <c r="F69" t="s">
        <v>29</v>
      </c>
      <c r="G69" t="s">
        <v>30</v>
      </c>
      <c r="H69" t="s">
        <v>139</v>
      </c>
      <c r="I69" t="s">
        <v>11</v>
      </c>
      <c r="J69" t="s">
        <v>11</v>
      </c>
      <c r="K69" t="s">
        <v>11</v>
      </c>
      <c r="L69" t="s">
        <v>11</v>
      </c>
      <c r="M69" t="s">
        <v>11</v>
      </c>
      <c r="N69" t="b">
        <v>1</v>
      </c>
      <c r="O69">
        <v>0.2</v>
      </c>
      <c r="P69" t="b">
        <v>1</v>
      </c>
      <c r="Q69">
        <v>1</v>
      </c>
      <c r="R69">
        <v>3</v>
      </c>
      <c r="S69" t="s">
        <v>11</v>
      </c>
      <c r="T69" t="s">
        <v>140</v>
      </c>
      <c r="U69" t="s">
        <v>141</v>
      </c>
      <c r="V69" t="s">
        <v>141</v>
      </c>
    </row>
    <row r="70" spans="1:22" x14ac:dyDescent="0.2">
      <c r="A70" t="s">
        <v>91</v>
      </c>
      <c r="B70">
        <v>1</v>
      </c>
      <c r="C70" t="s">
        <v>11</v>
      </c>
      <c r="D70" t="s">
        <v>26</v>
      </c>
      <c r="E70" t="s">
        <v>28</v>
      </c>
      <c r="F70" t="s">
        <v>29</v>
      </c>
      <c r="G70" t="s">
        <v>30</v>
      </c>
      <c r="H70" t="s">
        <v>139</v>
      </c>
      <c r="I70" t="s">
        <v>11</v>
      </c>
      <c r="J70" t="s">
        <v>11</v>
      </c>
      <c r="K70" t="s">
        <v>11</v>
      </c>
      <c r="L70" t="s">
        <v>11</v>
      </c>
      <c r="M70" t="s">
        <v>11</v>
      </c>
      <c r="N70" t="b">
        <v>1</v>
      </c>
      <c r="O70">
        <v>0.2</v>
      </c>
      <c r="P70" t="b">
        <v>1</v>
      </c>
      <c r="Q70">
        <v>1</v>
      </c>
      <c r="R70">
        <v>3</v>
      </c>
      <c r="S70" t="s">
        <v>11</v>
      </c>
      <c r="T70" t="s">
        <v>140</v>
      </c>
      <c r="U70" t="s">
        <v>141</v>
      </c>
      <c r="V70" t="s">
        <v>141</v>
      </c>
    </row>
    <row r="71" spans="1:22" x14ac:dyDescent="0.2">
      <c r="A71" t="s">
        <v>92</v>
      </c>
      <c r="B71">
        <v>2</v>
      </c>
      <c r="C71" t="s">
        <v>11</v>
      </c>
      <c r="D71" t="s">
        <v>26</v>
      </c>
      <c r="E71" t="s">
        <v>28</v>
      </c>
      <c r="F71" t="s">
        <v>29</v>
      </c>
      <c r="G71" t="s">
        <v>30</v>
      </c>
      <c r="H71" t="s">
        <v>139</v>
      </c>
      <c r="I71" t="s">
        <v>11</v>
      </c>
      <c r="J71" t="s">
        <v>11</v>
      </c>
      <c r="K71" t="s">
        <v>11</v>
      </c>
      <c r="L71" t="s">
        <v>11</v>
      </c>
      <c r="M71" t="s">
        <v>11</v>
      </c>
      <c r="N71" t="b">
        <v>1</v>
      </c>
      <c r="O71">
        <v>0.2</v>
      </c>
      <c r="P71" t="b">
        <v>1</v>
      </c>
      <c r="Q71">
        <v>1</v>
      </c>
      <c r="R71">
        <v>3</v>
      </c>
      <c r="S71" t="s">
        <v>11</v>
      </c>
      <c r="T71" t="s">
        <v>140</v>
      </c>
      <c r="U71" t="s">
        <v>141</v>
      </c>
      <c r="V71" t="s">
        <v>141</v>
      </c>
    </row>
    <row r="72" spans="1:22" x14ac:dyDescent="0.2">
      <c r="A72" t="s">
        <v>93</v>
      </c>
      <c r="B72">
        <v>2</v>
      </c>
      <c r="C72" t="s">
        <v>11</v>
      </c>
      <c r="D72" t="s">
        <v>26</v>
      </c>
      <c r="E72" t="s">
        <v>28</v>
      </c>
      <c r="F72" t="s">
        <v>29</v>
      </c>
      <c r="G72" t="s">
        <v>30</v>
      </c>
      <c r="H72" t="s">
        <v>139</v>
      </c>
      <c r="I72" t="s">
        <v>11</v>
      </c>
      <c r="J72" t="s">
        <v>11</v>
      </c>
      <c r="K72" t="s">
        <v>11</v>
      </c>
      <c r="L72" t="s">
        <v>11</v>
      </c>
      <c r="M72" t="s">
        <v>11</v>
      </c>
      <c r="N72" t="b">
        <v>1</v>
      </c>
      <c r="O72">
        <v>0.2</v>
      </c>
      <c r="P72" t="b">
        <v>1</v>
      </c>
      <c r="Q72">
        <v>1</v>
      </c>
      <c r="R72">
        <v>3</v>
      </c>
      <c r="S72" t="s">
        <v>11</v>
      </c>
      <c r="T72" t="s">
        <v>140</v>
      </c>
      <c r="U72" t="s">
        <v>141</v>
      </c>
      <c r="V72" t="s">
        <v>141</v>
      </c>
    </row>
    <row r="73" spans="1:22" x14ac:dyDescent="0.2">
      <c r="A73" t="s">
        <v>94</v>
      </c>
      <c r="B73">
        <v>3</v>
      </c>
      <c r="C73" t="s">
        <v>11</v>
      </c>
      <c r="D73" t="s">
        <v>26</v>
      </c>
      <c r="E73" t="s">
        <v>28</v>
      </c>
      <c r="F73" t="s">
        <v>29</v>
      </c>
      <c r="G73" t="s">
        <v>30</v>
      </c>
      <c r="H73" t="s">
        <v>139</v>
      </c>
      <c r="I73" t="s">
        <v>11</v>
      </c>
      <c r="J73" t="s">
        <v>11</v>
      </c>
      <c r="K73" t="s">
        <v>11</v>
      </c>
      <c r="L73" t="s">
        <v>11</v>
      </c>
      <c r="M73" t="s">
        <v>11</v>
      </c>
      <c r="N73" t="b">
        <v>1</v>
      </c>
      <c r="O73">
        <v>0.2</v>
      </c>
      <c r="P73" t="b">
        <v>1</v>
      </c>
      <c r="Q73">
        <v>1</v>
      </c>
      <c r="R73">
        <v>3</v>
      </c>
      <c r="S73" t="s">
        <v>11</v>
      </c>
      <c r="T73" t="s">
        <v>140</v>
      </c>
      <c r="U73" t="s">
        <v>141</v>
      </c>
      <c r="V73" t="s">
        <v>141</v>
      </c>
    </row>
    <row r="74" spans="1:22" x14ac:dyDescent="0.2">
      <c r="A74" t="s">
        <v>95</v>
      </c>
      <c r="B74">
        <v>3</v>
      </c>
      <c r="C74" t="s">
        <v>11</v>
      </c>
      <c r="D74" t="s">
        <v>26</v>
      </c>
      <c r="E74" t="s">
        <v>28</v>
      </c>
      <c r="F74" t="s">
        <v>29</v>
      </c>
      <c r="G74" t="s">
        <v>30</v>
      </c>
      <c r="H74" t="s">
        <v>139</v>
      </c>
      <c r="I74" t="s">
        <v>11</v>
      </c>
      <c r="J74" t="s">
        <v>11</v>
      </c>
      <c r="K74" t="s">
        <v>11</v>
      </c>
      <c r="L74" t="s">
        <v>11</v>
      </c>
      <c r="M74" t="s">
        <v>11</v>
      </c>
      <c r="N74" t="b">
        <v>1</v>
      </c>
      <c r="O74">
        <v>0.2</v>
      </c>
      <c r="P74" t="b">
        <v>1</v>
      </c>
      <c r="Q74">
        <v>1</v>
      </c>
      <c r="R74">
        <v>3</v>
      </c>
      <c r="S74" t="s">
        <v>11</v>
      </c>
      <c r="T74" t="s">
        <v>140</v>
      </c>
      <c r="U74" t="s">
        <v>141</v>
      </c>
      <c r="V74" t="s">
        <v>141</v>
      </c>
    </row>
    <row r="75" spans="1:22" x14ac:dyDescent="0.2">
      <c r="A75" t="s">
        <v>96</v>
      </c>
      <c r="B75">
        <v>4</v>
      </c>
      <c r="C75" t="s">
        <v>11</v>
      </c>
      <c r="D75" t="s">
        <v>26</v>
      </c>
      <c r="E75" t="s">
        <v>28</v>
      </c>
      <c r="F75" t="s">
        <v>29</v>
      </c>
      <c r="G75" t="s">
        <v>30</v>
      </c>
      <c r="H75" t="s">
        <v>139</v>
      </c>
      <c r="I75" t="s">
        <v>11</v>
      </c>
      <c r="J75" t="s">
        <v>11</v>
      </c>
      <c r="K75" t="s">
        <v>11</v>
      </c>
      <c r="L75" t="s">
        <v>11</v>
      </c>
      <c r="M75" t="s">
        <v>11</v>
      </c>
      <c r="N75" t="b">
        <v>1</v>
      </c>
      <c r="O75">
        <v>0.2</v>
      </c>
      <c r="P75" t="b">
        <v>1</v>
      </c>
      <c r="Q75">
        <v>1</v>
      </c>
      <c r="R75">
        <v>3</v>
      </c>
      <c r="S75" t="s">
        <v>11</v>
      </c>
      <c r="T75" t="s">
        <v>140</v>
      </c>
      <c r="U75" t="s">
        <v>141</v>
      </c>
      <c r="V75" t="s">
        <v>141</v>
      </c>
    </row>
    <row r="76" spans="1:22" x14ac:dyDescent="0.2">
      <c r="A76" t="s">
        <v>97</v>
      </c>
      <c r="B76">
        <v>4</v>
      </c>
      <c r="C76" t="s">
        <v>11</v>
      </c>
      <c r="D76" t="s">
        <v>26</v>
      </c>
      <c r="E76" t="s">
        <v>28</v>
      </c>
      <c r="F76" t="s">
        <v>29</v>
      </c>
      <c r="G76" t="s">
        <v>30</v>
      </c>
      <c r="H76" t="s">
        <v>139</v>
      </c>
      <c r="I76" t="s">
        <v>11</v>
      </c>
      <c r="J76" t="s">
        <v>11</v>
      </c>
      <c r="K76" t="s">
        <v>11</v>
      </c>
      <c r="L76" t="s">
        <v>11</v>
      </c>
      <c r="M76" t="s">
        <v>11</v>
      </c>
      <c r="N76" t="b">
        <v>1</v>
      </c>
      <c r="O76">
        <v>0.2</v>
      </c>
      <c r="P76" t="b">
        <v>1</v>
      </c>
      <c r="Q76">
        <v>1</v>
      </c>
      <c r="R76">
        <v>3</v>
      </c>
      <c r="S76" t="s">
        <v>11</v>
      </c>
      <c r="T76" t="s">
        <v>140</v>
      </c>
      <c r="U76" t="s">
        <v>141</v>
      </c>
      <c r="V76" t="s">
        <v>141</v>
      </c>
    </row>
    <row r="77" spans="1:22" x14ac:dyDescent="0.2">
      <c r="A77" t="s">
        <v>98</v>
      </c>
      <c r="B77">
        <v>5</v>
      </c>
      <c r="C77" t="s">
        <v>11</v>
      </c>
      <c r="D77" t="s">
        <v>26</v>
      </c>
      <c r="E77" t="s">
        <v>28</v>
      </c>
      <c r="F77" t="s">
        <v>29</v>
      </c>
      <c r="G77" t="s">
        <v>30</v>
      </c>
      <c r="H77" t="s">
        <v>139</v>
      </c>
      <c r="I77" t="s">
        <v>11</v>
      </c>
      <c r="J77" t="s">
        <v>11</v>
      </c>
      <c r="K77" t="s">
        <v>11</v>
      </c>
      <c r="L77" t="s">
        <v>11</v>
      </c>
      <c r="M77" t="s">
        <v>11</v>
      </c>
      <c r="N77" t="b">
        <v>1</v>
      </c>
      <c r="O77">
        <v>0.2</v>
      </c>
      <c r="P77" t="b">
        <v>1</v>
      </c>
      <c r="Q77">
        <v>1</v>
      </c>
      <c r="R77">
        <v>3</v>
      </c>
      <c r="S77" t="s">
        <v>11</v>
      </c>
      <c r="T77" t="s">
        <v>140</v>
      </c>
      <c r="U77" t="s">
        <v>141</v>
      </c>
      <c r="V77" t="s">
        <v>141</v>
      </c>
    </row>
    <row r="78" spans="1:22" x14ac:dyDescent="0.2">
      <c r="A78" t="s">
        <v>99</v>
      </c>
      <c r="B78">
        <v>5</v>
      </c>
      <c r="C78" t="s">
        <v>11</v>
      </c>
      <c r="D78" t="s">
        <v>26</v>
      </c>
      <c r="E78" t="s">
        <v>28</v>
      </c>
      <c r="F78" t="s">
        <v>29</v>
      </c>
      <c r="G78" t="s">
        <v>30</v>
      </c>
      <c r="H78" t="s">
        <v>139</v>
      </c>
      <c r="I78" t="s">
        <v>11</v>
      </c>
      <c r="J78" t="s">
        <v>11</v>
      </c>
      <c r="K78" t="s">
        <v>11</v>
      </c>
      <c r="L78" t="s">
        <v>11</v>
      </c>
      <c r="M78" t="s">
        <v>11</v>
      </c>
      <c r="N78" t="b">
        <v>1</v>
      </c>
      <c r="O78">
        <v>0.2</v>
      </c>
      <c r="P78" t="b">
        <v>1</v>
      </c>
      <c r="Q78">
        <v>1</v>
      </c>
      <c r="R78">
        <v>3</v>
      </c>
      <c r="S78" t="s">
        <v>11</v>
      </c>
      <c r="T78" t="s">
        <v>140</v>
      </c>
      <c r="U78" t="s">
        <v>141</v>
      </c>
      <c r="V78" t="s">
        <v>141</v>
      </c>
    </row>
    <row r="79" spans="1:22" x14ac:dyDescent="0.2">
      <c r="A79" t="s">
        <v>100</v>
      </c>
      <c r="B79">
        <v>6</v>
      </c>
      <c r="C79" t="s">
        <v>11</v>
      </c>
      <c r="D79" t="s">
        <v>26</v>
      </c>
      <c r="E79" t="s">
        <v>28</v>
      </c>
      <c r="F79" t="s">
        <v>29</v>
      </c>
      <c r="G79" t="s">
        <v>30</v>
      </c>
      <c r="H79" t="s">
        <v>139</v>
      </c>
      <c r="I79" t="s">
        <v>11</v>
      </c>
      <c r="J79" t="s">
        <v>11</v>
      </c>
      <c r="K79" t="s">
        <v>11</v>
      </c>
      <c r="L79" t="s">
        <v>11</v>
      </c>
      <c r="M79" t="s">
        <v>11</v>
      </c>
      <c r="N79" t="b">
        <v>1</v>
      </c>
      <c r="O79">
        <v>0.2</v>
      </c>
      <c r="P79" t="b">
        <v>1</v>
      </c>
      <c r="Q79">
        <v>1</v>
      </c>
      <c r="R79">
        <v>3</v>
      </c>
      <c r="S79" t="s">
        <v>11</v>
      </c>
      <c r="T79" t="s">
        <v>140</v>
      </c>
      <c r="U79" t="s">
        <v>141</v>
      </c>
      <c r="V79" t="s">
        <v>141</v>
      </c>
    </row>
    <row r="80" spans="1:22" x14ac:dyDescent="0.2">
      <c r="A80" t="s">
        <v>101</v>
      </c>
      <c r="B80">
        <v>6</v>
      </c>
      <c r="C80" t="s">
        <v>11</v>
      </c>
      <c r="D80" t="s">
        <v>26</v>
      </c>
      <c r="E80" t="s">
        <v>28</v>
      </c>
      <c r="F80" t="s">
        <v>29</v>
      </c>
      <c r="G80" t="s">
        <v>30</v>
      </c>
      <c r="H80" t="s">
        <v>139</v>
      </c>
      <c r="I80" t="s">
        <v>11</v>
      </c>
      <c r="J80" t="s">
        <v>11</v>
      </c>
      <c r="K80" t="s">
        <v>11</v>
      </c>
      <c r="L80" t="s">
        <v>11</v>
      </c>
      <c r="M80" t="s">
        <v>11</v>
      </c>
      <c r="N80" t="b">
        <v>1</v>
      </c>
      <c r="O80">
        <v>0.2</v>
      </c>
      <c r="P80" t="b">
        <v>1</v>
      </c>
      <c r="Q80">
        <v>1</v>
      </c>
      <c r="R80">
        <v>3</v>
      </c>
      <c r="S80" t="s">
        <v>11</v>
      </c>
      <c r="T80" t="s">
        <v>140</v>
      </c>
      <c r="U80" t="s">
        <v>141</v>
      </c>
      <c r="V80" t="s">
        <v>141</v>
      </c>
    </row>
    <row r="81" spans="1:22" x14ac:dyDescent="0.2">
      <c r="A81" t="s">
        <v>102</v>
      </c>
      <c r="B81">
        <v>1</v>
      </c>
      <c r="C81" t="s">
        <v>11</v>
      </c>
      <c r="D81" t="s">
        <v>26</v>
      </c>
      <c r="E81" t="s">
        <v>28</v>
      </c>
      <c r="F81" t="s">
        <v>29</v>
      </c>
      <c r="G81" t="s">
        <v>30</v>
      </c>
      <c r="H81" t="s">
        <v>139</v>
      </c>
      <c r="I81" t="s">
        <v>11</v>
      </c>
      <c r="J81" t="s">
        <v>11</v>
      </c>
      <c r="K81" t="s">
        <v>11</v>
      </c>
      <c r="L81" t="s">
        <v>11</v>
      </c>
      <c r="M81" t="s">
        <v>11</v>
      </c>
      <c r="N81" t="b">
        <v>1</v>
      </c>
      <c r="O81">
        <v>0.2</v>
      </c>
      <c r="P81" t="b">
        <v>1</v>
      </c>
      <c r="Q81">
        <v>1</v>
      </c>
      <c r="R81">
        <v>3</v>
      </c>
      <c r="S81" t="s">
        <v>11</v>
      </c>
      <c r="T81" t="s">
        <v>140</v>
      </c>
      <c r="U81" t="s">
        <v>141</v>
      </c>
      <c r="V81" t="s">
        <v>141</v>
      </c>
    </row>
    <row r="82" spans="1:22" x14ac:dyDescent="0.2">
      <c r="A82" t="s">
        <v>103</v>
      </c>
      <c r="B82">
        <v>1</v>
      </c>
      <c r="C82" t="s">
        <v>11</v>
      </c>
      <c r="D82" t="s">
        <v>26</v>
      </c>
      <c r="E82" t="s">
        <v>28</v>
      </c>
      <c r="F82" t="s">
        <v>29</v>
      </c>
      <c r="G82" t="s">
        <v>30</v>
      </c>
      <c r="H82" t="s">
        <v>139</v>
      </c>
      <c r="I82" t="s">
        <v>11</v>
      </c>
      <c r="J82" t="s">
        <v>11</v>
      </c>
      <c r="K82" t="s">
        <v>11</v>
      </c>
      <c r="L82" t="s">
        <v>11</v>
      </c>
      <c r="M82" t="s">
        <v>11</v>
      </c>
      <c r="N82" t="b">
        <v>1</v>
      </c>
      <c r="O82">
        <v>0.2</v>
      </c>
      <c r="P82" t="b">
        <v>1</v>
      </c>
      <c r="Q82">
        <v>1</v>
      </c>
      <c r="R82">
        <v>3</v>
      </c>
      <c r="S82" t="s">
        <v>11</v>
      </c>
      <c r="T82" t="s">
        <v>140</v>
      </c>
      <c r="U82" t="s">
        <v>141</v>
      </c>
      <c r="V82" t="s">
        <v>141</v>
      </c>
    </row>
    <row r="83" spans="1:22" x14ac:dyDescent="0.2">
      <c r="A83" t="s">
        <v>104</v>
      </c>
      <c r="B83">
        <v>2</v>
      </c>
      <c r="C83" t="s">
        <v>11</v>
      </c>
      <c r="D83" t="s">
        <v>26</v>
      </c>
      <c r="E83" t="s">
        <v>28</v>
      </c>
      <c r="F83" t="s">
        <v>29</v>
      </c>
      <c r="G83" t="s">
        <v>30</v>
      </c>
      <c r="H83" t="s">
        <v>139</v>
      </c>
      <c r="I83" t="s">
        <v>11</v>
      </c>
      <c r="J83" t="s">
        <v>11</v>
      </c>
      <c r="K83" t="s">
        <v>11</v>
      </c>
      <c r="L83" t="s">
        <v>11</v>
      </c>
      <c r="M83" t="s">
        <v>11</v>
      </c>
      <c r="N83" t="b">
        <v>1</v>
      </c>
      <c r="O83">
        <v>0.2</v>
      </c>
      <c r="P83" t="b">
        <v>1</v>
      </c>
      <c r="Q83">
        <v>1</v>
      </c>
      <c r="R83">
        <v>3</v>
      </c>
      <c r="S83" t="s">
        <v>11</v>
      </c>
      <c r="T83" t="s">
        <v>140</v>
      </c>
      <c r="U83" t="s">
        <v>141</v>
      </c>
      <c r="V83" t="s">
        <v>141</v>
      </c>
    </row>
    <row r="84" spans="1:22" x14ac:dyDescent="0.2">
      <c r="A84" t="s">
        <v>105</v>
      </c>
      <c r="B84">
        <v>2</v>
      </c>
      <c r="C84" t="s">
        <v>11</v>
      </c>
      <c r="D84" t="s">
        <v>26</v>
      </c>
      <c r="E84" t="s">
        <v>28</v>
      </c>
      <c r="F84" t="s">
        <v>29</v>
      </c>
      <c r="G84" t="s">
        <v>30</v>
      </c>
      <c r="H84" t="s">
        <v>139</v>
      </c>
      <c r="I84" t="s">
        <v>11</v>
      </c>
      <c r="J84" t="s">
        <v>11</v>
      </c>
      <c r="K84" t="s">
        <v>11</v>
      </c>
      <c r="L84" t="s">
        <v>11</v>
      </c>
      <c r="M84" t="s">
        <v>11</v>
      </c>
      <c r="N84" t="b">
        <v>1</v>
      </c>
      <c r="O84">
        <v>0.2</v>
      </c>
      <c r="P84" t="b">
        <v>1</v>
      </c>
      <c r="Q84">
        <v>1</v>
      </c>
      <c r="R84">
        <v>3</v>
      </c>
      <c r="S84" t="s">
        <v>11</v>
      </c>
      <c r="T84" t="s">
        <v>140</v>
      </c>
      <c r="U84" t="s">
        <v>141</v>
      </c>
      <c r="V84" t="s">
        <v>141</v>
      </c>
    </row>
    <row r="85" spans="1:22" x14ac:dyDescent="0.2">
      <c r="A85" t="s">
        <v>106</v>
      </c>
      <c r="B85">
        <v>3</v>
      </c>
      <c r="C85" t="s">
        <v>11</v>
      </c>
      <c r="D85" t="s">
        <v>26</v>
      </c>
      <c r="E85" t="s">
        <v>28</v>
      </c>
      <c r="F85" t="s">
        <v>29</v>
      </c>
      <c r="G85" t="s">
        <v>30</v>
      </c>
      <c r="H85" t="s">
        <v>139</v>
      </c>
      <c r="I85" t="s">
        <v>11</v>
      </c>
      <c r="J85" t="s">
        <v>11</v>
      </c>
      <c r="K85" t="s">
        <v>11</v>
      </c>
      <c r="L85" t="s">
        <v>11</v>
      </c>
      <c r="M85" t="s">
        <v>11</v>
      </c>
      <c r="N85" t="b">
        <v>1</v>
      </c>
      <c r="O85">
        <v>0.2</v>
      </c>
      <c r="P85" t="b">
        <v>1</v>
      </c>
      <c r="Q85">
        <v>1</v>
      </c>
      <c r="R85">
        <v>3</v>
      </c>
      <c r="S85" t="s">
        <v>11</v>
      </c>
      <c r="T85" t="s">
        <v>140</v>
      </c>
      <c r="U85" t="s">
        <v>141</v>
      </c>
      <c r="V85" t="s">
        <v>141</v>
      </c>
    </row>
    <row r="86" spans="1:22" x14ac:dyDescent="0.2">
      <c r="A86" t="s">
        <v>107</v>
      </c>
      <c r="B86">
        <v>3</v>
      </c>
      <c r="C86" t="s">
        <v>11</v>
      </c>
      <c r="D86" t="s">
        <v>26</v>
      </c>
      <c r="E86" t="s">
        <v>28</v>
      </c>
      <c r="F86" t="s">
        <v>29</v>
      </c>
      <c r="G86" t="s">
        <v>30</v>
      </c>
      <c r="H86" t="s">
        <v>139</v>
      </c>
      <c r="I86" t="s">
        <v>11</v>
      </c>
      <c r="J86" t="s">
        <v>11</v>
      </c>
      <c r="K86" t="s">
        <v>11</v>
      </c>
      <c r="L86" t="s">
        <v>11</v>
      </c>
      <c r="M86" t="s">
        <v>11</v>
      </c>
      <c r="N86" t="b">
        <v>1</v>
      </c>
      <c r="O86">
        <v>0.2</v>
      </c>
      <c r="P86" t="b">
        <v>1</v>
      </c>
      <c r="Q86">
        <v>1</v>
      </c>
      <c r="R86">
        <v>3</v>
      </c>
      <c r="S86" t="s">
        <v>11</v>
      </c>
      <c r="T86" t="s">
        <v>140</v>
      </c>
      <c r="U86" t="s">
        <v>141</v>
      </c>
      <c r="V86" t="s">
        <v>141</v>
      </c>
    </row>
    <row r="87" spans="1:22" x14ac:dyDescent="0.2">
      <c r="A87" t="s">
        <v>108</v>
      </c>
      <c r="B87">
        <v>4</v>
      </c>
      <c r="C87" t="s">
        <v>11</v>
      </c>
      <c r="D87" t="s">
        <v>26</v>
      </c>
      <c r="E87" t="s">
        <v>28</v>
      </c>
      <c r="F87" t="s">
        <v>29</v>
      </c>
      <c r="G87" t="s">
        <v>30</v>
      </c>
      <c r="H87" t="s">
        <v>139</v>
      </c>
      <c r="I87" t="s">
        <v>11</v>
      </c>
      <c r="J87" t="s">
        <v>11</v>
      </c>
      <c r="K87" t="s">
        <v>11</v>
      </c>
      <c r="L87" t="s">
        <v>11</v>
      </c>
      <c r="M87" t="s">
        <v>11</v>
      </c>
      <c r="N87" t="b">
        <v>1</v>
      </c>
      <c r="O87">
        <v>0.2</v>
      </c>
      <c r="P87" t="b">
        <v>1</v>
      </c>
      <c r="Q87">
        <v>1</v>
      </c>
      <c r="R87">
        <v>3</v>
      </c>
      <c r="S87" t="s">
        <v>11</v>
      </c>
      <c r="T87" t="s">
        <v>140</v>
      </c>
      <c r="U87" t="s">
        <v>141</v>
      </c>
      <c r="V87" t="s">
        <v>141</v>
      </c>
    </row>
    <row r="88" spans="1:22" x14ac:dyDescent="0.2">
      <c r="A88" t="s">
        <v>109</v>
      </c>
      <c r="B88">
        <v>4</v>
      </c>
      <c r="C88" t="s">
        <v>11</v>
      </c>
      <c r="D88" t="s">
        <v>26</v>
      </c>
      <c r="E88" t="s">
        <v>28</v>
      </c>
      <c r="F88" t="s">
        <v>29</v>
      </c>
      <c r="G88" t="s">
        <v>30</v>
      </c>
      <c r="H88" t="s">
        <v>139</v>
      </c>
      <c r="I88" t="s">
        <v>11</v>
      </c>
      <c r="J88" t="s">
        <v>11</v>
      </c>
      <c r="K88" t="s">
        <v>11</v>
      </c>
      <c r="L88" t="s">
        <v>11</v>
      </c>
      <c r="M88" t="s">
        <v>11</v>
      </c>
      <c r="N88" t="b">
        <v>1</v>
      </c>
      <c r="O88">
        <v>0.2</v>
      </c>
      <c r="P88" t="b">
        <v>1</v>
      </c>
      <c r="Q88">
        <v>1</v>
      </c>
      <c r="R88">
        <v>3</v>
      </c>
      <c r="S88" t="s">
        <v>11</v>
      </c>
      <c r="T88" t="s">
        <v>140</v>
      </c>
      <c r="U88" t="s">
        <v>141</v>
      </c>
      <c r="V88" t="s">
        <v>141</v>
      </c>
    </row>
    <row r="89" spans="1:22" x14ac:dyDescent="0.2">
      <c r="A89" t="s">
        <v>110</v>
      </c>
      <c r="B89">
        <v>5</v>
      </c>
      <c r="C89" t="s">
        <v>11</v>
      </c>
      <c r="D89" t="s">
        <v>26</v>
      </c>
      <c r="E89" t="s">
        <v>28</v>
      </c>
      <c r="F89" t="s">
        <v>29</v>
      </c>
      <c r="G89" t="s">
        <v>30</v>
      </c>
      <c r="H89" t="s">
        <v>139</v>
      </c>
      <c r="I89" t="s">
        <v>11</v>
      </c>
      <c r="J89" t="s">
        <v>11</v>
      </c>
      <c r="K89" t="s">
        <v>11</v>
      </c>
      <c r="L89" t="s">
        <v>11</v>
      </c>
      <c r="M89" t="s">
        <v>11</v>
      </c>
      <c r="N89" t="b">
        <v>1</v>
      </c>
      <c r="O89">
        <v>0.2</v>
      </c>
      <c r="P89" t="b">
        <v>1</v>
      </c>
      <c r="Q89">
        <v>1</v>
      </c>
      <c r="R89">
        <v>3</v>
      </c>
      <c r="S89" t="s">
        <v>11</v>
      </c>
      <c r="T89" t="s">
        <v>140</v>
      </c>
      <c r="U89" t="s">
        <v>141</v>
      </c>
      <c r="V89" t="s">
        <v>141</v>
      </c>
    </row>
    <row r="90" spans="1:22" x14ac:dyDescent="0.2">
      <c r="A90" t="s">
        <v>111</v>
      </c>
      <c r="B90">
        <v>5</v>
      </c>
      <c r="C90" t="s">
        <v>11</v>
      </c>
      <c r="D90" t="s">
        <v>26</v>
      </c>
      <c r="E90" t="s">
        <v>28</v>
      </c>
      <c r="F90" t="s">
        <v>29</v>
      </c>
      <c r="G90" t="s">
        <v>30</v>
      </c>
      <c r="H90" t="s">
        <v>139</v>
      </c>
      <c r="I90" t="s">
        <v>11</v>
      </c>
      <c r="J90" t="s">
        <v>11</v>
      </c>
      <c r="K90" t="s">
        <v>11</v>
      </c>
      <c r="L90" t="s">
        <v>11</v>
      </c>
      <c r="M90" t="s">
        <v>11</v>
      </c>
      <c r="N90" t="b">
        <v>1</v>
      </c>
      <c r="O90">
        <v>0.2</v>
      </c>
      <c r="P90" t="b">
        <v>1</v>
      </c>
      <c r="Q90">
        <v>1</v>
      </c>
      <c r="R90">
        <v>3</v>
      </c>
      <c r="S90" t="s">
        <v>11</v>
      </c>
      <c r="T90" t="s">
        <v>140</v>
      </c>
      <c r="U90" t="s">
        <v>141</v>
      </c>
      <c r="V90" t="s">
        <v>141</v>
      </c>
    </row>
    <row r="91" spans="1:22" x14ac:dyDescent="0.2">
      <c r="A91" t="s">
        <v>112</v>
      </c>
      <c r="B91">
        <v>6</v>
      </c>
      <c r="C91" t="s">
        <v>11</v>
      </c>
      <c r="D91" t="s">
        <v>26</v>
      </c>
      <c r="E91" t="s">
        <v>28</v>
      </c>
      <c r="F91" t="s">
        <v>29</v>
      </c>
      <c r="G91" t="s">
        <v>30</v>
      </c>
      <c r="H91" t="s">
        <v>139</v>
      </c>
      <c r="I91" t="s">
        <v>11</v>
      </c>
      <c r="J91" t="s">
        <v>11</v>
      </c>
      <c r="K91" t="s">
        <v>11</v>
      </c>
      <c r="L91" t="s">
        <v>11</v>
      </c>
      <c r="M91" t="s">
        <v>11</v>
      </c>
      <c r="N91" t="b">
        <v>1</v>
      </c>
      <c r="O91">
        <v>0.2</v>
      </c>
      <c r="P91" t="b">
        <v>1</v>
      </c>
      <c r="Q91">
        <v>1</v>
      </c>
      <c r="R91">
        <v>3</v>
      </c>
      <c r="S91" t="s">
        <v>11</v>
      </c>
      <c r="T91" t="s">
        <v>140</v>
      </c>
      <c r="U91" t="s">
        <v>141</v>
      </c>
      <c r="V91" t="s">
        <v>141</v>
      </c>
    </row>
    <row r="92" spans="1:22" x14ac:dyDescent="0.2">
      <c r="A92" t="s">
        <v>113</v>
      </c>
      <c r="B92">
        <v>6</v>
      </c>
      <c r="C92" t="s">
        <v>11</v>
      </c>
      <c r="D92" t="s">
        <v>26</v>
      </c>
      <c r="E92" t="s">
        <v>28</v>
      </c>
      <c r="F92" t="s">
        <v>29</v>
      </c>
      <c r="G92" t="s">
        <v>30</v>
      </c>
      <c r="H92" t="s">
        <v>139</v>
      </c>
      <c r="I92" t="s">
        <v>11</v>
      </c>
      <c r="J92" t="s">
        <v>11</v>
      </c>
      <c r="K92" t="s">
        <v>11</v>
      </c>
      <c r="L92" t="s">
        <v>11</v>
      </c>
      <c r="M92" t="s">
        <v>11</v>
      </c>
      <c r="N92" t="b">
        <v>1</v>
      </c>
      <c r="O92">
        <v>0.2</v>
      </c>
      <c r="P92" t="b">
        <v>1</v>
      </c>
      <c r="Q92">
        <v>1</v>
      </c>
      <c r="R92">
        <v>3</v>
      </c>
      <c r="S92" t="s">
        <v>11</v>
      </c>
      <c r="T92" t="s">
        <v>140</v>
      </c>
      <c r="U92" t="s">
        <v>141</v>
      </c>
      <c r="V92" t="s">
        <v>141</v>
      </c>
    </row>
    <row r="93" spans="1:22" x14ac:dyDescent="0.2">
      <c r="A93" t="s">
        <v>114</v>
      </c>
      <c r="B93">
        <v>1</v>
      </c>
      <c r="C93" t="s">
        <v>11</v>
      </c>
      <c r="D93" t="s">
        <v>26</v>
      </c>
      <c r="E93" t="s">
        <v>28</v>
      </c>
      <c r="F93" t="s">
        <v>29</v>
      </c>
      <c r="G93" t="s">
        <v>30</v>
      </c>
      <c r="H93" t="s">
        <v>139</v>
      </c>
      <c r="I93" t="s">
        <v>11</v>
      </c>
      <c r="J93" t="s">
        <v>11</v>
      </c>
      <c r="K93" t="s">
        <v>11</v>
      </c>
      <c r="L93" t="s">
        <v>11</v>
      </c>
      <c r="M93" t="s">
        <v>11</v>
      </c>
      <c r="N93" t="b">
        <v>1</v>
      </c>
      <c r="O93">
        <v>0.2</v>
      </c>
      <c r="P93" t="b">
        <v>1</v>
      </c>
      <c r="Q93">
        <v>1</v>
      </c>
      <c r="R93">
        <v>3</v>
      </c>
      <c r="S93" t="s">
        <v>11</v>
      </c>
      <c r="T93" t="s">
        <v>140</v>
      </c>
      <c r="U93" t="s">
        <v>141</v>
      </c>
      <c r="V93" t="s">
        <v>141</v>
      </c>
    </row>
    <row r="94" spans="1:22" x14ac:dyDescent="0.2">
      <c r="A94" t="s">
        <v>115</v>
      </c>
      <c r="B94">
        <v>1</v>
      </c>
      <c r="C94" t="s">
        <v>11</v>
      </c>
      <c r="D94" t="s">
        <v>26</v>
      </c>
      <c r="E94" t="s">
        <v>28</v>
      </c>
      <c r="F94" t="s">
        <v>29</v>
      </c>
      <c r="G94" t="s">
        <v>30</v>
      </c>
      <c r="H94" t="s">
        <v>139</v>
      </c>
      <c r="I94" t="s">
        <v>11</v>
      </c>
      <c r="J94" t="s">
        <v>11</v>
      </c>
      <c r="K94" t="s">
        <v>11</v>
      </c>
      <c r="L94" t="s">
        <v>11</v>
      </c>
      <c r="M94" t="s">
        <v>11</v>
      </c>
      <c r="N94" t="b">
        <v>1</v>
      </c>
      <c r="O94">
        <v>0.2</v>
      </c>
      <c r="P94" t="b">
        <v>1</v>
      </c>
      <c r="Q94">
        <v>1</v>
      </c>
      <c r="R94">
        <v>3</v>
      </c>
      <c r="S94" t="s">
        <v>11</v>
      </c>
      <c r="T94" t="s">
        <v>140</v>
      </c>
      <c r="U94" t="s">
        <v>141</v>
      </c>
      <c r="V94" t="s">
        <v>141</v>
      </c>
    </row>
    <row r="95" spans="1:22" x14ac:dyDescent="0.2">
      <c r="A95" t="s">
        <v>116</v>
      </c>
      <c r="B95">
        <v>2</v>
      </c>
      <c r="C95" t="s">
        <v>11</v>
      </c>
      <c r="D95" t="s">
        <v>26</v>
      </c>
      <c r="E95" t="s">
        <v>28</v>
      </c>
      <c r="F95" t="s">
        <v>29</v>
      </c>
      <c r="G95" t="s">
        <v>30</v>
      </c>
      <c r="H95" t="s">
        <v>139</v>
      </c>
      <c r="I95" t="s">
        <v>11</v>
      </c>
      <c r="J95" t="s">
        <v>11</v>
      </c>
      <c r="K95" t="s">
        <v>11</v>
      </c>
      <c r="L95" t="s">
        <v>11</v>
      </c>
      <c r="M95" t="s">
        <v>11</v>
      </c>
      <c r="N95" t="b">
        <v>1</v>
      </c>
      <c r="O95">
        <v>0.2</v>
      </c>
      <c r="P95" t="b">
        <v>1</v>
      </c>
      <c r="Q95">
        <v>1</v>
      </c>
      <c r="R95">
        <v>3</v>
      </c>
      <c r="S95" t="s">
        <v>11</v>
      </c>
      <c r="T95" t="s">
        <v>140</v>
      </c>
      <c r="U95" t="s">
        <v>141</v>
      </c>
      <c r="V95" t="s">
        <v>141</v>
      </c>
    </row>
    <row r="96" spans="1:22" x14ac:dyDescent="0.2">
      <c r="A96" t="s">
        <v>117</v>
      </c>
      <c r="B96">
        <v>2</v>
      </c>
      <c r="C96" t="s">
        <v>11</v>
      </c>
      <c r="D96" t="s">
        <v>26</v>
      </c>
      <c r="E96" t="s">
        <v>28</v>
      </c>
      <c r="F96" t="s">
        <v>29</v>
      </c>
      <c r="G96" t="s">
        <v>30</v>
      </c>
      <c r="H96" t="s">
        <v>139</v>
      </c>
      <c r="I96" t="s">
        <v>11</v>
      </c>
      <c r="J96" t="s">
        <v>11</v>
      </c>
      <c r="K96" t="s">
        <v>11</v>
      </c>
      <c r="L96" t="s">
        <v>11</v>
      </c>
      <c r="M96" t="s">
        <v>11</v>
      </c>
      <c r="N96" t="b">
        <v>1</v>
      </c>
      <c r="O96">
        <v>0.2</v>
      </c>
      <c r="P96" t="b">
        <v>1</v>
      </c>
      <c r="Q96">
        <v>1</v>
      </c>
      <c r="R96">
        <v>3</v>
      </c>
      <c r="S96" t="s">
        <v>11</v>
      </c>
      <c r="T96" t="s">
        <v>140</v>
      </c>
      <c r="U96" t="s">
        <v>141</v>
      </c>
      <c r="V96" t="s">
        <v>141</v>
      </c>
    </row>
    <row r="97" spans="1:22" x14ac:dyDescent="0.2">
      <c r="A97" t="s">
        <v>118</v>
      </c>
      <c r="B97">
        <v>3</v>
      </c>
      <c r="C97" t="s">
        <v>11</v>
      </c>
      <c r="D97" t="s">
        <v>26</v>
      </c>
      <c r="E97" t="s">
        <v>28</v>
      </c>
      <c r="F97" t="s">
        <v>29</v>
      </c>
      <c r="G97" t="s">
        <v>30</v>
      </c>
      <c r="H97" t="s">
        <v>139</v>
      </c>
      <c r="I97" t="s">
        <v>11</v>
      </c>
      <c r="J97" t="s">
        <v>11</v>
      </c>
      <c r="K97" t="s">
        <v>11</v>
      </c>
      <c r="L97" t="s">
        <v>11</v>
      </c>
      <c r="M97" t="s">
        <v>11</v>
      </c>
      <c r="N97" t="b">
        <v>1</v>
      </c>
      <c r="O97">
        <v>0.2</v>
      </c>
      <c r="P97" t="b">
        <v>1</v>
      </c>
      <c r="Q97">
        <v>1</v>
      </c>
      <c r="R97">
        <v>3</v>
      </c>
      <c r="S97" t="s">
        <v>11</v>
      </c>
      <c r="T97" t="s">
        <v>140</v>
      </c>
      <c r="U97" t="s">
        <v>141</v>
      </c>
      <c r="V97" t="s">
        <v>141</v>
      </c>
    </row>
    <row r="98" spans="1:22" x14ac:dyDescent="0.2">
      <c r="A98" t="s">
        <v>119</v>
      </c>
      <c r="B98">
        <v>3</v>
      </c>
      <c r="C98" t="s">
        <v>11</v>
      </c>
      <c r="D98" t="s">
        <v>26</v>
      </c>
      <c r="E98" t="s">
        <v>28</v>
      </c>
      <c r="F98" t="s">
        <v>29</v>
      </c>
      <c r="G98" t="s">
        <v>30</v>
      </c>
      <c r="H98" t="s">
        <v>139</v>
      </c>
      <c r="I98" t="s">
        <v>11</v>
      </c>
      <c r="J98" t="s">
        <v>11</v>
      </c>
      <c r="K98" t="s">
        <v>11</v>
      </c>
      <c r="L98" t="s">
        <v>11</v>
      </c>
      <c r="M98" t="s">
        <v>11</v>
      </c>
      <c r="N98" t="b">
        <v>1</v>
      </c>
      <c r="O98">
        <v>0.2</v>
      </c>
      <c r="P98" t="b">
        <v>1</v>
      </c>
      <c r="Q98">
        <v>1</v>
      </c>
      <c r="R98">
        <v>3</v>
      </c>
      <c r="S98" t="s">
        <v>11</v>
      </c>
      <c r="T98" t="s">
        <v>140</v>
      </c>
      <c r="U98" t="s">
        <v>141</v>
      </c>
      <c r="V98" t="s">
        <v>141</v>
      </c>
    </row>
    <row r="99" spans="1:22" x14ac:dyDescent="0.2">
      <c r="A99" t="s">
        <v>120</v>
      </c>
      <c r="B99">
        <v>4</v>
      </c>
      <c r="C99" t="s">
        <v>11</v>
      </c>
      <c r="D99" t="s">
        <v>26</v>
      </c>
      <c r="E99" t="s">
        <v>28</v>
      </c>
      <c r="F99" t="s">
        <v>29</v>
      </c>
      <c r="G99" t="s">
        <v>30</v>
      </c>
      <c r="H99" t="s">
        <v>139</v>
      </c>
      <c r="I99" t="s">
        <v>11</v>
      </c>
      <c r="J99" t="s">
        <v>11</v>
      </c>
      <c r="K99" t="s">
        <v>11</v>
      </c>
      <c r="L99" t="s">
        <v>11</v>
      </c>
      <c r="M99" t="s">
        <v>11</v>
      </c>
      <c r="N99" t="b">
        <v>1</v>
      </c>
      <c r="O99">
        <v>0.2</v>
      </c>
      <c r="P99" t="b">
        <v>1</v>
      </c>
      <c r="Q99">
        <v>1</v>
      </c>
      <c r="R99">
        <v>3</v>
      </c>
      <c r="S99" t="s">
        <v>11</v>
      </c>
      <c r="T99" t="s">
        <v>140</v>
      </c>
      <c r="U99" t="s">
        <v>141</v>
      </c>
      <c r="V99" t="s">
        <v>141</v>
      </c>
    </row>
    <row r="100" spans="1:22" x14ac:dyDescent="0.2">
      <c r="A100" t="s">
        <v>121</v>
      </c>
      <c r="B100">
        <v>4</v>
      </c>
      <c r="C100" t="s">
        <v>11</v>
      </c>
      <c r="D100" t="s">
        <v>26</v>
      </c>
      <c r="E100" t="s">
        <v>28</v>
      </c>
      <c r="F100" t="s">
        <v>29</v>
      </c>
      <c r="G100" t="s">
        <v>30</v>
      </c>
      <c r="H100" t="s">
        <v>139</v>
      </c>
      <c r="I100" t="s">
        <v>11</v>
      </c>
      <c r="J100" t="s">
        <v>11</v>
      </c>
      <c r="K100" t="s">
        <v>11</v>
      </c>
      <c r="L100" t="s">
        <v>11</v>
      </c>
      <c r="M100" t="s">
        <v>11</v>
      </c>
      <c r="N100" t="b">
        <v>1</v>
      </c>
      <c r="O100">
        <v>0.2</v>
      </c>
      <c r="P100" t="b">
        <v>1</v>
      </c>
      <c r="Q100">
        <v>1</v>
      </c>
      <c r="R100">
        <v>3</v>
      </c>
      <c r="S100" t="s">
        <v>11</v>
      </c>
      <c r="T100" t="s">
        <v>140</v>
      </c>
      <c r="U100" t="s">
        <v>141</v>
      </c>
      <c r="V100" t="s">
        <v>141</v>
      </c>
    </row>
    <row r="101" spans="1:22" x14ac:dyDescent="0.2">
      <c r="A101" t="s">
        <v>122</v>
      </c>
      <c r="B101">
        <v>5</v>
      </c>
      <c r="C101" t="s">
        <v>11</v>
      </c>
      <c r="D101" t="s">
        <v>26</v>
      </c>
      <c r="E101" t="s">
        <v>28</v>
      </c>
      <c r="F101" t="s">
        <v>29</v>
      </c>
      <c r="G101" t="s">
        <v>30</v>
      </c>
      <c r="H101" t="s">
        <v>139</v>
      </c>
      <c r="I101" t="s">
        <v>11</v>
      </c>
      <c r="J101" t="s">
        <v>11</v>
      </c>
      <c r="K101" t="s">
        <v>11</v>
      </c>
      <c r="L101" t="s">
        <v>11</v>
      </c>
      <c r="M101" t="s">
        <v>11</v>
      </c>
      <c r="N101" t="b">
        <v>1</v>
      </c>
      <c r="O101">
        <v>0.2</v>
      </c>
      <c r="P101" t="b">
        <v>1</v>
      </c>
      <c r="Q101">
        <v>1</v>
      </c>
      <c r="R101">
        <v>3</v>
      </c>
      <c r="S101" t="s">
        <v>11</v>
      </c>
      <c r="T101" t="s">
        <v>140</v>
      </c>
      <c r="U101" t="s">
        <v>141</v>
      </c>
      <c r="V101" t="s">
        <v>141</v>
      </c>
    </row>
    <row r="102" spans="1:22" x14ac:dyDescent="0.2">
      <c r="A102" t="s">
        <v>123</v>
      </c>
      <c r="B102">
        <v>5</v>
      </c>
      <c r="C102" t="s">
        <v>11</v>
      </c>
      <c r="D102" t="s">
        <v>26</v>
      </c>
      <c r="E102" t="s">
        <v>28</v>
      </c>
      <c r="F102" t="s">
        <v>29</v>
      </c>
      <c r="G102" t="s">
        <v>30</v>
      </c>
      <c r="H102" t="s">
        <v>139</v>
      </c>
      <c r="I102" t="s">
        <v>11</v>
      </c>
      <c r="J102" t="s">
        <v>11</v>
      </c>
      <c r="K102" t="s">
        <v>11</v>
      </c>
      <c r="L102" t="s">
        <v>11</v>
      </c>
      <c r="M102" t="s">
        <v>11</v>
      </c>
      <c r="N102" t="b">
        <v>1</v>
      </c>
      <c r="O102">
        <v>0.2</v>
      </c>
      <c r="P102" t="b">
        <v>1</v>
      </c>
      <c r="Q102">
        <v>1</v>
      </c>
      <c r="R102">
        <v>3</v>
      </c>
      <c r="S102" t="s">
        <v>11</v>
      </c>
      <c r="T102" t="s">
        <v>140</v>
      </c>
      <c r="U102" t="s">
        <v>141</v>
      </c>
      <c r="V102" t="s">
        <v>141</v>
      </c>
    </row>
    <row r="103" spans="1:22" x14ac:dyDescent="0.2">
      <c r="A103" t="s">
        <v>124</v>
      </c>
      <c r="B103">
        <v>6</v>
      </c>
      <c r="C103" t="s">
        <v>11</v>
      </c>
      <c r="D103" t="s">
        <v>26</v>
      </c>
      <c r="E103" t="s">
        <v>28</v>
      </c>
      <c r="F103" t="s">
        <v>29</v>
      </c>
      <c r="G103" t="s">
        <v>30</v>
      </c>
      <c r="H103" t="s">
        <v>139</v>
      </c>
      <c r="I103" t="s">
        <v>11</v>
      </c>
      <c r="J103" t="s">
        <v>11</v>
      </c>
      <c r="K103" t="s">
        <v>11</v>
      </c>
      <c r="L103" t="s">
        <v>11</v>
      </c>
      <c r="M103" t="s">
        <v>11</v>
      </c>
      <c r="N103" t="b">
        <v>1</v>
      </c>
      <c r="O103">
        <v>0.2</v>
      </c>
      <c r="P103" t="b">
        <v>1</v>
      </c>
      <c r="Q103">
        <v>1</v>
      </c>
      <c r="R103">
        <v>3</v>
      </c>
      <c r="S103" t="s">
        <v>11</v>
      </c>
      <c r="T103" t="s">
        <v>140</v>
      </c>
      <c r="U103" t="s">
        <v>141</v>
      </c>
      <c r="V103" t="s">
        <v>141</v>
      </c>
    </row>
    <row r="104" spans="1:22" x14ac:dyDescent="0.2">
      <c r="A104" t="s">
        <v>125</v>
      </c>
      <c r="B104">
        <v>6</v>
      </c>
      <c r="C104" t="s">
        <v>11</v>
      </c>
      <c r="D104" t="s">
        <v>26</v>
      </c>
      <c r="E104" t="s">
        <v>28</v>
      </c>
      <c r="F104" t="s">
        <v>29</v>
      </c>
      <c r="G104" t="s">
        <v>30</v>
      </c>
      <c r="H104" t="s">
        <v>139</v>
      </c>
      <c r="I104" t="s">
        <v>11</v>
      </c>
      <c r="J104" t="s">
        <v>11</v>
      </c>
      <c r="K104" t="s">
        <v>11</v>
      </c>
      <c r="L104" t="s">
        <v>11</v>
      </c>
      <c r="M104" t="s">
        <v>11</v>
      </c>
      <c r="N104" t="b">
        <v>1</v>
      </c>
      <c r="O104">
        <v>0.2</v>
      </c>
      <c r="P104" t="b">
        <v>1</v>
      </c>
      <c r="Q104">
        <v>1</v>
      </c>
      <c r="R104">
        <v>3</v>
      </c>
      <c r="S104" t="s">
        <v>11</v>
      </c>
      <c r="T104" t="s">
        <v>140</v>
      </c>
      <c r="U104" t="s">
        <v>141</v>
      </c>
      <c r="V104" t="s">
        <v>141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8"/>
  <sheetViews>
    <sheetView workbookViewId="0"/>
  </sheetViews>
  <sheetFormatPr defaultRowHeight="12.75" x14ac:dyDescent="0.2"/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 t="s">
        <v>3</v>
      </c>
    </row>
    <row r="3" spans="1:7" x14ac:dyDescent="0.2">
      <c r="A3" t="s">
        <v>4</v>
      </c>
      <c r="B3" t="s">
        <v>5</v>
      </c>
    </row>
    <row r="4" spans="1:7" x14ac:dyDescent="0.2">
      <c r="A4" t="s">
        <v>6</v>
      </c>
      <c r="B4" t="s">
        <v>7</v>
      </c>
    </row>
    <row r="5" spans="1:7" x14ac:dyDescent="0.2">
      <c r="A5" t="s">
        <v>8</v>
      </c>
      <c r="B5" t="s">
        <v>9</v>
      </c>
    </row>
    <row r="6" spans="1:7" x14ac:dyDescent="0.2">
      <c r="A6" t="s">
        <v>10</v>
      </c>
      <c r="B6" t="s">
        <v>11</v>
      </c>
    </row>
    <row r="8" spans="1:7" x14ac:dyDescent="0.2">
      <c r="A8" t="s">
        <v>12</v>
      </c>
      <c r="B8" t="s">
        <v>13</v>
      </c>
      <c r="C8" t="s">
        <v>142</v>
      </c>
      <c r="D8" t="s">
        <v>143</v>
      </c>
      <c r="E8" t="s">
        <v>144</v>
      </c>
      <c r="F8" t="s">
        <v>145</v>
      </c>
      <c r="G8" t="s">
        <v>146</v>
      </c>
    </row>
    <row r="9" spans="1:7" x14ac:dyDescent="0.2">
      <c r="A9" t="s">
        <v>25</v>
      </c>
      <c r="B9">
        <v>1</v>
      </c>
      <c r="C9">
        <v>1</v>
      </c>
      <c r="D9">
        <v>875924</v>
      </c>
      <c r="E9">
        <v>518805</v>
      </c>
      <c r="F9">
        <v>307819</v>
      </c>
      <c r="G9">
        <v>182097</v>
      </c>
    </row>
    <row r="10" spans="1:7" x14ac:dyDescent="0.2">
      <c r="A10" t="s">
        <v>31</v>
      </c>
      <c r="B10">
        <v>1</v>
      </c>
      <c r="C10">
        <v>1</v>
      </c>
      <c r="D10">
        <v>535488</v>
      </c>
      <c r="E10">
        <v>331235</v>
      </c>
      <c r="F10">
        <v>205710</v>
      </c>
      <c r="G10">
        <v>128586</v>
      </c>
    </row>
    <row r="11" spans="1:7" x14ac:dyDescent="0.2">
      <c r="A11" t="s">
        <v>32</v>
      </c>
      <c r="B11">
        <v>2</v>
      </c>
      <c r="C11">
        <v>1</v>
      </c>
      <c r="D11">
        <v>62635</v>
      </c>
      <c r="E11">
        <v>39717</v>
      </c>
      <c r="F11">
        <v>26498</v>
      </c>
      <c r="G11">
        <v>19313</v>
      </c>
    </row>
    <row r="12" spans="1:7" x14ac:dyDescent="0.2">
      <c r="A12" t="s">
        <v>33</v>
      </c>
      <c r="B12">
        <v>2</v>
      </c>
      <c r="C12">
        <v>1</v>
      </c>
      <c r="D12">
        <v>46142</v>
      </c>
      <c r="E12">
        <v>30030</v>
      </c>
      <c r="F12">
        <v>20364</v>
      </c>
      <c r="G12">
        <v>14835</v>
      </c>
    </row>
    <row r="13" spans="1:7" x14ac:dyDescent="0.2">
      <c r="A13" t="s">
        <v>34</v>
      </c>
      <c r="B13">
        <v>3</v>
      </c>
      <c r="C13">
        <v>1</v>
      </c>
      <c r="D13">
        <v>42945</v>
      </c>
      <c r="E13">
        <v>29576</v>
      </c>
      <c r="F13">
        <v>21385</v>
      </c>
      <c r="G13">
        <v>16950</v>
      </c>
    </row>
    <row r="14" spans="1:7" x14ac:dyDescent="0.2">
      <c r="A14" t="s">
        <v>35</v>
      </c>
      <c r="B14">
        <v>3</v>
      </c>
      <c r="C14">
        <v>1</v>
      </c>
      <c r="D14">
        <v>85275</v>
      </c>
      <c r="E14">
        <v>57411</v>
      </c>
      <c r="F14">
        <v>40371</v>
      </c>
      <c r="G14">
        <v>30768</v>
      </c>
    </row>
    <row r="15" spans="1:7" x14ac:dyDescent="0.2">
      <c r="A15" t="s">
        <v>36</v>
      </c>
      <c r="B15">
        <v>4</v>
      </c>
      <c r="C15">
        <v>1</v>
      </c>
      <c r="D15">
        <v>118115</v>
      </c>
      <c r="E15">
        <v>70583</v>
      </c>
      <c r="F15">
        <v>43136</v>
      </c>
      <c r="G15">
        <v>27858</v>
      </c>
    </row>
    <row r="16" spans="1:7" x14ac:dyDescent="0.2">
      <c r="A16" t="s">
        <v>37</v>
      </c>
      <c r="B16">
        <v>4</v>
      </c>
      <c r="C16">
        <v>1</v>
      </c>
      <c r="D16">
        <v>402156</v>
      </c>
      <c r="E16">
        <v>253945</v>
      </c>
      <c r="F16">
        <v>161179</v>
      </c>
      <c r="G16">
        <v>105157</v>
      </c>
    </row>
    <row r="17" spans="1:7" x14ac:dyDescent="0.2">
      <c r="A17" t="s">
        <v>38</v>
      </c>
      <c r="B17">
        <v>5</v>
      </c>
      <c r="C17">
        <v>1</v>
      </c>
      <c r="D17">
        <v>523593</v>
      </c>
      <c r="E17">
        <v>315883</v>
      </c>
      <c r="F17">
        <v>191196</v>
      </c>
      <c r="G17">
        <v>117842</v>
      </c>
    </row>
    <row r="18" spans="1:7" x14ac:dyDescent="0.2">
      <c r="A18" t="s">
        <v>39</v>
      </c>
      <c r="B18">
        <v>5</v>
      </c>
      <c r="C18">
        <v>1</v>
      </c>
      <c r="D18">
        <v>381287</v>
      </c>
      <c r="E18">
        <v>246593</v>
      </c>
      <c r="F18">
        <v>159669</v>
      </c>
      <c r="G18">
        <v>105568</v>
      </c>
    </row>
    <row r="19" spans="1:7" x14ac:dyDescent="0.2">
      <c r="A19" t="s">
        <v>40</v>
      </c>
      <c r="B19">
        <v>6</v>
      </c>
      <c r="C19">
        <v>1</v>
      </c>
      <c r="D19">
        <v>1667170</v>
      </c>
      <c r="E19">
        <v>852342</v>
      </c>
      <c r="F19">
        <v>445878</v>
      </c>
      <c r="G19">
        <v>233863</v>
      </c>
    </row>
    <row r="20" spans="1:7" x14ac:dyDescent="0.2">
      <c r="A20" t="s">
        <v>41</v>
      </c>
      <c r="B20">
        <v>6</v>
      </c>
      <c r="C20">
        <v>1</v>
      </c>
      <c r="D20">
        <v>1751494</v>
      </c>
      <c r="E20">
        <v>902273</v>
      </c>
      <c r="F20">
        <v>475349</v>
      </c>
      <c r="G20">
        <v>252641</v>
      </c>
    </row>
    <row r="21" spans="1:7" x14ac:dyDescent="0.2">
      <c r="A21" t="s">
        <v>42</v>
      </c>
      <c r="B21">
        <v>1</v>
      </c>
      <c r="C21">
        <v>1</v>
      </c>
      <c r="D21">
        <v>508815</v>
      </c>
      <c r="E21">
        <v>323134</v>
      </c>
      <c r="F21">
        <v>205675</v>
      </c>
      <c r="G21">
        <v>131494</v>
      </c>
    </row>
    <row r="22" spans="1:7" x14ac:dyDescent="0.2">
      <c r="A22" t="s">
        <v>43</v>
      </c>
      <c r="B22">
        <v>1</v>
      </c>
      <c r="C22">
        <v>1</v>
      </c>
      <c r="D22">
        <v>643836</v>
      </c>
      <c r="E22">
        <v>408635</v>
      </c>
      <c r="F22">
        <v>257767</v>
      </c>
      <c r="G22">
        <v>162911</v>
      </c>
    </row>
    <row r="23" spans="1:7" x14ac:dyDescent="0.2">
      <c r="A23" t="s">
        <v>44</v>
      </c>
      <c r="B23">
        <v>2</v>
      </c>
      <c r="C23">
        <v>1</v>
      </c>
      <c r="D23">
        <v>137986</v>
      </c>
      <c r="E23">
        <v>86840</v>
      </c>
      <c r="F23">
        <v>57339</v>
      </c>
      <c r="G23">
        <v>41973</v>
      </c>
    </row>
    <row r="24" spans="1:7" x14ac:dyDescent="0.2">
      <c r="A24" t="s">
        <v>45</v>
      </c>
      <c r="B24">
        <v>2</v>
      </c>
      <c r="C24">
        <v>1</v>
      </c>
      <c r="D24">
        <v>53949</v>
      </c>
      <c r="E24">
        <v>34189</v>
      </c>
      <c r="F24">
        <v>22427</v>
      </c>
      <c r="G24">
        <v>15695</v>
      </c>
    </row>
    <row r="25" spans="1:7" x14ac:dyDescent="0.2">
      <c r="A25" t="s">
        <v>46</v>
      </c>
      <c r="B25">
        <v>3</v>
      </c>
      <c r="C25">
        <v>1</v>
      </c>
      <c r="D25">
        <v>35108</v>
      </c>
      <c r="E25">
        <v>24642</v>
      </c>
      <c r="F25">
        <v>17851</v>
      </c>
      <c r="G25">
        <v>13706</v>
      </c>
    </row>
    <row r="26" spans="1:7" x14ac:dyDescent="0.2">
      <c r="A26" t="s">
        <v>47</v>
      </c>
      <c r="B26">
        <v>3</v>
      </c>
      <c r="C26">
        <v>1</v>
      </c>
      <c r="D26">
        <v>59062</v>
      </c>
      <c r="E26">
        <v>41447</v>
      </c>
      <c r="F26">
        <v>29543</v>
      </c>
      <c r="G26">
        <v>21933</v>
      </c>
    </row>
    <row r="27" spans="1:7" x14ac:dyDescent="0.2">
      <c r="A27" t="s">
        <v>48</v>
      </c>
      <c r="B27">
        <v>4</v>
      </c>
      <c r="C27">
        <v>1</v>
      </c>
      <c r="D27">
        <v>123534</v>
      </c>
      <c r="E27">
        <v>74998</v>
      </c>
      <c r="F27">
        <v>46437</v>
      </c>
      <c r="G27">
        <v>30320</v>
      </c>
    </row>
    <row r="28" spans="1:7" x14ac:dyDescent="0.2">
      <c r="A28" t="s">
        <v>49</v>
      </c>
      <c r="B28">
        <v>4</v>
      </c>
      <c r="C28">
        <v>1</v>
      </c>
      <c r="D28">
        <v>300418</v>
      </c>
      <c r="E28">
        <v>197810</v>
      </c>
      <c r="F28">
        <v>131212</v>
      </c>
      <c r="G28">
        <v>89646</v>
      </c>
    </row>
    <row r="29" spans="1:7" x14ac:dyDescent="0.2">
      <c r="A29" t="s">
        <v>50</v>
      </c>
      <c r="B29">
        <v>5</v>
      </c>
      <c r="C29">
        <v>1</v>
      </c>
      <c r="D29">
        <v>321270</v>
      </c>
      <c r="E29">
        <v>214634</v>
      </c>
      <c r="F29">
        <v>143135</v>
      </c>
      <c r="G29">
        <v>97153</v>
      </c>
    </row>
    <row r="30" spans="1:7" x14ac:dyDescent="0.2">
      <c r="A30" t="s">
        <v>51</v>
      </c>
      <c r="B30">
        <v>5</v>
      </c>
      <c r="C30">
        <v>1</v>
      </c>
      <c r="D30">
        <v>405530</v>
      </c>
      <c r="E30">
        <v>261871</v>
      </c>
      <c r="F30">
        <v>172813</v>
      </c>
      <c r="G30">
        <v>124908</v>
      </c>
    </row>
    <row r="31" spans="1:7" x14ac:dyDescent="0.2">
      <c r="A31" t="s">
        <v>52</v>
      </c>
      <c r="B31">
        <v>6</v>
      </c>
      <c r="C31">
        <v>1</v>
      </c>
      <c r="D31">
        <v>1515597</v>
      </c>
      <c r="E31">
        <v>805402</v>
      </c>
      <c r="F31">
        <v>428545</v>
      </c>
      <c r="G31">
        <v>226141</v>
      </c>
    </row>
    <row r="32" spans="1:7" x14ac:dyDescent="0.2">
      <c r="A32" t="s">
        <v>53</v>
      </c>
      <c r="B32">
        <v>6</v>
      </c>
      <c r="C32">
        <v>1</v>
      </c>
      <c r="D32">
        <v>1549647</v>
      </c>
      <c r="E32">
        <v>819506</v>
      </c>
      <c r="F32">
        <v>436608</v>
      </c>
      <c r="G32">
        <v>230630</v>
      </c>
    </row>
    <row r="33" spans="1:7" x14ac:dyDescent="0.2">
      <c r="A33" t="s">
        <v>54</v>
      </c>
      <c r="B33">
        <v>1</v>
      </c>
      <c r="C33">
        <v>1</v>
      </c>
      <c r="D33">
        <v>606582</v>
      </c>
      <c r="E33">
        <v>370446</v>
      </c>
      <c r="F33">
        <v>226403</v>
      </c>
      <c r="G33">
        <v>138598</v>
      </c>
    </row>
    <row r="34" spans="1:7" x14ac:dyDescent="0.2">
      <c r="A34" t="s">
        <v>55</v>
      </c>
      <c r="B34">
        <v>1</v>
      </c>
      <c r="C34">
        <v>1</v>
      </c>
      <c r="D34">
        <v>682913</v>
      </c>
      <c r="E34">
        <v>413110</v>
      </c>
      <c r="F34">
        <v>251123</v>
      </c>
      <c r="G34">
        <v>153613</v>
      </c>
    </row>
    <row r="35" spans="1:7" x14ac:dyDescent="0.2">
      <c r="A35" t="s">
        <v>56</v>
      </c>
      <c r="B35">
        <v>2</v>
      </c>
      <c r="C35">
        <v>1</v>
      </c>
      <c r="D35">
        <v>50247</v>
      </c>
      <c r="E35">
        <v>31630</v>
      </c>
      <c r="F35">
        <v>20854</v>
      </c>
      <c r="G35">
        <v>14782</v>
      </c>
    </row>
    <row r="36" spans="1:7" x14ac:dyDescent="0.2">
      <c r="A36" t="s">
        <v>57</v>
      </c>
      <c r="B36">
        <v>2</v>
      </c>
      <c r="C36">
        <v>1</v>
      </c>
      <c r="D36">
        <v>82179</v>
      </c>
      <c r="E36">
        <v>51259</v>
      </c>
      <c r="F36">
        <v>34339</v>
      </c>
      <c r="G36">
        <v>25549</v>
      </c>
    </row>
    <row r="37" spans="1:7" x14ac:dyDescent="0.2">
      <c r="A37" t="s">
        <v>58</v>
      </c>
      <c r="B37">
        <v>3</v>
      </c>
      <c r="C37">
        <v>1</v>
      </c>
      <c r="D37">
        <v>37646</v>
      </c>
      <c r="E37">
        <v>25886</v>
      </c>
      <c r="F37">
        <v>19048</v>
      </c>
      <c r="G37">
        <v>16333</v>
      </c>
    </row>
    <row r="38" spans="1:7" x14ac:dyDescent="0.2">
      <c r="A38" t="s">
        <v>59</v>
      </c>
      <c r="B38">
        <v>3</v>
      </c>
      <c r="C38">
        <v>1</v>
      </c>
      <c r="D38">
        <v>77103</v>
      </c>
      <c r="E38">
        <v>50888</v>
      </c>
      <c r="F38">
        <v>35305</v>
      </c>
      <c r="G38">
        <v>26144</v>
      </c>
    </row>
    <row r="39" spans="1:7" x14ac:dyDescent="0.2">
      <c r="A39" t="s">
        <v>60</v>
      </c>
      <c r="B39">
        <v>4</v>
      </c>
      <c r="C39">
        <v>1</v>
      </c>
      <c r="D39">
        <v>155563</v>
      </c>
      <c r="E39">
        <v>92886</v>
      </c>
      <c r="F39">
        <v>56766</v>
      </c>
      <c r="G39">
        <v>36567</v>
      </c>
    </row>
    <row r="40" spans="1:7" x14ac:dyDescent="0.2">
      <c r="A40" t="s">
        <v>61</v>
      </c>
      <c r="B40">
        <v>4</v>
      </c>
      <c r="C40">
        <v>1</v>
      </c>
      <c r="D40">
        <v>384300</v>
      </c>
      <c r="E40">
        <v>249436</v>
      </c>
      <c r="F40">
        <v>162013</v>
      </c>
      <c r="G40">
        <v>107612</v>
      </c>
    </row>
    <row r="41" spans="1:7" x14ac:dyDescent="0.2">
      <c r="A41" t="s">
        <v>62</v>
      </c>
      <c r="B41">
        <v>5</v>
      </c>
      <c r="C41">
        <v>1</v>
      </c>
      <c r="D41">
        <v>471182</v>
      </c>
      <c r="E41">
        <v>295369</v>
      </c>
      <c r="F41">
        <v>185416</v>
      </c>
      <c r="G41">
        <v>118679</v>
      </c>
    </row>
    <row r="42" spans="1:7" x14ac:dyDescent="0.2">
      <c r="A42" t="s">
        <v>63</v>
      </c>
      <c r="B42">
        <v>5</v>
      </c>
      <c r="C42">
        <v>1</v>
      </c>
      <c r="D42">
        <v>352711</v>
      </c>
      <c r="E42">
        <v>236962</v>
      </c>
      <c r="F42">
        <v>159991</v>
      </c>
      <c r="G42">
        <v>110261</v>
      </c>
    </row>
    <row r="43" spans="1:7" x14ac:dyDescent="0.2">
      <c r="A43" t="s">
        <v>64</v>
      </c>
      <c r="B43">
        <v>6</v>
      </c>
      <c r="C43">
        <v>1</v>
      </c>
      <c r="D43">
        <v>957938</v>
      </c>
      <c r="E43">
        <v>518943</v>
      </c>
      <c r="F43">
        <v>279428</v>
      </c>
      <c r="G43">
        <v>149159</v>
      </c>
    </row>
    <row r="44" spans="1:7" x14ac:dyDescent="0.2">
      <c r="A44" t="s">
        <v>65</v>
      </c>
      <c r="B44">
        <v>6</v>
      </c>
      <c r="C44">
        <v>1</v>
      </c>
      <c r="D44">
        <v>981582</v>
      </c>
      <c r="E44">
        <v>531715</v>
      </c>
      <c r="F44">
        <v>286612</v>
      </c>
      <c r="G44">
        <v>152457</v>
      </c>
    </row>
    <row r="45" spans="1:7" x14ac:dyDescent="0.2">
      <c r="A45" t="s">
        <v>66</v>
      </c>
      <c r="B45">
        <v>1</v>
      </c>
      <c r="C45">
        <v>1</v>
      </c>
      <c r="D45">
        <v>582927</v>
      </c>
      <c r="E45">
        <v>364451</v>
      </c>
      <c r="F45">
        <v>228103</v>
      </c>
      <c r="G45">
        <v>143293</v>
      </c>
    </row>
    <row r="46" spans="1:7" x14ac:dyDescent="0.2">
      <c r="A46" t="s">
        <v>67</v>
      </c>
      <c r="B46">
        <v>1</v>
      </c>
      <c r="C46">
        <v>1</v>
      </c>
      <c r="D46">
        <v>612737</v>
      </c>
      <c r="E46">
        <v>385676</v>
      </c>
      <c r="F46">
        <v>242057</v>
      </c>
      <c r="G46">
        <v>152436</v>
      </c>
    </row>
    <row r="47" spans="1:7" x14ac:dyDescent="0.2">
      <c r="A47" t="s">
        <v>68</v>
      </c>
      <c r="B47">
        <v>2</v>
      </c>
      <c r="C47">
        <v>1</v>
      </c>
      <c r="D47">
        <v>54058</v>
      </c>
      <c r="E47">
        <v>34221</v>
      </c>
      <c r="F47">
        <v>22761</v>
      </c>
      <c r="G47">
        <v>16491</v>
      </c>
    </row>
    <row r="48" spans="1:7" x14ac:dyDescent="0.2">
      <c r="A48" t="s">
        <v>69</v>
      </c>
      <c r="B48">
        <v>2</v>
      </c>
      <c r="C48">
        <v>1</v>
      </c>
      <c r="D48">
        <v>33393</v>
      </c>
      <c r="E48">
        <v>22790</v>
      </c>
      <c r="F48">
        <v>16137</v>
      </c>
      <c r="G48">
        <v>12203</v>
      </c>
    </row>
    <row r="49" spans="1:7" x14ac:dyDescent="0.2">
      <c r="A49" t="s">
        <v>70</v>
      </c>
      <c r="B49">
        <v>3</v>
      </c>
      <c r="C49">
        <v>1</v>
      </c>
      <c r="D49">
        <v>36791</v>
      </c>
      <c r="E49">
        <v>25918</v>
      </c>
      <c r="F49">
        <v>19078</v>
      </c>
      <c r="G49">
        <v>15094</v>
      </c>
    </row>
    <row r="50" spans="1:7" x14ac:dyDescent="0.2">
      <c r="A50" t="s">
        <v>71</v>
      </c>
      <c r="B50">
        <v>3</v>
      </c>
      <c r="C50">
        <v>1</v>
      </c>
      <c r="D50">
        <v>103237</v>
      </c>
      <c r="E50">
        <v>66784</v>
      </c>
      <c r="F50">
        <v>44269</v>
      </c>
      <c r="G50">
        <v>30780</v>
      </c>
    </row>
    <row r="51" spans="1:7" x14ac:dyDescent="0.2">
      <c r="A51" t="s">
        <v>72</v>
      </c>
      <c r="B51">
        <v>4</v>
      </c>
      <c r="C51">
        <v>1</v>
      </c>
      <c r="D51">
        <v>152836</v>
      </c>
      <c r="E51">
        <v>91998</v>
      </c>
      <c r="F51">
        <v>57014</v>
      </c>
      <c r="G51">
        <v>37308</v>
      </c>
    </row>
    <row r="52" spans="1:7" x14ac:dyDescent="0.2">
      <c r="A52" t="s">
        <v>73</v>
      </c>
      <c r="B52">
        <v>4</v>
      </c>
      <c r="C52">
        <v>1</v>
      </c>
      <c r="D52">
        <v>307500</v>
      </c>
      <c r="E52">
        <v>204666</v>
      </c>
      <c r="F52">
        <v>136396</v>
      </c>
      <c r="G52">
        <v>93246</v>
      </c>
    </row>
    <row r="53" spans="1:7" x14ac:dyDescent="0.2">
      <c r="A53" t="s">
        <v>74</v>
      </c>
      <c r="B53">
        <v>5</v>
      </c>
      <c r="C53">
        <v>1</v>
      </c>
      <c r="D53">
        <v>454158</v>
      </c>
      <c r="E53">
        <v>293961</v>
      </c>
      <c r="F53">
        <v>189868</v>
      </c>
      <c r="G53">
        <v>124407</v>
      </c>
    </row>
    <row r="54" spans="1:7" x14ac:dyDescent="0.2">
      <c r="A54" t="s">
        <v>75</v>
      </c>
      <c r="B54">
        <v>5</v>
      </c>
      <c r="C54">
        <v>1</v>
      </c>
      <c r="D54">
        <v>358488</v>
      </c>
      <c r="E54">
        <v>231862</v>
      </c>
      <c r="F54">
        <v>150647</v>
      </c>
      <c r="G54">
        <v>100059</v>
      </c>
    </row>
    <row r="55" spans="1:7" x14ac:dyDescent="0.2">
      <c r="A55" t="s">
        <v>76</v>
      </c>
      <c r="B55">
        <v>6</v>
      </c>
      <c r="C55">
        <v>1</v>
      </c>
      <c r="D55">
        <v>579334</v>
      </c>
      <c r="E55">
        <v>316717</v>
      </c>
      <c r="F55">
        <v>172316</v>
      </c>
      <c r="G55">
        <v>93513</v>
      </c>
    </row>
    <row r="56" spans="1:7" x14ac:dyDescent="0.2">
      <c r="A56" t="s">
        <v>77</v>
      </c>
      <c r="B56">
        <v>6</v>
      </c>
      <c r="C56">
        <v>1</v>
      </c>
      <c r="D56">
        <v>497482</v>
      </c>
      <c r="E56">
        <v>271872</v>
      </c>
      <c r="F56">
        <v>147740</v>
      </c>
      <c r="G56">
        <v>79475</v>
      </c>
    </row>
    <row r="57" spans="1:7" x14ac:dyDescent="0.2">
      <c r="A57" t="s">
        <v>78</v>
      </c>
      <c r="B57">
        <v>1</v>
      </c>
      <c r="C57">
        <v>1</v>
      </c>
      <c r="D57">
        <v>229255</v>
      </c>
      <c r="E57">
        <v>142891</v>
      </c>
      <c r="F57">
        <v>90745</v>
      </c>
      <c r="G57">
        <v>59585</v>
      </c>
    </row>
    <row r="58" spans="1:7" x14ac:dyDescent="0.2">
      <c r="A58" t="s">
        <v>79</v>
      </c>
      <c r="B58">
        <v>1</v>
      </c>
      <c r="C58">
        <v>1</v>
      </c>
      <c r="D58">
        <v>224780</v>
      </c>
      <c r="E58">
        <v>143551</v>
      </c>
      <c r="F58">
        <v>92771</v>
      </c>
      <c r="G58">
        <v>61406</v>
      </c>
    </row>
    <row r="59" spans="1:7" x14ac:dyDescent="0.2">
      <c r="A59" t="s">
        <v>80</v>
      </c>
      <c r="B59">
        <v>2</v>
      </c>
      <c r="C59">
        <v>1</v>
      </c>
      <c r="D59">
        <v>59386</v>
      </c>
      <c r="E59">
        <v>44821</v>
      </c>
      <c r="F59">
        <v>33197</v>
      </c>
      <c r="G59">
        <v>24888</v>
      </c>
    </row>
    <row r="60" spans="1:7" x14ac:dyDescent="0.2">
      <c r="A60" t="s">
        <v>81</v>
      </c>
      <c r="B60">
        <v>2</v>
      </c>
      <c r="C60">
        <v>1</v>
      </c>
      <c r="D60">
        <v>79830</v>
      </c>
      <c r="E60">
        <v>58984</v>
      </c>
      <c r="F60">
        <v>43065</v>
      </c>
      <c r="G60">
        <v>32343</v>
      </c>
    </row>
    <row r="61" spans="1:7" x14ac:dyDescent="0.2">
      <c r="A61" t="s">
        <v>82</v>
      </c>
      <c r="B61">
        <v>3</v>
      </c>
      <c r="C61">
        <v>1</v>
      </c>
      <c r="D61">
        <v>95394</v>
      </c>
      <c r="E61">
        <v>68691</v>
      </c>
      <c r="F61">
        <v>48884</v>
      </c>
      <c r="G61">
        <v>35817</v>
      </c>
    </row>
    <row r="62" spans="1:7" x14ac:dyDescent="0.2">
      <c r="A62" t="s">
        <v>83</v>
      </c>
      <c r="B62">
        <v>3</v>
      </c>
      <c r="C62">
        <v>1</v>
      </c>
      <c r="D62">
        <v>178374</v>
      </c>
      <c r="E62">
        <v>117107</v>
      </c>
      <c r="F62">
        <v>77446</v>
      </c>
      <c r="G62">
        <v>52535</v>
      </c>
    </row>
    <row r="63" spans="1:7" x14ac:dyDescent="0.2">
      <c r="A63" t="s">
        <v>84</v>
      </c>
      <c r="B63">
        <v>4</v>
      </c>
      <c r="C63">
        <v>1</v>
      </c>
      <c r="D63">
        <v>104583</v>
      </c>
      <c r="E63">
        <v>65128</v>
      </c>
      <c r="F63">
        <v>42071</v>
      </c>
      <c r="G63">
        <v>29019</v>
      </c>
    </row>
    <row r="64" spans="1:7" x14ac:dyDescent="0.2">
      <c r="A64" t="s">
        <v>85</v>
      </c>
      <c r="B64">
        <v>4</v>
      </c>
      <c r="C64">
        <v>1</v>
      </c>
      <c r="D64">
        <v>175900</v>
      </c>
      <c r="E64">
        <v>105147</v>
      </c>
      <c r="F64">
        <v>64542</v>
      </c>
      <c r="G64">
        <v>41777</v>
      </c>
    </row>
    <row r="65" spans="1:7" x14ac:dyDescent="0.2">
      <c r="A65" t="s">
        <v>86</v>
      </c>
      <c r="B65">
        <v>5</v>
      </c>
      <c r="C65">
        <v>1</v>
      </c>
      <c r="D65">
        <v>203171</v>
      </c>
      <c r="E65">
        <v>127436</v>
      </c>
      <c r="F65">
        <v>81133</v>
      </c>
      <c r="G65">
        <v>53471</v>
      </c>
    </row>
    <row r="66" spans="1:7" x14ac:dyDescent="0.2">
      <c r="A66" t="s">
        <v>87</v>
      </c>
      <c r="B66">
        <v>5</v>
      </c>
      <c r="C66">
        <v>1</v>
      </c>
      <c r="D66">
        <v>188699</v>
      </c>
      <c r="E66">
        <v>122749</v>
      </c>
      <c r="F66">
        <v>81204</v>
      </c>
      <c r="G66">
        <v>55533</v>
      </c>
    </row>
    <row r="67" spans="1:7" x14ac:dyDescent="0.2">
      <c r="A67" t="s">
        <v>88</v>
      </c>
      <c r="B67">
        <v>6</v>
      </c>
      <c r="C67">
        <v>1</v>
      </c>
      <c r="D67">
        <v>254608</v>
      </c>
      <c r="E67">
        <v>139815</v>
      </c>
      <c r="F67">
        <v>76505</v>
      </c>
      <c r="G67">
        <v>41780</v>
      </c>
    </row>
    <row r="68" spans="1:7" x14ac:dyDescent="0.2">
      <c r="A68" t="s">
        <v>89</v>
      </c>
      <c r="B68">
        <v>6</v>
      </c>
      <c r="C68">
        <v>1</v>
      </c>
      <c r="D68">
        <v>264303</v>
      </c>
      <c r="E68">
        <v>145468</v>
      </c>
      <c r="F68">
        <v>79760</v>
      </c>
      <c r="G68">
        <v>43679</v>
      </c>
    </row>
    <row r="69" spans="1:7" x14ac:dyDescent="0.2">
      <c r="A69" t="s">
        <v>90</v>
      </c>
      <c r="B69">
        <v>1</v>
      </c>
      <c r="C69">
        <v>1</v>
      </c>
      <c r="D69">
        <v>245662</v>
      </c>
      <c r="E69">
        <v>152398</v>
      </c>
      <c r="F69">
        <v>96202</v>
      </c>
      <c r="G69">
        <v>62923</v>
      </c>
    </row>
    <row r="70" spans="1:7" x14ac:dyDescent="0.2">
      <c r="A70" t="s">
        <v>91</v>
      </c>
      <c r="B70">
        <v>1</v>
      </c>
      <c r="C70">
        <v>1</v>
      </c>
      <c r="D70">
        <v>301456</v>
      </c>
      <c r="E70">
        <v>179362</v>
      </c>
      <c r="F70">
        <v>107632</v>
      </c>
      <c r="G70">
        <v>65381</v>
      </c>
    </row>
    <row r="71" spans="1:7" x14ac:dyDescent="0.2">
      <c r="A71" t="s">
        <v>92</v>
      </c>
      <c r="B71">
        <v>2</v>
      </c>
      <c r="C71">
        <v>1</v>
      </c>
      <c r="D71">
        <v>66304</v>
      </c>
      <c r="E71">
        <v>47878</v>
      </c>
      <c r="F71">
        <v>34037</v>
      </c>
      <c r="G71">
        <v>24628</v>
      </c>
    </row>
    <row r="72" spans="1:7" x14ac:dyDescent="0.2">
      <c r="A72" t="s">
        <v>93</v>
      </c>
      <c r="B72">
        <v>2</v>
      </c>
      <c r="C72">
        <v>1</v>
      </c>
      <c r="D72">
        <v>99540</v>
      </c>
      <c r="E72">
        <v>71483</v>
      </c>
      <c r="F72">
        <v>51629</v>
      </c>
      <c r="G72">
        <v>40036</v>
      </c>
    </row>
    <row r="73" spans="1:7" x14ac:dyDescent="0.2">
      <c r="A73" t="s">
        <v>94</v>
      </c>
      <c r="B73">
        <v>3</v>
      </c>
      <c r="C73">
        <v>1</v>
      </c>
      <c r="D73">
        <v>81089</v>
      </c>
      <c r="E73">
        <v>59214</v>
      </c>
      <c r="F73">
        <v>42779</v>
      </c>
      <c r="G73">
        <v>31489</v>
      </c>
    </row>
    <row r="74" spans="1:7" x14ac:dyDescent="0.2">
      <c r="A74" t="s">
        <v>95</v>
      </c>
      <c r="B74">
        <v>3</v>
      </c>
      <c r="C74">
        <v>1</v>
      </c>
      <c r="D74">
        <v>153811</v>
      </c>
      <c r="E74">
        <v>104059</v>
      </c>
      <c r="F74">
        <v>70420</v>
      </c>
      <c r="G74">
        <v>48680</v>
      </c>
    </row>
    <row r="75" spans="1:7" x14ac:dyDescent="0.2">
      <c r="A75" t="s">
        <v>96</v>
      </c>
      <c r="B75">
        <v>4</v>
      </c>
      <c r="C75">
        <v>1</v>
      </c>
      <c r="D75">
        <v>135334</v>
      </c>
      <c r="E75">
        <v>81352</v>
      </c>
      <c r="F75">
        <v>50086</v>
      </c>
      <c r="G75">
        <v>32561</v>
      </c>
    </row>
    <row r="76" spans="1:7" x14ac:dyDescent="0.2">
      <c r="A76" t="s">
        <v>97</v>
      </c>
      <c r="B76">
        <v>4</v>
      </c>
      <c r="C76">
        <v>1</v>
      </c>
      <c r="D76">
        <v>156018</v>
      </c>
      <c r="E76">
        <v>94523</v>
      </c>
      <c r="F76">
        <v>58531</v>
      </c>
      <c r="G76">
        <v>38040</v>
      </c>
    </row>
    <row r="77" spans="1:7" x14ac:dyDescent="0.2">
      <c r="A77" t="s">
        <v>98</v>
      </c>
      <c r="B77">
        <v>5</v>
      </c>
      <c r="C77">
        <v>1</v>
      </c>
      <c r="D77">
        <v>388371</v>
      </c>
      <c r="E77">
        <v>227046</v>
      </c>
      <c r="F77">
        <v>135320</v>
      </c>
      <c r="G77">
        <v>83348</v>
      </c>
    </row>
    <row r="78" spans="1:7" x14ac:dyDescent="0.2">
      <c r="A78" t="s">
        <v>99</v>
      </c>
      <c r="B78">
        <v>5</v>
      </c>
      <c r="C78">
        <v>1</v>
      </c>
      <c r="D78">
        <v>164939</v>
      </c>
      <c r="E78">
        <v>107751</v>
      </c>
      <c r="F78">
        <v>71228</v>
      </c>
      <c r="G78">
        <v>48331</v>
      </c>
    </row>
    <row r="79" spans="1:7" x14ac:dyDescent="0.2">
      <c r="A79" t="s">
        <v>100</v>
      </c>
      <c r="B79">
        <v>6</v>
      </c>
      <c r="C79">
        <v>1</v>
      </c>
      <c r="D79">
        <v>136531</v>
      </c>
      <c r="E79">
        <v>75282</v>
      </c>
      <c r="F79">
        <v>41364</v>
      </c>
      <c r="G79">
        <v>22999</v>
      </c>
    </row>
    <row r="80" spans="1:7" x14ac:dyDescent="0.2">
      <c r="A80" t="s">
        <v>101</v>
      </c>
      <c r="B80">
        <v>6</v>
      </c>
      <c r="C80">
        <v>1</v>
      </c>
      <c r="D80">
        <v>141532</v>
      </c>
      <c r="E80">
        <v>78401</v>
      </c>
      <c r="F80">
        <v>43840</v>
      </c>
      <c r="G80">
        <v>25156</v>
      </c>
    </row>
    <row r="81" spans="1:7" x14ac:dyDescent="0.2">
      <c r="A81" t="s">
        <v>102</v>
      </c>
      <c r="B81">
        <v>1</v>
      </c>
      <c r="C81">
        <v>1</v>
      </c>
      <c r="D81">
        <v>462218</v>
      </c>
      <c r="E81">
        <v>266716</v>
      </c>
      <c r="F81">
        <v>155347</v>
      </c>
      <c r="G81">
        <v>91479</v>
      </c>
    </row>
    <row r="82" spans="1:7" x14ac:dyDescent="0.2">
      <c r="A82" t="s">
        <v>103</v>
      </c>
      <c r="B82">
        <v>1</v>
      </c>
      <c r="C82">
        <v>1</v>
      </c>
      <c r="D82">
        <v>395539</v>
      </c>
      <c r="E82">
        <v>231013</v>
      </c>
      <c r="F82">
        <v>135742</v>
      </c>
      <c r="G82">
        <v>80941</v>
      </c>
    </row>
    <row r="83" spans="1:7" x14ac:dyDescent="0.2">
      <c r="A83" t="s">
        <v>104</v>
      </c>
      <c r="B83">
        <v>2</v>
      </c>
      <c r="C83">
        <v>1</v>
      </c>
      <c r="D83">
        <v>78251</v>
      </c>
      <c r="E83">
        <v>53955</v>
      </c>
      <c r="F83">
        <v>37169</v>
      </c>
      <c r="G83">
        <v>26049</v>
      </c>
    </row>
    <row r="84" spans="1:7" x14ac:dyDescent="0.2">
      <c r="A84" t="s">
        <v>105</v>
      </c>
      <c r="B84">
        <v>2</v>
      </c>
      <c r="C84">
        <v>1</v>
      </c>
      <c r="D84">
        <v>72332</v>
      </c>
      <c r="E84">
        <v>51959</v>
      </c>
      <c r="F84">
        <v>37060</v>
      </c>
      <c r="G84">
        <v>27429</v>
      </c>
    </row>
    <row r="85" spans="1:7" x14ac:dyDescent="0.2">
      <c r="A85" t="s">
        <v>106</v>
      </c>
      <c r="B85">
        <v>3</v>
      </c>
      <c r="C85">
        <v>1</v>
      </c>
      <c r="D85">
        <v>105435</v>
      </c>
      <c r="E85">
        <v>72767</v>
      </c>
      <c r="F85">
        <v>50160</v>
      </c>
      <c r="G85">
        <v>35364</v>
      </c>
    </row>
    <row r="86" spans="1:7" x14ac:dyDescent="0.2">
      <c r="A86" t="s">
        <v>107</v>
      </c>
      <c r="B86">
        <v>3</v>
      </c>
      <c r="C86">
        <v>1</v>
      </c>
      <c r="D86">
        <v>226056</v>
      </c>
      <c r="E86">
        <v>139352</v>
      </c>
      <c r="F86">
        <v>87359</v>
      </c>
      <c r="G86">
        <v>56808</v>
      </c>
    </row>
    <row r="87" spans="1:7" x14ac:dyDescent="0.2">
      <c r="A87" t="s">
        <v>108</v>
      </c>
      <c r="B87">
        <v>4</v>
      </c>
      <c r="C87">
        <v>1</v>
      </c>
      <c r="D87">
        <v>224477</v>
      </c>
      <c r="E87">
        <v>131011</v>
      </c>
      <c r="F87">
        <v>77990</v>
      </c>
      <c r="G87">
        <v>49098</v>
      </c>
    </row>
    <row r="88" spans="1:7" x14ac:dyDescent="0.2">
      <c r="A88" t="s">
        <v>109</v>
      </c>
      <c r="B88">
        <v>4</v>
      </c>
      <c r="C88">
        <v>1</v>
      </c>
      <c r="D88">
        <v>155629</v>
      </c>
      <c r="E88">
        <v>95690</v>
      </c>
      <c r="F88">
        <v>60781</v>
      </c>
      <c r="G88">
        <v>40860</v>
      </c>
    </row>
    <row r="89" spans="1:7" x14ac:dyDescent="0.2">
      <c r="A89" t="s">
        <v>110</v>
      </c>
      <c r="B89">
        <v>5</v>
      </c>
      <c r="C89">
        <v>1</v>
      </c>
      <c r="D89">
        <v>184004</v>
      </c>
      <c r="E89">
        <v>113666</v>
      </c>
      <c r="F89">
        <v>71326</v>
      </c>
      <c r="G89">
        <v>46395</v>
      </c>
    </row>
    <row r="90" spans="1:7" x14ac:dyDescent="0.2">
      <c r="A90" t="s">
        <v>111</v>
      </c>
      <c r="B90">
        <v>5</v>
      </c>
      <c r="C90">
        <v>1</v>
      </c>
      <c r="D90">
        <v>202160</v>
      </c>
      <c r="E90">
        <v>124661</v>
      </c>
      <c r="F90">
        <v>77851</v>
      </c>
      <c r="G90">
        <v>49942</v>
      </c>
    </row>
    <row r="91" spans="1:7" x14ac:dyDescent="0.2">
      <c r="A91" t="s">
        <v>112</v>
      </c>
      <c r="B91">
        <v>6</v>
      </c>
      <c r="C91">
        <v>1</v>
      </c>
      <c r="D91">
        <v>68111</v>
      </c>
      <c r="E91">
        <v>38050</v>
      </c>
      <c r="F91">
        <v>21334</v>
      </c>
      <c r="G91">
        <v>12288</v>
      </c>
    </row>
    <row r="92" spans="1:7" x14ac:dyDescent="0.2">
      <c r="A92" t="s">
        <v>113</v>
      </c>
      <c r="B92">
        <v>6</v>
      </c>
      <c r="C92">
        <v>1</v>
      </c>
      <c r="D92">
        <v>64403</v>
      </c>
      <c r="E92">
        <v>35834</v>
      </c>
      <c r="F92">
        <v>19976</v>
      </c>
      <c r="G92">
        <v>11361</v>
      </c>
    </row>
    <row r="93" spans="1:7" x14ac:dyDescent="0.2">
      <c r="A93" t="s">
        <v>114</v>
      </c>
      <c r="B93">
        <v>1</v>
      </c>
      <c r="C93">
        <v>1</v>
      </c>
      <c r="D93">
        <v>303273</v>
      </c>
      <c r="E93">
        <v>182630</v>
      </c>
      <c r="F93">
        <v>112854</v>
      </c>
      <c r="G93">
        <v>74470</v>
      </c>
    </row>
    <row r="94" spans="1:7" x14ac:dyDescent="0.2">
      <c r="A94" t="s">
        <v>115</v>
      </c>
      <c r="B94">
        <v>1</v>
      </c>
      <c r="C94">
        <v>1</v>
      </c>
      <c r="D94">
        <v>237637</v>
      </c>
      <c r="E94">
        <v>147245</v>
      </c>
      <c r="F94">
        <v>92863</v>
      </c>
      <c r="G94">
        <v>61091</v>
      </c>
    </row>
    <row r="95" spans="1:7" x14ac:dyDescent="0.2">
      <c r="A95" t="s">
        <v>116</v>
      </c>
      <c r="B95">
        <v>2</v>
      </c>
      <c r="C95">
        <v>1</v>
      </c>
      <c r="D95">
        <v>92594</v>
      </c>
      <c r="E95">
        <v>62728</v>
      </c>
      <c r="F95">
        <v>42762</v>
      </c>
      <c r="G95">
        <v>29983</v>
      </c>
    </row>
    <row r="96" spans="1:7" x14ac:dyDescent="0.2">
      <c r="A96" t="s">
        <v>117</v>
      </c>
      <c r="B96">
        <v>2</v>
      </c>
      <c r="C96">
        <v>1</v>
      </c>
      <c r="D96">
        <v>143425</v>
      </c>
      <c r="E96">
        <v>88472</v>
      </c>
      <c r="F96">
        <v>56084</v>
      </c>
      <c r="G96">
        <v>37983</v>
      </c>
    </row>
    <row r="97" spans="1:7" x14ac:dyDescent="0.2">
      <c r="A97" t="s">
        <v>118</v>
      </c>
      <c r="B97">
        <v>3</v>
      </c>
      <c r="C97">
        <v>1</v>
      </c>
      <c r="D97">
        <v>4528</v>
      </c>
      <c r="E97">
        <v>3028</v>
      </c>
      <c r="F97">
        <v>2759</v>
      </c>
      <c r="G97">
        <v>3150</v>
      </c>
    </row>
    <row r="98" spans="1:7" x14ac:dyDescent="0.2">
      <c r="A98" t="s">
        <v>119</v>
      </c>
      <c r="B98">
        <v>3</v>
      </c>
      <c r="C98">
        <v>1</v>
      </c>
      <c r="D98">
        <v>159997</v>
      </c>
      <c r="E98">
        <v>103402</v>
      </c>
      <c r="F98">
        <v>67628</v>
      </c>
      <c r="G98">
        <v>46079</v>
      </c>
    </row>
    <row r="99" spans="1:7" x14ac:dyDescent="0.2">
      <c r="A99" t="s">
        <v>120</v>
      </c>
      <c r="B99">
        <v>4</v>
      </c>
      <c r="C99">
        <v>1</v>
      </c>
      <c r="D99">
        <v>171837</v>
      </c>
      <c r="E99">
        <v>99649</v>
      </c>
      <c r="F99">
        <v>58762</v>
      </c>
      <c r="G99">
        <v>36153</v>
      </c>
    </row>
    <row r="100" spans="1:7" x14ac:dyDescent="0.2">
      <c r="A100" t="s">
        <v>121</v>
      </c>
      <c r="B100">
        <v>4</v>
      </c>
      <c r="C100">
        <v>1</v>
      </c>
      <c r="D100">
        <v>194264</v>
      </c>
      <c r="E100">
        <v>114658</v>
      </c>
      <c r="F100">
        <v>69183</v>
      </c>
      <c r="G100">
        <v>43708</v>
      </c>
    </row>
    <row r="101" spans="1:7" x14ac:dyDescent="0.2">
      <c r="A101" t="s">
        <v>122</v>
      </c>
      <c r="B101">
        <v>5</v>
      </c>
      <c r="C101">
        <v>1</v>
      </c>
      <c r="D101">
        <v>249443</v>
      </c>
      <c r="E101">
        <v>151448</v>
      </c>
      <c r="F101">
        <v>92851</v>
      </c>
      <c r="G101">
        <v>58498</v>
      </c>
    </row>
    <row r="102" spans="1:7" x14ac:dyDescent="0.2">
      <c r="A102" t="s">
        <v>123</v>
      </c>
      <c r="B102">
        <v>5</v>
      </c>
      <c r="C102">
        <v>1</v>
      </c>
      <c r="D102">
        <v>220373</v>
      </c>
      <c r="E102">
        <v>137158</v>
      </c>
      <c r="F102">
        <v>87100</v>
      </c>
      <c r="G102">
        <v>57614</v>
      </c>
    </row>
    <row r="103" spans="1:7" x14ac:dyDescent="0.2">
      <c r="A103" t="s">
        <v>124</v>
      </c>
      <c r="B103">
        <v>6</v>
      </c>
      <c r="C103">
        <v>1</v>
      </c>
      <c r="D103">
        <v>14735</v>
      </c>
      <c r="E103">
        <v>9771</v>
      </c>
      <c r="F103">
        <v>8347</v>
      </c>
      <c r="G103">
        <v>8154</v>
      </c>
    </row>
    <row r="104" spans="1:7" x14ac:dyDescent="0.2">
      <c r="A104" t="s">
        <v>125</v>
      </c>
      <c r="B104">
        <v>6</v>
      </c>
      <c r="C104">
        <v>1</v>
      </c>
      <c r="D104">
        <v>3232</v>
      </c>
      <c r="E104">
        <v>2262</v>
      </c>
      <c r="F104">
        <v>1939</v>
      </c>
      <c r="G104">
        <v>2094</v>
      </c>
    </row>
    <row r="105" spans="1:7" x14ac:dyDescent="0.2">
      <c r="A105" t="s">
        <v>25</v>
      </c>
      <c r="B105">
        <v>1</v>
      </c>
      <c r="C105">
        <v>2</v>
      </c>
      <c r="D105">
        <v>864550</v>
      </c>
      <c r="E105">
        <v>512590</v>
      </c>
      <c r="F105">
        <v>304261</v>
      </c>
      <c r="G105">
        <v>180071</v>
      </c>
    </row>
    <row r="106" spans="1:7" x14ac:dyDescent="0.2">
      <c r="A106" t="s">
        <v>31</v>
      </c>
      <c r="B106">
        <v>1</v>
      </c>
      <c r="C106">
        <v>2</v>
      </c>
      <c r="D106">
        <v>531060</v>
      </c>
      <c r="E106">
        <v>328656</v>
      </c>
      <c r="F106">
        <v>204191</v>
      </c>
      <c r="G106">
        <v>127727</v>
      </c>
    </row>
    <row r="107" spans="1:7" x14ac:dyDescent="0.2">
      <c r="A107" t="s">
        <v>32</v>
      </c>
      <c r="B107">
        <v>2</v>
      </c>
      <c r="C107">
        <v>2</v>
      </c>
      <c r="D107">
        <v>61640</v>
      </c>
      <c r="E107">
        <v>39130</v>
      </c>
      <c r="F107">
        <v>26089</v>
      </c>
      <c r="G107">
        <v>18988</v>
      </c>
    </row>
    <row r="108" spans="1:7" x14ac:dyDescent="0.2">
      <c r="A108" t="s">
        <v>33</v>
      </c>
      <c r="B108">
        <v>2</v>
      </c>
      <c r="C108">
        <v>2</v>
      </c>
      <c r="D108">
        <v>45408</v>
      </c>
      <c r="E108">
        <v>29567</v>
      </c>
      <c r="F108">
        <v>20047</v>
      </c>
      <c r="G108">
        <v>14587</v>
      </c>
    </row>
    <row r="109" spans="1:7" x14ac:dyDescent="0.2">
      <c r="A109" t="s">
        <v>34</v>
      </c>
      <c r="B109">
        <v>3</v>
      </c>
      <c r="C109">
        <v>2</v>
      </c>
      <c r="D109">
        <v>42276</v>
      </c>
      <c r="E109">
        <v>29129</v>
      </c>
      <c r="F109">
        <v>21036</v>
      </c>
      <c r="G109">
        <v>16659</v>
      </c>
    </row>
    <row r="110" spans="1:7" x14ac:dyDescent="0.2">
      <c r="A110" t="s">
        <v>35</v>
      </c>
      <c r="B110">
        <v>3</v>
      </c>
      <c r="C110">
        <v>2</v>
      </c>
      <c r="D110">
        <v>84044</v>
      </c>
      <c r="E110">
        <v>56533</v>
      </c>
      <c r="F110">
        <v>39736</v>
      </c>
      <c r="G110">
        <v>30253</v>
      </c>
    </row>
    <row r="111" spans="1:7" x14ac:dyDescent="0.2">
      <c r="A111" t="s">
        <v>36</v>
      </c>
      <c r="B111">
        <v>4</v>
      </c>
      <c r="C111">
        <v>2</v>
      </c>
      <c r="D111">
        <v>115875</v>
      </c>
      <c r="E111">
        <v>69281</v>
      </c>
      <c r="F111">
        <v>42377</v>
      </c>
      <c r="G111">
        <v>27350</v>
      </c>
    </row>
    <row r="112" spans="1:7" x14ac:dyDescent="0.2">
      <c r="A112" t="s">
        <v>37</v>
      </c>
      <c r="B112">
        <v>4</v>
      </c>
      <c r="C112">
        <v>2</v>
      </c>
      <c r="D112">
        <v>395981</v>
      </c>
      <c r="E112">
        <v>250232</v>
      </c>
      <c r="F112">
        <v>158804</v>
      </c>
      <c r="G112">
        <v>103624</v>
      </c>
    </row>
    <row r="113" spans="1:7" x14ac:dyDescent="0.2">
      <c r="A113" t="s">
        <v>38</v>
      </c>
      <c r="B113">
        <v>5</v>
      </c>
      <c r="C113">
        <v>2</v>
      </c>
      <c r="D113">
        <v>513217</v>
      </c>
      <c r="E113">
        <v>309964</v>
      </c>
      <c r="F113">
        <v>187662</v>
      </c>
      <c r="G113">
        <v>115722</v>
      </c>
    </row>
    <row r="114" spans="1:7" x14ac:dyDescent="0.2">
      <c r="A114" t="s">
        <v>39</v>
      </c>
      <c r="B114">
        <v>5</v>
      </c>
      <c r="C114">
        <v>2</v>
      </c>
      <c r="D114">
        <v>374944</v>
      </c>
      <c r="E114">
        <v>242507</v>
      </c>
      <c r="F114">
        <v>156988</v>
      </c>
      <c r="G114">
        <v>103760</v>
      </c>
    </row>
    <row r="115" spans="1:7" x14ac:dyDescent="0.2">
      <c r="A115" t="s">
        <v>40</v>
      </c>
      <c r="B115">
        <v>6</v>
      </c>
      <c r="C115">
        <v>2</v>
      </c>
      <c r="D115">
        <v>1651589</v>
      </c>
      <c r="E115">
        <v>845196</v>
      </c>
      <c r="F115">
        <v>442650</v>
      </c>
      <c r="G115">
        <v>232577</v>
      </c>
    </row>
    <row r="116" spans="1:7" x14ac:dyDescent="0.2">
      <c r="A116" t="s">
        <v>41</v>
      </c>
      <c r="B116">
        <v>6</v>
      </c>
      <c r="C116">
        <v>2</v>
      </c>
      <c r="D116">
        <v>1733618</v>
      </c>
      <c r="E116">
        <v>891326</v>
      </c>
      <c r="F116">
        <v>470091</v>
      </c>
      <c r="G116">
        <v>250014</v>
      </c>
    </row>
    <row r="117" spans="1:7" x14ac:dyDescent="0.2">
      <c r="A117" t="s">
        <v>42</v>
      </c>
      <c r="B117">
        <v>1</v>
      </c>
      <c r="C117">
        <v>2</v>
      </c>
      <c r="D117">
        <v>498866</v>
      </c>
      <c r="E117">
        <v>316760</v>
      </c>
      <c r="F117">
        <v>201516</v>
      </c>
      <c r="G117">
        <v>128781</v>
      </c>
    </row>
    <row r="118" spans="1:7" x14ac:dyDescent="0.2">
      <c r="A118" t="s">
        <v>43</v>
      </c>
      <c r="B118">
        <v>1</v>
      </c>
      <c r="C118">
        <v>2</v>
      </c>
      <c r="D118">
        <v>625395</v>
      </c>
      <c r="E118">
        <v>396872</v>
      </c>
      <c r="F118">
        <v>250350</v>
      </c>
      <c r="G118">
        <v>158190</v>
      </c>
    </row>
    <row r="119" spans="1:7" x14ac:dyDescent="0.2">
      <c r="A119" t="s">
        <v>44</v>
      </c>
      <c r="B119">
        <v>2</v>
      </c>
      <c r="C119">
        <v>2</v>
      </c>
      <c r="D119">
        <v>135271</v>
      </c>
      <c r="E119">
        <v>85151</v>
      </c>
      <c r="F119">
        <v>56201</v>
      </c>
      <c r="G119">
        <v>41024</v>
      </c>
    </row>
    <row r="120" spans="1:7" x14ac:dyDescent="0.2">
      <c r="A120" t="s">
        <v>45</v>
      </c>
      <c r="B120">
        <v>2</v>
      </c>
      <c r="C120">
        <v>2</v>
      </c>
      <c r="D120">
        <v>53021</v>
      </c>
      <c r="E120">
        <v>33645</v>
      </c>
      <c r="F120">
        <v>22067</v>
      </c>
      <c r="G120">
        <v>15433</v>
      </c>
    </row>
    <row r="121" spans="1:7" x14ac:dyDescent="0.2">
      <c r="A121" t="s">
        <v>46</v>
      </c>
      <c r="B121">
        <v>3</v>
      </c>
      <c r="C121">
        <v>2</v>
      </c>
      <c r="D121">
        <v>34299</v>
      </c>
      <c r="E121">
        <v>24078</v>
      </c>
      <c r="F121">
        <v>17405</v>
      </c>
      <c r="G121">
        <v>13336</v>
      </c>
    </row>
    <row r="122" spans="1:7" x14ac:dyDescent="0.2">
      <c r="A122" t="s">
        <v>47</v>
      </c>
      <c r="B122">
        <v>3</v>
      </c>
      <c r="C122">
        <v>2</v>
      </c>
      <c r="D122">
        <v>58136</v>
      </c>
      <c r="E122">
        <v>40785</v>
      </c>
      <c r="F122">
        <v>29070</v>
      </c>
      <c r="G122">
        <v>21568</v>
      </c>
    </row>
    <row r="123" spans="1:7" x14ac:dyDescent="0.2">
      <c r="A123" t="s">
        <v>48</v>
      </c>
      <c r="B123">
        <v>4</v>
      </c>
      <c r="C123">
        <v>2</v>
      </c>
      <c r="D123">
        <v>120798</v>
      </c>
      <c r="E123">
        <v>73419</v>
      </c>
      <c r="F123">
        <v>45516</v>
      </c>
      <c r="G123">
        <v>29710</v>
      </c>
    </row>
    <row r="124" spans="1:7" x14ac:dyDescent="0.2">
      <c r="A124" t="s">
        <v>49</v>
      </c>
      <c r="B124">
        <v>4</v>
      </c>
      <c r="C124">
        <v>2</v>
      </c>
      <c r="D124">
        <v>293393</v>
      </c>
      <c r="E124">
        <v>193212</v>
      </c>
      <c r="F124">
        <v>128183</v>
      </c>
      <c r="G124">
        <v>87604</v>
      </c>
    </row>
    <row r="125" spans="1:7" x14ac:dyDescent="0.2">
      <c r="A125" t="s">
        <v>50</v>
      </c>
      <c r="B125">
        <v>5</v>
      </c>
      <c r="C125">
        <v>2</v>
      </c>
      <c r="D125">
        <v>315278</v>
      </c>
      <c r="E125">
        <v>210584</v>
      </c>
      <c r="F125">
        <v>140430</v>
      </c>
      <c r="G125">
        <v>95359</v>
      </c>
    </row>
    <row r="126" spans="1:7" x14ac:dyDescent="0.2">
      <c r="A126" t="s">
        <v>51</v>
      </c>
      <c r="B126">
        <v>5</v>
      </c>
      <c r="C126">
        <v>2</v>
      </c>
      <c r="D126">
        <v>395008</v>
      </c>
      <c r="E126">
        <v>255132</v>
      </c>
      <c r="F126">
        <v>168422</v>
      </c>
      <c r="G126">
        <v>121924</v>
      </c>
    </row>
    <row r="127" spans="1:7" x14ac:dyDescent="0.2">
      <c r="A127" t="s">
        <v>52</v>
      </c>
      <c r="B127">
        <v>6</v>
      </c>
      <c r="C127">
        <v>2</v>
      </c>
      <c r="D127">
        <v>1474715</v>
      </c>
      <c r="E127">
        <v>785355</v>
      </c>
      <c r="F127">
        <v>418592</v>
      </c>
      <c r="G127">
        <v>221327</v>
      </c>
    </row>
    <row r="128" spans="1:7" x14ac:dyDescent="0.2">
      <c r="A128" t="s">
        <v>53</v>
      </c>
      <c r="B128">
        <v>6</v>
      </c>
      <c r="C128">
        <v>2</v>
      </c>
      <c r="D128">
        <v>1521525</v>
      </c>
      <c r="E128">
        <v>806353</v>
      </c>
      <c r="F128">
        <v>430469</v>
      </c>
      <c r="G128">
        <v>227949</v>
      </c>
    </row>
    <row r="129" spans="1:7" x14ac:dyDescent="0.2">
      <c r="A129" t="s">
        <v>54</v>
      </c>
      <c r="B129">
        <v>1</v>
      </c>
      <c r="C129">
        <v>2</v>
      </c>
      <c r="D129">
        <v>592082</v>
      </c>
      <c r="E129">
        <v>361929</v>
      </c>
      <c r="F129">
        <v>221250</v>
      </c>
      <c r="G129">
        <v>135465</v>
      </c>
    </row>
    <row r="130" spans="1:7" x14ac:dyDescent="0.2">
      <c r="A130" t="s">
        <v>55</v>
      </c>
      <c r="B130">
        <v>1</v>
      </c>
      <c r="C130">
        <v>2</v>
      </c>
      <c r="D130">
        <v>666341</v>
      </c>
      <c r="E130">
        <v>403138</v>
      </c>
      <c r="F130">
        <v>245102</v>
      </c>
      <c r="G130">
        <v>149969</v>
      </c>
    </row>
    <row r="131" spans="1:7" x14ac:dyDescent="0.2">
      <c r="A131" t="s">
        <v>56</v>
      </c>
      <c r="B131">
        <v>2</v>
      </c>
      <c r="C131">
        <v>2</v>
      </c>
      <c r="D131">
        <v>48851</v>
      </c>
      <c r="E131">
        <v>30767</v>
      </c>
      <c r="F131">
        <v>20291</v>
      </c>
      <c r="G131">
        <v>14372</v>
      </c>
    </row>
    <row r="132" spans="1:7" x14ac:dyDescent="0.2">
      <c r="A132" t="s">
        <v>57</v>
      </c>
      <c r="B132">
        <v>2</v>
      </c>
      <c r="C132">
        <v>2</v>
      </c>
      <c r="D132">
        <v>81378</v>
      </c>
      <c r="E132">
        <v>50722</v>
      </c>
      <c r="F132">
        <v>33938</v>
      </c>
      <c r="G132">
        <v>25203</v>
      </c>
    </row>
    <row r="133" spans="1:7" x14ac:dyDescent="0.2">
      <c r="A133" t="s">
        <v>58</v>
      </c>
      <c r="B133">
        <v>3</v>
      </c>
      <c r="C133">
        <v>2</v>
      </c>
      <c r="D133">
        <v>37004</v>
      </c>
      <c r="E133">
        <v>25445</v>
      </c>
      <c r="F133">
        <v>18696</v>
      </c>
      <c r="G133">
        <v>15971</v>
      </c>
    </row>
    <row r="134" spans="1:7" x14ac:dyDescent="0.2">
      <c r="A134" t="s">
        <v>59</v>
      </c>
      <c r="B134">
        <v>3</v>
      </c>
      <c r="C134">
        <v>2</v>
      </c>
      <c r="D134">
        <v>75245</v>
      </c>
      <c r="E134">
        <v>49714</v>
      </c>
      <c r="F134">
        <v>34460</v>
      </c>
      <c r="G134">
        <v>25557</v>
      </c>
    </row>
    <row r="135" spans="1:7" x14ac:dyDescent="0.2">
      <c r="A135" t="s">
        <v>60</v>
      </c>
      <c r="B135">
        <v>4</v>
      </c>
      <c r="C135">
        <v>2</v>
      </c>
      <c r="D135">
        <v>152240</v>
      </c>
      <c r="E135">
        <v>90955</v>
      </c>
      <c r="F135">
        <v>55598</v>
      </c>
      <c r="G135">
        <v>35761</v>
      </c>
    </row>
    <row r="136" spans="1:7" x14ac:dyDescent="0.2">
      <c r="A136" t="s">
        <v>61</v>
      </c>
      <c r="B136">
        <v>4</v>
      </c>
      <c r="C136">
        <v>2</v>
      </c>
      <c r="D136">
        <v>375718</v>
      </c>
      <c r="E136">
        <v>243914</v>
      </c>
      <c r="F136">
        <v>158422</v>
      </c>
      <c r="G136">
        <v>105243</v>
      </c>
    </row>
    <row r="137" spans="1:7" x14ac:dyDescent="0.2">
      <c r="A137" t="s">
        <v>62</v>
      </c>
      <c r="B137">
        <v>5</v>
      </c>
      <c r="C137">
        <v>2</v>
      </c>
      <c r="D137">
        <v>455808</v>
      </c>
      <c r="E137">
        <v>285839</v>
      </c>
      <c r="F137">
        <v>179395</v>
      </c>
      <c r="G137">
        <v>114845</v>
      </c>
    </row>
    <row r="138" spans="1:7" x14ac:dyDescent="0.2">
      <c r="A138" t="s">
        <v>63</v>
      </c>
      <c r="B138">
        <v>5</v>
      </c>
      <c r="C138">
        <v>2</v>
      </c>
      <c r="D138">
        <v>344756</v>
      </c>
      <c r="E138">
        <v>231555</v>
      </c>
      <c r="F138">
        <v>156300</v>
      </c>
      <c r="G138">
        <v>107769</v>
      </c>
    </row>
    <row r="139" spans="1:7" x14ac:dyDescent="0.2">
      <c r="A139" t="s">
        <v>64</v>
      </c>
      <c r="B139">
        <v>6</v>
      </c>
      <c r="C139">
        <v>2</v>
      </c>
      <c r="D139">
        <v>942984</v>
      </c>
      <c r="E139">
        <v>511866</v>
      </c>
      <c r="F139">
        <v>276158</v>
      </c>
      <c r="G139">
        <v>147588</v>
      </c>
    </row>
    <row r="140" spans="1:7" x14ac:dyDescent="0.2">
      <c r="A140" t="s">
        <v>65</v>
      </c>
      <c r="B140">
        <v>6</v>
      </c>
      <c r="C140">
        <v>2</v>
      </c>
      <c r="D140">
        <v>958482</v>
      </c>
      <c r="E140">
        <v>520309</v>
      </c>
      <c r="F140">
        <v>280983</v>
      </c>
      <c r="G140">
        <v>149724</v>
      </c>
    </row>
    <row r="141" spans="1:7" x14ac:dyDescent="0.2">
      <c r="A141" t="s">
        <v>66</v>
      </c>
      <c r="B141">
        <v>1</v>
      </c>
      <c r="C141">
        <v>2</v>
      </c>
      <c r="D141">
        <v>571862</v>
      </c>
      <c r="E141">
        <v>357986</v>
      </c>
      <c r="F141">
        <v>224169</v>
      </c>
      <c r="G141">
        <v>140935</v>
      </c>
    </row>
    <row r="142" spans="1:7" x14ac:dyDescent="0.2">
      <c r="A142" t="s">
        <v>67</v>
      </c>
      <c r="B142">
        <v>1</v>
      </c>
      <c r="C142">
        <v>2</v>
      </c>
      <c r="D142">
        <v>598968</v>
      </c>
      <c r="E142">
        <v>376829</v>
      </c>
      <c r="F142">
        <v>236408</v>
      </c>
      <c r="G142">
        <v>148835</v>
      </c>
    </row>
    <row r="143" spans="1:7" x14ac:dyDescent="0.2">
      <c r="A143" t="s">
        <v>68</v>
      </c>
      <c r="B143">
        <v>2</v>
      </c>
      <c r="C143">
        <v>2</v>
      </c>
      <c r="D143">
        <v>52799</v>
      </c>
      <c r="E143">
        <v>33458</v>
      </c>
      <c r="F143">
        <v>22260</v>
      </c>
      <c r="G143">
        <v>16117</v>
      </c>
    </row>
    <row r="144" spans="1:7" x14ac:dyDescent="0.2">
      <c r="A144" t="s">
        <v>69</v>
      </c>
      <c r="B144">
        <v>2</v>
      </c>
      <c r="C144">
        <v>2</v>
      </c>
      <c r="D144">
        <v>32558</v>
      </c>
      <c r="E144">
        <v>22226</v>
      </c>
      <c r="F144">
        <v>15731</v>
      </c>
      <c r="G144">
        <v>11883</v>
      </c>
    </row>
    <row r="145" spans="1:7" x14ac:dyDescent="0.2">
      <c r="A145" t="s">
        <v>70</v>
      </c>
      <c r="B145">
        <v>3</v>
      </c>
      <c r="C145">
        <v>2</v>
      </c>
      <c r="D145">
        <v>36445</v>
      </c>
      <c r="E145">
        <v>25679</v>
      </c>
      <c r="F145">
        <v>18912</v>
      </c>
      <c r="G145">
        <v>14952</v>
      </c>
    </row>
    <row r="146" spans="1:7" x14ac:dyDescent="0.2">
      <c r="A146" t="s">
        <v>71</v>
      </c>
      <c r="B146">
        <v>3</v>
      </c>
      <c r="C146">
        <v>2</v>
      </c>
      <c r="D146">
        <v>101366</v>
      </c>
      <c r="E146">
        <v>65621</v>
      </c>
      <c r="F146">
        <v>43527</v>
      </c>
      <c r="G146">
        <v>30273</v>
      </c>
    </row>
    <row r="147" spans="1:7" x14ac:dyDescent="0.2">
      <c r="A147" t="s">
        <v>72</v>
      </c>
      <c r="B147">
        <v>4</v>
      </c>
      <c r="C147">
        <v>2</v>
      </c>
      <c r="D147">
        <v>149372</v>
      </c>
      <c r="E147">
        <v>89958</v>
      </c>
      <c r="F147">
        <v>55757</v>
      </c>
      <c r="G147">
        <v>36467</v>
      </c>
    </row>
    <row r="148" spans="1:7" x14ac:dyDescent="0.2">
      <c r="A148" t="s">
        <v>73</v>
      </c>
      <c r="B148">
        <v>4</v>
      </c>
      <c r="C148">
        <v>2</v>
      </c>
      <c r="D148">
        <v>299320</v>
      </c>
      <c r="E148">
        <v>199191</v>
      </c>
      <c r="F148">
        <v>132720</v>
      </c>
      <c r="G148">
        <v>90721</v>
      </c>
    </row>
    <row r="149" spans="1:7" x14ac:dyDescent="0.2">
      <c r="A149" t="s">
        <v>74</v>
      </c>
      <c r="B149">
        <v>5</v>
      </c>
      <c r="C149">
        <v>2</v>
      </c>
      <c r="D149">
        <v>438250</v>
      </c>
      <c r="E149">
        <v>283718</v>
      </c>
      <c r="F149">
        <v>183209</v>
      </c>
      <c r="G149">
        <v>120007</v>
      </c>
    </row>
    <row r="150" spans="1:7" x14ac:dyDescent="0.2">
      <c r="A150" t="s">
        <v>75</v>
      </c>
      <c r="B150">
        <v>5</v>
      </c>
      <c r="C150">
        <v>2</v>
      </c>
      <c r="D150">
        <v>349492</v>
      </c>
      <c r="E150">
        <v>226022</v>
      </c>
      <c r="F150">
        <v>146787</v>
      </c>
      <c r="G150">
        <v>97481</v>
      </c>
    </row>
    <row r="151" spans="1:7" x14ac:dyDescent="0.2">
      <c r="A151" t="s">
        <v>76</v>
      </c>
      <c r="B151">
        <v>6</v>
      </c>
      <c r="C151">
        <v>2</v>
      </c>
      <c r="D151">
        <v>575200</v>
      </c>
      <c r="E151">
        <v>315189</v>
      </c>
      <c r="F151">
        <v>171764</v>
      </c>
      <c r="G151">
        <v>93418</v>
      </c>
    </row>
    <row r="152" spans="1:7" x14ac:dyDescent="0.2">
      <c r="A152" t="s">
        <v>77</v>
      </c>
      <c r="B152">
        <v>6</v>
      </c>
      <c r="C152">
        <v>2</v>
      </c>
      <c r="D152">
        <v>486347</v>
      </c>
      <c r="E152">
        <v>266351</v>
      </c>
      <c r="F152">
        <v>144965</v>
      </c>
      <c r="G152">
        <v>78140</v>
      </c>
    </row>
    <row r="153" spans="1:7" x14ac:dyDescent="0.2">
      <c r="A153" t="s">
        <v>78</v>
      </c>
      <c r="B153">
        <v>1</v>
      </c>
      <c r="C153">
        <v>2</v>
      </c>
      <c r="D153">
        <v>226101</v>
      </c>
      <c r="E153">
        <v>141095</v>
      </c>
      <c r="F153">
        <v>89645</v>
      </c>
      <c r="G153">
        <v>58892</v>
      </c>
    </row>
    <row r="154" spans="1:7" x14ac:dyDescent="0.2">
      <c r="A154" t="s">
        <v>79</v>
      </c>
      <c r="B154">
        <v>1</v>
      </c>
      <c r="C154">
        <v>2</v>
      </c>
      <c r="D154">
        <v>220341</v>
      </c>
      <c r="E154">
        <v>140654</v>
      </c>
      <c r="F154">
        <v>90895</v>
      </c>
      <c r="G154">
        <v>60129</v>
      </c>
    </row>
    <row r="155" spans="1:7" x14ac:dyDescent="0.2">
      <c r="A155" t="s">
        <v>80</v>
      </c>
      <c r="B155">
        <v>2</v>
      </c>
      <c r="C155">
        <v>2</v>
      </c>
      <c r="D155">
        <v>57790</v>
      </c>
      <c r="E155">
        <v>43588</v>
      </c>
      <c r="F155">
        <v>32322</v>
      </c>
      <c r="G155">
        <v>24188</v>
      </c>
    </row>
    <row r="156" spans="1:7" x14ac:dyDescent="0.2">
      <c r="A156" t="s">
        <v>81</v>
      </c>
      <c r="B156">
        <v>2</v>
      </c>
      <c r="C156">
        <v>2</v>
      </c>
      <c r="D156">
        <v>78015</v>
      </c>
      <c r="E156">
        <v>57579</v>
      </c>
      <c r="F156">
        <v>42058</v>
      </c>
      <c r="G156">
        <v>31587</v>
      </c>
    </row>
    <row r="157" spans="1:7" x14ac:dyDescent="0.2">
      <c r="A157" t="s">
        <v>82</v>
      </c>
      <c r="B157">
        <v>3</v>
      </c>
      <c r="C157">
        <v>2</v>
      </c>
      <c r="D157">
        <v>93910</v>
      </c>
      <c r="E157">
        <v>67561</v>
      </c>
      <c r="F157">
        <v>48092</v>
      </c>
      <c r="G157">
        <v>35187</v>
      </c>
    </row>
    <row r="158" spans="1:7" x14ac:dyDescent="0.2">
      <c r="A158" t="s">
        <v>83</v>
      </c>
      <c r="B158">
        <v>3</v>
      </c>
      <c r="C158">
        <v>2</v>
      </c>
      <c r="D158">
        <v>174732</v>
      </c>
      <c r="E158">
        <v>114699</v>
      </c>
      <c r="F158">
        <v>75855</v>
      </c>
      <c r="G158">
        <v>51426</v>
      </c>
    </row>
    <row r="159" spans="1:7" x14ac:dyDescent="0.2">
      <c r="A159" t="s">
        <v>84</v>
      </c>
      <c r="B159">
        <v>4</v>
      </c>
      <c r="C159">
        <v>2</v>
      </c>
      <c r="D159">
        <v>102285</v>
      </c>
      <c r="E159">
        <v>63750</v>
      </c>
      <c r="F159">
        <v>41189</v>
      </c>
      <c r="G159">
        <v>28472</v>
      </c>
    </row>
    <row r="160" spans="1:7" x14ac:dyDescent="0.2">
      <c r="A160" t="s">
        <v>85</v>
      </c>
      <c r="B160">
        <v>4</v>
      </c>
      <c r="C160">
        <v>2</v>
      </c>
      <c r="D160">
        <v>172044</v>
      </c>
      <c r="E160">
        <v>102921</v>
      </c>
      <c r="F160">
        <v>63236</v>
      </c>
      <c r="G160">
        <v>40925</v>
      </c>
    </row>
    <row r="161" spans="1:7" x14ac:dyDescent="0.2">
      <c r="A161" t="s">
        <v>86</v>
      </c>
      <c r="B161">
        <v>5</v>
      </c>
      <c r="C161">
        <v>2</v>
      </c>
      <c r="D161">
        <v>196952</v>
      </c>
      <c r="E161">
        <v>123638</v>
      </c>
      <c r="F161">
        <v>78738</v>
      </c>
      <c r="G161">
        <v>51844</v>
      </c>
    </row>
    <row r="162" spans="1:7" x14ac:dyDescent="0.2">
      <c r="A162" t="s">
        <v>87</v>
      </c>
      <c r="B162">
        <v>5</v>
      </c>
      <c r="C162">
        <v>2</v>
      </c>
      <c r="D162">
        <v>182895</v>
      </c>
      <c r="E162">
        <v>118954</v>
      </c>
      <c r="F162">
        <v>78669</v>
      </c>
      <c r="G162">
        <v>53794</v>
      </c>
    </row>
    <row r="163" spans="1:7" x14ac:dyDescent="0.2">
      <c r="A163" t="s">
        <v>88</v>
      </c>
      <c r="B163">
        <v>6</v>
      </c>
      <c r="C163">
        <v>2</v>
      </c>
      <c r="D163">
        <v>251031</v>
      </c>
      <c r="E163">
        <v>138140</v>
      </c>
      <c r="F163">
        <v>75763</v>
      </c>
      <c r="G163">
        <v>41463</v>
      </c>
    </row>
    <row r="164" spans="1:7" x14ac:dyDescent="0.2">
      <c r="A164" t="s">
        <v>89</v>
      </c>
      <c r="B164">
        <v>6</v>
      </c>
      <c r="C164">
        <v>2</v>
      </c>
      <c r="D164">
        <v>259118</v>
      </c>
      <c r="E164">
        <v>142849</v>
      </c>
      <c r="F164">
        <v>78437</v>
      </c>
      <c r="G164">
        <v>43021</v>
      </c>
    </row>
    <row r="165" spans="1:7" x14ac:dyDescent="0.2">
      <c r="A165" t="s">
        <v>90</v>
      </c>
      <c r="B165">
        <v>1</v>
      </c>
      <c r="C165">
        <v>2</v>
      </c>
      <c r="D165">
        <v>243759</v>
      </c>
      <c r="E165">
        <v>151486</v>
      </c>
      <c r="F165">
        <v>95757</v>
      </c>
      <c r="G165">
        <v>62698</v>
      </c>
    </row>
    <row r="166" spans="1:7" x14ac:dyDescent="0.2">
      <c r="A166" t="s">
        <v>91</v>
      </c>
      <c r="B166">
        <v>1</v>
      </c>
      <c r="C166">
        <v>2</v>
      </c>
      <c r="D166">
        <v>295810</v>
      </c>
      <c r="E166">
        <v>176172</v>
      </c>
      <c r="F166">
        <v>105705</v>
      </c>
      <c r="G166">
        <v>64233</v>
      </c>
    </row>
    <row r="167" spans="1:7" x14ac:dyDescent="0.2">
      <c r="A167" t="s">
        <v>92</v>
      </c>
      <c r="B167">
        <v>2</v>
      </c>
      <c r="C167">
        <v>2</v>
      </c>
      <c r="D167">
        <v>64724</v>
      </c>
      <c r="E167">
        <v>46754</v>
      </c>
      <c r="F167">
        <v>33220</v>
      </c>
      <c r="G167">
        <v>24029</v>
      </c>
    </row>
    <row r="168" spans="1:7" x14ac:dyDescent="0.2">
      <c r="A168" t="s">
        <v>93</v>
      </c>
      <c r="B168">
        <v>2</v>
      </c>
      <c r="C168">
        <v>2</v>
      </c>
      <c r="D168">
        <v>98106</v>
      </c>
      <c r="E168">
        <v>70320</v>
      </c>
      <c r="F168">
        <v>50768</v>
      </c>
      <c r="G168">
        <v>39280</v>
      </c>
    </row>
    <row r="169" spans="1:7" x14ac:dyDescent="0.2">
      <c r="A169" t="s">
        <v>94</v>
      </c>
      <c r="B169">
        <v>3</v>
      </c>
      <c r="C169">
        <v>2</v>
      </c>
      <c r="D169">
        <v>79256</v>
      </c>
      <c r="E169">
        <v>57826</v>
      </c>
      <c r="F169">
        <v>41792</v>
      </c>
      <c r="G169">
        <v>30740</v>
      </c>
    </row>
    <row r="170" spans="1:7" x14ac:dyDescent="0.2">
      <c r="A170" t="s">
        <v>95</v>
      </c>
      <c r="B170">
        <v>3</v>
      </c>
      <c r="C170">
        <v>2</v>
      </c>
      <c r="D170">
        <v>149936</v>
      </c>
      <c r="E170">
        <v>101422</v>
      </c>
      <c r="F170">
        <v>68622</v>
      </c>
      <c r="G170">
        <v>47455</v>
      </c>
    </row>
    <row r="171" spans="1:7" x14ac:dyDescent="0.2">
      <c r="A171" t="s">
        <v>96</v>
      </c>
      <c r="B171">
        <v>4</v>
      </c>
      <c r="C171">
        <v>2</v>
      </c>
      <c r="D171">
        <v>132913</v>
      </c>
      <c r="E171">
        <v>79995</v>
      </c>
      <c r="F171">
        <v>49248</v>
      </c>
      <c r="G171">
        <v>32051</v>
      </c>
    </row>
    <row r="172" spans="1:7" x14ac:dyDescent="0.2">
      <c r="A172" t="s">
        <v>97</v>
      </c>
      <c r="B172">
        <v>4</v>
      </c>
      <c r="C172">
        <v>2</v>
      </c>
      <c r="D172">
        <v>152265</v>
      </c>
      <c r="E172">
        <v>92362</v>
      </c>
      <c r="F172">
        <v>57235</v>
      </c>
      <c r="G172">
        <v>37188</v>
      </c>
    </row>
    <row r="173" spans="1:7" x14ac:dyDescent="0.2">
      <c r="A173" t="s">
        <v>98</v>
      </c>
      <c r="B173">
        <v>5</v>
      </c>
      <c r="C173">
        <v>2</v>
      </c>
      <c r="D173">
        <v>378317</v>
      </c>
      <c r="E173">
        <v>221563</v>
      </c>
      <c r="F173">
        <v>132261</v>
      </c>
      <c r="G173">
        <v>81484</v>
      </c>
    </row>
    <row r="174" spans="1:7" x14ac:dyDescent="0.2">
      <c r="A174" t="s">
        <v>99</v>
      </c>
      <c r="B174">
        <v>5</v>
      </c>
      <c r="C174">
        <v>2</v>
      </c>
      <c r="D174">
        <v>160228</v>
      </c>
      <c r="E174">
        <v>104663</v>
      </c>
      <c r="F174">
        <v>69158</v>
      </c>
      <c r="G174">
        <v>46950</v>
      </c>
    </row>
    <row r="175" spans="1:7" x14ac:dyDescent="0.2">
      <c r="A175" t="s">
        <v>100</v>
      </c>
      <c r="B175">
        <v>6</v>
      </c>
      <c r="C175">
        <v>2</v>
      </c>
      <c r="D175">
        <v>134768</v>
      </c>
      <c r="E175">
        <v>74451</v>
      </c>
      <c r="F175">
        <v>41012</v>
      </c>
      <c r="G175">
        <v>22849</v>
      </c>
    </row>
    <row r="176" spans="1:7" x14ac:dyDescent="0.2">
      <c r="A176" t="s">
        <v>101</v>
      </c>
      <c r="B176">
        <v>6</v>
      </c>
      <c r="C176">
        <v>2</v>
      </c>
      <c r="D176">
        <v>139551</v>
      </c>
      <c r="E176">
        <v>77473</v>
      </c>
      <c r="F176">
        <v>43410</v>
      </c>
      <c r="G176">
        <v>24924</v>
      </c>
    </row>
    <row r="177" spans="1:7" x14ac:dyDescent="0.2">
      <c r="A177" t="s">
        <v>102</v>
      </c>
      <c r="B177">
        <v>1</v>
      </c>
      <c r="C177">
        <v>2</v>
      </c>
      <c r="D177">
        <v>462758</v>
      </c>
      <c r="E177">
        <v>267202</v>
      </c>
      <c r="F177">
        <v>155776</v>
      </c>
      <c r="G177">
        <v>91751</v>
      </c>
    </row>
    <row r="178" spans="1:7" x14ac:dyDescent="0.2">
      <c r="A178" t="s">
        <v>103</v>
      </c>
      <c r="B178">
        <v>1</v>
      </c>
      <c r="C178">
        <v>2</v>
      </c>
      <c r="D178">
        <v>387662</v>
      </c>
      <c r="E178">
        <v>226500</v>
      </c>
      <c r="F178">
        <v>133103</v>
      </c>
      <c r="G178">
        <v>79347</v>
      </c>
    </row>
    <row r="179" spans="1:7" x14ac:dyDescent="0.2">
      <c r="A179" t="s">
        <v>104</v>
      </c>
      <c r="B179">
        <v>2</v>
      </c>
      <c r="C179">
        <v>2</v>
      </c>
      <c r="D179">
        <v>76376</v>
      </c>
      <c r="E179">
        <v>52650</v>
      </c>
      <c r="F179">
        <v>36271</v>
      </c>
      <c r="G179">
        <v>25429</v>
      </c>
    </row>
    <row r="180" spans="1:7" x14ac:dyDescent="0.2">
      <c r="A180" t="s">
        <v>105</v>
      </c>
      <c r="B180">
        <v>2</v>
      </c>
      <c r="C180">
        <v>2</v>
      </c>
      <c r="D180">
        <v>70744</v>
      </c>
      <c r="E180">
        <v>50845</v>
      </c>
      <c r="F180">
        <v>36232</v>
      </c>
      <c r="G180">
        <v>26763</v>
      </c>
    </row>
    <row r="181" spans="1:7" x14ac:dyDescent="0.2">
      <c r="A181" t="s">
        <v>106</v>
      </c>
      <c r="B181">
        <v>3</v>
      </c>
      <c r="C181">
        <v>2</v>
      </c>
      <c r="D181">
        <v>102908</v>
      </c>
      <c r="E181">
        <v>71060</v>
      </c>
      <c r="F181">
        <v>48984</v>
      </c>
      <c r="G181">
        <v>34539</v>
      </c>
    </row>
    <row r="182" spans="1:7" x14ac:dyDescent="0.2">
      <c r="A182" t="s">
        <v>107</v>
      </c>
      <c r="B182">
        <v>3</v>
      </c>
      <c r="C182">
        <v>2</v>
      </c>
      <c r="D182">
        <v>220130</v>
      </c>
      <c r="E182">
        <v>135827</v>
      </c>
      <c r="F182">
        <v>85186</v>
      </c>
      <c r="G182">
        <v>55430</v>
      </c>
    </row>
    <row r="183" spans="1:7" x14ac:dyDescent="0.2">
      <c r="A183" t="s">
        <v>108</v>
      </c>
      <c r="B183">
        <v>4</v>
      </c>
      <c r="C183">
        <v>2</v>
      </c>
      <c r="D183">
        <v>219925</v>
      </c>
      <c r="E183">
        <v>128495</v>
      </c>
      <c r="F183">
        <v>76522</v>
      </c>
      <c r="G183">
        <v>48118</v>
      </c>
    </row>
    <row r="184" spans="1:7" x14ac:dyDescent="0.2">
      <c r="A184" t="s">
        <v>109</v>
      </c>
      <c r="B184">
        <v>4</v>
      </c>
      <c r="C184">
        <v>2</v>
      </c>
      <c r="D184">
        <v>151746</v>
      </c>
      <c r="E184">
        <v>93337</v>
      </c>
      <c r="F184">
        <v>59290</v>
      </c>
      <c r="G184">
        <v>39831</v>
      </c>
    </row>
    <row r="185" spans="1:7" x14ac:dyDescent="0.2">
      <c r="A185" t="s">
        <v>110</v>
      </c>
      <c r="B185">
        <v>5</v>
      </c>
      <c r="C185">
        <v>2</v>
      </c>
      <c r="D185">
        <v>181378</v>
      </c>
      <c r="E185">
        <v>112137</v>
      </c>
      <c r="F185">
        <v>70384</v>
      </c>
      <c r="G185">
        <v>45811</v>
      </c>
    </row>
    <row r="186" spans="1:7" x14ac:dyDescent="0.2">
      <c r="A186" t="s">
        <v>111</v>
      </c>
      <c r="B186">
        <v>5</v>
      </c>
      <c r="C186">
        <v>2</v>
      </c>
      <c r="D186">
        <v>197159</v>
      </c>
      <c r="E186">
        <v>121651</v>
      </c>
      <c r="F186">
        <v>76008</v>
      </c>
      <c r="G186">
        <v>48731</v>
      </c>
    </row>
    <row r="187" spans="1:7" x14ac:dyDescent="0.2">
      <c r="A187" t="s">
        <v>112</v>
      </c>
      <c r="B187">
        <v>6</v>
      </c>
      <c r="C187">
        <v>2</v>
      </c>
      <c r="D187">
        <v>66030</v>
      </c>
      <c r="E187">
        <v>36948</v>
      </c>
      <c r="F187">
        <v>20733</v>
      </c>
      <c r="G187">
        <v>11941</v>
      </c>
    </row>
    <row r="188" spans="1:7" x14ac:dyDescent="0.2">
      <c r="A188" t="s">
        <v>113</v>
      </c>
      <c r="B188">
        <v>6</v>
      </c>
      <c r="C188">
        <v>2</v>
      </c>
      <c r="D188">
        <v>63230</v>
      </c>
      <c r="E188">
        <v>35279</v>
      </c>
      <c r="F188">
        <v>19683</v>
      </c>
      <c r="G188">
        <v>11210</v>
      </c>
    </row>
    <row r="189" spans="1:7" x14ac:dyDescent="0.2">
      <c r="A189" t="s">
        <v>114</v>
      </c>
      <c r="B189">
        <v>1</v>
      </c>
      <c r="C189">
        <v>2</v>
      </c>
      <c r="D189">
        <v>297571</v>
      </c>
      <c r="E189">
        <v>179515</v>
      </c>
      <c r="F189">
        <v>110916</v>
      </c>
      <c r="G189">
        <v>72935</v>
      </c>
    </row>
    <row r="190" spans="1:7" x14ac:dyDescent="0.2">
      <c r="A190" t="s">
        <v>115</v>
      </c>
      <c r="B190">
        <v>1</v>
      </c>
      <c r="C190">
        <v>2</v>
      </c>
      <c r="D190">
        <v>234659</v>
      </c>
      <c r="E190">
        <v>145357</v>
      </c>
      <c r="F190">
        <v>91603</v>
      </c>
      <c r="G190">
        <v>60177</v>
      </c>
    </row>
    <row r="191" spans="1:7" x14ac:dyDescent="0.2">
      <c r="A191" t="s">
        <v>116</v>
      </c>
      <c r="B191">
        <v>2</v>
      </c>
      <c r="C191">
        <v>2</v>
      </c>
      <c r="D191">
        <v>91112</v>
      </c>
      <c r="E191">
        <v>61723</v>
      </c>
      <c r="F191">
        <v>42079</v>
      </c>
      <c r="G191">
        <v>29495</v>
      </c>
    </row>
    <row r="192" spans="1:7" x14ac:dyDescent="0.2">
      <c r="A192" t="s">
        <v>117</v>
      </c>
      <c r="B192">
        <v>2</v>
      </c>
      <c r="C192">
        <v>2</v>
      </c>
      <c r="D192">
        <v>140729</v>
      </c>
      <c r="E192">
        <v>86879</v>
      </c>
      <c r="F192">
        <v>55072</v>
      </c>
      <c r="G192">
        <v>37244</v>
      </c>
    </row>
    <row r="193" spans="1:7" x14ac:dyDescent="0.2">
      <c r="A193" t="s">
        <v>118</v>
      </c>
      <c r="B193">
        <v>3</v>
      </c>
      <c r="C193">
        <v>2</v>
      </c>
      <c r="D193">
        <v>4489</v>
      </c>
      <c r="E193">
        <v>2996</v>
      </c>
      <c r="F193">
        <v>2712</v>
      </c>
      <c r="G193">
        <v>3120</v>
      </c>
    </row>
    <row r="194" spans="1:7" x14ac:dyDescent="0.2">
      <c r="A194" t="s">
        <v>119</v>
      </c>
      <c r="B194">
        <v>3</v>
      </c>
      <c r="C194">
        <v>2</v>
      </c>
      <c r="D194">
        <v>157158</v>
      </c>
      <c r="E194">
        <v>101621</v>
      </c>
      <c r="F194">
        <v>66453</v>
      </c>
      <c r="G194">
        <v>45267</v>
      </c>
    </row>
    <row r="195" spans="1:7" x14ac:dyDescent="0.2">
      <c r="A195" t="s">
        <v>120</v>
      </c>
      <c r="B195">
        <v>4</v>
      </c>
      <c r="C195">
        <v>2</v>
      </c>
      <c r="D195">
        <v>168783</v>
      </c>
      <c r="E195">
        <v>98023</v>
      </c>
      <c r="F195">
        <v>57842</v>
      </c>
      <c r="G195">
        <v>35584</v>
      </c>
    </row>
    <row r="196" spans="1:7" x14ac:dyDescent="0.2">
      <c r="A196" t="s">
        <v>121</v>
      </c>
      <c r="B196">
        <v>4</v>
      </c>
      <c r="C196">
        <v>2</v>
      </c>
      <c r="D196">
        <v>190990</v>
      </c>
      <c r="E196">
        <v>112825</v>
      </c>
      <c r="F196">
        <v>68156</v>
      </c>
      <c r="G196">
        <v>43059</v>
      </c>
    </row>
    <row r="197" spans="1:7" x14ac:dyDescent="0.2">
      <c r="A197" t="s">
        <v>122</v>
      </c>
      <c r="B197">
        <v>5</v>
      </c>
      <c r="C197">
        <v>2</v>
      </c>
      <c r="D197">
        <v>245282</v>
      </c>
      <c r="E197">
        <v>149007</v>
      </c>
      <c r="F197">
        <v>91443</v>
      </c>
      <c r="G197">
        <v>57612</v>
      </c>
    </row>
    <row r="198" spans="1:7" x14ac:dyDescent="0.2">
      <c r="A198" t="s">
        <v>123</v>
      </c>
      <c r="B198">
        <v>5</v>
      </c>
      <c r="C198">
        <v>2</v>
      </c>
      <c r="D198">
        <v>215629</v>
      </c>
      <c r="E198">
        <v>134339</v>
      </c>
      <c r="F198">
        <v>85317</v>
      </c>
      <c r="G198">
        <v>56388</v>
      </c>
    </row>
    <row r="199" spans="1:7" x14ac:dyDescent="0.2">
      <c r="A199" t="s">
        <v>124</v>
      </c>
      <c r="B199">
        <v>6</v>
      </c>
      <c r="C199">
        <v>2</v>
      </c>
      <c r="D199">
        <v>14754</v>
      </c>
      <c r="E199">
        <v>9797</v>
      </c>
      <c r="F199">
        <v>8418</v>
      </c>
      <c r="G199">
        <v>8170</v>
      </c>
    </row>
    <row r="200" spans="1:7" x14ac:dyDescent="0.2">
      <c r="A200" t="s">
        <v>125</v>
      </c>
      <c r="B200">
        <v>6</v>
      </c>
      <c r="C200">
        <v>2</v>
      </c>
      <c r="D200">
        <v>3180</v>
      </c>
      <c r="E200">
        <v>2241</v>
      </c>
      <c r="F200">
        <v>1894</v>
      </c>
      <c r="G200">
        <v>1998</v>
      </c>
    </row>
    <row r="201" spans="1:7" x14ac:dyDescent="0.2">
      <c r="A201" t="s">
        <v>25</v>
      </c>
      <c r="B201">
        <v>1</v>
      </c>
      <c r="C201">
        <v>3</v>
      </c>
      <c r="D201">
        <v>850727</v>
      </c>
      <c r="E201">
        <v>504568</v>
      </c>
      <c r="F201">
        <v>299575</v>
      </c>
      <c r="G201">
        <v>177393</v>
      </c>
    </row>
    <row r="202" spans="1:7" x14ac:dyDescent="0.2">
      <c r="A202" t="s">
        <v>31</v>
      </c>
      <c r="B202">
        <v>1</v>
      </c>
      <c r="C202">
        <v>3</v>
      </c>
      <c r="D202">
        <v>519224</v>
      </c>
      <c r="E202">
        <v>321573</v>
      </c>
      <c r="F202">
        <v>199774</v>
      </c>
      <c r="G202">
        <v>124993</v>
      </c>
    </row>
    <row r="203" spans="1:7" x14ac:dyDescent="0.2">
      <c r="A203" t="s">
        <v>32</v>
      </c>
      <c r="B203">
        <v>2</v>
      </c>
      <c r="C203">
        <v>3</v>
      </c>
      <c r="D203">
        <v>60549</v>
      </c>
      <c r="E203">
        <v>38471</v>
      </c>
      <c r="F203">
        <v>25637</v>
      </c>
      <c r="G203">
        <v>18631</v>
      </c>
    </row>
    <row r="204" spans="1:7" x14ac:dyDescent="0.2">
      <c r="A204" t="s">
        <v>33</v>
      </c>
      <c r="B204">
        <v>2</v>
      </c>
      <c r="C204">
        <v>3</v>
      </c>
      <c r="D204">
        <v>44620</v>
      </c>
      <c r="E204">
        <v>29047</v>
      </c>
      <c r="F204">
        <v>19729</v>
      </c>
      <c r="G204">
        <v>14353</v>
      </c>
    </row>
    <row r="205" spans="1:7" x14ac:dyDescent="0.2">
      <c r="A205" t="s">
        <v>34</v>
      </c>
      <c r="B205">
        <v>3</v>
      </c>
      <c r="C205">
        <v>3</v>
      </c>
      <c r="D205">
        <v>41637</v>
      </c>
      <c r="E205">
        <v>28704</v>
      </c>
      <c r="F205">
        <v>20730</v>
      </c>
      <c r="G205">
        <v>16399</v>
      </c>
    </row>
    <row r="206" spans="1:7" x14ac:dyDescent="0.2">
      <c r="A206" t="s">
        <v>35</v>
      </c>
      <c r="B206">
        <v>3</v>
      </c>
      <c r="C206">
        <v>3</v>
      </c>
      <c r="D206">
        <v>83174</v>
      </c>
      <c r="E206">
        <v>55879</v>
      </c>
      <c r="F206">
        <v>39261</v>
      </c>
      <c r="G206">
        <v>29850</v>
      </c>
    </row>
    <row r="207" spans="1:7" x14ac:dyDescent="0.2">
      <c r="A207" t="s">
        <v>36</v>
      </c>
      <c r="B207">
        <v>4</v>
      </c>
      <c r="C207">
        <v>3</v>
      </c>
      <c r="D207">
        <v>113235</v>
      </c>
      <c r="E207">
        <v>67776</v>
      </c>
      <c r="F207">
        <v>41491</v>
      </c>
      <c r="G207">
        <v>26756</v>
      </c>
    </row>
    <row r="208" spans="1:7" x14ac:dyDescent="0.2">
      <c r="A208" t="s">
        <v>37</v>
      </c>
      <c r="B208">
        <v>4</v>
      </c>
      <c r="C208">
        <v>3</v>
      </c>
      <c r="D208">
        <v>390986</v>
      </c>
      <c r="E208">
        <v>247102</v>
      </c>
      <c r="F208">
        <v>156811</v>
      </c>
      <c r="G208">
        <v>102281</v>
      </c>
    </row>
    <row r="209" spans="1:7" x14ac:dyDescent="0.2">
      <c r="A209" t="s">
        <v>38</v>
      </c>
      <c r="B209">
        <v>5</v>
      </c>
      <c r="C209">
        <v>3</v>
      </c>
      <c r="D209">
        <v>506306</v>
      </c>
      <c r="E209">
        <v>305888</v>
      </c>
      <c r="F209">
        <v>185228</v>
      </c>
      <c r="G209">
        <v>114185</v>
      </c>
    </row>
    <row r="210" spans="1:7" x14ac:dyDescent="0.2">
      <c r="A210" t="s">
        <v>39</v>
      </c>
      <c r="B210">
        <v>5</v>
      </c>
      <c r="C210">
        <v>3</v>
      </c>
      <c r="D210">
        <v>369329</v>
      </c>
      <c r="E210">
        <v>238821</v>
      </c>
      <c r="F210">
        <v>154553</v>
      </c>
      <c r="G210">
        <v>102114</v>
      </c>
    </row>
    <row r="211" spans="1:7" x14ac:dyDescent="0.2">
      <c r="A211" t="s">
        <v>40</v>
      </c>
      <c r="B211">
        <v>6</v>
      </c>
      <c r="C211">
        <v>3</v>
      </c>
      <c r="D211">
        <v>1637881</v>
      </c>
      <c r="E211">
        <v>838922</v>
      </c>
      <c r="F211">
        <v>439709</v>
      </c>
      <c r="G211">
        <v>231296</v>
      </c>
    </row>
    <row r="212" spans="1:7" x14ac:dyDescent="0.2">
      <c r="A212" t="s">
        <v>41</v>
      </c>
      <c r="B212">
        <v>6</v>
      </c>
      <c r="C212">
        <v>3</v>
      </c>
      <c r="D212">
        <v>1714569</v>
      </c>
      <c r="E212">
        <v>880348</v>
      </c>
      <c r="F212">
        <v>464568</v>
      </c>
      <c r="G212">
        <v>247129</v>
      </c>
    </row>
    <row r="213" spans="1:7" x14ac:dyDescent="0.2">
      <c r="A213" t="s">
        <v>42</v>
      </c>
      <c r="B213">
        <v>1</v>
      </c>
      <c r="C213">
        <v>3</v>
      </c>
      <c r="D213">
        <v>487869</v>
      </c>
      <c r="E213">
        <v>309890</v>
      </c>
      <c r="F213">
        <v>197184</v>
      </c>
      <c r="G213">
        <v>126111</v>
      </c>
    </row>
    <row r="214" spans="1:7" x14ac:dyDescent="0.2">
      <c r="A214" t="s">
        <v>43</v>
      </c>
      <c r="B214">
        <v>1</v>
      </c>
      <c r="C214">
        <v>3</v>
      </c>
      <c r="D214">
        <v>610554</v>
      </c>
      <c r="E214">
        <v>387469</v>
      </c>
      <c r="F214">
        <v>244442</v>
      </c>
      <c r="G214">
        <v>154534</v>
      </c>
    </row>
    <row r="215" spans="1:7" x14ac:dyDescent="0.2">
      <c r="A215" t="s">
        <v>44</v>
      </c>
      <c r="B215">
        <v>2</v>
      </c>
      <c r="C215">
        <v>3</v>
      </c>
      <c r="D215">
        <v>132355</v>
      </c>
      <c r="E215">
        <v>83342</v>
      </c>
      <c r="F215">
        <v>54986</v>
      </c>
      <c r="G215">
        <v>40082</v>
      </c>
    </row>
    <row r="216" spans="1:7" x14ac:dyDescent="0.2">
      <c r="A216" t="s">
        <v>45</v>
      </c>
      <c r="B216">
        <v>2</v>
      </c>
      <c r="C216">
        <v>3</v>
      </c>
      <c r="D216">
        <v>52028</v>
      </c>
      <c r="E216">
        <v>33016</v>
      </c>
      <c r="F216">
        <v>21685</v>
      </c>
      <c r="G216">
        <v>15147</v>
      </c>
    </row>
    <row r="217" spans="1:7" x14ac:dyDescent="0.2">
      <c r="A217" t="s">
        <v>46</v>
      </c>
      <c r="B217">
        <v>3</v>
      </c>
      <c r="C217">
        <v>3</v>
      </c>
      <c r="D217">
        <v>33612</v>
      </c>
      <c r="E217">
        <v>23591</v>
      </c>
      <c r="F217">
        <v>17071</v>
      </c>
      <c r="G217">
        <v>13082</v>
      </c>
    </row>
    <row r="218" spans="1:7" x14ac:dyDescent="0.2">
      <c r="A218" t="s">
        <v>47</v>
      </c>
      <c r="B218">
        <v>3</v>
      </c>
      <c r="C218">
        <v>3</v>
      </c>
      <c r="D218">
        <v>56956</v>
      </c>
      <c r="E218">
        <v>39938</v>
      </c>
      <c r="F218">
        <v>28453</v>
      </c>
      <c r="G218">
        <v>21102</v>
      </c>
    </row>
    <row r="219" spans="1:7" x14ac:dyDescent="0.2">
      <c r="A219" t="s">
        <v>48</v>
      </c>
      <c r="B219">
        <v>4</v>
      </c>
      <c r="C219">
        <v>3</v>
      </c>
      <c r="D219">
        <v>118298</v>
      </c>
      <c r="E219">
        <v>71974</v>
      </c>
      <c r="F219">
        <v>44651</v>
      </c>
      <c r="G219">
        <v>29143</v>
      </c>
    </row>
    <row r="220" spans="1:7" x14ac:dyDescent="0.2">
      <c r="A220" t="s">
        <v>49</v>
      </c>
      <c r="B220">
        <v>4</v>
      </c>
      <c r="C220">
        <v>3</v>
      </c>
      <c r="D220">
        <v>286655</v>
      </c>
      <c r="E220">
        <v>188794</v>
      </c>
      <c r="F220">
        <v>125225</v>
      </c>
      <c r="G220">
        <v>85558</v>
      </c>
    </row>
    <row r="221" spans="1:7" x14ac:dyDescent="0.2">
      <c r="A221" t="s">
        <v>50</v>
      </c>
      <c r="B221">
        <v>5</v>
      </c>
      <c r="C221">
        <v>3</v>
      </c>
      <c r="D221">
        <v>307911</v>
      </c>
      <c r="E221">
        <v>205592</v>
      </c>
      <c r="F221">
        <v>137048</v>
      </c>
      <c r="G221">
        <v>92993</v>
      </c>
    </row>
    <row r="222" spans="1:7" x14ac:dyDescent="0.2">
      <c r="A222" t="s">
        <v>51</v>
      </c>
      <c r="B222">
        <v>5</v>
      </c>
      <c r="C222">
        <v>3</v>
      </c>
      <c r="D222">
        <v>386997</v>
      </c>
      <c r="E222">
        <v>249974</v>
      </c>
      <c r="F222">
        <v>164998</v>
      </c>
      <c r="G222">
        <v>119578</v>
      </c>
    </row>
    <row r="223" spans="1:7" x14ac:dyDescent="0.2">
      <c r="A223" t="s">
        <v>52</v>
      </c>
      <c r="B223">
        <v>6</v>
      </c>
      <c r="C223">
        <v>3</v>
      </c>
      <c r="D223">
        <v>1462097</v>
      </c>
      <c r="E223">
        <v>779883</v>
      </c>
      <c r="F223">
        <v>416417</v>
      </c>
      <c r="G223">
        <v>220555</v>
      </c>
    </row>
    <row r="224" spans="1:7" x14ac:dyDescent="0.2">
      <c r="A224" t="s">
        <v>53</v>
      </c>
      <c r="B224">
        <v>6</v>
      </c>
      <c r="C224">
        <v>3</v>
      </c>
      <c r="D224">
        <v>1511014</v>
      </c>
      <c r="E224">
        <v>801915</v>
      </c>
      <c r="F224">
        <v>428727</v>
      </c>
      <c r="G224">
        <v>227467</v>
      </c>
    </row>
    <row r="225" spans="1:7" x14ac:dyDescent="0.2">
      <c r="A225" t="s">
        <v>54</v>
      </c>
      <c r="B225">
        <v>1</v>
      </c>
      <c r="C225">
        <v>3</v>
      </c>
      <c r="D225">
        <v>581285</v>
      </c>
      <c r="E225">
        <v>355452</v>
      </c>
      <c r="F225">
        <v>217419</v>
      </c>
      <c r="G225">
        <v>133136</v>
      </c>
    </row>
    <row r="226" spans="1:7" x14ac:dyDescent="0.2">
      <c r="A226" t="s">
        <v>55</v>
      </c>
      <c r="B226">
        <v>1</v>
      </c>
      <c r="C226">
        <v>3</v>
      </c>
      <c r="D226">
        <v>649621</v>
      </c>
      <c r="E226">
        <v>393134</v>
      </c>
      <c r="F226">
        <v>239104</v>
      </c>
      <c r="G226">
        <v>146370</v>
      </c>
    </row>
    <row r="227" spans="1:7" x14ac:dyDescent="0.2">
      <c r="A227" t="s">
        <v>56</v>
      </c>
      <c r="B227">
        <v>2</v>
      </c>
      <c r="C227">
        <v>3</v>
      </c>
      <c r="D227">
        <v>47745</v>
      </c>
      <c r="E227">
        <v>30082</v>
      </c>
      <c r="F227">
        <v>19857</v>
      </c>
      <c r="G227">
        <v>14068</v>
      </c>
    </row>
    <row r="228" spans="1:7" x14ac:dyDescent="0.2">
      <c r="A228" t="s">
        <v>57</v>
      </c>
      <c r="B228">
        <v>2</v>
      </c>
      <c r="C228">
        <v>3</v>
      </c>
      <c r="D228">
        <v>80995</v>
      </c>
      <c r="E228">
        <v>50450</v>
      </c>
      <c r="F228">
        <v>33743</v>
      </c>
      <c r="G228">
        <v>24994</v>
      </c>
    </row>
    <row r="229" spans="1:7" x14ac:dyDescent="0.2">
      <c r="A229" t="s">
        <v>58</v>
      </c>
      <c r="B229">
        <v>3</v>
      </c>
      <c r="C229">
        <v>3</v>
      </c>
      <c r="D229">
        <v>36238</v>
      </c>
      <c r="E229">
        <v>24918</v>
      </c>
      <c r="F229">
        <v>18282</v>
      </c>
      <c r="G229">
        <v>15604</v>
      </c>
    </row>
    <row r="230" spans="1:7" x14ac:dyDescent="0.2">
      <c r="A230" t="s">
        <v>59</v>
      </c>
      <c r="B230">
        <v>3</v>
      </c>
      <c r="C230">
        <v>3</v>
      </c>
      <c r="D230">
        <v>73656</v>
      </c>
      <c r="E230">
        <v>48688</v>
      </c>
      <c r="F230">
        <v>33791</v>
      </c>
      <c r="G230">
        <v>25008</v>
      </c>
    </row>
    <row r="231" spans="1:7" x14ac:dyDescent="0.2">
      <c r="A231" t="s">
        <v>60</v>
      </c>
      <c r="B231">
        <v>4</v>
      </c>
      <c r="C231">
        <v>3</v>
      </c>
      <c r="D231">
        <v>147936</v>
      </c>
      <c r="E231">
        <v>88444</v>
      </c>
      <c r="F231">
        <v>54048</v>
      </c>
      <c r="G231">
        <v>34749</v>
      </c>
    </row>
    <row r="232" spans="1:7" x14ac:dyDescent="0.2">
      <c r="A232" t="s">
        <v>61</v>
      </c>
      <c r="B232">
        <v>4</v>
      </c>
      <c r="C232">
        <v>3</v>
      </c>
      <c r="D232">
        <v>366400</v>
      </c>
      <c r="E232">
        <v>237853</v>
      </c>
      <c r="F232">
        <v>154431</v>
      </c>
      <c r="G232">
        <v>102541</v>
      </c>
    </row>
    <row r="233" spans="1:7" x14ac:dyDescent="0.2">
      <c r="A233" t="s">
        <v>62</v>
      </c>
      <c r="B233">
        <v>5</v>
      </c>
      <c r="C233">
        <v>3</v>
      </c>
      <c r="D233">
        <v>446429</v>
      </c>
      <c r="E233">
        <v>280023</v>
      </c>
      <c r="F233">
        <v>175704</v>
      </c>
      <c r="G233">
        <v>112452</v>
      </c>
    </row>
    <row r="234" spans="1:7" x14ac:dyDescent="0.2">
      <c r="A234" t="s">
        <v>63</v>
      </c>
      <c r="B234">
        <v>5</v>
      </c>
      <c r="C234">
        <v>3</v>
      </c>
      <c r="D234">
        <v>338108</v>
      </c>
      <c r="E234">
        <v>226977</v>
      </c>
      <c r="F234">
        <v>153133</v>
      </c>
      <c r="G234">
        <v>105550</v>
      </c>
    </row>
    <row r="235" spans="1:7" x14ac:dyDescent="0.2">
      <c r="A235" t="s">
        <v>64</v>
      </c>
      <c r="B235">
        <v>6</v>
      </c>
      <c r="C235">
        <v>3</v>
      </c>
      <c r="D235">
        <v>926369</v>
      </c>
      <c r="E235">
        <v>503601</v>
      </c>
      <c r="F235">
        <v>272060</v>
      </c>
      <c r="G235">
        <v>145595</v>
      </c>
    </row>
    <row r="236" spans="1:7" x14ac:dyDescent="0.2">
      <c r="A236" t="s">
        <v>65</v>
      </c>
      <c r="B236">
        <v>6</v>
      </c>
      <c r="C236">
        <v>3</v>
      </c>
      <c r="D236">
        <v>938267</v>
      </c>
      <c r="E236">
        <v>509958</v>
      </c>
      <c r="F236">
        <v>275700</v>
      </c>
      <c r="G236">
        <v>147075</v>
      </c>
    </row>
    <row r="237" spans="1:7" x14ac:dyDescent="0.2">
      <c r="A237" t="s">
        <v>66</v>
      </c>
      <c r="B237">
        <v>1</v>
      </c>
      <c r="C237">
        <v>3</v>
      </c>
      <c r="D237">
        <v>558003</v>
      </c>
      <c r="E237">
        <v>349452</v>
      </c>
      <c r="F237">
        <v>218875</v>
      </c>
      <c r="G237">
        <v>137699</v>
      </c>
    </row>
    <row r="238" spans="1:7" x14ac:dyDescent="0.2">
      <c r="A238" t="s">
        <v>67</v>
      </c>
      <c r="B238">
        <v>1</v>
      </c>
      <c r="C238">
        <v>3</v>
      </c>
      <c r="D238">
        <v>583445</v>
      </c>
      <c r="E238">
        <v>366982</v>
      </c>
      <c r="F238">
        <v>230234</v>
      </c>
      <c r="G238">
        <v>144909</v>
      </c>
    </row>
    <row r="239" spans="1:7" x14ac:dyDescent="0.2">
      <c r="A239" t="s">
        <v>68</v>
      </c>
      <c r="B239">
        <v>2</v>
      </c>
      <c r="C239">
        <v>3</v>
      </c>
      <c r="D239">
        <v>51968</v>
      </c>
      <c r="E239">
        <v>32961</v>
      </c>
      <c r="F239">
        <v>21933</v>
      </c>
      <c r="G239">
        <v>15853</v>
      </c>
    </row>
    <row r="240" spans="1:7" x14ac:dyDescent="0.2">
      <c r="A240" t="s">
        <v>69</v>
      </c>
      <c r="B240">
        <v>2</v>
      </c>
      <c r="C240">
        <v>3</v>
      </c>
      <c r="D240">
        <v>31900</v>
      </c>
      <c r="E240">
        <v>21796</v>
      </c>
      <c r="F240">
        <v>15407</v>
      </c>
      <c r="G240">
        <v>11630</v>
      </c>
    </row>
    <row r="241" spans="1:7" x14ac:dyDescent="0.2">
      <c r="A241" t="s">
        <v>70</v>
      </c>
      <c r="B241">
        <v>3</v>
      </c>
      <c r="C241">
        <v>3</v>
      </c>
      <c r="D241">
        <v>35483</v>
      </c>
      <c r="E241">
        <v>25015</v>
      </c>
      <c r="F241">
        <v>18441</v>
      </c>
      <c r="G241">
        <v>14548</v>
      </c>
    </row>
    <row r="242" spans="1:7" x14ac:dyDescent="0.2">
      <c r="A242" t="s">
        <v>71</v>
      </c>
      <c r="B242">
        <v>3</v>
      </c>
      <c r="C242">
        <v>3</v>
      </c>
      <c r="D242">
        <v>99009</v>
      </c>
      <c r="E242">
        <v>64134</v>
      </c>
      <c r="F242">
        <v>42556</v>
      </c>
      <c r="G242">
        <v>29580</v>
      </c>
    </row>
    <row r="243" spans="1:7" x14ac:dyDescent="0.2">
      <c r="A243" t="s">
        <v>72</v>
      </c>
      <c r="B243">
        <v>4</v>
      </c>
      <c r="C243">
        <v>3</v>
      </c>
      <c r="D243">
        <v>146147</v>
      </c>
      <c r="E243">
        <v>88093</v>
      </c>
      <c r="F243">
        <v>54562</v>
      </c>
      <c r="G243">
        <v>35679</v>
      </c>
    </row>
    <row r="244" spans="1:7" x14ac:dyDescent="0.2">
      <c r="A244" t="s">
        <v>73</v>
      </c>
      <c r="B244">
        <v>4</v>
      </c>
      <c r="C244">
        <v>3</v>
      </c>
      <c r="D244">
        <v>291862</v>
      </c>
      <c r="E244">
        <v>194173</v>
      </c>
      <c r="F244">
        <v>129314</v>
      </c>
      <c r="G244">
        <v>88313</v>
      </c>
    </row>
    <row r="245" spans="1:7" x14ac:dyDescent="0.2">
      <c r="A245" t="s">
        <v>74</v>
      </c>
      <c r="B245">
        <v>5</v>
      </c>
      <c r="C245">
        <v>3</v>
      </c>
      <c r="D245">
        <v>430006</v>
      </c>
      <c r="E245">
        <v>278363</v>
      </c>
      <c r="F245">
        <v>179716</v>
      </c>
      <c r="G245">
        <v>117714</v>
      </c>
    </row>
    <row r="246" spans="1:7" x14ac:dyDescent="0.2">
      <c r="A246" t="s">
        <v>75</v>
      </c>
      <c r="B246">
        <v>5</v>
      </c>
      <c r="C246">
        <v>3</v>
      </c>
      <c r="D246">
        <v>341656</v>
      </c>
      <c r="E246">
        <v>220919</v>
      </c>
      <c r="F246">
        <v>143407</v>
      </c>
      <c r="G246">
        <v>95167</v>
      </c>
    </row>
    <row r="247" spans="1:7" x14ac:dyDescent="0.2">
      <c r="A247" t="s">
        <v>76</v>
      </c>
      <c r="B247">
        <v>6</v>
      </c>
      <c r="C247">
        <v>3</v>
      </c>
      <c r="D247">
        <v>566930</v>
      </c>
      <c r="E247">
        <v>311063</v>
      </c>
      <c r="F247">
        <v>169800</v>
      </c>
      <c r="G247">
        <v>92428</v>
      </c>
    </row>
    <row r="248" spans="1:7" x14ac:dyDescent="0.2">
      <c r="A248" t="s">
        <v>77</v>
      </c>
      <c r="B248">
        <v>6</v>
      </c>
      <c r="C248">
        <v>3</v>
      </c>
      <c r="D248">
        <v>477724</v>
      </c>
      <c r="E248">
        <v>261923</v>
      </c>
      <c r="F248">
        <v>142724</v>
      </c>
      <c r="G248">
        <v>77009</v>
      </c>
    </row>
    <row r="249" spans="1:7" x14ac:dyDescent="0.2">
      <c r="A249" t="s">
        <v>78</v>
      </c>
      <c r="B249">
        <v>1</v>
      </c>
      <c r="C249">
        <v>3</v>
      </c>
      <c r="D249">
        <v>221268</v>
      </c>
      <c r="E249">
        <v>138200</v>
      </c>
      <c r="F249">
        <v>87823</v>
      </c>
      <c r="G249">
        <v>57683</v>
      </c>
    </row>
    <row r="250" spans="1:7" x14ac:dyDescent="0.2">
      <c r="A250" t="s">
        <v>79</v>
      </c>
      <c r="B250">
        <v>1</v>
      </c>
      <c r="C250">
        <v>3</v>
      </c>
      <c r="D250">
        <v>214691</v>
      </c>
      <c r="E250">
        <v>137031</v>
      </c>
      <c r="F250">
        <v>88507</v>
      </c>
      <c r="G250">
        <v>58529</v>
      </c>
    </row>
    <row r="251" spans="1:7" x14ac:dyDescent="0.2">
      <c r="A251" t="s">
        <v>80</v>
      </c>
      <c r="B251">
        <v>2</v>
      </c>
      <c r="C251">
        <v>3</v>
      </c>
      <c r="D251">
        <v>56322</v>
      </c>
      <c r="E251">
        <v>42509</v>
      </c>
      <c r="F251">
        <v>31497</v>
      </c>
      <c r="G251">
        <v>23591</v>
      </c>
    </row>
    <row r="252" spans="1:7" x14ac:dyDescent="0.2">
      <c r="A252" t="s">
        <v>81</v>
      </c>
      <c r="B252">
        <v>2</v>
      </c>
      <c r="C252">
        <v>3</v>
      </c>
      <c r="D252">
        <v>76395</v>
      </c>
      <c r="E252">
        <v>56345</v>
      </c>
      <c r="F252">
        <v>41156</v>
      </c>
      <c r="G252">
        <v>30898</v>
      </c>
    </row>
    <row r="253" spans="1:7" x14ac:dyDescent="0.2">
      <c r="A253" t="s">
        <v>82</v>
      </c>
      <c r="B253">
        <v>3</v>
      </c>
      <c r="C253">
        <v>3</v>
      </c>
      <c r="D253">
        <v>91801</v>
      </c>
      <c r="E253">
        <v>66017</v>
      </c>
      <c r="F253">
        <v>46970</v>
      </c>
      <c r="G253">
        <v>34341</v>
      </c>
    </row>
    <row r="254" spans="1:7" x14ac:dyDescent="0.2">
      <c r="A254" t="s">
        <v>83</v>
      </c>
      <c r="B254">
        <v>3</v>
      </c>
      <c r="C254">
        <v>3</v>
      </c>
      <c r="D254">
        <v>170661</v>
      </c>
      <c r="E254">
        <v>112009</v>
      </c>
      <c r="F254">
        <v>74050</v>
      </c>
      <c r="G254">
        <v>50243</v>
      </c>
    </row>
    <row r="255" spans="1:7" x14ac:dyDescent="0.2">
      <c r="A255" t="s">
        <v>84</v>
      </c>
      <c r="B255">
        <v>4</v>
      </c>
      <c r="C255">
        <v>3</v>
      </c>
      <c r="D255">
        <v>100226</v>
      </c>
      <c r="E255">
        <v>62518</v>
      </c>
      <c r="F255">
        <v>40369</v>
      </c>
      <c r="G255">
        <v>27860</v>
      </c>
    </row>
    <row r="256" spans="1:7" x14ac:dyDescent="0.2">
      <c r="A256" t="s">
        <v>85</v>
      </c>
      <c r="B256">
        <v>4</v>
      </c>
      <c r="C256">
        <v>3</v>
      </c>
      <c r="D256">
        <v>167855</v>
      </c>
      <c r="E256">
        <v>100535</v>
      </c>
      <c r="F256">
        <v>61802</v>
      </c>
      <c r="G256">
        <v>39991</v>
      </c>
    </row>
    <row r="257" spans="1:7" x14ac:dyDescent="0.2">
      <c r="A257" t="s">
        <v>86</v>
      </c>
      <c r="B257">
        <v>5</v>
      </c>
      <c r="C257">
        <v>3</v>
      </c>
      <c r="D257">
        <v>192782</v>
      </c>
      <c r="E257">
        <v>121057</v>
      </c>
      <c r="F257">
        <v>77080</v>
      </c>
      <c r="G257">
        <v>50740</v>
      </c>
    </row>
    <row r="258" spans="1:7" x14ac:dyDescent="0.2">
      <c r="A258" t="s">
        <v>87</v>
      </c>
      <c r="B258">
        <v>5</v>
      </c>
      <c r="C258">
        <v>3</v>
      </c>
      <c r="D258">
        <v>178958</v>
      </c>
      <c r="E258">
        <v>116401</v>
      </c>
      <c r="F258">
        <v>76939</v>
      </c>
      <c r="G258">
        <v>52601</v>
      </c>
    </row>
    <row r="259" spans="1:7" x14ac:dyDescent="0.2">
      <c r="A259" t="s">
        <v>88</v>
      </c>
      <c r="B259">
        <v>6</v>
      </c>
      <c r="C259">
        <v>3</v>
      </c>
      <c r="D259">
        <v>246585</v>
      </c>
      <c r="E259">
        <v>135865</v>
      </c>
      <c r="F259">
        <v>74566</v>
      </c>
      <c r="G259">
        <v>40842</v>
      </c>
    </row>
    <row r="260" spans="1:7" x14ac:dyDescent="0.2">
      <c r="A260" t="s">
        <v>89</v>
      </c>
      <c r="B260">
        <v>6</v>
      </c>
      <c r="C260">
        <v>3</v>
      </c>
      <c r="D260">
        <v>253414</v>
      </c>
      <c r="E260">
        <v>139915</v>
      </c>
      <c r="F260">
        <v>76921</v>
      </c>
      <c r="G260">
        <v>42233</v>
      </c>
    </row>
    <row r="261" spans="1:7" x14ac:dyDescent="0.2">
      <c r="A261" t="s">
        <v>90</v>
      </c>
      <c r="B261">
        <v>1</v>
      </c>
      <c r="C261">
        <v>3</v>
      </c>
      <c r="D261">
        <v>239341</v>
      </c>
      <c r="E261">
        <v>148893</v>
      </c>
      <c r="F261">
        <v>94146</v>
      </c>
      <c r="G261">
        <v>61672</v>
      </c>
    </row>
    <row r="262" spans="1:7" x14ac:dyDescent="0.2">
      <c r="A262" t="s">
        <v>91</v>
      </c>
      <c r="B262">
        <v>1</v>
      </c>
      <c r="C262">
        <v>3</v>
      </c>
      <c r="D262">
        <v>287167</v>
      </c>
      <c r="E262">
        <v>171085</v>
      </c>
      <c r="F262">
        <v>102711</v>
      </c>
      <c r="G262">
        <v>62396</v>
      </c>
    </row>
    <row r="263" spans="1:7" x14ac:dyDescent="0.2">
      <c r="A263" t="s">
        <v>92</v>
      </c>
      <c r="B263">
        <v>2</v>
      </c>
      <c r="C263">
        <v>3</v>
      </c>
      <c r="D263">
        <v>62974</v>
      </c>
      <c r="E263">
        <v>45489</v>
      </c>
      <c r="F263">
        <v>32307</v>
      </c>
      <c r="G263">
        <v>23352</v>
      </c>
    </row>
    <row r="264" spans="1:7" x14ac:dyDescent="0.2">
      <c r="A264" t="s">
        <v>93</v>
      </c>
      <c r="B264">
        <v>2</v>
      </c>
      <c r="C264">
        <v>3</v>
      </c>
      <c r="D264">
        <v>96468</v>
      </c>
      <c r="E264">
        <v>69035</v>
      </c>
      <c r="F264">
        <v>49766</v>
      </c>
      <c r="G264">
        <v>38452</v>
      </c>
    </row>
    <row r="265" spans="1:7" x14ac:dyDescent="0.2">
      <c r="A265" t="s">
        <v>94</v>
      </c>
      <c r="B265">
        <v>3</v>
      </c>
      <c r="C265">
        <v>3</v>
      </c>
      <c r="D265">
        <v>77614</v>
      </c>
      <c r="E265">
        <v>56626</v>
      </c>
      <c r="F265">
        <v>40885</v>
      </c>
      <c r="G265">
        <v>30054</v>
      </c>
    </row>
    <row r="266" spans="1:7" x14ac:dyDescent="0.2">
      <c r="A266" t="s">
        <v>95</v>
      </c>
      <c r="B266">
        <v>3</v>
      </c>
      <c r="C266">
        <v>3</v>
      </c>
      <c r="D266">
        <v>146292</v>
      </c>
      <c r="E266">
        <v>98923</v>
      </c>
      <c r="F266">
        <v>66904</v>
      </c>
      <c r="G266">
        <v>46195</v>
      </c>
    </row>
    <row r="267" spans="1:7" x14ac:dyDescent="0.2">
      <c r="A267" t="s">
        <v>96</v>
      </c>
      <c r="B267">
        <v>4</v>
      </c>
      <c r="C267">
        <v>3</v>
      </c>
      <c r="D267">
        <v>130344</v>
      </c>
      <c r="E267">
        <v>78547</v>
      </c>
      <c r="F267">
        <v>48372</v>
      </c>
      <c r="G267">
        <v>31472</v>
      </c>
    </row>
    <row r="268" spans="1:7" x14ac:dyDescent="0.2">
      <c r="A268" t="s">
        <v>97</v>
      </c>
      <c r="B268">
        <v>4</v>
      </c>
      <c r="C268">
        <v>3</v>
      </c>
      <c r="D268">
        <v>149262</v>
      </c>
      <c r="E268">
        <v>90591</v>
      </c>
      <c r="F268">
        <v>56138</v>
      </c>
      <c r="G268">
        <v>36470</v>
      </c>
    </row>
    <row r="269" spans="1:7" x14ac:dyDescent="0.2">
      <c r="A269" t="s">
        <v>98</v>
      </c>
      <c r="B269">
        <v>5</v>
      </c>
      <c r="C269">
        <v>3</v>
      </c>
      <c r="D269">
        <v>371140</v>
      </c>
      <c r="E269">
        <v>217664</v>
      </c>
      <c r="F269">
        <v>130011</v>
      </c>
      <c r="G269">
        <v>80173</v>
      </c>
    </row>
    <row r="270" spans="1:7" x14ac:dyDescent="0.2">
      <c r="A270" t="s">
        <v>99</v>
      </c>
      <c r="B270">
        <v>5</v>
      </c>
      <c r="C270">
        <v>3</v>
      </c>
      <c r="D270">
        <v>157047</v>
      </c>
      <c r="E270">
        <v>102570</v>
      </c>
      <c r="F270">
        <v>67737</v>
      </c>
      <c r="G270">
        <v>45961</v>
      </c>
    </row>
    <row r="271" spans="1:7" x14ac:dyDescent="0.2">
      <c r="A271" t="s">
        <v>100</v>
      </c>
      <c r="B271">
        <v>6</v>
      </c>
      <c r="C271">
        <v>3</v>
      </c>
      <c r="D271">
        <v>133177</v>
      </c>
      <c r="E271">
        <v>73687</v>
      </c>
      <c r="F271">
        <v>40619</v>
      </c>
      <c r="G271">
        <v>22647</v>
      </c>
    </row>
    <row r="272" spans="1:7" x14ac:dyDescent="0.2">
      <c r="A272" t="s">
        <v>101</v>
      </c>
      <c r="B272">
        <v>6</v>
      </c>
      <c r="C272">
        <v>3</v>
      </c>
      <c r="D272">
        <v>136939</v>
      </c>
      <c r="E272">
        <v>76159</v>
      </c>
      <c r="F272">
        <v>42726</v>
      </c>
      <c r="G272">
        <v>24573</v>
      </c>
    </row>
    <row r="273" spans="1:7" x14ac:dyDescent="0.2">
      <c r="A273" t="s">
        <v>102</v>
      </c>
      <c r="B273">
        <v>1</v>
      </c>
      <c r="C273">
        <v>3</v>
      </c>
      <c r="D273">
        <v>454777</v>
      </c>
      <c r="E273">
        <v>262897</v>
      </c>
      <c r="F273">
        <v>153405</v>
      </c>
      <c r="G273">
        <v>90428</v>
      </c>
    </row>
    <row r="274" spans="1:7" x14ac:dyDescent="0.2">
      <c r="A274" t="s">
        <v>103</v>
      </c>
      <c r="B274">
        <v>1</v>
      </c>
      <c r="C274">
        <v>3</v>
      </c>
      <c r="D274">
        <v>378281</v>
      </c>
      <c r="E274">
        <v>221207</v>
      </c>
      <c r="F274">
        <v>130101</v>
      </c>
      <c r="G274">
        <v>77572</v>
      </c>
    </row>
    <row r="275" spans="1:7" x14ac:dyDescent="0.2">
      <c r="A275" t="s">
        <v>104</v>
      </c>
      <c r="B275">
        <v>2</v>
      </c>
      <c r="C275">
        <v>3</v>
      </c>
      <c r="D275">
        <v>74350</v>
      </c>
      <c r="E275">
        <v>51274</v>
      </c>
      <c r="F275">
        <v>35311</v>
      </c>
      <c r="G275">
        <v>24763</v>
      </c>
    </row>
    <row r="276" spans="1:7" x14ac:dyDescent="0.2">
      <c r="A276" t="s">
        <v>105</v>
      </c>
      <c r="B276">
        <v>2</v>
      </c>
      <c r="C276">
        <v>3</v>
      </c>
      <c r="D276">
        <v>69036</v>
      </c>
      <c r="E276">
        <v>49607</v>
      </c>
      <c r="F276">
        <v>35340</v>
      </c>
      <c r="G276">
        <v>26093</v>
      </c>
    </row>
    <row r="277" spans="1:7" x14ac:dyDescent="0.2">
      <c r="A277" t="s">
        <v>106</v>
      </c>
      <c r="B277">
        <v>3</v>
      </c>
      <c r="C277">
        <v>3</v>
      </c>
      <c r="D277">
        <v>100384</v>
      </c>
      <c r="E277">
        <v>69386</v>
      </c>
      <c r="F277">
        <v>47818</v>
      </c>
      <c r="G277">
        <v>33689</v>
      </c>
    </row>
    <row r="278" spans="1:7" x14ac:dyDescent="0.2">
      <c r="A278" t="s">
        <v>107</v>
      </c>
      <c r="B278">
        <v>3</v>
      </c>
      <c r="C278">
        <v>3</v>
      </c>
      <c r="D278">
        <v>215349</v>
      </c>
      <c r="E278">
        <v>132962</v>
      </c>
      <c r="F278">
        <v>83417</v>
      </c>
      <c r="G278">
        <v>54299</v>
      </c>
    </row>
    <row r="279" spans="1:7" x14ac:dyDescent="0.2">
      <c r="A279" t="s">
        <v>108</v>
      </c>
      <c r="B279">
        <v>4</v>
      </c>
      <c r="C279">
        <v>3</v>
      </c>
      <c r="D279">
        <v>215315</v>
      </c>
      <c r="E279">
        <v>125866</v>
      </c>
      <c r="F279">
        <v>74966</v>
      </c>
      <c r="G279">
        <v>47103</v>
      </c>
    </row>
    <row r="280" spans="1:7" x14ac:dyDescent="0.2">
      <c r="A280" t="s">
        <v>109</v>
      </c>
      <c r="B280">
        <v>4</v>
      </c>
      <c r="C280">
        <v>3</v>
      </c>
      <c r="D280">
        <v>148750</v>
      </c>
      <c r="E280">
        <v>91518</v>
      </c>
      <c r="F280">
        <v>58131</v>
      </c>
      <c r="G280">
        <v>39035</v>
      </c>
    </row>
    <row r="281" spans="1:7" x14ac:dyDescent="0.2">
      <c r="A281" t="s">
        <v>110</v>
      </c>
      <c r="B281">
        <v>5</v>
      </c>
      <c r="C281">
        <v>3</v>
      </c>
      <c r="D281">
        <v>178449</v>
      </c>
      <c r="E281">
        <v>110340</v>
      </c>
      <c r="F281">
        <v>69274</v>
      </c>
      <c r="G281">
        <v>45099</v>
      </c>
    </row>
    <row r="282" spans="1:7" x14ac:dyDescent="0.2">
      <c r="A282" t="s">
        <v>111</v>
      </c>
      <c r="B282">
        <v>5</v>
      </c>
      <c r="C282">
        <v>3</v>
      </c>
      <c r="D282">
        <v>192670</v>
      </c>
      <c r="E282">
        <v>118931</v>
      </c>
      <c r="F282">
        <v>74281</v>
      </c>
      <c r="G282">
        <v>47627</v>
      </c>
    </row>
    <row r="283" spans="1:7" x14ac:dyDescent="0.2">
      <c r="A283" t="s">
        <v>112</v>
      </c>
      <c r="B283">
        <v>6</v>
      </c>
      <c r="C283">
        <v>3</v>
      </c>
      <c r="D283">
        <v>64565</v>
      </c>
      <c r="E283">
        <v>36165</v>
      </c>
      <c r="F283">
        <v>20303</v>
      </c>
      <c r="G283">
        <v>11684</v>
      </c>
    </row>
    <row r="284" spans="1:7" x14ac:dyDescent="0.2">
      <c r="A284" t="s">
        <v>113</v>
      </c>
      <c r="B284">
        <v>6</v>
      </c>
      <c r="C284">
        <v>3</v>
      </c>
      <c r="D284">
        <v>62204</v>
      </c>
      <c r="E284">
        <v>34708</v>
      </c>
      <c r="F284">
        <v>19394</v>
      </c>
      <c r="G284">
        <v>11028</v>
      </c>
    </row>
    <row r="285" spans="1:7" x14ac:dyDescent="0.2">
      <c r="A285" t="s">
        <v>114</v>
      </c>
      <c r="B285">
        <v>1</v>
      </c>
      <c r="C285">
        <v>3</v>
      </c>
      <c r="D285">
        <v>291001</v>
      </c>
      <c r="E285">
        <v>175757</v>
      </c>
      <c r="F285">
        <v>108629</v>
      </c>
      <c r="G285">
        <v>71270</v>
      </c>
    </row>
    <row r="286" spans="1:7" x14ac:dyDescent="0.2">
      <c r="A286" t="s">
        <v>115</v>
      </c>
      <c r="B286">
        <v>1</v>
      </c>
      <c r="C286">
        <v>3</v>
      </c>
      <c r="D286">
        <v>230371</v>
      </c>
      <c r="E286">
        <v>142689</v>
      </c>
      <c r="F286">
        <v>89936</v>
      </c>
      <c r="G286">
        <v>59031</v>
      </c>
    </row>
    <row r="287" spans="1:7" x14ac:dyDescent="0.2">
      <c r="A287" t="s">
        <v>116</v>
      </c>
      <c r="B287">
        <v>2</v>
      </c>
      <c r="C287">
        <v>3</v>
      </c>
      <c r="D287">
        <v>89094</v>
      </c>
      <c r="E287">
        <v>60353</v>
      </c>
      <c r="F287">
        <v>41139</v>
      </c>
      <c r="G287">
        <v>28836</v>
      </c>
    </row>
    <row r="288" spans="1:7" x14ac:dyDescent="0.2">
      <c r="A288" t="s">
        <v>117</v>
      </c>
      <c r="B288">
        <v>2</v>
      </c>
      <c r="C288">
        <v>3</v>
      </c>
      <c r="D288">
        <v>137799</v>
      </c>
      <c r="E288">
        <v>85101</v>
      </c>
      <c r="F288">
        <v>53999</v>
      </c>
      <c r="G288">
        <v>36503</v>
      </c>
    </row>
    <row r="289" spans="1:7" x14ac:dyDescent="0.2">
      <c r="A289" t="s">
        <v>118</v>
      </c>
      <c r="B289">
        <v>3</v>
      </c>
      <c r="C289">
        <v>3</v>
      </c>
      <c r="D289">
        <v>4427</v>
      </c>
      <c r="E289">
        <v>2969</v>
      </c>
      <c r="F289">
        <v>2685</v>
      </c>
      <c r="G289">
        <v>3081</v>
      </c>
    </row>
    <row r="290" spans="1:7" x14ac:dyDescent="0.2">
      <c r="A290" t="s">
        <v>119</v>
      </c>
      <c r="B290">
        <v>3</v>
      </c>
      <c r="C290">
        <v>3</v>
      </c>
      <c r="D290">
        <v>154191</v>
      </c>
      <c r="E290">
        <v>99713</v>
      </c>
      <c r="F290">
        <v>65217</v>
      </c>
      <c r="G290">
        <v>44401</v>
      </c>
    </row>
    <row r="291" spans="1:7" x14ac:dyDescent="0.2">
      <c r="A291" t="s">
        <v>120</v>
      </c>
      <c r="B291">
        <v>4</v>
      </c>
      <c r="C291">
        <v>3</v>
      </c>
      <c r="D291">
        <v>165742</v>
      </c>
      <c r="E291">
        <v>96394</v>
      </c>
      <c r="F291">
        <v>56924</v>
      </c>
      <c r="G291">
        <v>35026</v>
      </c>
    </row>
    <row r="292" spans="1:7" x14ac:dyDescent="0.2">
      <c r="A292" t="s">
        <v>121</v>
      </c>
      <c r="B292">
        <v>4</v>
      </c>
      <c r="C292">
        <v>3</v>
      </c>
      <c r="D292">
        <v>187607</v>
      </c>
      <c r="E292">
        <v>110934</v>
      </c>
      <c r="F292">
        <v>67021</v>
      </c>
      <c r="G292">
        <v>42362</v>
      </c>
    </row>
    <row r="293" spans="1:7" x14ac:dyDescent="0.2">
      <c r="A293" t="s">
        <v>122</v>
      </c>
      <c r="B293">
        <v>5</v>
      </c>
      <c r="C293">
        <v>3</v>
      </c>
      <c r="D293">
        <v>241422</v>
      </c>
      <c r="E293">
        <v>146735</v>
      </c>
      <c r="F293">
        <v>90067</v>
      </c>
      <c r="G293">
        <v>56752</v>
      </c>
    </row>
    <row r="294" spans="1:7" x14ac:dyDescent="0.2">
      <c r="A294" t="s">
        <v>123</v>
      </c>
      <c r="B294">
        <v>5</v>
      </c>
      <c r="C294">
        <v>3</v>
      </c>
      <c r="D294">
        <v>211515</v>
      </c>
      <c r="E294">
        <v>131755</v>
      </c>
      <c r="F294">
        <v>83717</v>
      </c>
      <c r="G294">
        <v>55310</v>
      </c>
    </row>
    <row r="295" spans="1:7" x14ac:dyDescent="0.2">
      <c r="A295" t="s">
        <v>124</v>
      </c>
      <c r="B295">
        <v>6</v>
      </c>
      <c r="C295">
        <v>3</v>
      </c>
      <c r="D295">
        <v>14741</v>
      </c>
      <c r="E295">
        <v>9835</v>
      </c>
      <c r="F295">
        <v>8410</v>
      </c>
      <c r="G295">
        <v>8152</v>
      </c>
    </row>
    <row r="296" spans="1:7" x14ac:dyDescent="0.2">
      <c r="A296" t="s">
        <v>125</v>
      </c>
      <c r="B296">
        <v>6</v>
      </c>
      <c r="C296">
        <v>3</v>
      </c>
      <c r="D296">
        <v>3159</v>
      </c>
      <c r="E296">
        <v>2195</v>
      </c>
      <c r="F296">
        <v>1838</v>
      </c>
      <c r="G296">
        <v>1915</v>
      </c>
    </row>
    <row r="297" spans="1:7" x14ac:dyDescent="0.2">
      <c r="A297" t="s">
        <v>25</v>
      </c>
      <c r="B297">
        <v>1</v>
      </c>
      <c r="C297">
        <v>4</v>
      </c>
      <c r="D297">
        <v>838607</v>
      </c>
      <c r="E297">
        <v>497635</v>
      </c>
      <c r="F297">
        <v>295556</v>
      </c>
      <c r="G297">
        <v>175104</v>
      </c>
    </row>
    <row r="298" spans="1:7" x14ac:dyDescent="0.2">
      <c r="A298" t="s">
        <v>31</v>
      </c>
      <c r="B298">
        <v>1</v>
      </c>
      <c r="C298">
        <v>4</v>
      </c>
      <c r="D298">
        <v>510476</v>
      </c>
      <c r="E298">
        <v>316182</v>
      </c>
      <c r="F298">
        <v>196411</v>
      </c>
      <c r="G298">
        <v>122882</v>
      </c>
    </row>
    <row r="299" spans="1:7" x14ac:dyDescent="0.2">
      <c r="A299" t="s">
        <v>32</v>
      </c>
      <c r="B299">
        <v>2</v>
      </c>
      <c r="C299">
        <v>4</v>
      </c>
      <c r="D299">
        <v>59615</v>
      </c>
      <c r="E299">
        <v>37886</v>
      </c>
      <c r="F299">
        <v>25263</v>
      </c>
      <c r="G299">
        <v>18321</v>
      </c>
    </row>
    <row r="300" spans="1:7" x14ac:dyDescent="0.2">
      <c r="A300" t="s">
        <v>33</v>
      </c>
      <c r="B300">
        <v>2</v>
      </c>
      <c r="C300">
        <v>4</v>
      </c>
      <c r="D300">
        <v>44017</v>
      </c>
      <c r="E300">
        <v>28688</v>
      </c>
      <c r="F300">
        <v>19484</v>
      </c>
      <c r="G300">
        <v>14156</v>
      </c>
    </row>
    <row r="301" spans="1:7" x14ac:dyDescent="0.2">
      <c r="A301" t="s">
        <v>34</v>
      </c>
      <c r="B301">
        <v>3</v>
      </c>
      <c r="C301">
        <v>4</v>
      </c>
      <c r="D301">
        <v>41047</v>
      </c>
      <c r="E301">
        <v>28304</v>
      </c>
      <c r="F301">
        <v>20440</v>
      </c>
      <c r="G301">
        <v>16156</v>
      </c>
    </row>
    <row r="302" spans="1:7" x14ac:dyDescent="0.2">
      <c r="A302" t="s">
        <v>35</v>
      </c>
      <c r="B302">
        <v>3</v>
      </c>
      <c r="C302">
        <v>4</v>
      </c>
      <c r="D302">
        <v>81969</v>
      </c>
      <c r="E302">
        <v>55073</v>
      </c>
      <c r="F302">
        <v>38669</v>
      </c>
      <c r="G302">
        <v>29385</v>
      </c>
    </row>
    <row r="303" spans="1:7" x14ac:dyDescent="0.2">
      <c r="A303" t="s">
        <v>36</v>
      </c>
      <c r="B303">
        <v>4</v>
      </c>
      <c r="C303">
        <v>4</v>
      </c>
      <c r="D303">
        <v>111876</v>
      </c>
      <c r="E303">
        <v>67017</v>
      </c>
      <c r="F303">
        <v>41011</v>
      </c>
      <c r="G303">
        <v>26471</v>
      </c>
    </row>
    <row r="304" spans="1:7" x14ac:dyDescent="0.2">
      <c r="A304" t="s">
        <v>37</v>
      </c>
      <c r="B304">
        <v>4</v>
      </c>
      <c r="C304">
        <v>4</v>
      </c>
      <c r="D304">
        <v>386171</v>
      </c>
      <c r="E304">
        <v>244091</v>
      </c>
      <c r="F304">
        <v>154930</v>
      </c>
      <c r="G304">
        <v>101029</v>
      </c>
    </row>
    <row r="305" spans="1:7" x14ac:dyDescent="0.2">
      <c r="A305" t="s">
        <v>38</v>
      </c>
      <c r="B305">
        <v>5</v>
      </c>
      <c r="C305">
        <v>4</v>
      </c>
      <c r="D305">
        <v>499507</v>
      </c>
      <c r="E305">
        <v>301913</v>
      </c>
      <c r="F305">
        <v>182859</v>
      </c>
      <c r="G305">
        <v>112695</v>
      </c>
    </row>
    <row r="306" spans="1:7" x14ac:dyDescent="0.2">
      <c r="A306" t="s">
        <v>39</v>
      </c>
      <c r="B306">
        <v>5</v>
      </c>
      <c r="C306">
        <v>4</v>
      </c>
      <c r="D306">
        <v>365910</v>
      </c>
      <c r="E306">
        <v>236585</v>
      </c>
      <c r="F306">
        <v>153010</v>
      </c>
      <c r="G306">
        <v>101060</v>
      </c>
    </row>
    <row r="307" spans="1:7" x14ac:dyDescent="0.2">
      <c r="A307" t="s">
        <v>40</v>
      </c>
      <c r="B307">
        <v>6</v>
      </c>
      <c r="C307">
        <v>4</v>
      </c>
      <c r="D307">
        <v>1612100</v>
      </c>
      <c r="E307">
        <v>826458</v>
      </c>
      <c r="F307">
        <v>433460</v>
      </c>
      <c r="G307">
        <v>228045</v>
      </c>
    </row>
    <row r="308" spans="1:7" x14ac:dyDescent="0.2">
      <c r="A308" t="s">
        <v>41</v>
      </c>
      <c r="B308">
        <v>6</v>
      </c>
      <c r="C308">
        <v>4</v>
      </c>
      <c r="D308">
        <v>1705808</v>
      </c>
      <c r="E308">
        <v>874954</v>
      </c>
      <c r="F308">
        <v>461943</v>
      </c>
      <c r="G308">
        <v>245879</v>
      </c>
    </row>
    <row r="309" spans="1:7" x14ac:dyDescent="0.2">
      <c r="A309" t="s">
        <v>42</v>
      </c>
      <c r="B309">
        <v>1</v>
      </c>
      <c r="C309">
        <v>4</v>
      </c>
      <c r="D309">
        <v>478720</v>
      </c>
      <c r="E309">
        <v>304005</v>
      </c>
      <c r="F309">
        <v>193318</v>
      </c>
      <c r="G309">
        <v>123637</v>
      </c>
    </row>
    <row r="310" spans="1:7" x14ac:dyDescent="0.2">
      <c r="A310" t="s">
        <v>43</v>
      </c>
      <c r="B310">
        <v>1</v>
      </c>
      <c r="C310">
        <v>4</v>
      </c>
      <c r="D310">
        <v>600029</v>
      </c>
      <c r="E310">
        <v>380757</v>
      </c>
      <c r="F310">
        <v>240153</v>
      </c>
      <c r="G310">
        <v>151818</v>
      </c>
    </row>
    <row r="311" spans="1:7" x14ac:dyDescent="0.2">
      <c r="A311" t="s">
        <v>44</v>
      </c>
      <c r="B311">
        <v>2</v>
      </c>
      <c r="C311">
        <v>4</v>
      </c>
      <c r="D311">
        <v>130587</v>
      </c>
      <c r="E311">
        <v>82245</v>
      </c>
      <c r="F311">
        <v>54251</v>
      </c>
      <c r="G311">
        <v>39465</v>
      </c>
    </row>
    <row r="312" spans="1:7" x14ac:dyDescent="0.2">
      <c r="A312" t="s">
        <v>45</v>
      </c>
      <c r="B312">
        <v>2</v>
      </c>
      <c r="C312">
        <v>4</v>
      </c>
      <c r="D312">
        <v>51425</v>
      </c>
      <c r="E312">
        <v>32661</v>
      </c>
      <c r="F312">
        <v>21441</v>
      </c>
      <c r="G312">
        <v>14977</v>
      </c>
    </row>
    <row r="313" spans="1:7" x14ac:dyDescent="0.2">
      <c r="A313" t="s">
        <v>46</v>
      </c>
      <c r="B313">
        <v>3</v>
      </c>
      <c r="C313">
        <v>4</v>
      </c>
      <c r="D313">
        <v>32954</v>
      </c>
      <c r="E313">
        <v>23149</v>
      </c>
      <c r="F313">
        <v>16744</v>
      </c>
      <c r="G313">
        <v>12807</v>
      </c>
    </row>
    <row r="314" spans="1:7" x14ac:dyDescent="0.2">
      <c r="A314" t="s">
        <v>47</v>
      </c>
      <c r="B314">
        <v>3</v>
      </c>
      <c r="C314">
        <v>4</v>
      </c>
      <c r="D314">
        <v>56351</v>
      </c>
      <c r="E314">
        <v>39554</v>
      </c>
      <c r="F314">
        <v>28168</v>
      </c>
      <c r="G314">
        <v>20869</v>
      </c>
    </row>
    <row r="315" spans="1:7" x14ac:dyDescent="0.2">
      <c r="A315" t="s">
        <v>48</v>
      </c>
      <c r="B315">
        <v>4</v>
      </c>
      <c r="C315">
        <v>4</v>
      </c>
      <c r="D315">
        <v>116630</v>
      </c>
      <c r="E315">
        <v>71020</v>
      </c>
      <c r="F315">
        <v>44038</v>
      </c>
      <c r="G315">
        <v>28760</v>
      </c>
    </row>
    <row r="316" spans="1:7" x14ac:dyDescent="0.2">
      <c r="A316" t="s">
        <v>49</v>
      </c>
      <c r="B316">
        <v>4</v>
      </c>
      <c r="C316">
        <v>4</v>
      </c>
      <c r="D316">
        <v>283532</v>
      </c>
      <c r="E316">
        <v>186702</v>
      </c>
      <c r="F316">
        <v>123782</v>
      </c>
      <c r="G316">
        <v>84557</v>
      </c>
    </row>
    <row r="317" spans="1:7" x14ac:dyDescent="0.2">
      <c r="A317" t="s">
        <v>50</v>
      </c>
      <c r="B317">
        <v>5</v>
      </c>
      <c r="C317">
        <v>4</v>
      </c>
      <c r="D317">
        <v>303601</v>
      </c>
      <c r="E317">
        <v>202678</v>
      </c>
      <c r="F317">
        <v>135035</v>
      </c>
      <c r="G317">
        <v>91670</v>
      </c>
    </row>
    <row r="318" spans="1:7" x14ac:dyDescent="0.2">
      <c r="A318" t="s">
        <v>51</v>
      </c>
      <c r="B318">
        <v>5</v>
      </c>
      <c r="C318">
        <v>4</v>
      </c>
      <c r="D318">
        <v>381388</v>
      </c>
      <c r="E318">
        <v>246321</v>
      </c>
      <c r="F318">
        <v>162603</v>
      </c>
      <c r="G318">
        <v>117909</v>
      </c>
    </row>
    <row r="319" spans="1:7" x14ac:dyDescent="0.2">
      <c r="A319" t="s">
        <v>52</v>
      </c>
      <c r="B319">
        <v>6</v>
      </c>
      <c r="C319">
        <v>4</v>
      </c>
      <c r="D319">
        <v>1438117</v>
      </c>
      <c r="E319">
        <v>767673</v>
      </c>
      <c r="F319">
        <v>410088</v>
      </c>
      <c r="G319">
        <v>217447</v>
      </c>
    </row>
    <row r="320" spans="1:7" x14ac:dyDescent="0.2">
      <c r="A320" t="s">
        <v>53</v>
      </c>
      <c r="B320">
        <v>6</v>
      </c>
      <c r="C320">
        <v>4</v>
      </c>
      <c r="D320">
        <v>1486071</v>
      </c>
      <c r="E320">
        <v>789201</v>
      </c>
      <c r="F320">
        <v>422264</v>
      </c>
      <c r="G320">
        <v>224186</v>
      </c>
    </row>
    <row r="321" spans="1:7" x14ac:dyDescent="0.2">
      <c r="A321" t="s">
        <v>54</v>
      </c>
      <c r="B321">
        <v>1</v>
      </c>
      <c r="C321">
        <v>4</v>
      </c>
      <c r="D321">
        <v>570419</v>
      </c>
      <c r="E321">
        <v>349009</v>
      </c>
      <c r="F321">
        <v>213486</v>
      </c>
      <c r="G321">
        <v>130784</v>
      </c>
    </row>
    <row r="322" spans="1:7" x14ac:dyDescent="0.2">
      <c r="A322" t="s">
        <v>55</v>
      </c>
      <c r="B322">
        <v>1</v>
      </c>
      <c r="C322">
        <v>4</v>
      </c>
      <c r="D322">
        <v>639075</v>
      </c>
      <c r="E322">
        <v>386861</v>
      </c>
      <c r="F322">
        <v>235321</v>
      </c>
      <c r="G322">
        <v>144106</v>
      </c>
    </row>
    <row r="323" spans="1:7" x14ac:dyDescent="0.2">
      <c r="A323" t="s">
        <v>56</v>
      </c>
      <c r="B323">
        <v>2</v>
      </c>
      <c r="C323">
        <v>4</v>
      </c>
      <c r="D323">
        <v>47027</v>
      </c>
      <c r="E323">
        <v>29667</v>
      </c>
      <c r="F323">
        <v>19576</v>
      </c>
      <c r="G323">
        <v>13875</v>
      </c>
    </row>
    <row r="324" spans="1:7" x14ac:dyDescent="0.2">
      <c r="A324" t="s">
        <v>57</v>
      </c>
      <c r="B324">
        <v>2</v>
      </c>
      <c r="C324">
        <v>4</v>
      </c>
      <c r="D324">
        <v>80980</v>
      </c>
      <c r="E324">
        <v>50437</v>
      </c>
      <c r="F324">
        <v>33681</v>
      </c>
      <c r="G324">
        <v>24926</v>
      </c>
    </row>
    <row r="325" spans="1:7" x14ac:dyDescent="0.2">
      <c r="A325" t="s">
        <v>58</v>
      </c>
      <c r="B325">
        <v>3</v>
      </c>
      <c r="C325">
        <v>4</v>
      </c>
      <c r="D325">
        <v>35689</v>
      </c>
      <c r="E325">
        <v>24557</v>
      </c>
      <c r="F325">
        <v>17987</v>
      </c>
      <c r="G325">
        <v>15345</v>
      </c>
    </row>
    <row r="326" spans="1:7" x14ac:dyDescent="0.2">
      <c r="A326" t="s">
        <v>59</v>
      </c>
      <c r="B326">
        <v>3</v>
      </c>
      <c r="C326">
        <v>4</v>
      </c>
      <c r="D326">
        <v>72573</v>
      </c>
      <c r="E326">
        <v>47935</v>
      </c>
      <c r="F326">
        <v>33254</v>
      </c>
      <c r="G326">
        <v>24659</v>
      </c>
    </row>
    <row r="327" spans="1:7" x14ac:dyDescent="0.2">
      <c r="A327" t="s">
        <v>60</v>
      </c>
      <c r="B327">
        <v>4</v>
      </c>
      <c r="C327">
        <v>4</v>
      </c>
      <c r="D327">
        <v>146260</v>
      </c>
      <c r="E327">
        <v>87488</v>
      </c>
      <c r="F327">
        <v>53485</v>
      </c>
      <c r="G327">
        <v>34344</v>
      </c>
    </row>
    <row r="328" spans="1:7" x14ac:dyDescent="0.2">
      <c r="A328" t="s">
        <v>61</v>
      </c>
      <c r="B328">
        <v>4</v>
      </c>
      <c r="C328">
        <v>4</v>
      </c>
      <c r="D328">
        <v>362247</v>
      </c>
      <c r="E328">
        <v>235157</v>
      </c>
      <c r="F328">
        <v>152650</v>
      </c>
      <c r="G328">
        <v>101344</v>
      </c>
    </row>
    <row r="329" spans="1:7" x14ac:dyDescent="0.2">
      <c r="A329" t="s">
        <v>62</v>
      </c>
      <c r="B329">
        <v>5</v>
      </c>
      <c r="C329">
        <v>4</v>
      </c>
      <c r="D329">
        <v>438809</v>
      </c>
      <c r="E329">
        <v>275151</v>
      </c>
      <c r="F329">
        <v>172638</v>
      </c>
      <c r="G329">
        <v>110461</v>
      </c>
    </row>
    <row r="330" spans="1:7" x14ac:dyDescent="0.2">
      <c r="A330" t="s">
        <v>63</v>
      </c>
      <c r="B330">
        <v>5</v>
      </c>
      <c r="C330">
        <v>4</v>
      </c>
      <c r="D330">
        <v>333336</v>
      </c>
      <c r="E330">
        <v>223633</v>
      </c>
      <c r="F330">
        <v>150797</v>
      </c>
      <c r="G330">
        <v>103887</v>
      </c>
    </row>
    <row r="331" spans="1:7" x14ac:dyDescent="0.2">
      <c r="A331" t="s">
        <v>64</v>
      </c>
      <c r="B331">
        <v>6</v>
      </c>
      <c r="C331">
        <v>4</v>
      </c>
      <c r="D331">
        <v>913193</v>
      </c>
      <c r="E331">
        <v>496816</v>
      </c>
      <c r="F331">
        <v>268538</v>
      </c>
      <c r="G331">
        <v>143805</v>
      </c>
    </row>
    <row r="332" spans="1:7" x14ac:dyDescent="0.2">
      <c r="A332" t="s">
        <v>65</v>
      </c>
      <c r="B332">
        <v>6</v>
      </c>
      <c r="C332">
        <v>4</v>
      </c>
      <c r="D332">
        <v>925486</v>
      </c>
      <c r="E332">
        <v>503337</v>
      </c>
      <c r="F332">
        <v>272316</v>
      </c>
      <c r="G332">
        <v>145376</v>
      </c>
    </row>
    <row r="333" spans="1:7" x14ac:dyDescent="0.2">
      <c r="A333" t="s">
        <v>66</v>
      </c>
      <c r="B333">
        <v>1</v>
      </c>
      <c r="C333">
        <v>4</v>
      </c>
      <c r="D333">
        <v>549757</v>
      </c>
      <c r="E333">
        <v>344412</v>
      </c>
      <c r="F333">
        <v>215744</v>
      </c>
      <c r="G333">
        <v>135792</v>
      </c>
    </row>
    <row r="334" spans="1:7" x14ac:dyDescent="0.2">
      <c r="A334" t="s">
        <v>67</v>
      </c>
      <c r="B334">
        <v>1</v>
      </c>
      <c r="C334">
        <v>4</v>
      </c>
      <c r="D334">
        <v>573964</v>
      </c>
      <c r="E334">
        <v>361002</v>
      </c>
      <c r="F334">
        <v>226408</v>
      </c>
      <c r="G334">
        <v>142509</v>
      </c>
    </row>
    <row r="335" spans="1:7" x14ac:dyDescent="0.2">
      <c r="A335" t="s">
        <v>68</v>
      </c>
      <c r="B335">
        <v>2</v>
      </c>
      <c r="C335">
        <v>4</v>
      </c>
      <c r="D335">
        <v>50820</v>
      </c>
      <c r="E335">
        <v>32255</v>
      </c>
      <c r="F335">
        <v>21442</v>
      </c>
      <c r="G335">
        <v>15535</v>
      </c>
    </row>
    <row r="336" spans="1:7" x14ac:dyDescent="0.2">
      <c r="A336" t="s">
        <v>69</v>
      </c>
      <c r="B336">
        <v>2</v>
      </c>
      <c r="C336">
        <v>4</v>
      </c>
      <c r="D336">
        <v>31429</v>
      </c>
      <c r="E336">
        <v>21478</v>
      </c>
      <c r="F336">
        <v>15176</v>
      </c>
      <c r="G336">
        <v>11428</v>
      </c>
    </row>
    <row r="337" spans="1:7" x14ac:dyDescent="0.2">
      <c r="A337" t="s">
        <v>70</v>
      </c>
      <c r="B337">
        <v>3</v>
      </c>
      <c r="C337">
        <v>4</v>
      </c>
      <c r="D337">
        <v>35370</v>
      </c>
      <c r="E337">
        <v>24934</v>
      </c>
      <c r="F337">
        <v>18379</v>
      </c>
      <c r="G337">
        <v>14512</v>
      </c>
    </row>
    <row r="338" spans="1:7" x14ac:dyDescent="0.2">
      <c r="A338" t="s">
        <v>71</v>
      </c>
      <c r="B338">
        <v>3</v>
      </c>
      <c r="C338">
        <v>4</v>
      </c>
      <c r="D338">
        <v>97478</v>
      </c>
      <c r="E338">
        <v>63168</v>
      </c>
      <c r="F338">
        <v>41902</v>
      </c>
      <c r="G338">
        <v>29121</v>
      </c>
    </row>
    <row r="339" spans="1:7" x14ac:dyDescent="0.2">
      <c r="A339" t="s">
        <v>72</v>
      </c>
      <c r="B339">
        <v>4</v>
      </c>
      <c r="C339">
        <v>4</v>
      </c>
      <c r="D339">
        <v>144765</v>
      </c>
      <c r="E339">
        <v>87310</v>
      </c>
      <c r="F339">
        <v>54094</v>
      </c>
      <c r="G339">
        <v>35392</v>
      </c>
    </row>
    <row r="340" spans="1:7" x14ac:dyDescent="0.2">
      <c r="A340" t="s">
        <v>73</v>
      </c>
      <c r="B340">
        <v>4</v>
      </c>
      <c r="C340">
        <v>4</v>
      </c>
      <c r="D340">
        <v>287366</v>
      </c>
      <c r="E340">
        <v>191144</v>
      </c>
      <c r="F340">
        <v>127228</v>
      </c>
      <c r="G340">
        <v>86865</v>
      </c>
    </row>
    <row r="341" spans="1:7" x14ac:dyDescent="0.2">
      <c r="A341" t="s">
        <v>74</v>
      </c>
      <c r="B341">
        <v>5</v>
      </c>
      <c r="C341">
        <v>4</v>
      </c>
      <c r="D341">
        <v>422317</v>
      </c>
      <c r="E341">
        <v>273370</v>
      </c>
      <c r="F341">
        <v>176421</v>
      </c>
      <c r="G341">
        <v>115535</v>
      </c>
    </row>
    <row r="342" spans="1:7" x14ac:dyDescent="0.2">
      <c r="A342" t="s">
        <v>75</v>
      </c>
      <c r="B342">
        <v>5</v>
      </c>
      <c r="C342">
        <v>4</v>
      </c>
      <c r="D342">
        <v>335284</v>
      </c>
      <c r="E342">
        <v>216770</v>
      </c>
      <c r="F342">
        <v>140632</v>
      </c>
      <c r="G342">
        <v>93252</v>
      </c>
    </row>
    <row r="343" spans="1:7" x14ac:dyDescent="0.2">
      <c r="A343" t="s">
        <v>76</v>
      </c>
      <c r="B343">
        <v>6</v>
      </c>
      <c r="C343">
        <v>4</v>
      </c>
      <c r="D343">
        <v>560938</v>
      </c>
      <c r="E343">
        <v>308058</v>
      </c>
      <c r="F343">
        <v>168293</v>
      </c>
      <c r="G343">
        <v>91700</v>
      </c>
    </row>
    <row r="344" spans="1:7" x14ac:dyDescent="0.2">
      <c r="A344" t="s">
        <v>77</v>
      </c>
      <c r="B344">
        <v>6</v>
      </c>
      <c r="C344">
        <v>4</v>
      </c>
      <c r="D344">
        <v>469939</v>
      </c>
      <c r="E344">
        <v>257858</v>
      </c>
      <c r="F344">
        <v>140653</v>
      </c>
      <c r="G344">
        <v>75947</v>
      </c>
    </row>
    <row r="345" spans="1:7" x14ac:dyDescent="0.2">
      <c r="A345" t="s">
        <v>78</v>
      </c>
      <c r="B345">
        <v>1</v>
      </c>
      <c r="C345">
        <v>4</v>
      </c>
      <c r="D345">
        <v>218233</v>
      </c>
      <c r="E345">
        <v>136364</v>
      </c>
      <c r="F345">
        <v>86687</v>
      </c>
      <c r="G345">
        <v>56922</v>
      </c>
    </row>
    <row r="346" spans="1:7" x14ac:dyDescent="0.2">
      <c r="A346" t="s">
        <v>79</v>
      </c>
      <c r="B346">
        <v>1</v>
      </c>
      <c r="C346">
        <v>4</v>
      </c>
      <c r="D346">
        <v>211033</v>
      </c>
      <c r="E346">
        <v>134661</v>
      </c>
      <c r="F346">
        <v>86995</v>
      </c>
      <c r="G346">
        <v>57460</v>
      </c>
    </row>
    <row r="347" spans="1:7" x14ac:dyDescent="0.2">
      <c r="A347" t="s">
        <v>80</v>
      </c>
      <c r="B347">
        <v>2</v>
      </c>
      <c r="C347">
        <v>4</v>
      </c>
      <c r="D347">
        <v>55278</v>
      </c>
      <c r="E347">
        <v>41693</v>
      </c>
      <c r="F347">
        <v>30867</v>
      </c>
      <c r="G347">
        <v>23151</v>
      </c>
    </row>
    <row r="348" spans="1:7" x14ac:dyDescent="0.2">
      <c r="A348" t="s">
        <v>81</v>
      </c>
      <c r="B348">
        <v>2</v>
      </c>
      <c r="C348">
        <v>4</v>
      </c>
      <c r="D348">
        <v>75096</v>
      </c>
      <c r="E348">
        <v>55380</v>
      </c>
      <c r="F348">
        <v>40428</v>
      </c>
      <c r="G348">
        <v>30353</v>
      </c>
    </row>
    <row r="349" spans="1:7" x14ac:dyDescent="0.2">
      <c r="A349" t="s">
        <v>82</v>
      </c>
      <c r="B349">
        <v>3</v>
      </c>
      <c r="C349">
        <v>4</v>
      </c>
      <c r="D349">
        <v>90179</v>
      </c>
      <c r="E349">
        <v>64846</v>
      </c>
      <c r="F349">
        <v>46124</v>
      </c>
      <c r="G349">
        <v>33698</v>
      </c>
    </row>
    <row r="350" spans="1:7" x14ac:dyDescent="0.2">
      <c r="A350" t="s">
        <v>83</v>
      </c>
      <c r="B350">
        <v>3</v>
      </c>
      <c r="C350">
        <v>4</v>
      </c>
      <c r="D350">
        <v>168973</v>
      </c>
      <c r="E350">
        <v>110934</v>
      </c>
      <c r="F350">
        <v>73292</v>
      </c>
      <c r="G350">
        <v>49707</v>
      </c>
    </row>
    <row r="351" spans="1:7" x14ac:dyDescent="0.2">
      <c r="A351" t="s">
        <v>84</v>
      </c>
      <c r="B351">
        <v>4</v>
      </c>
      <c r="C351">
        <v>4</v>
      </c>
      <c r="D351">
        <v>98680</v>
      </c>
      <c r="E351">
        <v>61554</v>
      </c>
      <c r="F351">
        <v>39771</v>
      </c>
      <c r="G351">
        <v>27453</v>
      </c>
    </row>
    <row r="352" spans="1:7" x14ac:dyDescent="0.2">
      <c r="A352" t="s">
        <v>85</v>
      </c>
      <c r="B352">
        <v>4</v>
      </c>
      <c r="C352">
        <v>4</v>
      </c>
      <c r="D352">
        <v>165710</v>
      </c>
      <c r="E352">
        <v>99271</v>
      </c>
      <c r="F352">
        <v>61049</v>
      </c>
      <c r="G352">
        <v>39527</v>
      </c>
    </row>
    <row r="353" spans="1:7" x14ac:dyDescent="0.2">
      <c r="A353" t="s">
        <v>86</v>
      </c>
      <c r="B353">
        <v>5</v>
      </c>
      <c r="C353">
        <v>4</v>
      </c>
      <c r="D353">
        <v>189662</v>
      </c>
      <c r="E353">
        <v>119172</v>
      </c>
      <c r="F353">
        <v>75878</v>
      </c>
      <c r="G353">
        <v>49949</v>
      </c>
    </row>
    <row r="354" spans="1:7" x14ac:dyDescent="0.2">
      <c r="A354" t="s">
        <v>87</v>
      </c>
      <c r="B354">
        <v>5</v>
      </c>
      <c r="C354">
        <v>4</v>
      </c>
      <c r="D354">
        <v>175069</v>
      </c>
      <c r="E354">
        <v>113809</v>
      </c>
      <c r="F354">
        <v>75208</v>
      </c>
      <c r="G354">
        <v>51380</v>
      </c>
    </row>
    <row r="355" spans="1:7" x14ac:dyDescent="0.2">
      <c r="A355" t="s">
        <v>88</v>
      </c>
      <c r="B355">
        <v>6</v>
      </c>
      <c r="C355">
        <v>4</v>
      </c>
      <c r="D355">
        <v>242419</v>
      </c>
      <c r="E355">
        <v>133616</v>
      </c>
      <c r="F355">
        <v>73400</v>
      </c>
      <c r="G355">
        <v>40228</v>
      </c>
    </row>
    <row r="356" spans="1:7" x14ac:dyDescent="0.2">
      <c r="A356" t="s">
        <v>89</v>
      </c>
      <c r="B356">
        <v>6</v>
      </c>
      <c r="C356">
        <v>4</v>
      </c>
      <c r="D356">
        <v>248861</v>
      </c>
      <c r="E356">
        <v>137492</v>
      </c>
      <c r="F356">
        <v>75654</v>
      </c>
      <c r="G356">
        <v>41545</v>
      </c>
    </row>
    <row r="357" spans="1:7" x14ac:dyDescent="0.2">
      <c r="A357" t="s">
        <v>90</v>
      </c>
      <c r="B357">
        <v>1</v>
      </c>
      <c r="C357">
        <v>4</v>
      </c>
      <c r="D357">
        <v>236274</v>
      </c>
      <c r="E357">
        <v>147081</v>
      </c>
      <c r="F357">
        <v>93041</v>
      </c>
      <c r="G357">
        <v>60997</v>
      </c>
    </row>
    <row r="358" spans="1:7" x14ac:dyDescent="0.2">
      <c r="A358" t="s">
        <v>91</v>
      </c>
      <c r="B358">
        <v>1</v>
      </c>
      <c r="C358">
        <v>4</v>
      </c>
      <c r="D358">
        <v>281996</v>
      </c>
      <c r="E358">
        <v>168065</v>
      </c>
      <c r="F358">
        <v>100926</v>
      </c>
      <c r="G358">
        <v>61299</v>
      </c>
    </row>
    <row r="359" spans="1:7" x14ac:dyDescent="0.2">
      <c r="A359" t="s">
        <v>92</v>
      </c>
      <c r="B359">
        <v>2</v>
      </c>
      <c r="C359">
        <v>4</v>
      </c>
      <c r="D359">
        <v>61716</v>
      </c>
      <c r="E359">
        <v>44550</v>
      </c>
      <c r="F359">
        <v>31626</v>
      </c>
      <c r="G359">
        <v>22864</v>
      </c>
    </row>
    <row r="360" spans="1:7" x14ac:dyDescent="0.2">
      <c r="A360" t="s">
        <v>93</v>
      </c>
      <c r="B360">
        <v>2</v>
      </c>
      <c r="C360">
        <v>4</v>
      </c>
      <c r="D360">
        <v>95491</v>
      </c>
      <c r="E360">
        <v>68304</v>
      </c>
      <c r="F360">
        <v>49159</v>
      </c>
      <c r="G360">
        <v>37939</v>
      </c>
    </row>
    <row r="361" spans="1:7" x14ac:dyDescent="0.2">
      <c r="A361" t="s">
        <v>94</v>
      </c>
      <c r="B361">
        <v>3</v>
      </c>
      <c r="C361">
        <v>4</v>
      </c>
      <c r="D361">
        <v>76225</v>
      </c>
      <c r="E361">
        <v>55567</v>
      </c>
      <c r="F361">
        <v>40094</v>
      </c>
      <c r="G361">
        <v>29507</v>
      </c>
    </row>
    <row r="362" spans="1:7" x14ac:dyDescent="0.2">
      <c r="A362" t="s">
        <v>95</v>
      </c>
      <c r="B362">
        <v>3</v>
      </c>
      <c r="C362">
        <v>4</v>
      </c>
      <c r="D362">
        <v>145085</v>
      </c>
      <c r="E362">
        <v>98085</v>
      </c>
      <c r="F362">
        <v>66333</v>
      </c>
      <c r="G362">
        <v>45796</v>
      </c>
    </row>
    <row r="363" spans="1:7" x14ac:dyDescent="0.2">
      <c r="A363" t="s">
        <v>96</v>
      </c>
      <c r="B363">
        <v>4</v>
      </c>
      <c r="C363">
        <v>4</v>
      </c>
      <c r="D363">
        <v>128164</v>
      </c>
      <c r="E363">
        <v>77298</v>
      </c>
      <c r="F363">
        <v>47613</v>
      </c>
      <c r="G363">
        <v>30954</v>
      </c>
    </row>
    <row r="364" spans="1:7" x14ac:dyDescent="0.2">
      <c r="A364" t="s">
        <v>97</v>
      </c>
      <c r="B364">
        <v>4</v>
      </c>
      <c r="C364">
        <v>4</v>
      </c>
      <c r="D364">
        <v>147290</v>
      </c>
      <c r="E364">
        <v>89440</v>
      </c>
      <c r="F364">
        <v>55438</v>
      </c>
      <c r="G364">
        <v>36001</v>
      </c>
    </row>
    <row r="365" spans="1:7" x14ac:dyDescent="0.2">
      <c r="A365" t="s">
        <v>98</v>
      </c>
      <c r="B365">
        <v>5</v>
      </c>
      <c r="C365">
        <v>4</v>
      </c>
      <c r="D365">
        <v>366009</v>
      </c>
      <c r="E365">
        <v>214848</v>
      </c>
      <c r="F365">
        <v>128395</v>
      </c>
      <c r="G365">
        <v>79210</v>
      </c>
    </row>
    <row r="366" spans="1:7" x14ac:dyDescent="0.2">
      <c r="A366" t="s">
        <v>99</v>
      </c>
      <c r="B366">
        <v>5</v>
      </c>
      <c r="C366">
        <v>4</v>
      </c>
      <c r="D366">
        <v>153885</v>
      </c>
      <c r="E366">
        <v>100516</v>
      </c>
      <c r="F366">
        <v>66338</v>
      </c>
      <c r="G366">
        <v>44981</v>
      </c>
    </row>
    <row r="367" spans="1:7" x14ac:dyDescent="0.2">
      <c r="A367" t="s">
        <v>100</v>
      </c>
      <c r="B367">
        <v>6</v>
      </c>
      <c r="C367">
        <v>4</v>
      </c>
      <c r="D367">
        <v>131268</v>
      </c>
      <c r="E367">
        <v>72688</v>
      </c>
      <c r="F367">
        <v>40089</v>
      </c>
      <c r="G367">
        <v>22355</v>
      </c>
    </row>
    <row r="368" spans="1:7" x14ac:dyDescent="0.2">
      <c r="A368" t="s">
        <v>101</v>
      </c>
      <c r="B368">
        <v>6</v>
      </c>
      <c r="C368">
        <v>4</v>
      </c>
      <c r="D368">
        <v>135062</v>
      </c>
      <c r="E368">
        <v>75154</v>
      </c>
      <c r="F368">
        <v>42175</v>
      </c>
      <c r="G368">
        <v>24247</v>
      </c>
    </row>
    <row r="369" spans="1:7" x14ac:dyDescent="0.2">
      <c r="A369" t="s">
        <v>102</v>
      </c>
      <c r="B369">
        <v>1</v>
      </c>
      <c r="C369">
        <v>4</v>
      </c>
      <c r="D369">
        <v>448349</v>
      </c>
      <c r="E369">
        <v>259322</v>
      </c>
      <c r="F369">
        <v>151416</v>
      </c>
      <c r="G369">
        <v>89283</v>
      </c>
    </row>
    <row r="370" spans="1:7" x14ac:dyDescent="0.2">
      <c r="A370" t="s">
        <v>103</v>
      </c>
      <c r="B370">
        <v>1</v>
      </c>
      <c r="C370">
        <v>4</v>
      </c>
      <c r="D370">
        <v>371182</v>
      </c>
      <c r="E370">
        <v>217204</v>
      </c>
      <c r="F370">
        <v>127741</v>
      </c>
      <c r="G370">
        <v>76161</v>
      </c>
    </row>
    <row r="371" spans="1:7" x14ac:dyDescent="0.2">
      <c r="A371" t="s">
        <v>104</v>
      </c>
      <c r="B371">
        <v>2</v>
      </c>
      <c r="C371">
        <v>4</v>
      </c>
      <c r="D371">
        <v>72918</v>
      </c>
      <c r="E371">
        <v>50310</v>
      </c>
      <c r="F371">
        <v>34633</v>
      </c>
      <c r="G371">
        <v>24306</v>
      </c>
    </row>
    <row r="372" spans="1:7" x14ac:dyDescent="0.2">
      <c r="A372" t="s">
        <v>105</v>
      </c>
      <c r="B372">
        <v>2</v>
      </c>
      <c r="C372">
        <v>4</v>
      </c>
      <c r="D372">
        <v>68016</v>
      </c>
      <c r="E372">
        <v>48804</v>
      </c>
      <c r="F372">
        <v>34764</v>
      </c>
      <c r="G372">
        <v>25647</v>
      </c>
    </row>
    <row r="373" spans="1:7" x14ac:dyDescent="0.2">
      <c r="A373" t="s">
        <v>106</v>
      </c>
      <c r="B373">
        <v>3</v>
      </c>
      <c r="C373">
        <v>4</v>
      </c>
      <c r="D373">
        <v>98666</v>
      </c>
      <c r="E373">
        <v>68172</v>
      </c>
      <c r="F373">
        <v>46948</v>
      </c>
      <c r="G373">
        <v>33097</v>
      </c>
    </row>
    <row r="374" spans="1:7" x14ac:dyDescent="0.2">
      <c r="A374" t="s">
        <v>107</v>
      </c>
      <c r="B374">
        <v>3</v>
      </c>
      <c r="C374">
        <v>4</v>
      </c>
      <c r="D374">
        <v>212714</v>
      </c>
      <c r="E374">
        <v>131401</v>
      </c>
      <c r="F374">
        <v>82430</v>
      </c>
      <c r="G374">
        <v>53655</v>
      </c>
    </row>
    <row r="375" spans="1:7" x14ac:dyDescent="0.2">
      <c r="A375" t="s">
        <v>108</v>
      </c>
      <c r="B375">
        <v>4</v>
      </c>
      <c r="C375">
        <v>4</v>
      </c>
      <c r="D375">
        <v>212040</v>
      </c>
      <c r="E375">
        <v>124022</v>
      </c>
      <c r="F375">
        <v>73893</v>
      </c>
      <c r="G375">
        <v>46382</v>
      </c>
    </row>
    <row r="376" spans="1:7" x14ac:dyDescent="0.2">
      <c r="A376" t="s">
        <v>109</v>
      </c>
      <c r="B376">
        <v>4</v>
      </c>
      <c r="C376">
        <v>4</v>
      </c>
      <c r="D376">
        <v>146695</v>
      </c>
      <c r="E376">
        <v>90252</v>
      </c>
      <c r="F376">
        <v>57328</v>
      </c>
      <c r="G376">
        <v>38478</v>
      </c>
    </row>
    <row r="377" spans="1:7" x14ac:dyDescent="0.2">
      <c r="A377" t="s">
        <v>110</v>
      </c>
      <c r="B377">
        <v>5</v>
      </c>
      <c r="C377">
        <v>4</v>
      </c>
      <c r="D377">
        <v>176704</v>
      </c>
      <c r="E377">
        <v>109236</v>
      </c>
      <c r="F377">
        <v>68567</v>
      </c>
      <c r="G377">
        <v>44631</v>
      </c>
    </row>
    <row r="378" spans="1:7" x14ac:dyDescent="0.2">
      <c r="A378" t="s">
        <v>111</v>
      </c>
      <c r="B378">
        <v>5</v>
      </c>
      <c r="C378">
        <v>4</v>
      </c>
      <c r="D378">
        <v>188479</v>
      </c>
      <c r="E378">
        <v>116350</v>
      </c>
      <c r="F378">
        <v>72658</v>
      </c>
      <c r="G378">
        <v>46555</v>
      </c>
    </row>
    <row r="379" spans="1:7" x14ac:dyDescent="0.2">
      <c r="A379" t="s">
        <v>112</v>
      </c>
      <c r="B379">
        <v>6</v>
      </c>
      <c r="C379">
        <v>4</v>
      </c>
      <c r="D379">
        <v>63379</v>
      </c>
      <c r="E379">
        <v>35542</v>
      </c>
      <c r="F379">
        <v>19975</v>
      </c>
      <c r="G379">
        <v>11476</v>
      </c>
    </row>
    <row r="380" spans="1:7" x14ac:dyDescent="0.2">
      <c r="A380" t="s">
        <v>113</v>
      </c>
      <c r="B380">
        <v>6</v>
      </c>
      <c r="C380">
        <v>4</v>
      </c>
      <c r="D380">
        <v>61210</v>
      </c>
      <c r="E380">
        <v>34181</v>
      </c>
      <c r="F380">
        <v>19069</v>
      </c>
      <c r="G380">
        <v>10833</v>
      </c>
    </row>
    <row r="381" spans="1:7" x14ac:dyDescent="0.2">
      <c r="A381" t="s">
        <v>114</v>
      </c>
      <c r="B381">
        <v>1</v>
      </c>
      <c r="C381">
        <v>4</v>
      </c>
      <c r="D381">
        <v>286595</v>
      </c>
      <c r="E381">
        <v>173243</v>
      </c>
      <c r="F381">
        <v>107097</v>
      </c>
      <c r="G381">
        <v>70170</v>
      </c>
    </row>
    <row r="382" spans="1:7" x14ac:dyDescent="0.2">
      <c r="A382" t="s">
        <v>115</v>
      </c>
      <c r="B382">
        <v>1</v>
      </c>
      <c r="C382">
        <v>4</v>
      </c>
      <c r="D382">
        <v>226960</v>
      </c>
      <c r="E382">
        <v>140599</v>
      </c>
      <c r="F382">
        <v>88590</v>
      </c>
      <c r="G382">
        <v>58067</v>
      </c>
    </row>
    <row r="383" spans="1:7" x14ac:dyDescent="0.2">
      <c r="A383" t="s">
        <v>116</v>
      </c>
      <c r="B383">
        <v>2</v>
      </c>
      <c r="C383">
        <v>4</v>
      </c>
      <c r="D383">
        <v>87601</v>
      </c>
      <c r="E383">
        <v>59367</v>
      </c>
      <c r="F383">
        <v>40437</v>
      </c>
      <c r="G383">
        <v>28319</v>
      </c>
    </row>
    <row r="384" spans="1:7" x14ac:dyDescent="0.2">
      <c r="A384" t="s">
        <v>117</v>
      </c>
      <c r="B384">
        <v>2</v>
      </c>
      <c r="C384">
        <v>4</v>
      </c>
      <c r="D384">
        <v>135267</v>
      </c>
      <c r="E384">
        <v>83595</v>
      </c>
      <c r="F384">
        <v>53000</v>
      </c>
      <c r="G384">
        <v>35809</v>
      </c>
    </row>
    <row r="385" spans="1:7" x14ac:dyDescent="0.2">
      <c r="A385" t="s">
        <v>118</v>
      </c>
      <c r="B385">
        <v>3</v>
      </c>
      <c r="C385">
        <v>4</v>
      </c>
      <c r="D385">
        <v>4407</v>
      </c>
      <c r="E385">
        <v>2946</v>
      </c>
      <c r="F385">
        <v>2695</v>
      </c>
      <c r="G385">
        <v>3052</v>
      </c>
    </row>
    <row r="386" spans="1:7" x14ac:dyDescent="0.2">
      <c r="A386" t="s">
        <v>119</v>
      </c>
      <c r="B386">
        <v>3</v>
      </c>
      <c r="C386">
        <v>4</v>
      </c>
      <c r="D386">
        <v>151859</v>
      </c>
      <c r="E386">
        <v>98167</v>
      </c>
      <c r="F386">
        <v>64184</v>
      </c>
      <c r="G386">
        <v>43656</v>
      </c>
    </row>
    <row r="387" spans="1:7" x14ac:dyDescent="0.2">
      <c r="A387" t="s">
        <v>120</v>
      </c>
      <c r="B387">
        <v>4</v>
      </c>
      <c r="C387">
        <v>4</v>
      </c>
      <c r="D387">
        <v>163327</v>
      </c>
      <c r="E387">
        <v>95061</v>
      </c>
      <c r="F387">
        <v>56146</v>
      </c>
      <c r="G387">
        <v>34538</v>
      </c>
    </row>
    <row r="388" spans="1:7" x14ac:dyDescent="0.2">
      <c r="A388" t="s">
        <v>121</v>
      </c>
      <c r="B388">
        <v>4</v>
      </c>
      <c r="C388">
        <v>4</v>
      </c>
      <c r="D388">
        <v>184947</v>
      </c>
      <c r="E388">
        <v>109406</v>
      </c>
      <c r="F388">
        <v>66153</v>
      </c>
      <c r="G388">
        <v>41791</v>
      </c>
    </row>
    <row r="389" spans="1:7" x14ac:dyDescent="0.2">
      <c r="A389" t="s">
        <v>122</v>
      </c>
      <c r="B389">
        <v>5</v>
      </c>
      <c r="C389">
        <v>4</v>
      </c>
      <c r="D389">
        <v>238416</v>
      </c>
      <c r="E389">
        <v>144894</v>
      </c>
      <c r="F389">
        <v>88965</v>
      </c>
      <c r="G389">
        <v>56053</v>
      </c>
    </row>
    <row r="390" spans="1:7" x14ac:dyDescent="0.2">
      <c r="A390" t="s">
        <v>123</v>
      </c>
      <c r="B390">
        <v>5</v>
      </c>
      <c r="C390">
        <v>4</v>
      </c>
      <c r="D390">
        <v>208967</v>
      </c>
      <c r="E390">
        <v>130192</v>
      </c>
      <c r="F390">
        <v>82707</v>
      </c>
      <c r="G390">
        <v>54639</v>
      </c>
    </row>
    <row r="391" spans="1:7" x14ac:dyDescent="0.2">
      <c r="A391" t="s">
        <v>124</v>
      </c>
      <c r="B391">
        <v>6</v>
      </c>
      <c r="C391">
        <v>4</v>
      </c>
      <c r="D391">
        <v>14693</v>
      </c>
      <c r="E391">
        <v>9793</v>
      </c>
      <c r="F391">
        <v>8400</v>
      </c>
      <c r="G391">
        <v>8162</v>
      </c>
    </row>
    <row r="392" spans="1:7" x14ac:dyDescent="0.2">
      <c r="A392" t="s">
        <v>125</v>
      </c>
      <c r="B392">
        <v>6</v>
      </c>
      <c r="C392">
        <v>4</v>
      </c>
      <c r="D392">
        <v>3159</v>
      </c>
      <c r="E392">
        <v>2172</v>
      </c>
      <c r="F392">
        <v>1830</v>
      </c>
      <c r="G392">
        <v>1865</v>
      </c>
    </row>
    <row r="393" spans="1:7" x14ac:dyDescent="0.2">
      <c r="A393" t="s">
        <v>25</v>
      </c>
      <c r="B393">
        <v>1</v>
      </c>
      <c r="C393">
        <v>5</v>
      </c>
      <c r="D393">
        <v>830267</v>
      </c>
      <c r="E393">
        <v>492809</v>
      </c>
      <c r="F393">
        <v>292722</v>
      </c>
      <c r="G393">
        <v>173473</v>
      </c>
    </row>
    <row r="394" spans="1:7" x14ac:dyDescent="0.2">
      <c r="A394" t="s">
        <v>31</v>
      </c>
      <c r="B394">
        <v>1</v>
      </c>
      <c r="C394">
        <v>5</v>
      </c>
      <c r="D394">
        <v>503467</v>
      </c>
      <c r="E394">
        <v>311918</v>
      </c>
      <c r="F394">
        <v>193760</v>
      </c>
      <c r="G394">
        <v>121213</v>
      </c>
    </row>
    <row r="395" spans="1:7" x14ac:dyDescent="0.2">
      <c r="A395" t="s">
        <v>32</v>
      </c>
      <c r="B395">
        <v>2</v>
      </c>
      <c r="C395">
        <v>5</v>
      </c>
      <c r="D395">
        <v>58929</v>
      </c>
      <c r="E395">
        <v>37472</v>
      </c>
      <c r="F395">
        <v>24960</v>
      </c>
      <c r="G395">
        <v>18130</v>
      </c>
    </row>
    <row r="396" spans="1:7" x14ac:dyDescent="0.2">
      <c r="A396" t="s">
        <v>33</v>
      </c>
      <c r="B396">
        <v>2</v>
      </c>
      <c r="C396">
        <v>5</v>
      </c>
      <c r="D396">
        <v>43622</v>
      </c>
      <c r="E396">
        <v>28467</v>
      </c>
      <c r="F396">
        <v>19329</v>
      </c>
      <c r="G396">
        <v>14045</v>
      </c>
    </row>
    <row r="397" spans="1:7" x14ac:dyDescent="0.2">
      <c r="A397" t="s">
        <v>34</v>
      </c>
      <c r="B397">
        <v>3</v>
      </c>
      <c r="C397">
        <v>5</v>
      </c>
      <c r="D397">
        <v>40683</v>
      </c>
      <c r="E397">
        <v>28058</v>
      </c>
      <c r="F397">
        <v>20281</v>
      </c>
      <c r="G397">
        <v>16009</v>
      </c>
    </row>
    <row r="398" spans="1:7" x14ac:dyDescent="0.2">
      <c r="A398" t="s">
        <v>35</v>
      </c>
      <c r="B398">
        <v>3</v>
      </c>
      <c r="C398">
        <v>5</v>
      </c>
      <c r="D398">
        <v>81475</v>
      </c>
      <c r="E398">
        <v>54684</v>
      </c>
      <c r="F398">
        <v>38394</v>
      </c>
      <c r="G398">
        <v>29121</v>
      </c>
    </row>
    <row r="399" spans="1:7" x14ac:dyDescent="0.2">
      <c r="A399" t="s">
        <v>36</v>
      </c>
      <c r="B399">
        <v>4</v>
      </c>
      <c r="C399">
        <v>5</v>
      </c>
      <c r="D399">
        <v>110290</v>
      </c>
      <c r="E399">
        <v>66089</v>
      </c>
      <c r="F399">
        <v>40452</v>
      </c>
      <c r="G399">
        <v>26101</v>
      </c>
    </row>
    <row r="400" spans="1:7" x14ac:dyDescent="0.2">
      <c r="A400" t="s">
        <v>37</v>
      </c>
      <c r="B400">
        <v>4</v>
      </c>
      <c r="C400">
        <v>5</v>
      </c>
      <c r="D400">
        <v>383373</v>
      </c>
      <c r="E400">
        <v>242337</v>
      </c>
      <c r="F400">
        <v>153766</v>
      </c>
      <c r="G400">
        <v>100287</v>
      </c>
    </row>
    <row r="401" spans="1:7" x14ac:dyDescent="0.2">
      <c r="A401" t="s">
        <v>38</v>
      </c>
      <c r="B401">
        <v>5</v>
      </c>
      <c r="C401">
        <v>5</v>
      </c>
      <c r="D401">
        <v>495860</v>
      </c>
      <c r="E401">
        <v>299790</v>
      </c>
      <c r="F401">
        <v>181507</v>
      </c>
      <c r="G401">
        <v>111883</v>
      </c>
    </row>
    <row r="402" spans="1:7" x14ac:dyDescent="0.2">
      <c r="A402" t="s">
        <v>39</v>
      </c>
      <c r="B402">
        <v>5</v>
      </c>
      <c r="C402">
        <v>5</v>
      </c>
      <c r="D402">
        <v>363176</v>
      </c>
      <c r="E402">
        <v>234774</v>
      </c>
      <c r="F402">
        <v>151765</v>
      </c>
      <c r="G402">
        <v>100234</v>
      </c>
    </row>
    <row r="403" spans="1:7" x14ac:dyDescent="0.2">
      <c r="A403" t="s">
        <v>40</v>
      </c>
      <c r="B403">
        <v>6</v>
      </c>
      <c r="C403">
        <v>5</v>
      </c>
      <c r="D403">
        <v>1604171</v>
      </c>
      <c r="E403">
        <v>822603</v>
      </c>
      <c r="F403">
        <v>431524</v>
      </c>
      <c r="G403">
        <v>227137</v>
      </c>
    </row>
    <row r="404" spans="1:7" x14ac:dyDescent="0.2">
      <c r="A404" t="s">
        <v>41</v>
      </c>
      <c r="B404">
        <v>6</v>
      </c>
      <c r="C404">
        <v>5</v>
      </c>
      <c r="D404">
        <v>1700434</v>
      </c>
      <c r="E404">
        <v>871719</v>
      </c>
      <c r="F404">
        <v>460257</v>
      </c>
      <c r="G404">
        <v>245000</v>
      </c>
    </row>
    <row r="405" spans="1:7" x14ac:dyDescent="0.2">
      <c r="A405" t="s">
        <v>42</v>
      </c>
      <c r="B405">
        <v>1</v>
      </c>
      <c r="C405">
        <v>5</v>
      </c>
      <c r="D405">
        <v>471491</v>
      </c>
      <c r="E405">
        <v>299374</v>
      </c>
      <c r="F405">
        <v>190413</v>
      </c>
      <c r="G405">
        <v>121759</v>
      </c>
    </row>
    <row r="406" spans="1:7" x14ac:dyDescent="0.2">
      <c r="A406" t="s">
        <v>43</v>
      </c>
      <c r="B406">
        <v>1</v>
      </c>
      <c r="C406">
        <v>5</v>
      </c>
      <c r="D406">
        <v>592317</v>
      </c>
      <c r="E406">
        <v>375847</v>
      </c>
      <c r="F406">
        <v>237035</v>
      </c>
      <c r="G406">
        <v>149883</v>
      </c>
    </row>
    <row r="407" spans="1:7" x14ac:dyDescent="0.2">
      <c r="A407" t="s">
        <v>44</v>
      </c>
      <c r="B407">
        <v>2</v>
      </c>
      <c r="C407">
        <v>5</v>
      </c>
      <c r="D407">
        <v>129074</v>
      </c>
      <c r="E407">
        <v>81217</v>
      </c>
      <c r="F407">
        <v>53481</v>
      </c>
      <c r="G407">
        <v>38855</v>
      </c>
    </row>
    <row r="408" spans="1:7" x14ac:dyDescent="0.2">
      <c r="A408" t="s">
        <v>45</v>
      </c>
      <c r="B408">
        <v>2</v>
      </c>
      <c r="C408">
        <v>5</v>
      </c>
      <c r="D408">
        <v>50927</v>
      </c>
      <c r="E408">
        <v>32354</v>
      </c>
      <c r="F408">
        <v>21239</v>
      </c>
      <c r="G408">
        <v>14807</v>
      </c>
    </row>
    <row r="409" spans="1:7" x14ac:dyDescent="0.2">
      <c r="A409" t="s">
        <v>46</v>
      </c>
      <c r="B409">
        <v>3</v>
      </c>
      <c r="C409">
        <v>5</v>
      </c>
      <c r="D409">
        <v>32589</v>
      </c>
      <c r="E409">
        <v>22870</v>
      </c>
      <c r="F409">
        <v>16551</v>
      </c>
      <c r="G409">
        <v>12660</v>
      </c>
    </row>
    <row r="410" spans="1:7" x14ac:dyDescent="0.2">
      <c r="A410" t="s">
        <v>47</v>
      </c>
      <c r="B410">
        <v>3</v>
      </c>
      <c r="C410">
        <v>5</v>
      </c>
      <c r="D410">
        <v>55693</v>
      </c>
      <c r="E410">
        <v>39085</v>
      </c>
      <c r="F410">
        <v>27821</v>
      </c>
      <c r="G410">
        <v>20626</v>
      </c>
    </row>
    <row r="411" spans="1:7" x14ac:dyDescent="0.2">
      <c r="A411" t="s">
        <v>48</v>
      </c>
      <c r="B411">
        <v>4</v>
      </c>
      <c r="C411">
        <v>5</v>
      </c>
      <c r="D411">
        <v>115502</v>
      </c>
      <c r="E411">
        <v>70373</v>
      </c>
      <c r="F411">
        <v>43630</v>
      </c>
      <c r="G411">
        <v>28502</v>
      </c>
    </row>
    <row r="412" spans="1:7" x14ac:dyDescent="0.2">
      <c r="A412" t="s">
        <v>49</v>
      </c>
      <c r="B412">
        <v>4</v>
      </c>
      <c r="C412">
        <v>5</v>
      </c>
      <c r="D412">
        <v>280852</v>
      </c>
      <c r="E412">
        <v>184923</v>
      </c>
      <c r="F412">
        <v>122553</v>
      </c>
      <c r="G412">
        <v>83700</v>
      </c>
    </row>
    <row r="413" spans="1:7" x14ac:dyDescent="0.2">
      <c r="A413" t="s">
        <v>50</v>
      </c>
      <c r="B413">
        <v>5</v>
      </c>
      <c r="C413">
        <v>5</v>
      </c>
      <c r="D413">
        <v>300940</v>
      </c>
      <c r="E413">
        <v>200859</v>
      </c>
      <c r="F413">
        <v>133817</v>
      </c>
      <c r="G413">
        <v>90811</v>
      </c>
    </row>
    <row r="414" spans="1:7" x14ac:dyDescent="0.2">
      <c r="A414" t="s">
        <v>51</v>
      </c>
      <c r="B414">
        <v>5</v>
      </c>
      <c r="C414">
        <v>5</v>
      </c>
      <c r="D414">
        <v>377769</v>
      </c>
      <c r="E414">
        <v>243984</v>
      </c>
      <c r="F414">
        <v>161015</v>
      </c>
      <c r="G414">
        <v>116807</v>
      </c>
    </row>
    <row r="415" spans="1:7" x14ac:dyDescent="0.2">
      <c r="A415" t="s">
        <v>52</v>
      </c>
      <c r="B415">
        <v>6</v>
      </c>
      <c r="C415">
        <v>5</v>
      </c>
      <c r="D415">
        <v>1426803</v>
      </c>
      <c r="E415">
        <v>762008</v>
      </c>
      <c r="F415">
        <v>407284</v>
      </c>
      <c r="G415">
        <v>216089</v>
      </c>
    </row>
    <row r="416" spans="1:7" x14ac:dyDescent="0.2">
      <c r="A416" t="s">
        <v>53</v>
      </c>
      <c r="B416">
        <v>6</v>
      </c>
      <c r="C416">
        <v>5</v>
      </c>
      <c r="D416">
        <v>1475128</v>
      </c>
      <c r="E416">
        <v>783851</v>
      </c>
      <c r="F416">
        <v>419601</v>
      </c>
      <c r="G416">
        <v>222981</v>
      </c>
    </row>
    <row r="417" spans="1:7" x14ac:dyDescent="0.2">
      <c r="A417" t="s">
        <v>54</v>
      </c>
      <c r="B417">
        <v>1</v>
      </c>
      <c r="C417">
        <v>5</v>
      </c>
      <c r="D417">
        <v>564671</v>
      </c>
      <c r="E417">
        <v>345678</v>
      </c>
      <c r="F417">
        <v>211546</v>
      </c>
      <c r="G417">
        <v>129682</v>
      </c>
    </row>
    <row r="418" spans="1:7" x14ac:dyDescent="0.2">
      <c r="A418" t="s">
        <v>55</v>
      </c>
      <c r="B418">
        <v>1</v>
      </c>
      <c r="C418">
        <v>5</v>
      </c>
      <c r="D418">
        <v>630936</v>
      </c>
      <c r="E418">
        <v>382076</v>
      </c>
      <c r="F418">
        <v>232417</v>
      </c>
      <c r="G418">
        <v>142325</v>
      </c>
    </row>
    <row r="419" spans="1:7" x14ac:dyDescent="0.2">
      <c r="A419" t="s">
        <v>56</v>
      </c>
      <c r="B419">
        <v>2</v>
      </c>
      <c r="C419">
        <v>5</v>
      </c>
      <c r="D419">
        <v>46370</v>
      </c>
      <c r="E419">
        <v>29291</v>
      </c>
      <c r="F419">
        <v>19298</v>
      </c>
      <c r="G419">
        <v>13681</v>
      </c>
    </row>
    <row r="420" spans="1:7" x14ac:dyDescent="0.2">
      <c r="A420" t="s">
        <v>57</v>
      </c>
      <c r="B420">
        <v>2</v>
      </c>
      <c r="C420">
        <v>5</v>
      </c>
      <c r="D420">
        <v>81266</v>
      </c>
      <c r="E420">
        <v>50568</v>
      </c>
      <c r="F420">
        <v>33777</v>
      </c>
      <c r="G420">
        <v>24984</v>
      </c>
    </row>
    <row r="421" spans="1:7" x14ac:dyDescent="0.2">
      <c r="A421" t="s">
        <v>58</v>
      </c>
      <c r="B421">
        <v>3</v>
      </c>
      <c r="C421">
        <v>5</v>
      </c>
      <c r="D421">
        <v>35325</v>
      </c>
      <c r="E421">
        <v>24274</v>
      </c>
      <c r="F421">
        <v>17812</v>
      </c>
      <c r="G421">
        <v>15146</v>
      </c>
    </row>
    <row r="422" spans="1:7" x14ac:dyDescent="0.2">
      <c r="A422" t="s">
        <v>59</v>
      </c>
      <c r="B422">
        <v>3</v>
      </c>
      <c r="C422">
        <v>5</v>
      </c>
      <c r="D422">
        <v>71694</v>
      </c>
      <c r="E422">
        <v>47421</v>
      </c>
      <c r="F422">
        <v>32929</v>
      </c>
      <c r="G422">
        <v>24385</v>
      </c>
    </row>
    <row r="423" spans="1:7" x14ac:dyDescent="0.2">
      <c r="A423" t="s">
        <v>60</v>
      </c>
      <c r="B423">
        <v>4</v>
      </c>
      <c r="C423">
        <v>5</v>
      </c>
      <c r="D423">
        <v>143871</v>
      </c>
      <c r="E423">
        <v>86090</v>
      </c>
      <c r="F423">
        <v>52603</v>
      </c>
      <c r="G423">
        <v>33756</v>
      </c>
    </row>
    <row r="424" spans="1:7" x14ac:dyDescent="0.2">
      <c r="A424" t="s">
        <v>61</v>
      </c>
      <c r="B424">
        <v>4</v>
      </c>
      <c r="C424">
        <v>5</v>
      </c>
      <c r="D424">
        <v>359248</v>
      </c>
      <c r="E424">
        <v>233222</v>
      </c>
      <c r="F424">
        <v>151313</v>
      </c>
      <c r="G424">
        <v>100467</v>
      </c>
    </row>
    <row r="425" spans="1:7" x14ac:dyDescent="0.2">
      <c r="A425" t="s">
        <v>62</v>
      </c>
      <c r="B425">
        <v>5</v>
      </c>
      <c r="C425">
        <v>5</v>
      </c>
      <c r="D425">
        <v>433006</v>
      </c>
      <c r="E425">
        <v>271594</v>
      </c>
      <c r="F425">
        <v>170330</v>
      </c>
      <c r="G425">
        <v>108981</v>
      </c>
    </row>
    <row r="426" spans="1:7" x14ac:dyDescent="0.2">
      <c r="A426" t="s">
        <v>63</v>
      </c>
      <c r="B426">
        <v>5</v>
      </c>
      <c r="C426">
        <v>5</v>
      </c>
      <c r="D426">
        <v>330603</v>
      </c>
      <c r="E426">
        <v>221733</v>
      </c>
      <c r="F426">
        <v>149418</v>
      </c>
      <c r="G426">
        <v>102915</v>
      </c>
    </row>
    <row r="427" spans="1:7" x14ac:dyDescent="0.2">
      <c r="A427" t="s">
        <v>64</v>
      </c>
      <c r="B427">
        <v>6</v>
      </c>
      <c r="C427">
        <v>5</v>
      </c>
      <c r="D427">
        <v>907237</v>
      </c>
      <c r="E427">
        <v>493836</v>
      </c>
      <c r="F427">
        <v>267057</v>
      </c>
      <c r="G427">
        <v>143105</v>
      </c>
    </row>
    <row r="428" spans="1:7" x14ac:dyDescent="0.2">
      <c r="A428" t="s">
        <v>65</v>
      </c>
      <c r="B428">
        <v>6</v>
      </c>
      <c r="C428">
        <v>5</v>
      </c>
      <c r="D428">
        <v>914086</v>
      </c>
      <c r="E428">
        <v>497409</v>
      </c>
      <c r="F428">
        <v>269211</v>
      </c>
      <c r="G428">
        <v>143800</v>
      </c>
    </row>
    <row r="429" spans="1:7" x14ac:dyDescent="0.2">
      <c r="A429" t="s">
        <v>66</v>
      </c>
      <c r="B429">
        <v>1</v>
      </c>
      <c r="C429">
        <v>5</v>
      </c>
      <c r="D429">
        <v>542337</v>
      </c>
      <c r="E429">
        <v>339916</v>
      </c>
      <c r="F429">
        <v>212975</v>
      </c>
      <c r="G429">
        <v>134093</v>
      </c>
    </row>
    <row r="430" spans="1:7" x14ac:dyDescent="0.2">
      <c r="A430" t="s">
        <v>67</v>
      </c>
      <c r="B430">
        <v>1</v>
      </c>
      <c r="C430">
        <v>5</v>
      </c>
      <c r="D430">
        <v>565797</v>
      </c>
      <c r="E430">
        <v>355876</v>
      </c>
      <c r="F430">
        <v>223182</v>
      </c>
      <c r="G430">
        <v>140425</v>
      </c>
    </row>
    <row r="431" spans="1:7" x14ac:dyDescent="0.2">
      <c r="A431" t="s">
        <v>68</v>
      </c>
      <c r="B431">
        <v>2</v>
      </c>
      <c r="C431">
        <v>5</v>
      </c>
      <c r="D431">
        <v>50106</v>
      </c>
      <c r="E431">
        <v>31797</v>
      </c>
      <c r="F431">
        <v>21162</v>
      </c>
      <c r="G431">
        <v>15331</v>
      </c>
    </row>
    <row r="432" spans="1:7" x14ac:dyDescent="0.2">
      <c r="A432" t="s">
        <v>69</v>
      </c>
      <c r="B432">
        <v>2</v>
      </c>
      <c r="C432">
        <v>5</v>
      </c>
      <c r="D432">
        <v>31179</v>
      </c>
      <c r="E432">
        <v>21308</v>
      </c>
      <c r="F432">
        <v>15072</v>
      </c>
      <c r="G432">
        <v>11361</v>
      </c>
    </row>
    <row r="433" spans="1:7" x14ac:dyDescent="0.2">
      <c r="A433" t="s">
        <v>70</v>
      </c>
      <c r="B433">
        <v>3</v>
      </c>
      <c r="C433">
        <v>5</v>
      </c>
      <c r="D433">
        <v>34960</v>
      </c>
      <c r="E433">
        <v>24653</v>
      </c>
      <c r="F433">
        <v>18132</v>
      </c>
      <c r="G433">
        <v>14351</v>
      </c>
    </row>
    <row r="434" spans="1:7" x14ac:dyDescent="0.2">
      <c r="A434" t="s">
        <v>71</v>
      </c>
      <c r="B434">
        <v>3</v>
      </c>
      <c r="C434">
        <v>5</v>
      </c>
      <c r="D434">
        <v>96274</v>
      </c>
      <c r="E434">
        <v>62402</v>
      </c>
      <c r="F434">
        <v>41418</v>
      </c>
      <c r="G434">
        <v>28759</v>
      </c>
    </row>
    <row r="435" spans="1:7" x14ac:dyDescent="0.2">
      <c r="A435" t="s">
        <v>72</v>
      </c>
      <c r="B435">
        <v>4</v>
      </c>
      <c r="C435">
        <v>5</v>
      </c>
      <c r="D435">
        <v>143485</v>
      </c>
      <c r="E435">
        <v>86561</v>
      </c>
      <c r="F435">
        <v>53657</v>
      </c>
      <c r="G435">
        <v>35069</v>
      </c>
    </row>
    <row r="436" spans="1:7" x14ac:dyDescent="0.2">
      <c r="A436" t="s">
        <v>73</v>
      </c>
      <c r="B436">
        <v>4</v>
      </c>
      <c r="C436">
        <v>5</v>
      </c>
      <c r="D436">
        <v>284472</v>
      </c>
      <c r="E436">
        <v>189212</v>
      </c>
      <c r="F436">
        <v>125887</v>
      </c>
      <c r="G436">
        <v>85920</v>
      </c>
    </row>
    <row r="437" spans="1:7" x14ac:dyDescent="0.2">
      <c r="A437" t="s">
        <v>74</v>
      </c>
      <c r="B437">
        <v>5</v>
      </c>
      <c r="C437">
        <v>5</v>
      </c>
      <c r="D437">
        <v>417800</v>
      </c>
      <c r="E437">
        <v>270400</v>
      </c>
      <c r="F437">
        <v>174446</v>
      </c>
      <c r="G437">
        <v>114240</v>
      </c>
    </row>
    <row r="438" spans="1:7" x14ac:dyDescent="0.2">
      <c r="A438" t="s">
        <v>75</v>
      </c>
      <c r="B438">
        <v>5</v>
      </c>
      <c r="C438">
        <v>5</v>
      </c>
      <c r="D438">
        <v>332281</v>
      </c>
      <c r="E438">
        <v>214742</v>
      </c>
      <c r="F438">
        <v>139221</v>
      </c>
      <c r="G438">
        <v>92327</v>
      </c>
    </row>
    <row r="439" spans="1:7" x14ac:dyDescent="0.2">
      <c r="A439" t="s">
        <v>76</v>
      </c>
      <c r="B439">
        <v>6</v>
      </c>
      <c r="C439">
        <v>5</v>
      </c>
      <c r="D439">
        <v>556662</v>
      </c>
      <c r="E439">
        <v>305870</v>
      </c>
      <c r="F439">
        <v>167177</v>
      </c>
      <c r="G439">
        <v>91152</v>
      </c>
    </row>
    <row r="440" spans="1:7" x14ac:dyDescent="0.2">
      <c r="A440" t="s">
        <v>77</v>
      </c>
      <c r="B440">
        <v>6</v>
      </c>
      <c r="C440">
        <v>5</v>
      </c>
      <c r="D440">
        <v>466328</v>
      </c>
      <c r="E440">
        <v>256046</v>
      </c>
      <c r="F440">
        <v>139697</v>
      </c>
      <c r="G440">
        <v>75470</v>
      </c>
    </row>
    <row r="441" spans="1:7" x14ac:dyDescent="0.2">
      <c r="A441" t="s">
        <v>78</v>
      </c>
      <c r="B441">
        <v>1</v>
      </c>
      <c r="C441">
        <v>5</v>
      </c>
      <c r="D441">
        <v>215720</v>
      </c>
      <c r="E441">
        <v>134834</v>
      </c>
      <c r="F441">
        <v>85688</v>
      </c>
      <c r="G441">
        <v>56260</v>
      </c>
    </row>
    <row r="442" spans="1:7" x14ac:dyDescent="0.2">
      <c r="A442" t="s">
        <v>79</v>
      </c>
      <c r="B442">
        <v>1</v>
      </c>
      <c r="C442">
        <v>5</v>
      </c>
      <c r="D442">
        <v>208673</v>
      </c>
      <c r="E442">
        <v>133156</v>
      </c>
      <c r="F442">
        <v>85976</v>
      </c>
      <c r="G442">
        <v>56795</v>
      </c>
    </row>
    <row r="443" spans="1:7" x14ac:dyDescent="0.2">
      <c r="A443" t="s">
        <v>80</v>
      </c>
      <c r="B443">
        <v>2</v>
      </c>
      <c r="C443">
        <v>5</v>
      </c>
      <c r="D443">
        <v>54479</v>
      </c>
      <c r="E443">
        <v>41081</v>
      </c>
      <c r="F443">
        <v>30414</v>
      </c>
      <c r="G443">
        <v>22798</v>
      </c>
    </row>
    <row r="444" spans="1:7" x14ac:dyDescent="0.2">
      <c r="A444" t="s">
        <v>81</v>
      </c>
      <c r="B444">
        <v>2</v>
      </c>
      <c r="C444">
        <v>5</v>
      </c>
      <c r="D444">
        <v>74440</v>
      </c>
      <c r="E444">
        <v>54927</v>
      </c>
      <c r="F444">
        <v>40094</v>
      </c>
      <c r="G444">
        <v>30067</v>
      </c>
    </row>
    <row r="445" spans="1:7" x14ac:dyDescent="0.2">
      <c r="A445" t="s">
        <v>82</v>
      </c>
      <c r="B445">
        <v>3</v>
      </c>
      <c r="C445">
        <v>5</v>
      </c>
      <c r="D445">
        <v>88921</v>
      </c>
      <c r="E445">
        <v>63925</v>
      </c>
      <c r="F445">
        <v>45412</v>
      </c>
      <c r="G445">
        <v>33199</v>
      </c>
    </row>
    <row r="446" spans="1:7" x14ac:dyDescent="0.2">
      <c r="A446" t="s">
        <v>83</v>
      </c>
      <c r="B446">
        <v>3</v>
      </c>
      <c r="C446">
        <v>5</v>
      </c>
      <c r="D446">
        <v>166502</v>
      </c>
      <c r="E446">
        <v>109283</v>
      </c>
      <c r="F446">
        <v>72216</v>
      </c>
      <c r="G446">
        <v>48966</v>
      </c>
    </row>
    <row r="447" spans="1:7" x14ac:dyDescent="0.2">
      <c r="A447" t="s">
        <v>84</v>
      </c>
      <c r="B447">
        <v>4</v>
      </c>
      <c r="C447">
        <v>5</v>
      </c>
      <c r="D447">
        <v>97703</v>
      </c>
      <c r="E447">
        <v>60979</v>
      </c>
      <c r="F447">
        <v>39390</v>
      </c>
      <c r="G447">
        <v>27178</v>
      </c>
    </row>
    <row r="448" spans="1:7" x14ac:dyDescent="0.2">
      <c r="A448" t="s">
        <v>85</v>
      </c>
      <c r="B448">
        <v>4</v>
      </c>
      <c r="C448">
        <v>5</v>
      </c>
      <c r="D448">
        <v>165148</v>
      </c>
      <c r="E448">
        <v>98960</v>
      </c>
      <c r="F448">
        <v>60864</v>
      </c>
      <c r="G448">
        <v>39428</v>
      </c>
    </row>
    <row r="449" spans="1:7" x14ac:dyDescent="0.2">
      <c r="A449" t="s">
        <v>86</v>
      </c>
      <c r="B449">
        <v>5</v>
      </c>
      <c r="C449">
        <v>5</v>
      </c>
      <c r="D449">
        <v>187623</v>
      </c>
      <c r="E449">
        <v>117905</v>
      </c>
      <c r="F449">
        <v>75037</v>
      </c>
      <c r="G449">
        <v>49379</v>
      </c>
    </row>
    <row r="450" spans="1:7" x14ac:dyDescent="0.2">
      <c r="A450" t="s">
        <v>87</v>
      </c>
      <c r="B450">
        <v>5</v>
      </c>
      <c r="C450">
        <v>5</v>
      </c>
      <c r="D450">
        <v>173418</v>
      </c>
      <c r="E450">
        <v>112688</v>
      </c>
      <c r="F450">
        <v>74450</v>
      </c>
      <c r="G450">
        <v>50845</v>
      </c>
    </row>
    <row r="451" spans="1:7" x14ac:dyDescent="0.2">
      <c r="A451" t="s">
        <v>88</v>
      </c>
      <c r="B451">
        <v>6</v>
      </c>
      <c r="C451">
        <v>5</v>
      </c>
      <c r="D451">
        <v>240616</v>
      </c>
      <c r="E451">
        <v>132765</v>
      </c>
      <c r="F451">
        <v>72970</v>
      </c>
      <c r="G451">
        <v>40021</v>
      </c>
    </row>
    <row r="452" spans="1:7" x14ac:dyDescent="0.2">
      <c r="A452" t="s">
        <v>89</v>
      </c>
      <c r="B452">
        <v>6</v>
      </c>
      <c r="C452">
        <v>5</v>
      </c>
      <c r="D452">
        <v>247455</v>
      </c>
      <c r="E452">
        <v>136792</v>
      </c>
      <c r="F452">
        <v>75316</v>
      </c>
      <c r="G452">
        <v>41396</v>
      </c>
    </row>
    <row r="453" spans="1:7" x14ac:dyDescent="0.2">
      <c r="A453" t="s">
        <v>90</v>
      </c>
      <c r="B453">
        <v>1</v>
      </c>
      <c r="C453">
        <v>5</v>
      </c>
      <c r="D453">
        <v>233896</v>
      </c>
      <c r="E453">
        <v>145661</v>
      </c>
      <c r="F453">
        <v>92114</v>
      </c>
      <c r="G453">
        <v>60401</v>
      </c>
    </row>
    <row r="454" spans="1:7" x14ac:dyDescent="0.2">
      <c r="A454" t="s">
        <v>91</v>
      </c>
      <c r="B454">
        <v>1</v>
      </c>
      <c r="C454">
        <v>5</v>
      </c>
      <c r="D454">
        <v>278102</v>
      </c>
      <c r="E454">
        <v>165813</v>
      </c>
      <c r="F454">
        <v>99585</v>
      </c>
      <c r="G454">
        <v>60451</v>
      </c>
    </row>
    <row r="455" spans="1:7" x14ac:dyDescent="0.2">
      <c r="A455" t="s">
        <v>92</v>
      </c>
      <c r="B455">
        <v>2</v>
      </c>
      <c r="C455">
        <v>5</v>
      </c>
      <c r="D455">
        <v>60829</v>
      </c>
      <c r="E455">
        <v>43930</v>
      </c>
      <c r="F455">
        <v>31159</v>
      </c>
      <c r="G455">
        <v>22519</v>
      </c>
    </row>
    <row r="456" spans="1:7" x14ac:dyDescent="0.2">
      <c r="A456" t="s">
        <v>93</v>
      </c>
      <c r="B456">
        <v>2</v>
      </c>
      <c r="C456">
        <v>5</v>
      </c>
      <c r="D456">
        <v>95021</v>
      </c>
      <c r="E456">
        <v>67847</v>
      </c>
      <c r="F456">
        <v>48817</v>
      </c>
      <c r="G456">
        <v>37626</v>
      </c>
    </row>
    <row r="457" spans="1:7" x14ac:dyDescent="0.2">
      <c r="A457" t="s">
        <v>94</v>
      </c>
      <c r="B457">
        <v>3</v>
      </c>
      <c r="C457">
        <v>5</v>
      </c>
      <c r="D457">
        <v>75370</v>
      </c>
      <c r="E457">
        <v>54921</v>
      </c>
      <c r="F457">
        <v>39644</v>
      </c>
      <c r="G457">
        <v>29128</v>
      </c>
    </row>
    <row r="458" spans="1:7" x14ac:dyDescent="0.2">
      <c r="A458" t="s">
        <v>95</v>
      </c>
      <c r="B458">
        <v>3</v>
      </c>
      <c r="C458">
        <v>5</v>
      </c>
      <c r="D458">
        <v>142307</v>
      </c>
      <c r="E458">
        <v>96184</v>
      </c>
      <c r="F458">
        <v>65000</v>
      </c>
      <c r="G458">
        <v>44879</v>
      </c>
    </row>
    <row r="459" spans="1:7" x14ac:dyDescent="0.2">
      <c r="A459" t="s">
        <v>96</v>
      </c>
      <c r="B459">
        <v>4</v>
      </c>
      <c r="C459">
        <v>5</v>
      </c>
      <c r="D459">
        <v>126933</v>
      </c>
      <c r="E459">
        <v>76602</v>
      </c>
      <c r="F459">
        <v>47179</v>
      </c>
      <c r="G459">
        <v>30716</v>
      </c>
    </row>
    <row r="460" spans="1:7" x14ac:dyDescent="0.2">
      <c r="A460" t="s">
        <v>97</v>
      </c>
      <c r="B460">
        <v>4</v>
      </c>
      <c r="C460">
        <v>5</v>
      </c>
      <c r="D460">
        <v>146698</v>
      </c>
      <c r="E460">
        <v>89128</v>
      </c>
      <c r="F460">
        <v>55239</v>
      </c>
      <c r="G460">
        <v>35860</v>
      </c>
    </row>
    <row r="461" spans="1:7" x14ac:dyDescent="0.2">
      <c r="A461" t="s">
        <v>98</v>
      </c>
      <c r="B461">
        <v>5</v>
      </c>
      <c r="C461">
        <v>5</v>
      </c>
      <c r="D461">
        <v>362143</v>
      </c>
      <c r="E461">
        <v>212667</v>
      </c>
      <c r="F461">
        <v>127148</v>
      </c>
      <c r="G461">
        <v>78459</v>
      </c>
    </row>
    <row r="462" spans="1:7" x14ac:dyDescent="0.2">
      <c r="A462" t="s">
        <v>99</v>
      </c>
      <c r="B462">
        <v>5</v>
      </c>
      <c r="C462">
        <v>5</v>
      </c>
      <c r="D462">
        <v>152084</v>
      </c>
      <c r="E462">
        <v>99310</v>
      </c>
      <c r="F462">
        <v>65515</v>
      </c>
      <c r="G462">
        <v>44417</v>
      </c>
    </row>
    <row r="463" spans="1:7" x14ac:dyDescent="0.2">
      <c r="A463" t="s">
        <v>100</v>
      </c>
      <c r="B463">
        <v>6</v>
      </c>
      <c r="C463">
        <v>5</v>
      </c>
      <c r="D463">
        <v>130334</v>
      </c>
      <c r="E463">
        <v>72215</v>
      </c>
      <c r="F463">
        <v>39839</v>
      </c>
      <c r="G463">
        <v>22203</v>
      </c>
    </row>
    <row r="464" spans="1:7" x14ac:dyDescent="0.2">
      <c r="A464" t="s">
        <v>101</v>
      </c>
      <c r="B464">
        <v>6</v>
      </c>
      <c r="C464">
        <v>5</v>
      </c>
      <c r="D464">
        <v>133818</v>
      </c>
      <c r="E464">
        <v>74504</v>
      </c>
      <c r="F464">
        <v>41865</v>
      </c>
      <c r="G464">
        <v>24059</v>
      </c>
    </row>
    <row r="465" spans="1:7" x14ac:dyDescent="0.2">
      <c r="A465" t="s">
        <v>102</v>
      </c>
      <c r="B465">
        <v>1</v>
      </c>
      <c r="C465">
        <v>5</v>
      </c>
      <c r="D465">
        <v>444229</v>
      </c>
      <c r="E465">
        <v>257049</v>
      </c>
      <c r="F465">
        <v>150144</v>
      </c>
      <c r="G465">
        <v>88568</v>
      </c>
    </row>
    <row r="466" spans="1:7" x14ac:dyDescent="0.2">
      <c r="A466" t="s">
        <v>103</v>
      </c>
      <c r="B466">
        <v>1</v>
      </c>
      <c r="C466">
        <v>5</v>
      </c>
      <c r="D466">
        <v>366803</v>
      </c>
      <c r="E466">
        <v>214657</v>
      </c>
      <c r="F466">
        <v>126265</v>
      </c>
      <c r="G466">
        <v>75280</v>
      </c>
    </row>
    <row r="467" spans="1:7" x14ac:dyDescent="0.2">
      <c r="A467" t="s">
        <v>104</v>
      </c>
      <c r="B467">
        <v>2</v>
      </c>
      <c r="C467">
        <v>5</v>
      </c>
      <c r="D467">
        <v>71987</v>
      </c>
      <c r="E467">
        <v>49619</v>
      </c>
      <c r="F467">
        <v>34164</v>
      </c>
      <c r="G467">
        <v>23933</v>
      </c>
    </row>
    <row r="468" spans="1:7" x14ac:dyDescent="0.2">
      <c r="A468" t="s">
        <v>105</v>
      </c>
      <c r="B468">
        <v>2</v>
      </c>
      <c r="C468">
        <v>5</v>
      </c>
      <c r="D468">
        <v>67276</v>
      </c>
      <c r="E468">
        <v>48306</v>
      </c>
      <c r="F468">
        <v>34393</v>
      </c>
      <c r="G468">
        <v>25345</v>
      </c>
    </row>
    <row r="469" spans="1:7" x14ac:dyDescent="0.2">
      <c r="A469" t="s">
        <v>106</v>
      </c>
      <c r="B469">
        <v>3</v>
      </c>
      <c r="C469">
        <v>5</v>
      </c>
      <c r="D469">
        <v>97545</v>
      </c>
      <c r="E469">
        <v>67381</v>
      </c>
      <c r="F469">
        <v>46419</v>
      </c>
      <c r="G469">
        <v>32690</v>
      </c>
    </row>
    <row r="470" spans="1:7" x14ac:dyDescent="0.2">
      <c r="A470" t="s">
        <v>107</v>
      </c>
      <c r="B470">
        <v>3</v>
      </c>
      <c r="C470">
        <v>5</v>
      </c>
      <c r="D470">
        <v>209890</v>
      </c>
      <c r="E470">
        <v>129656</v>
      </c>
      <c r="F470">
        <v>81344</v>
      </c>
      <c r="G470">
        <v>52963</v>
      </c>
    </row>
    <row r="471" spans="1:7" x14ac:dyDescent="0.2">
      <c r="A471" t="s">
        <v>108</v>
      </c>
      <c r="B471">
        <v>4</v>
      </c>
      <c r="C471">
        <v>5</v>
      </c>
      <c r="D471">
        <v>209069</v>
      </c>
      <c r="E471">
        <v>122297</v>
      </c>
      <c r="F471">
        <v>72855</v>
      </c>
      <c r="G471">
        <v>45695</v>
      </c>
    </row>
    <row r="472" spans="1:7" x14ac:dyDescent="0.2">
      <c r="A472" t="s">
        <v>109</v>
      </c>
      <c r="B472">
        <v>4</v>
      </c>
      <c r="C472">
        <v>5</v>
      </c>
      <c r="D472">
        <v>145853</v>
      </c>
      <c r="E472">
        <v>89773</v>
      </c>
      <c r="F472">
        <v>56975</v>
      </c>
      <c r="G472">
        <v>38268</v>
      </c>
    </row>
    <row r="473" spans="1:7" x14ac:dyDescent="0.2">
      <c r="A473" t="s">
        <v>110</v>
      </c>
      <c r="B473">
        <v>5</v>
      </c>
      <c r="C473">
        <v>5</v>
      </c>
      <c r="D473">
        <v>175301</v>
      </c>
      <c r="E473">
        <v>108317</v>
      </c>
      <c r="F473">
        <v>67997</v>
      </c>
      <c r="G473">
        <v>44242</v>
      </c>
    </row>
    <row r="474" spans="1:7" x14ac:dyDescent="0.2">
      <c r="A474" t="s">
        <v>111</v>
      </c>
      <c r="B474">
        <v>5</v>
      </c>
      <c r="C474">
        <v>5</v>
      </c>
      <c r="D474">
        <v>186270</v>
      </c>
      <c r="E474">
        <v>114973</v>
      </c>
      <c r="F474">
        <v>71801</v>
      </c>
      <c r="G474">
        <v>46012</v>
      </c>
    </row>
    <row r="475" spans="1:7" x14ac:dyDescent="0.2">
      <c r="A475" t="s">
        <v>112</v>
      </c>
      <c r="B475">
        <v>6</v>
      </c>
      <c r="C475">
        <v>5</v>
      </c>
      <c r="D475">
        <v>62621</v>
      </c>
      <c r="E475">
        <v>35137</v>
      </c>
      <c r="F475">
        <v>19736</v>
      </c>
      <c r="G475">
        <v>11341</v>
      </c>
    </row>
    <row r="476" spans="1:7" x14ac:dyDescent="0.2">
      <c r="A476" t="s">
        <v>113</v>
      </c>
      <c r="B476">
        <v>6</v>
      </c>
      <c r="C476">
        <v>5</v>
      </c>
      <c r="D476">
        <v>60850</v>
      </c>
      <c r="E476">
        <v>33986</v>
      </c>
      <c r="F476">
        <v>18975</v>
      </c>
      <c r="G476">
        <v>10797</v>
      </c>
    </row>
    <row r="477" spans="1:7" x14ac:dyDescent="0.2">
      <c r="A477" t="s">
        <v>114</v>
      </c>
      <c r="B477">
        <v>1</v>
      </c>
      <c r="C477">
        <v>5</v>
      </c>
      <c r="D477">
        <v>283687</v>
      </c>
      <c r="E477">
        <v>171581</v>
      </c>
      <c r="F477">
        <v>106054</v>
      </c>
      <c r="G477">
        <v>69433</v>
      </c>
    </row>
    <row r="478" spans="1:7" x14ac:dyDescent="0.2">
      <c r="A478" t="s">
        <v>115</v>
      </c>
      <c r="B478">
        <v>1</v>
      </c>
      <c r="C478">
        <v>5</v>
      </c>
      <c r="D478">
        <v>224185</v>
      </c>
      <c r="E478">
        <v>138885</v>
      </c>
      <c r="F478">
        <v>87494</v>
      </c>
      <c r="G478">
        <v>57291</v>
      </c>
    </row>
    <row r="479" spans="1:7" x14ac:dyDescent="0.2">
      <c r="A479" t="s">
        <v>116</v>
      </c>
      <c r="B479">
        <v>2</v>
      </c>
      <c r="C479">
        <v>5</v>
      </c>
      <c r="D479">
        <v>86596</v>
      </c>
      <c r="E479">
        <v>58657</v>
      </c>
      <c r="F479">
        <v>39961</v>
      </c>
      <c r="G479">
        <v>27984</v>
      </c>
    </row>
    <row r="480" spans="1:7" x14ac:dyDescent="0.2">
      <c r="A480" t="s">
        <v>117</v>
      </c>
      <c r="B480">
        <v>2</v>
      </c>
      <c r="C480">
        <v>5</v>
      </c>
      <c r="D480">
        <v>133463</v>
      </c>
      <c r="E480">
        <v>82496</v>
      </c>
      <c r="F480">
        <v>52313</v>
      </c>
      <c r="G480">
        <v>35310</v>
      </c>
    </row>
    <row r="481" spans="1:7" x14ac:dyDescent="0.2">
      <c r="A481" t="s">
        <v>118</v>
      </c>
      <c r="B481">
        <v>3</v>
      </c>
      <c r="C481">
        <v>5</v>
      </c>
      <c r="D481">
        <v>4395</v>
      </c>
      <c r="E481">
        <v>2944</v>
      </c>
      <c r="F481">
        <v>2662</v>
      </c>
      <c r="G481">
        <v>3063</v>
      </c>
    </row>
    <row r="482" spans="1:7" x14ac:dyDescent="0.2">
      <c r="A482" t="s">
        <v>119</v>
      </c>
      <c r="B482">
        <v>3</v>
      </c>
      <c r="C482">
        <v>5</v>
      </c>
      <c r="D482">
        <v>150368</v>
      </c>
      <c r="E482">
        <v>97174</v>
      </c>
      <c r="F482">
        <v>63507</v>
      </c>
      <c r="G482">
        <v>43188</v>
      </c>
    </row>
    <row r="483" spans="1:7" x14ac:dyDescent="0.2">
      <c r="A483" t="s">
        <v>120</v>
      </c>
      <c r="B483">
        <v>4</v>
      </c>
      <c r="C483">
        <v>5</v>
      </c>
      <c r="D483">
        <v>161801</v>
      </c>
      <c r="E483">
        <v>94238</v>
      </c>
      <c r="F483">
        <v>55665</v>
      </c>
      <c r="G483">
        <v>34268</v>
      </c>
    </row>
    <row r="484" spans="1:7" x14ac:dyDescent="0.2">
      <c r="A484" t="s">
        <v>121</v>
      </c>
      <c r="B484">
        <v>4</v>
      </c>
      <c r="C484">
        <v>5</v>
      </c>
      <c r="D484">
        <v>183196</v>
      </c>
      <c r="E484">
        <v>108383</v>
      </c>
      <c r="F484">
        <v>65550</v>
      </c>
      <c r="G484">
        <v>41415</v>
      </c>
    </row>
    <row r="485" spans="1:7" x14ac:dyDescent="0.2">
      <c r="A485" t="s">
        <v>122</v>
      </c>
      <c r="B485">
        <v>5</v>
      </c>
      <c r="C485">
        <v>5</v>
      </c>
      <c r="D485">
        <v>236228</v>
      </c>
      <c r="E485">
        <v>143611</v>
      </c>
      <c r="F485">
        <v>88180</v>
      </c>
      <c r="G485">
        <v>55583</v>
      </c>
    </row>
    <row r="486" spans="1:7" x14ac:dyDescent="0.2">
      <c r="A486" t="s">
        <v>123</v>
      </c>
      <c r="B486">
        <v>5</v>
      </c>
      <c r="C486">
        <v>5</v>
      </c>
      <c r="D486">
        <v>206991</v>
      </c>
      <c r="E486">
        <v>128983</v>
      </c>
      <c r="F486">
        <v>81926</v>
      </c>
      <c r="G486">
        <v>54150</v>
      </c>
    </row>
    <row r="487" spans="1:7" x14ac:dyDescent="0.2">
      <c r="A487" t="s">
        <v>124</v>
      </c>
      <c r="B487">
        <v>6</v>
      </c>
      <c r="C487">
        <v>5</v>
      </c>
      <c r="D487">
        <v>14649</v>
      </c>
      <c r="E487">
        <v>9791</v>
      </c>
      <c r="F487">
        <v>8433</v>
      </c>
      <c r="G487">
        <v>8171</v>
      </c>
    </row>
    <row r="488" spans="1:7" x14ac:dyDescent="0.2">
      <c r="A488" t="s">
        <v>125</v>
      </c>
      <c r="B488">
        <v>6</v>
      </c>
      <c r="C488">
        <v>5</v>
      </c>
      <c r="D488">
        <v>3141</v>
      </c>
      <c r="E488">
        <v>2167</v>
      </c>
      <c r="F488">
        <v>1802</v>
      </c>
      <c r="G488">
        <v>1835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2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">
        <v>3</v>
      </c>
    </row>
    <row r="3" spans="1:6" x14ac:dyDescent="0.2">
      <c r="A3" t="s">
        <v>4</v>
      </c>
      <c r="B3" t="s">
        <v>5</v>
      </c>
    </row>
    <row r="4" spans="1:6" x14ac:dyDescent="0.2">
      <c r="A4" t="s">
        <v>6</v>
      </c>
      <c r="B4" t="s">
        <v>7</v>
      </c>
    </row>
    <row r="5" spans="1:6" x14ac:dyDescent="0.2">
      <c r="A5" t="s">
        <v>8</v>
      </c>
      <c r="B5" t="s">
        <v>9</v>
      </c>
    </row>
    <row r="6" spans="1:6" x14ac:dyDescent="0.2">
      <c r="A6" t="s">
        <v>10</v>
      </c>
      <c r="B6" t="s">
        <v>11</v>
      </c>
    </row>
    <row r="8" spans="1:6" x14ac:dyDescent="0.2">
      <c r="A8" t="s">
        <v>12</v>
      </c>
      <c r="B8" t="s">
        <v>13</v>
      </c>
      <c r="C8" t="s">
        <v>142</v>
      </c>
      <c r="D8" t="s">
        <v>18</v>
      </c>
      <c r="E8" t="s">
        <v>147</v>
      </c>
      <c r="F8" t="s">
        <v>148</v>
      </c>
    </row>
    <row r="9" spans="1:6" x14ac:dyDescent="0.2">
      <c r="A9" t="s">
        <v>25</v>
      </c>
      <c r="B9">
        <v>1</v>
      </c>
      <c r="C9">
        <v>1</v>
      </c>
      <c r="D9" t="s">
        <v>26</v>
      </c>
      <c r="E9">
        <v>948735.5625</v>
      </c>
      <c r="F9">
        <v>14437.4580078125</v>
      </c>
    </row>
    <row r="10" spans="1:6" x14ac:dyDescent="0.2">
      <c r="A10" t="s">
        <v>25</v>
      </c>
      <c r="B10">
        <v>1</v>
      </c>
      <c r="C10">
        <v>2</v>
      </c>
      <c r="D10" t="s">
        <v>26</v>
      </c>
      <c r="E10">
        <v>933662.375</v>
      </c>
      <c r="F10">
        <v>-635.72918701171875</v>
      </c>
    </row>
    <row r="11" spans="1:6" x14ac:dyDescent="0.2">
      <c r="A11" t="s">
        <v>25</v>
      </c>
      <c r="B11">
        <v>1</v>
      </c>
      <c r="C11">
        <v>3</v>
      </c>
      <c r="D11" t="s">
        <v>26</v>
      </c>
      <c r="E11">
        <v>920496.375</v>
      </c>
      <c r="F11">
        <v>-13801.7294921875</v>
      </c>
    </row>
    <row r="12" spans="1:6" x14ac:dyDescent="0.2">
      <c r="A12" t="s">
        <v>25</v>
      </c>
      <c r="B12">
        <v>1</v>
      </c>
      <c r="C12">
        <v>4</v>
      </c>
      <c r="D12" t="s">
        <v>26</v>
      </c>
      <c r="E12">
        <v>911405</v>
      </c>
      <c r="F12">
        <v>-22893.103515625</v>
      </c>
    </row>
    <row r="13" spans="1:6" x14ac:dyDescent="0.2">
      <c r="A13" t="s">
        <v>31</v>
      </c>
      <c r="B13">
        <v>1</v>
      </c>
      <c r="C13">
        <v>1</v>
      </c>
      <c r="D13" t="s">
        <v>26</v>
      </c>
      <c r="E13">
        <v>591276.125</v>
      </c>
      <c r="F13">
        <v>11958.3544921875</v>
      </c>
    </row>
    <row r="14" spans="1:6" x14ac:dyDescent="0.2">
      <c r="A14" t="s">
        <v>31</v>
      </c>
      <c r="B14">
        <v>1</v>
      </c>
      <c r="C14">
        <v>2</v>
      </c>
      <c r="D14" t="s">
        <v>26</v>
      </c>
      <c r="E14">
        <v>578204.875</v>
      </c>
      <c r="F14">
        <v>-1112.8958740234375</v>
      </c>
    </row>
    <row r="15" spans="1:6" x14ac:dyDescent="0.2">
      <c r="A15" t="s">
        <v>31</v>
      </c>
      <c r="B15">
        <v>1</v>
      </c>
      <c r="C15">
        <v>3</v>
      </c>
      <c r="D15" t="s">
        <v>26</v>
      </c>
      <c r="E15">
        <v>568472.3125</v>
      </c>
      <c r="F15">
        <v>-10845.4580078125</v>
      </c>
    </row>
    <row r="16" spans="1:6" x14ac:dyDescent="0.2">
      <c r="A16" t="s">
        <v>31</v>
      </c>
      <c r="B16">
        <v>1</v>
      </c>
      <c r="C16">
        <v>4</v>
      </c>
      <c r="D16" t="s">
        <v>26</v>
      </c>
      <c r="E16">
        <v>560700.4375</v>
      </c>
      <c r="F16">
        <v>-18617.333984375</v>
      </c>
    </row>
    <row r="17" spans="1:6" x14ac:dyDescent="0.2">
      <c r="A17" t="s">
        <v>32</v>
      </c>
      <c r="B17">
        <v>2</v>
      </c>
      <c r="C17">
        <v>1</v>
      </c>
      <c r="D17" t="s">
        <v>26</v>
      </c>
      <c r="E17">
        <v>69552.6875</v>
      </c>
      <c r="F17">
        <v>1162.9947509765625</v>
      </c>
    </row>
    <row r="18" spans="1:6" x14ac:dyDescent="0.2">
      <c r="A18" t="s">
        <v>32</v>
      </c>
      <c r="B18">
        <v>2</v>
      </c>
      <c r="C18">
        <v>2</v>
      </c>
      <c r="D18" t="s">
        <v>26</v>
      </c>
      <c r="E18">
        <v>68333.015625</v>
      </c>
      <c r="F18">
        <v>-56.677082061767578</v>
      </c>
    </row>
    <row r="19" spans="1:6" x14ac:dyDescent="0.2">
      <c r="A19" t="s">
        <v>32</v>
      </c>
      <c r="B19">
        <v>2</v>
      </c>
      <c r="C19">
        <v>3</v>
      </c>
      <c r="D19" t="s">
        <v>26</v>
      </c>
      <c r="E19">
        <v>67283.375</v>
      </c>
      <c r="F19">
        <v>-1106.3177490234375</v>
      </c>
    </row>
    <row r="20" spans="1:6" x14ac:dyDescent="0.2">
      <c r="A20" t="s">
        <v>32</v>
      </c>
      <c r="B20">
        <v>2</v>
      </c>
      <c r="C20">
        <v>4</v>
      </c>
      <c r="D20" t="s">
        <v>26</v>
      </c>
      <c r="E20">
        <v>66516.0234375</v>
      </c>
      <c r="F20">
        <v>-1873.6693115234375</v>
      </c>
    </row>
    <row r="21" spans="1:6" x14ac:dyDescent="0.2">
      <c r="A21" t="s">
        <v>33</v>
      </c>
      <c r="B21">
        <v>2</v>
      </c>
      <c r="C21">
        <v>1</v>
      </c>
      <c r="D21" t="s">
        <v>26</v>
      </c>
      <c r="E21">
        <v>51635.5625</v>
      </c>
      <c r="F21">
        <v>819.30987548828125</v>
      </c>
    </row>
    <row r="22" spans="1:6" x14ac:dyDescent="0.2">
      <c r="A22" t="s">
        <v>33</v>
      </c>
      <c r="B22">
        <v>2</v>
      </c>
      <c r="C22">
        <v>2</v>
      </c>
      <c r="D22" t="s">
        <v>26</v>
      </c>
      <c r="E22">
        <v>50742.4296875</v>
      </c>
      <c r="F22">
        <v>-73.822914123535156</v>
      </c>
    </row>
    <row r="23" spans="1:6" x14ac:dyDescent="0.2">
      <c r="A23" t="s">
        <v>33</v>
      </c>
      <c r="B23">
        <v>2</v>
      </c>
      <c r="C23">
        <v>3</v>
      </c>
      <c r="D23" t="s">
        <v>26</v>
      </c>
      <c r="E23">
        <v>50070.765625</v>
      </c>
      <c r="F23">
        <v>-745.48699951171875</v>
      </c>
    </row>
    <row r="24" spans="1:6" x14ac:dyDescent="0.2">
      <c r="A24" t="s">
        <v>33</v>
      </c>
      <c r="B24">
        <v>2</v>
      </c>
      <c r="C24">
        <v>4</v>
      </c>
      <c r="D24" t="s">
        <v>26</v>
      </c>
      <c r="E24">
        <v>49637.390625</v>
      </c>
      <c r="F24">
        <v>-1178.8619384765625</v>
      </c>
    </row>
    <row r="25" spans="1:6" x14ac:dyDescent="0.2">
      <c r="A25" t="s">
        <v>34</v>
      </c>
      <c r="B25">
        <v>3</v>
      </c>
      <c r="C25">
        <v>1</v>
      </c>
      <c r="D25" t="s">
        <v>26</v>
      </c>
      <c r="E25">
        <v>49123.59765625</v>
      </c>
      <c r="F25">
        <v>718.65753173828125</v>
      </c>
    </row>
    <row r="26" spans="1:6" x14ac:dyDescent="0.2">
      <c r="A26" t="s">
        <v>34</v>
      </c>
      <c r="B26">
        <v>3</v>
      </c>
      <c r="C26">
        <v>2</v>
      </c>
      <c r="D26" t="s">
        <v>26</v>
      </c>
      <c r="E26">
        <v>48387.3671875</v>
      </c>
      <c r="F26">
        <v>-17.572916030883789</v>
      </c>
    </row>
    <row r="27" spans="1:6" x14ac:dyDescent="0.2">
      <c r="A27" t="s">
        <v>34</v>
      </c>
      <c r="B27">
        <v>3</v>
      </c>
      <c r="C27">
        <v>3</v>
      </c>
      <c r="D27" t="s">
        <v>26</v>
      </c>
      <c r="E27">
        <v>47703.85546875</v>
      </c>
      <c r="F27">
        <v>-701.08465576171875</v>
      </c>
    </row>
    <row r="28" spans="1:6" x14ac:dyDescent="0.2">
      <c r="A28" t="s">
        <v>34</v>
      </c>
      <c r="B28">
        <v>3</v>
      </c>
      <c r="C28">
        <v>4</v>
      </c>
      <c r="D28" t="s">
        <v>26</v>
      </c>
      <c r="E28">
        <v>47285.3125</v>
      </c>
      <c r="F28">
        <v>-1119.6275634765625</v>
      </c>
    </row>
    <row r="29" spans="1:6" x14ac:dyDescent="0.2">
      <c r="A29" t="s">
        <v>35</v>
      </c>
      <c r="B29">
        <v>3</v>
      </c>
      <c r="C29">
        <v>1</v>
      </c>
      <c r="D29" t="s">
        <v>26</v>
      </c>
      <c r="E29">
        <v>96709.578125</v>
      </c>
      <c r="F29">
        <v>1155.6588134765625</v>
      </c>
    </row>
    <row r="30" spans="1:6" x14ac:dyDescent="0.2">
      <c r="A30" t="s">
        <v>35</v>
      </c>
      <c r="B30">
        <v>3</v>
      </c>
      <c r="C30">
        <v>2</v>
      </c>
      <c r="D30" t="s">
        <v>26</v>
      </c>
      <c r="E30">
        <v>95671.09375</v>
      </c>
      <c r="F30">
        <v>117.17447662353516</v>
      </c>
    </row>
    <row r="31" spans="1:6" x14ac:dyDescent="0.2">
      <c r="A31" t="s">
        <v>35</v>
      </c>
      <c r="B31">
        <v>3</v>
      </c>
      <c r="C31">
        <v>3</v>
      </c>
      <c r="D31" t="s">
        <v>26</v>
      </c>
      <c r="E31">
        <v>94281.0859375</v>
      </c>
      <c r="F31">
        <v>-1272.8333740234375</v>
      </c>
    </row>
    <row r="32" spans="1:6" x14ac:dyDescent="0.2">
      <c r="A32" t="s">
        <v>35</v>
      </c>
      <c r="B32">
        <v>3</v>
      </c>
      <c r="C32">
        <v>4</v>
      </c>
      <c r="D32" t="s">
        <v>26</v>
      </c>
      <c r="E32">
        <v>93682.6171875</v>
      </c>
      <c r="F32">
        <v>-1871.3021240234375</v>
      </c>
    </row>
    <row r="33" spans="1:6" x14ac:dyDescent="0.2">
      <c r="A33" t="s">
        <v>36</v>
      </c>
      <c r="B33">
        <v>4</v>
      </c>
      <c r="C33">
        <v>1</v>
      </c>
      <c r="D33" t="s">
        <v>26</v>
      </c>
      <c r="E33">
        <v>127867.421875</v>
      </c>
      <c r="F33">
        <v>2409.614501953125</v>
      </c>
    </row>
    <row r="34" spans="1:6" x14ac:dyDescent="0.2">
      <c r="A34" t="s">
        <v>36</v>
      </c>
      <c r="B34">
        <v>4</v>
      </c>
      <c r="C34">
        <v>2</v>
      </c>
      <c r="D34" t="s">
        <v>26</v>
      </c>
      <c r="E34">
        <v>124991.5703125</v>
      </c>
      <c r="F34">
        <v>-466.23696899414063</v>
      </c>
    </row>
    <row r="35" spans="1:6" x14ac:dyDescent="0.2">
      <c r="A35" t="s">
        <v>36</v>
      </c>
      <c r="B35">
        <v>4</v>
      </c>
      <c r="C35">
        <v>3</v>
      </c>
      <c r="D35" t="s">
        <v>26</v>
      </c>
      <c r="E35">
        <v>123514.4296875</v>
      </c>
      <c r="F35">
        <v>-1943.3775634765625</v>
      </c>
    </row>
    <row r="36" spans="1:6" x14ac:dyDescent="0.2">
      <c r="A36" t="s">
        <v>36</v>
      </c>
      <c r="B36">
        <v>4</v>
      </c>
      <c r="C36">
        <v>4</v>
      </c>
      <c r="D36" t="s">
        <v>26</v>
      </c>
      <c r="E36">
        <v>121774.25</v>
      </c>
      <c r="F36">
        <v>-3683.557373046875</v>
      </c>
    </row>
    <row r="37" spans="1:6" x14ac:dyDescent="0.2">
      <c r="A37" t="s">
        <v>37</v>
      </c>
      <c r="B37">
        <v>4</v>
      </c>
      <c r="C37">
        <v>1</v>
      </c>
      <c r="D37" t="s">
        <v>26</v>
      </c>
      <c r="E37">
        <v>444086.8125</v>
      </c>
      <c r="F37">
        <v>5523.08349609375</v>
      </c>
    </row>
    <row r="38" spans="1:6" x14ac:dyDescent="0.2">
      <c r="A38" t="s">
        <v>37</v>
      </c>
      <c r="B38">
        <v>4</v>
      </c>
      <c r="C38">
        <v>2</v>
      </c>
      <c r="D38" t="s">
        <v>26</v>
      </c>
      <c r="E38">
        <v>438493.15625</v>
      </c>
      <c r="F38">
        <v>-70.572914123535156</v>
      </c>
    </row>
    <row r="39" spans="1:6" x14ac:dyDescent="0.2">
      <c r="A39" t="s">
        <v>37</v>
      </c>
      <c r="B39">
        <v>4</v>
      </c>
      <c r="C39">
        <v>3</v>
      </c>
      <c r="D39" t="s">
        <v>26</v>
      </c>
      <c r="E39">
        <v>433111.21875</v>
      </c>
      <c r="F39">
        <v>-5452.51025390625</v>
      </c>
    </row>
    <row r="40" spans="1:6" x14ac:dyDescent="0.2">
      <c r="A40" t="s">
        <v>37</v>
      </c>
      <c r="B40">
        <v>4</v>
      </c>
      <c r="C40">
        <v>4</v>
      </c>
      <c r="D40" t="s">
        <v>26</v>
      </c>
      <c r="E40">
        <v>429971.75</v>
      </c>
      <c r="F40">
        <v>-8591.9794921875</v>
      </c>
    </row>
    <row r="41" spans="1:6" x14ac:dyDescent="0.2">
      <c r="A41" t="s">
        <v>38</v>
      </c>
      <c r="B41">
        <v>5</v>
      </c>
      <c r="C41">
        <v>1</v>
      </c>
      <c r="D41" t="s">
        <v>26</v>
      </c>
      <c r="E41">
        <v>567162.5</v>
      </c>
      <c r="F41">
        <v>7543.9375</v>
      </c>
    </row>
    <row r="42" spans="1:6" x14ac:dyDescent="0.2">
      <c r="A42" t="s">
        <v>38</v>
      </c>
      <c r="B42">
        <v>5</v>
      </c>
      <c r="C42">
        <v>2</v>
      </c>
      <c r="D42" t="s">
        <v>26</v>
      </c>
      <c r="E42">
        <v>559572</v>
      </c>
      <c r="F42">
        <v>-46.5625</v>
      </c>
    </row>
    <row r="43" spans="1:6" x14ac:dyDescent="0.2">
      <c r="A43" t="s">
        <v>38</v>
      </c>
      <c r="B43">
        <v>5</v>
      </c>
      <c r="C43">
        <v>3</v>
      </c>
      <c r="D43" t="s">
        <v>26</v>
      </c>
      <c r="E43">
        <v>552121.1875</v>
      </c>
      <c r="F43">
        <v>-7497.375</v>
      </c>
    </row>
    <row r="44" spans="1:6" x14ac:dyDescent="0.2">
      <c r="A44" t="s">
        <v>38</v>
      </c>
      <c r="B44">
        <v>5</v>
      </c>
      <c r="C44">
        <v>4</v>
      </c>
      <c r="D44" t="s">
        <v>26</v>
      </c>
      <c r="E44">
        <v>548115.75</v>
      </c>
      <c r="F44">
        <v>-11502.8125</v>
      </c>
    </row>
    <row r="45" spans="1:6" x14ac:dyDescent="0.2">
      <c r="A45" t="s">
        <v>39</v>
      </c>
      <c r="B45">
        <v>5</v>
      </c>
      <c r="C45">
        <v>1</v>
      </c>
      <c r="D45" t="s">
        <v>26</v>
      </c>
      <c r="E45">
        <v>423521.3125</v>
      </c>
      <c r="F45">
        <v>5549.51025390625</v>
      </c>
    </row>
    <row r="46" spans="1:6" x14ac:dyDescent="0.2">
      <c r="A46" t="s">
        <v>39</v>
      </c>
      <c r="B46">
        <v>5</v>
      </c>
      <c r="C46">
        <v>2</v>
      </c>
      <c r="D46" t="s">
        <v>26</v>
      </c>
      <c r="E46">
        <v>417143.21875</v>
      </c>
      <c r="F46">
        <v>-828.58331298828125</v>
      </c>
    </row>
    <row r="47" spans="1:6" x14ac:dyDescent="0.2">
      <c r="A47" t="s">
        <v>39</v>
      </c>
      <c r="B47">
        <v>5</v>
      </c>
      <c r="C47">
        <v>3</v>
      </c>
      <c r="D47" t="s">
        <v>26</v>
      </c>
      <c r="E47">
        <v>413250.875</v>
      </c>
      <c r="F47">
        <v>-4720.92724609375</v>
      </c>
    </row>
    <row r="48" spans="1:6" x14ac:dyDescent="0.2">
      <c r="A48" t="s">
        <v>39</v>
      </c>
      <c r="B48">
        <v>5</v>
      </c>
      <c r="C48">
        <v>4</v>
      </c>
      <c r="D48" t="s">
        <v>26</v>
      </c>
      <c r="E48">
        <v>410130.125</v>
      </c>
      <c r="F48">
        <v>-7841.67724609375</v>
      </c>
    </row>
    <row r="49" spans="1:6" x14ac:dyDescent="0.2">
      <c r="A49" t="s">
        <v>40</v>
      </c>
      <c r="B49">
        <v>6</v>
      </c>
      <c r="C49">
        <v>1</v>
      </c>
      <c r="D49" t="s">
        <v>26</v>
      </c>
      <c r="E49">
        <v>1743571.25</v>
      </c>
      <c r="F49">
        <v>18341.25</v>
      </c>
    </row>
    <row r="50" spans="1:6" x14ac:dyDescent="0.2">
      <c r="A50" t="s">
        <v>40</v>
      </c>
      <c r="B50">
        <v>6</v>
      </c>
      <c r="C50">
        <v>2</v>
      </c>
      <c r="D50" t="s">
        <v>26</v>
      </c>
      <c r="E50">
        <v>1729488.5</v>
      </c>
      <c r="F50">
        <v>4258.5</v>
      </c>
    </row>
    <row r="51" spans="1:6" x14ac:dyDescent="0.2">
      <c r="A51" t="s">
        <v>40</v>
      </c>
      <c r="B51">
        <v>6</v>
      </c>
      <c r="C51">
        <v>3</v>
      </c>
      <c r="D51" t="s">
        <v>26</v>
      </c>
      <c r="E51">
        <v>1702630.25</v>
      </c>
      <c r="F51">
        <v>-22599.75</v>
      </c>
    </row>
    <row r="52" spans="1:6" x14ac:dyDescent="0.2">
      <c r="A52" t="s">
        <v>40</v>
      </c>
      <c r="B52">
        <v>6</v>
      </c>
      <c r="C52">
        <v>4</v>
      </c>
      <c r="D52" t="s">
        <v>26</v>
      </c>
      <c r="E52">
        <v>1694366.25</v>
      </c>
      <c r="F52">
        <v>-30863.75</v>
      </c>
    </row>
    <row r="53" spans="1:6" x14ac:dyDescent="0.2">
      <c r="A53" t="s">
        <v>41</v>
      </c>
      <c r="B53">
        <v>6</v>
      </c>
      <c r="C53">
        <v>1</v>
      </c>
      <c r="D53" t="s">
        <v>26</v>
      </c>
      <c r="E53">
        <v>1831131.125</v>
      </c>
      <c r="F53">
        <v>16914.791015625</v>
      </c>
    </row>
    <row r="54" spans="1:6" x14ac:dyDescent="0.2">
      <c r="A54" t="s">
        <v>41</v>
      </c>
      <c r="B54">
        <v>6</v>
      </c>
      <c r="C54">
        <v>2</v>
      </c>
      <c r="D54" t="s">
        <v>26</v>
      </c>
      <c r="E54">
        <v>1810552.875</v>
      </c>
      <c r="F54">
        <v>-3663.458251953125</v>
      </c>
    </row>
    <row r="55" spans="1:6" x14ac:dyDescent="0.2">
      <c r="A55" t="s">
        <v>41</v>
      </c>
      <c r="B55">
        <v>6</v>
      </c>
      <c r="C55">
        <v>3</v>
      </c>
      <c r="D55" t="s">
        <v>26</v>
      </c>
      <c r="E55">
        <v>1800965</v>
      </c>
      <c r="F55">
        <v>-13251.3330078125</v>
      </c>
    </row>
    <row r="56" spans="1:6" x14ac:dyDescent="0.2">
      <c r="A56" t="s">
        <v>41</v>
      </c>
      <c r="B56">
        <v>6</v>
      </c>
      <c r="C56">
        <v>4</v>
      </c>
      <c r="D56" t="s">
        <v>26</v>
      </c>
      <c r="E56">
        <v>1795091.375</v>
      </c>
      <c r="F56">
        <v>-19124.958984375</v>
      </c>
    </row>
    <row r="57" spans="1:6" x14ac:dyDescent="0.2">
      <c r="A57" t="s">
        <v>42</v>
      </c>
      <c r="B57">
        <v>1</v>
      </c>
      <c r="C57">
        <v>1</v>
      </c>
      <c r="D57" t="s">
        <v>26</v>
      </c>
      <c r="E57">
        <v>559665</v>
      </c>
      <c r="F57">
        <v>11622.375</v>
      </c>
    </row>
    <row r="58" spans="1:6" x14ac:dyDescent="0.2">
      <c r="A58" t="s">
        <v>42</v>
      </c>
      <c r="B58">
        <v>1</v>
      </c>
      <c r="C58">
        <v>2</v>
      </c>
      <c r="D58" t="s">
        <v>26</v>
      </c>
      <c r="E58">
        <v>547391.5</v>
      </c>
      <c r="F58">
        <v>-651.125</v>
      </c>
    </row>
    <row r="59" spans="1:6" x14ac:dyDescent="0.2">
      <c r="A59" t="s">
        <v>42</v>
      </c>
      <c r="B59">
        <v>1</v>
      </c>
      <c r="C59">
        <v>3</v>
      </c>
      <c r="D59" t="s">
        <v>26</v>
      </c>
      <c r="E59">
        <v>537071.375</v>
      </c>
      <c r="F59">
        <v>-10971.25</v>
      </c>
    </row>
    <row r="60" spans="1:6" x14ac:dyDescent="0.2">
      <c r="A60" t="s">
        <v>42</v>
      </c>
      <c r="B60">
        <v>1</v>
      </c>
      <c r="C60">
        <v>4</v>
      </c>
      <c r="D60" t="s">
        <v>26</v>
      </c>
      <c r="E60">
        <v>528948.875</v>
      </c>
      <c r="F60">
        <v>-19093.75</v>
      </c>
    </row>
    <row r="61" spans="1:6" x14ac:dyDescent="0.2">
      <c r="A61" t="s">
        <v>43</v>
      </c>
      <c r="B61">
        <v>1</v>
      </c>
      <c r="C61">
        <v>1</v>
      </c>
      <c r="D61" t="s">
        <v>26</v>
      </c>
      <c r="E61">
        <v>701453.6875</v>
      </c>
      <c r="F61">
        <v>15030.2294921875</v>
      </c>
    </row>
    <row r="62" spans="1:6" x14ac:dyDescent="0.2">
      <c r="A62" t="s">
        <v>43</v>
      </c>
      <c r="B62">
        <v>1</v>
      </c>
      <c r="C62">
        <v>2</v>
      </c>
      <c r="D62" t="s">
        <v>26</v>
      </c>
      <c r="E62">
        <v>684823.25</v>
      </c>
      <c r="F62">
        <v>-1600.2083740234375</v>
      </c>
    </row>
    <row r="63" spans="1:6" x14ac:dyDescent="0.2">
      <c r="A63" t="s">
        <v>43</v>
      </c>
      <c r="B63">
        <v>1</v>
      </c>
      <c r="C63">
        <v>3</v>
      </c>
      <c r="D63" t="s">
        <v>26</v>
      </c>
      <c r="E63">
        <v>672993.4375</v>
      </c>
      <c r="F63">
        <v>-13430.0205078125</v>
      </c>
    </row>
    <row r="64" spans="1:6" x14ac:dyDescent="0.2">
      <c r="A64" t="s">
        <v>43</v>
      </c>
      <c r="B64">
        <v>1</v>
      </c>
      <c r="C64">
        <v>4</v>
      </c>
      <c r="D64" t="s">
        <v>26</v>
      </c>
      <c r="E64">
        <v>664334.8125</v>
      </c>
      <c r="F64">
        <v>-22088.646484375</v>
      </c>
    </row>
    <row r="65" spans="1:6" x14ac:dyDescent="0.2">
      <c r="A65" t="s">
        <v>44</v>
      </c>
      <c r="B65">
        <v>2</v>
      </c>
      <c r="C65">
        <v>1</v>
      </c>
      <c r="D65" t="s">
        <v>26</v>
      </c>
      <c r="E65">
        <v>152209.296875</v>
      </c>
      <c r="F65">
        <v>2847.083251953125</v>
      </c>
    </row>
    <row r="66" spans="1:6" x14ac:dyDescent="0.2">
      <c r="A66" t="s">
        <v>44</v>
      </c>
      <c r="B66">
        <v>2</v>
      </c>
      <c r="C66">
        <v>2</v>
      </c>
      <c r="D66" t="s">
        <v>26</v>
      </c>
      <c r="E66">
        <v>148933.15625</v>
      </c>
      <c r="F66">
        <v>-429.05728149414063</v>
      </c>
    </row>
    <row r="67" spans="1:6" x14ac:dyDescent="0.2">
      <c r="A67" t="s">
        <v>44</v>
      </c>
      <c r="B67">
        <v>2</v>
      </c>
      <c r="C67">
        <v>3</v>
      </c>
      <c r="D67" t="s">
        <v>26</v>
      </c>
      <c r="E67">
        <v>146944.1875</v>
      </c>
      <c r="F67">
        <v>-2418.026123046875</v>
      </c>
    </row>
    <row r="68" spans="1:6" x14ac:dyDescent="0.2">
      <c r="A68" t="s">
        <v>44</v>
      </c>
      <c r="B68">
        <v>2</v>
      </c>
      <c r="C68">
        <v>4</v>
      </c>
      <c r="D68" t="s">
        <v>26</v>
      </c>
      <c r="E68">
        <v>145187.71875</v>
      </c>
      <c r="F68">
        <v>-4174.49462890625</v>
      </c>
    </row>
    <row r="69" spans="1:6" x14ac:dyDescent="0.2">
      <c r="A69" t="s">
        <v>45</v>
      </c>
      <c r="B69">
        <v>2</v>
      </c>
      <c r="C69">
        <v>1</v>
      </c>
      <c r="D69" t="s">
        <v>26</v>
      </c>
      <c r="E69">
        <v>59716.3125</v>
      </c>
      <c r="F69">
        <v>965.20831298828125</v>
      </c>
    </row>
    <row r="70" spans="1:6" x14ac:dyDescent="0.2">
      <c r="A70" t="s">
        <v>45</v>
      </c>
      <c r="B70">
        <v>2</v>
      </c>
      <c r="C70">
        <v>2</v>
      </c>
      <c r="D70" t="s">
        <v>26</v>
      </c>
      <c r="E70">
        <v>58602.77734375</v>
      </c>
      <c r="F70">
        <v>-148.32682800292969</v>
      </c>
    </row>
    <row r="71" spans="1:6" x14ac:dyDescent="0.2">
      <c r="A71" t="s">
        <v>45</v>
      </c>
      <c r="B71">
        <v>2</v>
      </c>
      <c r="C71">
        <v>3</v>
      </c>
      <c r="D71" t="s">
        <v>26</v>
      </c>
      <c r="E71">
        <v>57934.22265625</v>
      </c>
      <c r="F71">
        <v>-816.88153076171875</v>
      </c>
    </row>
    <row r="72" spans="1:6" x14ac:dyDescent="0.2">
      <c r="A72" t="s">
        <v>45</v>
      </c>
      <c r="B72">
        <v>2</v>
      </c>
      <c r="C72">
        <v>4</v>
      </c>
      <c r="D72" t="s">
        <v>26</v>
      </c>
      <c r="E72">
        <v>57375.5859375</v>
      </c>
      <c r="F72">
        <v>-1375.5181884765625</v>
      </c>
    </row>
    <row r="73" spans="1:6" x14ac:dyDescent="0.2">
      <c r="A73" t="s">
        <v>46</v>
      </c>
      <c r="B73">
        <v>3</v>
      </c>
      <c r="C73">
        <v>1</v>
      </c>
      <c r="D73" t="s">
        <v>26</v>
      </c>
      <c r="E73">
        <v>40039.2890625</v>
      </c>
      <c r="F73">
        <v>787.74090576171875</v>
      </c>
    </row>
    <row r="74" spans="1:6" x14ac:dyDescent="0.2">
      <c r="A74" t="s">
        <v>46</v>
      </c>
      <c r="B74">
        <v>3</v>
      </c>
      <c r="C74">
        <v>2</v>
      </c>
      <c r="D74" t="s">
        <v>26</v>
      </c>
      <c r="E74">
        <v>39238.49609375</v>
      </c>
      <c r="F74">
        <v>-13.052083015441895</v>
      </c>
    </row>
    <row r="75" spans="1:6" x14ac:dyDescent="0.2">
      <c r="A75" t="s">
        <v>46</v>
      </c>
      <c r="B75">
        <v>3</v>
      </c>
      <c r="C75">
        <v>3</v>
      </c>
      <c r="D75" t="s">
        <v>26</v>
      </c>
      <c r="E75">
        <v>38476.859375</v>
      </c>
      <c r="F75">
        <v>-774.68878173828125</v>
      </c>
    </row>
    <row r="76" spans="1:6" x14ac:dyDescent="0.2">
      <c r="A76" t="s">
        <v>46</v>
      </c>
      <c r="B76">
        <v>3</v>
      </c>
      <c r="C76">
        <v>4</v>
      </c>
      <c r="D76" t="s">
        <v>26</v>
      </c>
      <c r="E76">
        <v>38041.78125</v>
      </c>
      <c r="F76">
        <v>-1209.7669677734375</v>
      </c>
    </row>
    <row r="77" spans="1:6" x14ac:dyDescent="0.2">
      <c r="A77" t="s">
        <v>47</v>
      </c>
      <c r="B77">
        <v>3</v>
      </c>
      <c r="C77">
        <v>1</v>
      </c>
      <c r="D77" t="s">
        <v>26</v>
      </c>
      <c r="E77">
        <v>67720.421875</v>
      </c>
      <c r="F77">
        <v>1154.0078125</v>
      </c>
    </row>
    <row r="78" spans="1:6" x14ac:dyDescent="0.2">
      <c r="A78" t="s">
        <v>47</v>
      </c>
      <c r="B78">
        <v>3</v>
      </c>
      <c r="C78">
        <v>2</v>
      </c>
      <c r="D78" t="s">
        <v>26</v>
      </c>
      <c r="E78">
        <v>66334.0078125</v>
      </c>
      <c r="F78">
        <v>-232.40625</v>
      </c>
    </row>
    <row r="79" spans="1:6" x14ac:dyDescent="0.2">
      <c r="A79" t="s">
        <v>47</v>
      </c>
      <c r="B79">
        <v>3</v>
      </c>
      <c r="C79">
        <v>3</v>
      </c>
      <c r="D79" t="s">
        <v>26</v>
      </c>
      <c r="E79">
        <v>65644.8125</v>
      </c>
      <c r="F79">
        <v>-921.6015625</v>
      </c>
    </row>
    <row r="80" spans="1:6" x14ac:dyDescent="0.2">
      <c r="A80" t="s">
        <v>47</v>
      </c>
      <c r="B80">
        <v>3</v>
      </c>
      <c r="C80">
        <v>4</v>
      </c>
      <c r="D80" t="s">
        <v>26</v>
      </c>
      <c r="E80">
        <v>64873.4296875</v>
      </c>
      <c r="F80">
        <v>-1692.984375</v>
      </c>
    </row>
    <row r="81" spans="1:6" x14ac:dyDescent="0.2">
      <c r="A81" t="s">
        <v>48</v>
      </c>
      <c r="B81">
        <v>4</v>
      </c>
      <c r="C81">
        <v>1</v>
      </c>
      <c r="D81" t="s">
        <v>26</v>
      </c>
      <c r="E81">
        <v>133957.40625</v>
      </c>
      <c r="F81">
        <v>2431.166748046875</v>
      </c>
    </row>
    <row r="82" spans="1:6" x14ac:dyDescent="0.2">
      <c r="A82" t="s">
        <v>48</v>
      </c>
      <c r="B82">
        <v>4</v>
      </c>
      <c r="C82">
        <v>2</v>
      </c>
      <c r="D82" t="s">
        <v>26</v>
      </c>
      <c r="E82">
        <v>131223.5625</v>
      </c>
      <c r="F82">
        <v>-302.67709350585938</v>
      </c>
    </row>
    <row r="83" spans="1:6" x14ac:dyDescent="0.2">
      <c r="A83" t="s">
        <v>48</v>
      </c>
      <c r="B83">
        <v>4</v>
      </c>
      <c r="C83">
        <v>3</v>
      </c>
      <c r="D83" t="s">
        <v>26</v>
      </c>
      <c r="E83">
        <v>129397.75</v>
      </c>
      <c r="F83">
        <v>-2128.489501953125</v>
      </c>
    </row>
    <row r="84" spans="1:6" x14ac:dyDescent="0.2">
      <c r="A84" t="s">
        <v>48</v>
      </c>
      <c r="B84">
        <v>4</v>
      </c>
      <c r="C84">
        <v>4</v>
      </c>
      <c r="D84" t="s">
        <v>26</v>
      </c>
      <c r="E84">
        <v>128163.3671875</v>
      </c>
      <c r="F84">
        <v>-3362.872314453125</v>
      </c>
    </row>
    <row r="85" spans="1:6" x14ac:dyDescent="0.2">
      <c r="A85" t="s">
        <v>49</v>
      </c>
      <c r="B85">
        <v>4</v>
      </c>
      <c r="C85">
        <v>1</v>
      </c>
      <c r="D85" t="s">
        <v>26</v>
      </c>
      <c r="E85">
        <v>333756.4375</v>
      </c>
      <c r="F85">
        <v>6301.47900390625</v>
      </c>
    </row>
    <row r="86" spans="1:6" x14ac:dyDescent="0.2">
      <c r="A86" t="s">
        <v>49</v>
      </c>
      <c r="B86">
        <v>4</v>
      </c>
      <c r="C86">
        <v>2</v>
      </c>
      <c r="D86" t="s">
        <v>26</v>
      </c>
      <c r="E86">
        <v>326093.9375</v>
      </c>
      <c r="F86">
        <v>-1361.0208740234375</v>
      </c>
    </row>
    <row r="87" spans="1:6" x14ac:dyDescent="0.2">
      <c r="A87" t="s">
        <v>49</v>
      </c>
      <c r="B87">
        <v>4</v>
      </c>
      <c r="C87">
        <v>3</v>
      </c>
      <c r="D87" t="s">
        <v>26</v>
      </c>
      <c r="E87">
        <v>322514.5</v>
      </c>
      <c r="F87">
        <v>-4940.45849609375</v>
      </c>
    </row>
    <row r="88" spans="1:6" x14ac:dyDescent="0.2">
      <c r="A88" t="s">
        <v>49</v>
      </c>
      <c r="B88">
        <v>4</v>
      </c>
      <c r="C88">
        <v>4</v>
      </c>
      <c r="D88" t="s">
        <v>26</v>
      </c>
      <c r="E88">
        <v>319449.6875</v>
      </c>
      <c r="F88">
        <v>-8005.27099609375</v>
      </c>
    </row>
    <row r="89" spans="1:6" x14ac:dyDescent="0.2">
      <c r="A89" t="s">
        <v>50</v>
      </c>
      <c r="B89">
        <v>5</v>
      </c>
      <c r="C89">
        <v>1</v>
      </c>
      <c r="D89" t="s">
        <v>26</v>
      </c>
      <c r="E89">
        <v>360100.78125</v>
      </c>
      <c r="F89">
        <v>7289.78125</v>
      </c>
    </row>
    <row r="90" spans="1:6" x14ac:dyDescent="0.2">
      <c r="A90" t="s">
        <v>50</v>
      </c>
      <c r="B90">
        <v>5</v>
      </c>
      <c r="C90">
        <v>2</v>
      </c>
      <c r="D90" t="s">
        <v>26</v>
      </c>
      <c r="E90">
        <v>351640.375</v>
      </c>
      <c r="F90">
        <v>-1170.625</v>
      </c>
    </row>
    <row r="91" spans="1:6" x14ac:dyDescent="0.2">
      <c r="A91" t="s">
        <v>50</v>
      </c>
      <c r="B91">
        <v>5</v>
      </c>
      <c r="C91">
        <v>3</v>
      </c>
      <c r="D91" t="s">
        <v>26</v>
      </c>
      <c r="E91">
        <v>346691.84375</v>
      </c>
      <c r="F91">
        <v>-6119.15625</v>
      </c>
    </row>
    <row r="92" spans="1:6" x14ac:dyDescent="0.2">
      <c r="A92" t="s">
        <v>50</v>
      </c>
      <c r="B92">
        <v>5</v>
      </c>
      <c r="C92">
        <v>4</v>
      </c>
      <c r="D92" t="s">
        <v>26</v>
      </c>
      <c r="E92">
        <v>343630.8125</v>
      </c>
      <c r="F92">
        <v>-9180.1875</v>
      </c>
    </row>
    <row r="93" spans="1:6" x14ac:dyDescent="0.2">
      <c r="A93" t="s">
        <v>51</v>
      </c>
      <c r="B93">
        <v>5</v>
      </c>
      <c r="C93">
        <v>1</v>
      </c>
      <c r="D93" t="s">
        <v>26</v>
      </c>
      <c r="E93">
        <v>447258.53125</v>
      </c>
      <c r="F93">
        <v>8158.32275390625</v>
      </c>
    </row>
    <row r="94" spans="1:6" x14ac:dyDescent="0.2">
      <c r="A94" t="s">
        <v>51</v>
      </c>
      <c r="B94">
        <v>5</v>
      </c>
      <c r="C94">
        <v>2</v>
      </c>
      <c r="D94" t="s">
        <v>26</v>
      </c>
      <c r="E94">
        <v>438199.9375</v>
      </c>
      <c r="F94">
        <v>-900.27081298828125</v>
      </c>
    </row>
    <row r="95" spans="1:6" x14ac:dyDescent="0.2">
      <c r="A95" t="s">
        <v>51</v>
      </c>
      <c r="B95">
        <v>5</v>
      </c>
      <c r="C95">
        <v>3</v>
      </c>
      <c r="D95" t="s">
        <v>26</v>
      </c>
      <c r="E95">
        <v>431842.15625</v>
      </c>
      <c r="F95">
        <v>-7258.05224609375</v>
      </c>
    </row>
    <row r="96" spans="1:6" x14ac:dyDescent="0.2">
      <c r="A96" t="s">
        <v>51</v>
      </c>
      <c r="B96">
        <v>5</v>
      </c>
      <c r="C96">
        <v>4</v>
      </c>
      <c r="D96" t="s">
        <v>26</v>
      </c>
      <c r="E96">
        <v>427739.28125</v>
      </c>
      <c r="F96">
        <v>-11360.9267578125</v>
      </c>
    </row>
    <row r="97" spans="1:6" x14ac:dyDescent="0.2">
      <c r="A97" t="s">
        <v>52</v>
      </c>
      <c r="B97">
        <v>6</v>
      </c>
      <c r="C97">
        <v>1</v>
      </c>
      <c r="D97" t="s">
        <v>26</v>
      </c>
      <c r="E97">
        <v>1571181.5</v>
      </c>
      <c r="F97">
        <v>16930.833984375</v>
      </c>
    </row>
    <row r="98" spans="1:6" x14ac:dyDescent="0.2">
      <c r="A98" t="s">
        <v>52</v>
      </c>
      <c r="B98">
        <v>6</v>
      </c>
      <c r="C98">
        <v>2</v>
      </c>
      <c r="D98" t="s">
        <v>26</v>
      </c>
      <c r="E98">
        <v>1558417.875</v>
      </c>
      <c r="F98">
        <v>4167.20849609375</v>
      </c>
    </row>
    <row r="99" spans="1:6" x14ac:dyDescent="0.2">
      <c r="A99" t="s">
        <v>52</v>
      </c>
      <c r="B99">
        <v>6</v>
      </c>
      <c r="C99">
        <v>3</v>
      </c>
      <c r="D99" t="s">
        <v>26</v>
      </c>
      <c r="E99">
        <v>1533152.625</v>
      </c>
      <c r="F99">
        <v>-21098.041015625</v>
      </c>
    </row>
    <row r="100" spans="1:6" x14ac:dyDescent="0.2">
      <c r="A100" t="s">
        <v>52</v>
      </c>
      <c r="B100">
        <v>6</v>
      </c>
      <c r="C100">
        <v>4</v>
      </c>
      <c r="D100" t="s">
        <v>26</v>
      </c>
      <c r="E100">
        <v>1521295.875</v>
      </c>
      <c r="F100">
        <v>-32954.79296875</v>
      </c>
    </row>
    <row r="101" spans="1:6" x14ac:dyDescent="0.2">
      <c r="A101" t="s">
        <v>53</v>
      </c>
      <c r="B101">
        <v>6</v>
      </c>
      <c r="C101">
        <v>1</v>
      </c>
      <c r="D101" t="s">
        <v>26</v>
      </c>
      <c r="E101">
        <v>1618229.5</v>
      </c>
      <c r="F101">
        <v>15789.3330078125</v>
      </c>
    </row>
    <row r="102" spans="1:6" x14ac:dyDescent="0.2">
      <c r="A102" t="s">
        <v>53</v>
      </c>
      <c r="B102">
        <v>6</v>
      </c>
      <c r="C102">
        <v>2</v>
      </c>
      <c r="D102" t="s">
        <v>26</v>
      </c>
      <c r="E102">
        <v>1607669.5</v>
      </c>
      <c r="F102">
        <v>5229.33349609375</v>
      </c>
    </row>
    <row r="103" spans="1:6" x14ac:dyDescent="0.2">
      <c r="A103" t="s">
        <v>53</v>
      </c>
      <c r="B103">
        <v>6</v>
      </c>
      <c r="C103">
        <v>3</v>
      </c>
      <c r="D103" t="s">
        <v>26</v>
      </c>
      <c r="E103">
        <v>1581421.5</v>
      </c>
      <c r="F103">
        <v>-21018.666015625</v>
      </c>
    </row>
    <row r="104" spans="1:6" x14ac:dyDescent="0.2">
      <c r="A104" t="s">
        <v>53</v>
      </c>
      <c r="B104">
        <v>6</v>
      </c>
      <c r="C104">
        <v>4</v>
      </c>
      <c r="D104" t="s">
        <v>26</v>
      </c>
      <c r="E104">
        <v>1570021</v>
      </c>
      <c r="F104">
        <v>-32419.166015625</v>
      </c>
    </row>
    <row r="105" spans="1:6" x14ac:dyDescent="0.2">
      <c r="A105" t="s">
        <v>54</v>
      </c>
      <c r="B105">
        <v>1</v>
      </c>
      <c r="C105">
        <v>1</v>
      </c>
      <c r="D105" t="s">
        <v>26</v>
      </c>
      <c r="E105">
        <v>655949.0625</v>
      </c>
      <c r="F105">
        <v>11903.6875</v>
      </c>
    </row>
    <row r="106" spans="1:6" x14ac:dyDescent="0.2">
      <c r="A106" t="s">
        <v>54</v>
      </c>
      <c r="B106">
        <v>1</v>
      </c>
      <c r="C106">
        <v>2</v>
      </c>
      <c r="D106" t="s">
        <v>26</v>
      </c>
      <c r="E106">
        <v>644065.9375</v>
      </c>
      <c r="F106">
        <v>20.5625</v>
      </c>
    </row>
    <row r="107" spans="1:6" x14ac:dyDescent="0.2">
      <c r="A107" t="s">
        <v>54</v>
      </c>
      <c r="B107">
        <v>1</v>
      </c>
      <c r="C107">
        <v>3</v>
      </c>
      <c r="D107" t="s">
        <v>26</v>
      </c>
      <c r="E107">
        <v>632121.125</v>
      </c>
      <c r="F107">
        <v>-11924.25</v>
      </c>
    </row>
    <row r="108" spans="1:6" x14ac:dyDescent="0.2">
      <c r="A108" t="s">
        <v>54</v>
      </c>
      <c r="B108">
        <v>1</v>
      </c>
      <c r="C108">
        <v>4</v>
      </c>
      <c r="D108" t="s">
        <v>26</v>
      </c>
      <c r="E108">
        <v>625856.75</v>
      </c>
      <c r="F108">
        <v>-18188.625</v>
      </c>
    </row>
    <row r="109" spans="1:6" x14ac:dyDescent="0.2">
      <c r="A109" t="s">
        <v>55</v>
      </c>
      <c r="B109">
        <v>1</v>
      </c>
      <c r="C109">
        <v>1</v>
      </c>
      <c r="D109" t="s">
        <v>26</v>
      </c>
      <c r="E109">
        <v>736632</v>
      </c>
      <c r="F109">
        <v>16144.3544921875</v>
      </c>
    </row>
    <row r="110" spans="1:6" x14ac:dyDescent="0.2">
      <c r="A110" t="s">
        <v>55</v>
      </c>
      <c r="B110">
        <v>1</v>
      </c>
      <c r="C110">
        <v>2</v>
      </c>
      <c r="D110" t="s">
        <v>26</v>
      </c>
      <c r="E110">
        <v>718216.6875</v>
      </c>
      <c r="F110">
        <v>-2270.958251953125</v>
      </c>
    </row>
    <row r="111" spans="1:6" x14ac:dyDescent="0.2">
      <c r="A111" t="s">
        <v>55</v>
      </c>
      <c r="B111">
        <v>1</v>
      </c>
      <c r="C111">
        <v>3</v>
      </c>
      <c r="D111" t="s">
        <v>26</v>
      </c>
      <c r="E111">
        <v>706614.25</v>
      </c>
      <c r="F111">
        <v>-13873.3955078125</v>
      </c>
    </row>
    <row r="112" spans="1:6" x14ac:dyDescent="0.2">
      <c r="A112" t="s">
        <v>55</v>
      </c>
      <c r="B112">
        <v>1</v>
      </c>
      <c r="C112">
        <v>4</v>
      </c>
      <c r="D112" t="s">
        <v>26</v>
      </c>
      <c r="E112">
        <v>697679</v>
      </c>
      <c r="F112">
        <v>-22808.646484375</v>
      </c>
    </row>
    <row r="113" spans="1:6" x14ac:dyDescent="0.2">
      <c r="A113" t="s">
        <v>56</v>
      </c>
      <c r="B113">
        <v>2</v>
      </c>
      <c r="C113">
        <v>1</v>
      </c>
      <c r="D113" t="s">
        <v>26</v>
      </c>
      <c r="E113">
        <v>54945.9609375</v>
      </c>
      <c r="F113">
        <v>1087.4088134765625</v>
      </c>
    </row>
    <row r="114" spans="1:6" x14ac:dyDescent="0.2">
      <c r="A114" t="s">
        <v>56</v>
      </c>
      <c r="B114">
        <v>2</v>
      </c>
      <c r="C114">
        <v>2</v>
      </c>
      <c r="D114" t="s">
        <v>26</v>
      </c>
      <c r="E114">
        <v>53710.64453125</v>
      </c>
      <c r="F114">
        <v>-147.90754699707031</v>
      </c>
    </row>
    <row r="115" spans="1:6" x14ac:dyDescent="0.2">
      <c r="A115" t="s">
        <v>56</v>
      </c>
      <c r="B115">
        <v>2</v>
      </c>
      <c r="C115">
        <v>3</v>
      </c>
      <c r="D115" t="s">
        <v>26</v>
      </c>
      <c r="E115">
        <v>52919.05078125</v>
      </c>
      <c r="F115">
        <v>-939.50128173828125</v>
      </c>
    </row>
    <row r="116" spans="1:6" x14ac:dyDescent="0.2">
      <c r="A116" t="s">
        <v>56</v>
      </c>
      <c r="B116">
        <v>2</v>
      </c>
      <c r="C116">
        <v>4</v>
      </c>
      <c r="D116" t="s">
        <v>26</v>
      </c>
      <c r="E116">
        <v>52192.05078125</v>
      </c>
      <c r="F116">
        <v>-1666.5013427734375</v>
      </c>
    </row>
    <row r="117" spans="1:6" x14ac:dyDescent="0.2">
      <c r="A117" t="s">
        <v>57</v>
      </c>
      <c r="B117">
        <v>2</v>
      </c>
      <c r="C117">
        <v>1</v>
      </c>
      <c r="D117" t="s">
        <v>26</v>
      </c>
      <c r="E117">
        <v>91446.234375</v>
      </c>
      <c r="F117">
        <v>225.9375</v>
      </c>
    </row>
    <row r="118" spans="1:6" x14ac:dyDescent="0.2">
      <c r="A118" t="s">
        <v>57</v>
      </c>
      <c r="B118">
        <v>2</v>
      </c>
      <c r="C118">
        <v>2</v>
      </c>
      <c r="D118" t="s">
        <v>26</v>
      </c>
      <c r="E118">
        <v>90994.359375</v>
      </c>
      <c r="F118">
        <v>-225.9375</v>
      </c>
    </row>
    <row r="119" spans="1:6" x14ac:dyDescent="0.2">
      <c r="A119" t="s">
        <v>57</v>
      </c>
      <c r="B119">
        <v>2</v>
      </c>
      <c r="C119">
        <v>3</v>
      </c>
      <c r="D119" t="s">
        <v>26</v>
      </c>
      <c r="E119">
        <v>90964.796875</v>
      </c>
      <c r="F119">
        <v>-255.5</v>
      </c>
    </row>
    <row r="120" spans="1:6" x14ac:dyDescent="0.2">
      <c r="A120" t="s">
        <v>57</v>
      </c>
      <c r="B120">
        <v>2</v>
      </c>
      <c r="C120">
        <v>4</v>
      </c>
      <c r="D120" t="s">
        <v>26</v>
      </c>
      <c r="E120">
        <v>91265.25</v>
      </c>
      <c r="F120">
        <v>44.953125</v>
      </c>
    </row>
    <row r="121" spans="1:6" x14ac:dyDescent="0.2">
      <c r="A121" t="s">
        <v>58</v>
      </c>
      <c r="B121">
        <v>3</v>
      </c>
      <c r="C121">
        <v>1</v>
      </c>
      <c r="D121" t="s">
        <v>26</v>
      </c>
      <c r="E121">
        <v>43100.8828125</v>
      </c>
      <c r="F121">
        <v>811.28643798828125</v>
      </c>
    </row>
    <row r="122" spans="1:6" x14ac:dyDescent="0.2">
      <c r="A122" t="s">
        <v>58</v>
      </c>
      <c r="B122">
        <v>3</v>
      </c>
      <c r="C122">
        <v>2</v>
      </c>
      <c r="D122" t="s">
        <v>26</v>
      </c>
      <c r="E122">
        <v>42202.76171875</v>
      </c>
      <c r="F122">
        <v>-86.834632873535156</v>
      </c>
    </row>
    <row r="123" spans="1:6" x14ac:dyDescent="0.2">
      <c r="A123" t="s">
        <v>58</v>
      </c>
      <c r="B123">
        <v>3</v>
      </c>
      <c r="C123">
        <v>3</v>
      </c>
      <c r="D123" t="s">
        <v>26</v>
      </c>
      <c r="E123">
        <v>41565.14453125</v>
      </c>
      <c r="F123">
        <v>-724.45184326171875</v>
      </c>
    </row>
    <row r="124" spans="1:6" x14ac:dyDescent="0.2">
      <c r="A124" t="s">
        <v>58</v>
      </c>
      <c r="B124">
        <v>3</v>
      </c>
      <c r="C124">
        <v>4</v>
      </c>
      <c r="D124" t="s">
        <v>26</v>
      </c>
      <c r="E124">
        <v>41128.953125</v>
      </c>
      <c r="F124">
        <v>-1160.6431884765625</v>
      </c>
    </row>
    <row r="125" spans="1:6" x14ac:dyDescent="0.2">
      <c r="A125" t="s">
        <v>59</v>
      </c>
      <c r="B125">
        <v>3</v>
      </c>
      <c r="C125">
        <v>1</v>
      </c>
      <c r="D125" t="s">
        <v>26</v>
      </c>
      <c r="E125">
        <v>86035.1875</v>
      </c>
      <c r="F125">
        <v>1619.3463134765625</v>
      </c>
    </row>
    <row r="126" spans="1:6" x14ac:dyDescent="0.2">
      <c r="A126" t="s">
        <v>59</v>
      </c>
      <c r="B126">
        <v>3</v>
      </c>
      <c r="C126">
        <v>2</v>
      </c>
      <c r="D126" t="s">
        <v>26</v>
      </c>
      <c r="E126">
        <v>84233.8984375</v>
      </c>
      <c r="F126">
        <v>-181.94270324707031</v>
      </c>
    </row>
    <row r="127" spans="1:6" x14ac:dyDescent="0.2">
      <c r="A127" t="s">
        <v>59</v>
      </c>
      <c r="B127">
        <v>3</v>
      </c>
      <c r="C127">
        <v>3</v>
      </c>
      <c r="D127" t="s">
        <v>26</v>
      </c>
      <c r="E127">
        <v>82978.4375</v>
      </c>
      <c r="F127">
        <v>-1437.4036865234375</v>
      </c>
    </row>
    <row r="128" spans="1:6" x14ac:dyDescent="0.2">
      <c r="A128" t="s">
        <v>59</v>
      </c>
      <c r="B128">
        <v>3</v>
      </c>
      <c r="C128">
        <v>4</v>
      </c>
      <c r="D128" t="s">
        <v>26</v>
      </c>
      <c r="E128">
        <v>82008.0703125</v>
      </c>
      <c r="F128">
        <v>-2407.770751953125</v>
      </c>
    </row>
    <row r="129" spans="1:6" x14ac:dyDescent="0.2">
      <c r="A129" t="s">
        <v>60</v>
      </c>
      <c r="B129">
        <v>4</v>
      </c>
      <c r="C129">
        <v>1</v>
      </c>
      <c r="D129" t="s">
        <v>26</v>
      </c>
      <c r="E129">
        <v>167951.9375</v>
      </c>
      <c r="F129">
        <v>3759.161376953125</v>
      </c>
    </row>
    <row r="130" spans="1:6" x14ac:dyDescent="0.2">
      <c r="A130" t="s">
        <v>60</v>
      </c>
      <c r="B130">
        <v>4</v>
      </c>
      <c r="C130">
        <v>2</v>
      </c>
      <c r="D130" t="s">
        <v>26</v>
      </c>
      <c r="E130">
        <v>163227.03125</v>
      </c>
      <c r="F130">
        <v>-965.74481201171875</v>
      </c>
    </row>
    <row r="131" spans="1:6" x14ac:dyDescent="0.2">
      <c r="A131" t="s">
        <v>60</v>
      </c>
      <c r="B131">
        <v>4</v>
      </c>
      <c r="C131">
        <v>3</v>
      </c>
      <c r="D131" t="s">
        <v>26</v>
      </c>
      <c r="E131">
        <v>161399.359375</v>
      </c>
      <c r="F131">
        <v>-2793.416748046875</v>
      </c>
    </row>
    <row r="132" spans="1:6" x14ac:dyDescent="0.2">
      <c r="A132" t="s">
        <v>60</v>
      </c>
      <c r="B132">
        <v>4</v>
      </c>
      <c r="C132">
        <v>4</v>
      </c>
      <c r="D132" t="s">
        <v>26</v>
      </c>
      <c r="E132">
        <v>158770.765625</v>
      </c>
      <c r="F132">
        <v>-5422.01025390625</v>
      </c>
    </row>
    <row r="133" spans="1:6" x14ac:dyDescent="0.2">
      <c r="A133" t="s">
        <v>61</v>
      </c>
      <c r="B133">
        <v>4</v>
      </c>
      <c r="C133">
        <v>1</v>
      </c>
      <c r="D133" t="s">
        <v>26</v>
      </c>
      <c r="E133">
        <v>425022.75</v>
      </c>
      <c r="F133">
        <v>8607.2294921875</v>
      </c>
    </row>
    <row r="134" spans="1:6" x14ac:dyDescent="0.2">
      <c r="A134" t="s">
        <v>61</v>
      </c>
      <c r="B134">
        <v>4</v>
      </c>
      <c r="C134">
        <v>2</v>
      </c>
      <c r="D134" t="s">
        <v>26</v>
      </c>
      <c r="E134">
        <v>414463.9375</v>
      </c>
      <c r="F134">
        <v>-1951.5833740234375</v>
      </c>
    </row>
    <row r="135" spans="1:6" x14ac:dyDescent="0.2">
      <c r="A135" t="s">
        <v>61</v>
      </c>
      <c r="B135">
        <v>4</v>
      </c>
      <c r="C135">
        <v>3</v>
      </c>
      <c r="D135" t="s">
        <v>26</v>
      </c>
      <c r="E135">
        <v>409759.875</v>
      </c>
      <c r="F135">
        <v>-6655.64599609375</v>
      </c>
    </row>
    <row r="136" spans="1:6" x14ac:dyDescent="0.2">
      <c r="A136" t="s">
        <v>61</v>
      </c>
      <c r="B136">
        <v>4</v>
      </c>
      <c r="C136">
        <v>4</v>
      </c>
      <c r="D136" t="s">
        <v>26</v>
      </c>
      <c r="E136">
        <v>406359.1875</v>
      </c>
      <c r="F136">
        <v>-10056.3330078125</v>
      </c>
    </row>
    <row r="137" spans="1:6" x14ac:dyDescent="0.2">
      <c r="A137" t="s">
        <v>62</v>
      </c>
      <c r="B137">
        <v>5</v>
      </c>
      <c r="C137">
        <v>1</v>
      </c>
      <c r="D137" t="s">
        <v>26</v>
      </c>
      <c r="E137">
        <v>509733.5625</v>
      </c>
      <c r="F137">
        <v>9834.2919921875</v>
      </c>
    </row>
    <row r="138" spans="1:6" x14ac:dyDescent="0.2">
      <c r="A138" t="s">
        <v>62</v>
      </c>
      <c r="B138">
        <v>5</v>
      </c>
      <c r="C138">
        <v>2</v>
      </c>
      <c r="D138" t="s">
        <v>26</v>
      </c>
      <c r="E138">
        <v>499265.3125</v>
      </c>
      <c r="F138">
        <v>-633.95831298828125</v>
      </c>
    </row>
    <row r="139" spans="1:6" x14ac:dyDescent="0.2">
      <c r="A139" t="s">
        <v>62</v>
      </c>
      <c r="B139">
        <v>5</v>
      </c>
      <c r="C139">
        <v>3</v>
      </c>
      <c r="D139" t="s">
        <v>26</v>
      </c>
      <c r="E139">
        <v>490698.9375</v>
      </c>
      <c r="F139">
        <v>-9200.3330078125</v>
      </c>
    </row>
    <row r="140" spans="1:6" x14ac:dyDescent="0.2">
      <c r="A140" t="s">
        <v>62</v>
      </c>
      <c r="B140">
        <v>5</v>
      </c>
      <c r="C140">
        <v>4</v>
      </c>
      <c r="D140" t="s">
        <v>26</v>
      </c>
      <c r="E140">
        <v>484232.65625</v>
      </c>
      <c r="F140">
        <v>-15666.6142578125</v>
      </c>
    </row>
    <row r="141" spans="1:6" x14ac:dyDescent="0.2">
      <c r="A141" t="s">
        <v>63</v>
      </c>
      <c r="B141">
        <v>5</v>
      </c>
      <c r="C141">
        <v>1</v>
      </c>
      <c r="D141" t="s">
        <v>26</v>
      </c>
      <c r="E141">
        <v>394729.1875</v>
      </c>
      <c r="F141">
        <v>6968.05224609375</v>
      </c>
    </row>
    <row r="142" spans="1:6" x14ac:dyDescent="0.2">
      <c r="A142" t="s">
        <v>63</v>
      </c>
      <c r="B142">
        <v>5</v>
      </c>
      <c r="C142">
        <v>2</v>
      </c>
      <c r="D142" t="s">
        <v>26</v>
      </c>
      <c r="E142">
        <v>387049.625</v>
      </c>
      <c r="F142">
        <v>-711.51043701171875</v>
      </c>
    </row>
    <row r="143" spans="1:6" x14ac:dyDescent="0.2">
      <c r="A143" t="s">
        <v>63</v>
      </c>
      <c r="B143">
        <v>5</v>
      </c>
      <c r="C143">
        <v>3</v>
      </c>
      <c r="D143" t="s">
        <v>26</v>
      </c>
      <c r="E143">
        <v>381504.59375</v>
      </c>
      <c r="F143">
        <v>-6256.54150390625</v>
      </c>
    </row>
    <row r="144" spans="1:6" x14ac:dyDescent="0.2">
      <c r="A144" t="s">
        <v>63</v>
      </c>
      <c r="B144">
        <v>5</v>
      </c>
      <c r="C144">
        <v>4</v>
      </c>
      <c r="D144" t="s">
        <v>26</v>
      </c>
      <c r="E144">
        <v>378327.125</v>
      </c>
      <c r="F144">
        <v>-9434.0107421875</v>
      </c>
    </row>
    <row r="145" spans="1:6" x14ac:dyDescent="0.2">
      <c r="A145" t="s">
        <v>64</v>
      </c>
      <c r="B145">
        <v>6</v>
      </c>
      <c r="C145">
        <v>1</v>
      </c>
      <c r="D145" t="s">
        <v>26</v>
      </c>
      <c r="E145">
        <v>1009452.625</v>
      </c>
      <c r="F145">
        <v>16233.5830078125</v>
      </c>
    </row>
    <row r="146" spans="1:6" x14ac:dyDescent="0.2">
      <c r="A146" t="s">
        <v>64</v>
      </c>
      <c r="B146">
        <v>6</v>
      </c>
      <c r="C146">
        <v>2</v>
      </c>
      <c r="D146" t="s">
        <v>26</v>
      </c>
      <c r="E146">
        <v>992061.625</v>
      </c>
      <c r="F146">
        <v>-1157.4166259765625</v>
      </c>
    </row>
    <row r="147" spans="1:6" x14ac:dyDescent="0.2">
      <c r="A147" t="s">
        <v>64</v>
      </c>
      <c r="B147">
        <v>6</v>
      </c>
      <c r="C147">
        <v>3</v>
      </c>
      <c r="D147" t="s">
        <v>26</v>
      </c>
      <c r="E147">
        <v>978142.875</v>
      </c>
      <c r="F147">
        <v>-15076.1669921875</v>
      </c>
    </row>
    <row r="148" spans="1:6" x14ac:dyDescent="0.2">
      <c r="A148" t="s">
        <v>64</v>
      </c>
      <c r="B148">
        <v>6</v>
      </c>
      <c r="C148">
        <v>4</v>
      </c>
      <c r="D148" t="s">
        <v>26</v>
      </c>
      <c r="E148">
        <v>971902.125</v>
      </c>
      <c r="F148">
        <v>-21316.916015625</v>
      </c>
    </row>
    <row r="149" spans="1:6" x14ac:dyDescent="0.2">
      <c r="A149" t="s">
        <v>65</v>
      </c>
      <c r="B149">
        <v>6</v>
      </c>
      <c r="C149">
        <v>1</v>
      </c>
      <c r="D149" t="s">
        <v>26</v>
      </c>
      <c r="E149">
        <v>1025299.5625</v>
      </c>
      <c r="F149">
        <v>18694.958984375</v>
      </c>
    </row>
    <row r="150" spans="1:6" x14ac:dyDescent="0.2">
      <c r="A150" t="s">
        <v>65</v>
      </c>
      <c r="B150">
        <v>6</v>
      </c>
      <c r="C150">
        <v>2</v>
      </c>
      <c r="D150" t="s">
        <v>26</v>
      </c>
      <c r="E150">
        <v>1004005.4375</v>
      </c>
      <c r="F150">
        <v>-2599.166748046875</v>
      </c>
    </row>
    <row r="151" spans="1:6" x14ac:dyDescent="0.2">
      <c r="A151" t="s">
        <v>65</v>
      </c>
      <c r="B151">
        <v>6</v>
      </c>
      <c r="C151">
        <v>3</v>
      </c>
      <c r="D151" t="s">
        <v>26</v>
      </c>
      <c r="E151">
        <v>990508.8125</v>
      </c>
      <c r="F151">
        <v>-16095.7919921875</v>
      </c>
    </row>
    <row r="152" spans="1:6" x14ac:dyDescent="0.2">
      <c r="A152" t="s">
        <v>65</v>
      </c>
      <c r="B152">
        <v>6</v>
      </c>
      <c r="C152">
        <v>4</v>
      </c>
      <c r="D152" t="s">
        <v>26</v>
      </c>
      <c r="E152">
        <v>978447.1875</v>
      </c>
      <c r="F152">
        <v>-28157.416015625</v>
      </c>
    </row>
    <row r="153" spans="1:6" x14ac:dyDescent="0.2">
      <c r="A153" t="s">
        <v>66</v>
      </c>
      <c r="B153">
        <v>1</v>
      </c>
      <c r="C153">
        <v>1</v>
      </c>
      <c r="D153" t="s">
        <v>26</v>
      </c>
      <c r="E153">
        <v>638466.75</v>
      </c>
      <c r="F153">
        <v>13311.1044921875</v>
      </c>
    </row>
    <row r="154" spans="1:6" x14ac:dyDescent="0.2">
      <c r="A154" t="s">
        <v>66</v>
      </c>
      <c r="B154">
        <v>1</v>
      </c>
      <c r="C154">
        <v>2</v>
      </c>
      <c r="D154" t="s">
        <v>26</v>
      </c>
      <c r="E154">
        <v>623071.8125</v>
      </c>
      <c r="F154">
        <v>-2083.833251953125</v>
      </c>
    </row>
    <row r="155" spans="1:6" x14ac:dyDescent="0.2">
      <c r="A155" t="s">
        <v>66</v>
      </c>
      <c r="B155">
        <v>1</v>
      </c>
      <c r="C155">
        <v>3</v>
      </c>
      <c r="D155" t="s">
        <v>26</v>
      </c>
      <c r="E155">
        <v>613928.375</v>
      </c>
      <c r="F155">
        <v>-11227.2705078125</v>
      </c>
    </row>
    <row r="156" spans="1:6" x14ac:dyDescent="0.2">
      <c r="A156" t="s">
        <v>66</v>
      </c>
      <c r="B156">
        <v>1</v>
      </c>
      <c r="C156">
        <v>4</v>
      </c>
      <c r="D156" t="s">
        <v>26</v>
      </c>
      <c r="E156">
        <v>605721.875</v>
      </c>
      <c r="F156">
        <v>-19433.771484375</v>
      </c>
    </row>
    <row r="157" spans="1:6" x14ac:dyDescent="0.2">
      <c r="A157" t="s">
        <v>67</v>
      </c>
      <c r="B157">
        <v>1</v>
      </c>
      <c r="C157">
        <v>1</v>
      </c>
      <c r="D157" t="s">
        <v>26</v>
      </c>
      <c r="E157">
        <v>670085.25</v>
      </c>
      <c r="F157">
        <v>15144.7080078125</v>
      </c>
    </row>
    <row r="158" spans="1:6" x14ac:dyDescent="0.2">
      <c r="A158" t="s">
        <v>67</v>
      </c>
      <c r="B158">
        <v>1</v>
      </c>
      <c r="C158">
        <v>2</v>
      </c>
      <c r="D158" t="s">
        <v>26</v>
      </c>
      <c r="E158">
        <v>652681.25</v>
      </c>
      <c r="F158">
        <v>-2259.291748046875</v>
      </c>
    </row>
    <row r="159" spans="1:6" x14ac:dyDescent="0.2">
      <c r="A159" t="s">
        <v>67</v>
      </c>
      <c r="B159">
        <v>1</v>
      </c>
      <c r="C159">
        <v>3</v>
      </c>
      <c r="D159" t="s">
        <v>26</v>
      </c>
      <c r="E159">
        <v>642055.125</v>
      </c>
      <c r="F159">
        <v>-12885.4169921875</v>
      </c>
    </row>
    <row r="160" spans="1:6" x14ac:dyDescent="0.2">
      <c r="A160" t="s">
        <v>67</v>
      </c>
      <c r="B160">
        <v>1</v>
      </c>
      <c r="C160">
        <v>4</v>
      </c>
      <c r="D160" t="s">
        <v>26</v>
      </c>
      <c r="E160">
        <v>632918.875</v>
      </c>
      <c r="F160">
        <v>-22021.666015625</v>
      </c>
    </row>
    <row r="161" spans="1:6" x14ac:dyDescent="0.2">
      <c r="A161" t="s">
        <v>68</v>
      </c>
      <c r="B161">
        <v>2</v>
      </c>
      <c r="C161">
        <v>1</v>
      </c>
      <c r="D161" t="s">
        <v>26</v>
      </c>
      <c r="E161">
        <v>59535.8359375</v>
      </c>
      <c r="F161">
        <v>1045.0767822265625</v>
      </c>
    </row>
    <row r="162" spans="1:6" x14ac:dyDescent="0.2">
      <c r="A162" t="s">
        <v>68</v>
      </c>
      <c r="B162">
        <v>2</v>
      </c>
      <c r="C162">
        <v>2</v>
      </c>
      <c r="D162" t="s">
        <v>26</v>
      </c>
      <c r="E162">
        <v>58611.3515625</v>
      </c>
      <c r="F162">
        <v>120.59244537353516</v>
      </c>
    </row>
    <row r="163" spans="1:6" x14ac:dyDescent="0.2">
      <c r="A163" t="s">
        <v>68</v>
      </c>
      <c r="B163">
        <v>2</v>
      </c>
      <c r="C163">
        <v>3</v>
      </c>
      <c r="D163" t="s">
        <v>26</v>
      </c>
      <c r="E163">
        <v>57325.08984375</v>
      </c>
      <c r="F163">
        <v>-1165.6693115234375</v>
      </c>
    </row>
    <row r="164" spans="1:6" x14ac:dyDescent="0.2">
      <c r="A164" t="s">
        <v>68</v>
      </c>
      <c r="B164">
        <v>2</v>
      </c>
      <c r="C164">
        <v>4</v>
      </c>
      <c r="D164" t="s">
        <v>26</v>
      </c>
      <c r="E164">
        <v>56521.85546875</v>
      </c>
      <c r="F164">
        <v>-1968.9036865234375</v>
      </c>
    </row>
    <row r="165" spans="1:6" x14ac:dyDescent="0.2">
      <c r="A165" t="s">
        <v>69</v>
      </c>
      <c r="B165">
        <v>2</v>
      </c>
      <c r="C165">
        <v>1</v>
      </c>
      <c r="D165" t="s">
        <v>26</v>
      </c>
      <c r="E165">
        <v>37640.6796875</v>
      </c>
      <c r="F165">
        <v>685.78778076171875</v>
      </c>
    </row>
    <row r="166" spans="1:6" x14ac:dyDescent="0.2">
      <c r="A166" t="s">
        <v>69</v>
      </c>
      <c r="B166">
        <v>2</v>
      </c>
      <c r="C166">
        <v>2</v>
      </c>
      <c r="D166" t="s">
        <v>26</v>
      </c>
      <c r="E166">
        <v>36884.80859375</v>
      </c>
      <c r="F166">
        <v>-70.083335876464844</v>
      </c>
    </row>
    <row r="167" spans="1:6" x14ac:dyDescent="0.2">
      <c r="A167" t="s">
        <v>69</v>
      </c>
      <c r="B167">
        <v>2</v>
      </c>
      <c r="C167">
        <v>3</v>
      </c>
      <c r="D167" t="s">
        <v>26</v>
      </c>
      <c r="E167">
        <v>36339.1875</v>
      </c>
      <c r="F167">
        <v>-615.70440673828125</v>
      </c>
    </row>
    <row r="168" spans="1:6" x14ac:dyDescent="0.2">
      <c r="A168" t="s">
        <v>69</v>
      </c>
      <c r="B168">
        <v>2</v>
      </c>
      <c r="C168">
        <v>4</v>
      </c>
      <c r="D168" t="s">
        <v>26</v>
      </c>
      <c r="E168">
        <v>36054.1484375</v>
      </c>
      <c r="F168">
        <v>-900.74346923828125</v>
      </c>
    </row>
    <row r="169" spans="1:6" x14ac:dyDescent="0.2">
      <c r="A169" t="s">
        <v>70</v>
      </c>
      <c r="B169">
        <v>3</v>
      </c>
      <c r="C169">
        <v>1</v>
      </c>
      <c r="D169" t="s">
        <v>26</v>
      </c>
      <c r="E169">
        <v>42679.12109375</v>
      </c>
      <c r="F169">
        <v>789.96746826171875</v>
      </c>
    </row>
    <row r="170" spans="1:6" x14ac:dyDescent="0.2">
      <c r="A170" t="s">
        <v>70</v>
      </c>
      <c r="B170">
        <v>3</v>
      </c>
      <c r="C170">
        <v>2</v>
      </c>
      <c r="D170" t="s">
        <v>26</v>
      </c>
      <c r="E170">
        <v>41560.48828125</v>
      </c>
      <c r="F170">
        <v>-328.66537475585938</v>
      </c>
    </row>
    <row r="171" spans="1:6" x14ac:dyDescent="0.2">
      <c r="A171" t="s">
        <v>70</v>
      </c>
      <c r="B171">
        <v>3</v>
      </c>
      <c r="C171">
        <v>3</v>
      </c>
      <c r="D171" t="s">
        <v>26</v>
      </c>
      <c r="E171">
        <v>41427.8515625</v>
      </c>
      <c r="F171">
        <v>-461.30209350585938</v>
      </c>
    </row>
    <row r="172" spans="1:6" x14ac:dyDescent="0.2">
      <c r="A172" t="s">
        <v>70</v>
      </c>
      <c r="B172">
        <v>3</v>
      </c>
      <c r="C172">
        <v>4</v>
      </c>
      <c r="D172" t="s">
        <v>26</v>
      </c>
      <c r="E172">
        <v>40946.12109375</v>
      </c>
      <c r="F172">
        <v>-943.03253173828125</v>
      </c>
    </row>
    <row r="173" spans="1:6" x14ac:dyDescent="0.2">
      <c r="A173" t="s">
        <v>71</v>
      </c>
      <c r="B173">
        <v>3</v>
      </c>
      <c r="C173">
        <v>1</v>
      </c>
      <c r="D173" t="s">
        <v>26</v>
      </c>
      <c r="E173">
        <v>114797.4453125</v>
      </c>
      <c r="F173">
        <v>2341.6015625</v>
      </c>
    </row>
    <row r="174" spans="1:6" x14ac:dyDescent="0.2">
      <c r="A174" t="s">
        <v>71</v>
      </c>
      <c r="B174">
        <v>3</v>
      </c>
      <c r="C174">
        <v>2</v>
      </c>
      <c r="D174" t="s">
        <v>26</v>
      </c>
      <c r="E174">
        <v>112147.5546875</v>
      </c>
      <c r="F174">
        <v>-308.2890625</v>
      </c>
    </row>
    <row r="175" spans="1:6" x14ac:dyDescent="0.2">
      <c r="A175" t="s">
        <v>71</v>
      </c>
      <c r="B175">
        <v>3</v>
      </c>
      <c r="C175">
        <v>3</v>
      </c>
      <c r="D175" t="s">
        <v>26</v>
      </c>
      <c r="E175">
        <v>110422.53125</v>
      </c>
      <c r="F175">
        <v>-2033.3125</v>
      </c>
    </row>
    <row r="176" spans="1:6" x14ac:dyDescent="0.2">
      <c r="A176" t="s">
        <v>71</v>
      </c>
      <c r="B176">
        <v>3</v>
      </c>
      <c r="C176">
        <v>4</v>
      </c>
      <c r="D176" t="s">
        <v>26</v>
      </c>
      <c r="E176">
        <v>109067.9296875</v>
      </c>
      <c r="F176">
        <v>-3387.9140625</v>
      </c>
    </row>
    <row r="177" spans="1:6" x14ac:dyDescent="0.2">
      <c r="A177" t="s">
        <v>72</v>
      </c>
      <c r="B177">
        <v>4</v>
      </c>
      <c r="C177">
        <v>1</v>
      </c>
      <c r="D177" t="s">
        <v>26</v>
      </c>
      <c r="E177">
        <v>165277.09375</v>
      </c>
      <c r="F177">
        <v>2861.791748046875</v>
      </c>
    </row>
    <row r="178" spans="1:6" x14ac:dyDescent="0.2">
      <c r="A178" t="s">
        <v>72</v>
      </c>
      <c r="B178">
        <v>4</v>
      </c>
      <c r="C178">
        <v>2</v>
      </c>
      <c r="D178" t="s">
        <v>26</v>
      </c>
      <c r="E178">
        <v>161735.890625</v>
      </c>
      <c r="F178">
        <v>-679.41143798828125</v>
      </c>
    </row>
    <row r="179" spans="1:6" x14ac:dyDescent="0.2">
      <c r="A179" t="s">
        <v>72</v>
      </c>
      <c r="B179">
        <v>4</v>
      </c>
      <c r="C179">
        <v>3</v>
      </c>
      <c r="D179" t="s">
        <v>26</v>
      </c>
      <c r="E179">
        <v>160232.921875</v>
      </c>
      <c r="F179">
        <v>-2182.380126953125</v>
      </c>
    </row>
    <row r="180" spans="1:6" x14ac:dyDescent="0.2">
      <c r="A180" t="s">
        <v>72</v>
      </c>
      <c r="B180">
        <v>4</v>
      </c>
      <c r="C180">
        <v>4</v>
      </c>
      <c r="D180" t="s">
        <v>26</v>
      </c>
      <c r="E180">
        <v>158828.953125</v>
      </c>
      <c r="F180">
        <v>-3586.348876953125</v>
      </c>
    </row>
    <row r="181" spans="1:6" x14ac:dyDescent="0.2">
      <c r="A181" t="s">
        <v>73</v>
      </c>
      <c r="B181">
        <v>4</v>
      </c>
      <c r="C181">
        <v>1</v>
      </c>
      <c r="D181" t="s">
        <v>26</v>
      </c>
      <c r="E181">
        <v>341545.375</v>
      </c>
      <c r="F181">
        <v>7420.85400390625</v>
      </c>
    </row>
    <row r="182" spans="1:6" x14ac:dyDescent="0.2">
      <c r="A182" t="s">
        <v>73</v>
      </c>
      <c r="B182">
        <v>4</v>
      </c>
      <c r="C182">
        <v>2</v>
      </c>
      <c r="D182" t="s">
        <v>26</v>
      </c>
      <c r="E182">
        <v>332994.34375</v>
      </c>
      <c r="F182">
        <v>-1130.1771240234375</v>
      </c>
    </row>
    <row r="183" spans="1:6" x14ac:dyDescent="0.2">
      <c r="A183" t="s">
        <v>73</v>
      </c>
      <c r="B183">
        <v>4</v>
      </c>
      <c r="C183">
        <v>3</v>
      </c>
      <c r="D183" t="s">
        <v>26</v>
      </c>
      <c r="E183">
        <v>327833.84375</v>
      </c>
      <c r="F183">
        <v>-6290.67724609375</v>
      </c>
    </row>
    <row r="184" spans="1:6" x14ac:dyDescent="0.2">
      <c r="A184" t="s">
        <v>73</v>
      </c>
      <c r="B184">
        <v>4</v>
      </c>
      <c r="C184">
        <v>4</v>
      </c>
      <c r="D184" t="s">
        <v>26</v>
      </c>
      <c r="E184">
        <v>324517.53125</v>
      </c>
      <c r="F184">
        <v>-9606.9892578125</v>
      </c>
    </row>
    <row r="185" spans="1:6" x14ac:dyDescent="0.2">
      <c r="A185" t="s">
        <v>74</v>
      </c>
      <c r="B185">
        <v>5</v>
      </c>
      <c r="C185">
        <v>1</v>
      </c>
      <c r="D185" t="s">
        <v>26</v>
      </c>
      <c r="E185">
        <v>495132.25</v>
      </c>
      <c r="F185">
        <v>9121.5625</v>
      </c>
    </row>
    <row r="186" spans="1:6" x14ac:dyDescent="0.2">
      <c r="A186" t="s">
        <v>74</v>
      </c>
      <c r="B186">
        <v>5</v>
      </c>
      <c r="C186">
        <v>2</v>
      </c>
      <c r="D186" t="s">
        <v>26</v>
      </c>
      <c r="E186">
        <v>485803.6875</v>
      </c>
      <c r="F186">
        <v>-207</v>
      </c>
    </row>
    <row r="187" spans="1:6" x14ac:dyDescent="0.2">
      <c r="A187" t="s">
        <v>74</v>
      </c>
      <c r="B187">
        <v>5</v>
      </c>
      <c r="C187">
        <v>3</v>
      </c>
      <c r="D187" t="s">
        <v>26</v>
      </c>
      <c r="E187">
        <v>477096.125</v>
      </c>
      <c r="F187">
        <v>-8914.5625</v>
      </c>
    </row>
    <row r="188" spans="1:6" x14ac:dyDescent="0.2">
      <c r="A188" t="s">
        <v>74</v>
      </c>
      <c r="B188">
        <v>5</v>
      </c>
      <c r="C188">
        <v>4</v>
      </c>
      <c r="D188" t="s">
        <v>26</v>
      </c>
      <c r="E188">
        <v>471962.09375</v>
      </c>
      <c r="F188">
        <v>-14048.59375</v>
      </c>
    </row>
    <row r="189" spans="1:6" x14ac:dyDescent="0.2">
      <c r="A189" t="s">
        <v>75</v>
      </c>
      <c r="B189">
        <v>5</v>
      </c>
      <c r="C189">
        <v>1</v>
      </c>
      <c r="D189" t="s">
        <v>26</v>
      </c>
      <c r="E189">
        <v>394873.875</v>
      </c>
      <c r="F189">
        <v>8334.0625</v>
      </c>
    </row>
    <row r="190" spans="1:6" x14ac:dyDescent="0.2">
      <c r="A190" t="s">
        <v>75</v>
      </c>
      <c r="B190">
        <v>5</v>
      </c>
      <c r="C190">
        <v>2</v>
      </c>
      <c r="D190" t="s">
        <v>26</v>
      </c>
      <c r="E190">
        <v>385988.3125</v>
      </c>
      <c r="F190">
        <v>-551.5</v>
      </c>
    </row>
    <row r="191" spans="1:6" x14ac:dyDescent="0.2">
      <c r="A191" t="s">
        <v>75</v>
      </c>
      <c r="B191">
        <v>5</v>
      </c>
      <c r="C191">
        <v>3</v>
      </c>
      <c r="D191" t="s">
        <v>26</v>
      </c>
      <c r="E191">
        <v>378757.25</v>
      </c>
      <c r="F191">
        <v>-7782.5625</v>
      </c>
    </row>
    <row r="192" spans="1:6" x14ac:dyDescent="0.2">
      <c r="A192" t="s">
        <v>75</v>
      </c>
      <c r="B192">
        <v>5</v>
      </c>
      <c r="C192">
        <v>4</v>
      </c>
      <c r="D192" t="s">
        <v>26</v>
      </c>
      <c r="E192">
        <v>375309.21875</v>
      </c>
      <c r="F192">
        <v>-11230.59375</v>
      </c>
    </row>
    <row r="193" spans="1:6" x14ac:dyDescent="0.2">
      <c r="A193" t="s">
        <v>76</v>
      </c>
      <c r="B193">
        <v>6</v>
      </c>
      <c r="C193">
        <v>1</v>
      </c>
      <c r="D193" t="s">
        <v>26</v>
      </c>
      <c r="E193">
        <v>617398.125</v>
      </c>
      <c r="F193">
        <v>7861.375</v>
      </c>
    </row>
    <row r="194" spans="1:6" x14ac:dyDescent="0.2">
      <c r="A194" t="s">
        <v>76</v>
      </c>
      <c r="B194">
        <v>6</v>
      </c>
      <c r="C194">
        <v>2</v>
      </c>
      <c r="D194" t="s">
        <v>26</v>
      </c>
      <c r="E194">
        <v>608748.375</v>
      </c>
      <c r="F194">
        <v>-788.375</v>
      </c>
    </row>
    <row r="195" spans="1:6" x14ac:dyDescent="0.2">
      <c r="A195" t="s">
        <v>76</v>
      </c>
      <c r="B195">
        <v>6</v>
      </c>
      <c r="C195">
        <v>3</v>
      </c>
      <c r="D195" t="s">
        <v>26</v>
      </c>
      <c r="E195">
        <v>602463.75</v>
      </c>
      <c r="F195">
        <v>-7073</v>
      </c>
    </row>
    <row r="196" spans="1:6" x14ac:dyDescent="0.2">
      <c r="A196" t="s">
        <v>76</v>
      </c>
      <c r="B196">
        <v>6</v>
      </c>
      <c r="C196">
        <v>4</v>
      </c>
      <c r="D196" t="s">
        <v>26</v>
      </c>
      <c r="E196">
        <v>597957.0625</v>
      </c>
      <c r="F196">
        <v>-11579.6875</v>
      </c>
    </row>
    <row r="197" spans="1:6" x14ac:dyDescent="0.2">
      <c r="A197" t="s">
        <v>77</v>
      </c>
      <c r="B197">
        <v>6</v>
      </c>
      <c r="C197">
        <v>1</v>
      </c>
      <c r="D197" t="s">
        <v>26</v>
      </c>
      <c r="E197">
        <v>521503.1875</v>
      </c>
      <c r="F197">
        <v>8802.1982421875</v>
      </c>
    </row>
    <row r="198" spans="1:6" x14ac:dyDescent="0.2">
      <c r="A198" t="s">
        <v>77</v>
      </c>
      <c r="B198">
        <v>6</v>
      </c>
      <c r="C198">
        <v>2</v>
      </c>
      <c r="D198" t="s">
        <v>26</v>
      </c>
      <c r="E198">
        <v>512417.28125</v>
      </c>
      <c r="F198">
        <v>-283.70834350585938</v>
      </c>
    </row>
    <row r="199" spans="1:6" x14ac:dyDescent="0.2">
      <c r="A199" t="s">
        <v>77</v>
      </c>
      <c r="B199">
        <v>6</v>
      </c>
      <c r="C199">
        <v>3</v>
      </c>
      <c r="D199" t="s">
        <v>26</v>
      </c>
      <c r="E199">
        <v>504182.5</v>
      </c>
      <c r="F199">
        <v>-8518.4892578125</v>
      </c>
    </row>
    <row r="200" spans="1:6" x14ac:dyDescent="0.2">
      <c r="A200" t="s">
        <v>77</v>
      </c>
      <c r="B200">
        <v>6</v>
      </c>
      <c r="C200">
        <v>4</v>
      </c>
      <c r="D200" t="s">
        <v>26</v>
      </c>
      <c r="E200">
        <v>500389.3125</v>
      </c>
      <c r="F200">
        <v>-12311.6767578125</v>
      </c>
    </row>
    <row r="201" spans="1:6" x14ac:dyDescent="0.2">
      <c r="A201" t="s">
        <v>78</v>
      </c>
      <c r="B201">
        <v>1</v>
      </c>
      <c r="C201">
        <v>1</v>
      </c>
      <c r="D201" t="s">
        <v>26</v>
      </c>
      <c r="E201">
        <v>252616.8125</v>
      </c>
      <c r="F201">
        <v>4681.84375</v>
      </c>
    </row>
    <row r="202" spans="1:6" x14ac:dyDescent="0.2">
      <c r="A202" t="s">
        <v>78</v>
      </c>
      <c r="B202">
        <v>1</v>
      </c>
      <c r="C202">
        <v>2</v>
      </c>
      <c r="D202" t="s">
        <v>26</v>
      </c>
      <c r="E202">
        <v>247274.125</v>
      </c>
      <c r="F202">
        <v>-660.84375</v>
      </c>
    </row>
    <row r="203" spans="1:6" x14ac:dyDescent="0.2">
      <c r="A203" t="s">
        <v>78</v>
      </c>
      <c r="B203">
        <v>1</v>
      </c>
      <c r="C203">
        <v>3</v>
      </c>
      <c r="D203" t="s">
        <v>26</v>
      </c>
      <c r="E203">
        <v>243913.96875</v>
      </c>
      <c r="F203">
        <v>-4021</v>
      </c>
    </row>
    <row r="204" spans="1:6" x14ac:dyDescent="0.2">
      <c r="A204" t="s">
        <v>78</v>
      </c>
      <c r="B204">
        <v>1</v>
      </c>
      <c r="C204">
        <v>4</v>
      </c>
      <c r="D204" t="s">
        <v>26</v>
      </c>
      <c r="E204">
        <v>241118.390625</v>
      </c>
      <c r="F204">
        <v>-6816.578125</v>
      </c>
    </row>
    <row r="205" spans="1:6" x14ac:dyDescent="0.2">
      <c r="A205" t="s">
        <v>79</v>
      </c>
      <c r="B205">
        <v>1</v>
      </c>
      <c r="C205">
        <v>1</v>
      </c>
      <c r="D205" t="s">
        <v>26</v>
      </c>
      <c r="E205">
        <v>248052.265625</v>
      </c>
      <c r="F205">
        <v>5629.8125</v>
      </c>
    </row>
    <row r="206" spans="1:6" x14ac:dyDescent="0.2">
      <c r="A206" t="s">
        <v>79</v>
      </c>
      <c r="B206">
        <v>1</v>
      </c>
      <c r="C206">
        <v>2</v>
      </c>
      <c r="D206" t="s">
        <v>26</v>
      </c>
      <c r="E206">
        <v>241674.78125</v>
      </c>
      <c r="F206">
        <v>-747.671875</v>
      </c>
    </row>
    <row r="207" spans="1:6" x14ac:dyDescent="0.2">
      <c r="A207" t="s">
        <v>79</v>
      </c>
      <c r="B207">
        <v>1</v>
      </c>
      <c r="C207">
        <v>3</v>
      </c>
      <c r="D207" t="s">
        <v>26</v>
      </c>
      <c r="E207">
        <v>237540.3125</v>
      </c>
      <c r="F207">
        <v>-4882.140625</v>
      </c>
    </row>
    <row r="208" spans="1:6" x14ac:dyDescent="0.2">
      <c r="A208" t="s">
        <v>79</v>
      </c>
      <c r="B208">
        <v>1</v>
      </c>
      <c r="C208">
        <v>4</v>
      </c>
      <c r="D208" t="s">
        <v>26</v>
      </c>
      <c r="E208">
        <v>234876.46875</v>
      </c>
      <c r="F208">
        <v>-7545.984375</v>
      </c>
    </row>
    <row r="209" spans="1:6" x14ac:dyDescent="0.2">
      <c r="A209" t="s">
        <v>80</v>
      </c>
      <c r="B209">
        <v>2</v>
      </c>
      <c r="C209">
        <v>1</v>
      </c>
      <c r="D209" t="s">
        <v>26</v>
      </c>
      <c r="E209">
        <v>68997.9453125</v>
      </c>
      <c r="F209">
        <v>1582.6666259765625</v>
      </c>
    </row>
    <row r="210" spans="1:6" x14ac:dyDescent="0.2">
      <c r="A210" t="s">
        <v>80</v>
      </c>
      <c r="B210">
        <v>2</v>
      </c>
      <c r="C210">
        <v>2</v>
      </c>
      <c r="D210" t="s">
        <v>26</v>
      </c>
      <c r="E210">
        <v>67255.25</v>
      </c>
      <c r="F210">
        <v>-160.02864074707031</v>
      </c>
    </row>
    <row r="211" spans="1:6" x14ac:dyDescent="0.2">
      <c r="A211" t="s">
        <v>80</v>
      </c>
      <c r="B211">
        <v>2</v>
      </c>
      <c r="C211">
        <v>3</v>
      </c>
      <c r="D211" t="s">
        <v>26</v>
      </c>
      <c r="E211">
        <v>65992.640625</v>
      </c>
      <c r="F211">
        <v>-1422.6380615234375</v>
      </c>
    </row>
    <row r="212" spans="1:6" x14ac:dyDescent="0.2">
      <c r="A212" t="s">
        <v>80</v>
      </c>
      <c r="B212">
        <v>2</v>
      </c>
      <c r="C212">
        <v>4</v>
      </c>
      <c r="D212" t="s">
        <v>26</v>
      </c>
      <c r="E212">
        <v>65033.5625</v>
      </c>
      <c r="F212">
        <v>-2381.716064453125</v>
      </c>
    </row>
    <row r="213" spans="1:6" x14ac:dyDescent="0.2">
      <c r="A213" t="s">
        <v>81</v>
      </c>
      <c r="B213">
        <v>2</v>
      </c>
      <c r="C213">
        <v>1</v>
      </c>
      <c r="D213" t="s">
        <v>26</v>
      </c>
      <c r="E213">
        <v>92435.0546875</v>
      </c>
      <c r="F213">
        <v>1807.5728759765625</v>
      </c>
    </row>
    <row r="214" spans="1:6" x14ac:dyDescent="0.2">
      <c r="A214" t="s">
        <v>81</v>
      </c>
      <c r="B214">
        <v>2</v>
      </c>
      <c r="C214">
        <v>2</v>
      </c>
      <c r="D214" t="s">
        <v>26</v>
      </c>
      <c r="E214">
        <v>90496.78125</v>
      </c>
      <c r="F214">
        <v>-130.70051574707031</v>
      </c>
    </row>
    <row r="215" spans="1:6" x14ac:dyDescent="0.2">
      <c r="A215" t="s">
        <v>81</v>
      </c>
      <c r="B215">
        <v>2</v>
      </c>
      <c r="C215">
        <v>3</v>
      </c>
      <c r="D215" t="s">
        <v>26</v>
      </c>
      <c r="E215">
        <v>88950.609375</v>
      </c>
      <c r="F215">
        <v>-1676.8724365234375</v>
      </c>
    </row>
    <row r="216" spans="1:6" x14ac:dyDescent="0.2">
      <c r="A216" t="s">
        <v>81</v>
      </c>
      <c r="B216">
        <v>2</v>
      </c>
      <c r="C216">
        <v>4</v>
      </c>
      <c r="D216" t="s">
        <v>26</v>
      </c>
      <c r="E216">
        <v>88185.3203125</v>
      </c>
      <c r="F216">
        <v>-2442.161376953125</v>
      </c>
    </row>
    <row r="217" spans="1:6" x14ac:dyDescent="0.2">
      <c r="A217" t="s">
        <v>82</v>
      </c>
      <c r="B217">
        <v>3</v>
      </c>
      <c r="C217">
        <v>1</v>
      </c>
      <c r="D217" t="s">
        <v>26</v>
      </c>
      <c r="E217">
        <v>110156.578125</v>
      </c>
      <c r="F217">
        <v>2297.270751953125</v>
      </c>
    </row>
    <row r="218" spans="1:6" x14ac:dyDescent="0.2">
      <c r="A218" t="s">
        <v>82</v>
      </c>
      <c r="B218">
        <v>3</v>
      </c>
      <c r="C218">
        <v>2</v>
      </c>
      <c r="D218" t="s">
        <v>26</v>
      </c>
      <c r="E218">
        <v>107664.75</v>
      </c>
      <c r="F218">
        <v>-194.55729675292969</v>
      </c>
    </row>
    <row r="219" spans="1:6" x14ac:dyDescent="0.2">
      <c r="A219" t="s">
        <v>82</v>
      </c>
      <c r="B219">
        <v>3</v>
      </c>
      <c r="C219">
        <v>3</v>
      </c>
      <c r="D219" t="s">
        <v>26</v>
      </c>
      <c r="E219">
        <v>105756.59375</v>
      </c>
      <c r="F219">
        <v>-2102.713623046875</v>
      </c>
    </row>
    <row r="220" spans="1:6" x14ac:dyDescent="0.2">
      <c r="A220" t="s">
        <v>82</v>
      </c>
      <c r="B220">
        <v>3</v>
      </c>
      <c r="C220">
        <v>4</v>
      </c>
      <c r="D220" t="s">
        <v>26</v>
      </c>
      <c r="E220">
        <v>104264.75</v>
      </c>
      <c r="F220">
        <v>-3594.557373046875</v>
      </c>
    </row>
    <row r="221" spans="1:6" x14ac:dyDescent="0.2">
      <c r="A221" t="s">
        <v>83</v>
      </c>
      <c r="B221">
        <v>3</v>
      </c>
      <c r="C221">
        <v>1</v>
      </c>
      <c r="D221" t="s">
        <v>26</v>
      </c>
      <c r="E221">
        <v>198486.984375</v>
      </c>
      <c r="F221">
        <v>3727.1875</v>
      </c>
    </row>
    <row r="222" spans="1:6" x14ac:dyDescent="0.2">
      <c r="A222" t="s">
        <v>83</v>
      </c>
      <c r="B222">
        <v>3</v>
      </c>
      <c r="C222">
        <v>2</v>
      </c>
      <c r="D222" t="s">
        <v>26</v>
      </c>
      <c r="E222">
        <v>193852.28125</v>
      </c>
      <c r="F222">
        <v>-907.515625</v>
      </c>
    </row>
    <row r="223" spans="1:6" x14ac:dyDescent="0.2">
      <c r="A223" t="s">
        <v>83</v>
      </c>
      <c r="B223">
        <v>3</v>
      </c>
      <c r="C223">
        <v>3</v>
      </c>
      <c r="D223" t="s">
        <v>26</v>
      </c>
      <c r="E223">
        <v>191940.125</v>
      </c>
      <c r="F223">
        <v>-2819.671875</v>
      </c>
    </row>
    <row r="224" spans="1:6" x14ac:dyDescent="0.2">
      <c r="A224" t="s">
        <v>83</v>
      </c>
      <c r="B224">
        <v>3</v>
      </c>
      <c r="C224">
        <v>4</v>
      </c>
      <c r="D224" t="s">
        <v>26</v>
      </c>
      <c r="E224">
        <v>189122.140625</v>
      </c>
      <c r="F224">
        <v>-5637.65625</v>
      </c>
    </row>
    <row r="225" spans="1:6" x14ac:dyDescent="0.2">
      <c r="A225" t="s">
        <v>84</v>
      </c>
      <c r="B225">
        <v>4</v>
      </c>
      <c r="C225">
        <v>1</v>
      </c>
      <c r="D225" t="s">
        <v>26</v>
      </c>
      <c r="E225">
        <v>114522.03125</v>
      </c>
      <c r="F225">
        <v>2101.526123046875</v>
      </c>
    </row>
    <row r="226" spans="1:6" x14ac:dyDescent="0.2">
      <c r="A226" t="s">
        <v>84</v>
      </c>
      <c r="B226">
        <v>4</v>
      </c>
      <c r="C226">
        <v>2</v>
      </c>
      <c r="D226" t="s">
        <v>26</v>
      </c>
      <c r="E226">
        <v>112232.921875</v>
      </c>
      <c r="F226">
        <v>-187.58332824707031</v>
      </c>
    </row>
    <row r="227" spans="1:6" x14ac:dyDescent="0.2">
      <c r="A227" t="s">
        <v>84</v>
      </c>
      <c r="B227">
        <v>4</v>
      </c>
      <c r="C227">
        <v>3</v>
      </c>
      <c r="D227" t="s">
        <v>26</v>
      </c>
      <c r="E227">
        <v>110506.5625</v>
      </c>
      <c r="F227">
        <v>-1913.9427490234375</v>
      </c>
    </row>
    <row r="228" spans="1:6" x14ac:dyDescent="0.2">
      <c r="A228" t="s">
        <v>84</v>
      </c>
      <c r="B228">
        <v>4</v>
      </c>
      <c r="C228">
        <v>4</v>
      </c>
      <c r="D228" t="s">
        <v>26</v>
      </c>
      <c r="E228">
        <v>109425.6328125</v>
      </c>
      <c r="F228">
        <v>-2994.872314453125</v>
      </c>
    </row>
    <row r="229" spans="1:6" x14ac:dyDescent="0.2">
      <c r="A229" t="s">
        <v>85</v>
      </c>
      <c r="B229">
        <v>4</v>
      </c>
      <c r="C229">
        <v>1</v>
      </c>
      <c r="D229" t="s">
        <v>26</v>
      </c>
      <c r="E229">
        <v>189957.453125</v>
      </c>
      <c r="F229">
        <v>3829.114501953125</v>
      </c>
    </row>
    <row r="230" spans="1:6" x14ac:dyDescent="0.2">
      <c r="A230" t="s">
        <v>85</v>
      </c>
      <c r="B230">
        <v>4</v>
      </c>
      <c r="C230">
        <v>2</v>
      </c>
      <c r="D230" t="s">
        <v>26</v>
      </c>
      <c r="E230">
        <v>185390.90625</v>
      </c>
      <c r="F230">
        <v>-737.43231201171875</v>
      </c>
    </row>
    <row r="231" spans="1:6" x14ac:dyDescent="0.2">
      <c r="A231" t="s">
        <v>85</v>
      </c>
      <c r="B231">
        <v>4</v>
      </c>
      <c r="C231">
        <v>3</v>
      </c>
      <c r="D231" t="s">
        <v>26</v>
      </c>
      <c r="E231">
        <v>183036.65625</v>
      </c>
      <c r="F231">
        <v>-3091.682373046875</v>
      </c>
    </row>
    <row r="232" spans="1:6" x14ac:dyDescent="0.2">
      <c r="A232" t="s">
        <v>85</v>
      </c>
      <c r="B232">
        <v>4</v>
      </c>
      <c r="C232">
        <v>4</v>
      </c>
      <c r="D232" t="s">
        <v>26</v>
      </c>
      <c r="E232">
        <v>182429.671875</v>
      </c>
      <c r="F232">
        <v>-3698.666748046875</v>
      </c>
    </row>
    <row r="233" spans="1:6" x14ac:dyDescent="0.2">
      <c r="A233" t="s">
        <v>86</v>
      </c>
      <c r="B233">
        <v>5</v>
      </c>
      <c r="C233">
        <v>1</v>
      </c>
      <c r="D233" t="s">
        <v>26</v>
      </c>
      <c r="E233">
        <v>220596.6875</v>
      </c>
      <c r="F233">
        <v>4258.86474609375</v>
      </c>
    </row>
    <row r="234" spans="1:6" x14ac:dyDescent="0.2">
      <c r="A234" t="s">
        <v>86</v>
      </c>
      <c r="B234">
        <v>5</v>
      </c>
      <c r="C234">
        <v>2</v>
      </c>
      <c r="D234" t="s">
        <v>26</v>
      </c>
      <c r="E234">
        <v>215939.28125</v>
      </c>
      <c r="F234">
        <v>-398.54165649414063</v>
      </c>
    </row>
    <row r="235" spans="1:6" x14ac:dyDescent="0.2">
      <c r="A235" t="s">
        <v>86</v>
      </c>
      <c r="B235">
        <v>5</v>
      </c>
      <c r="C235">
        <v>3</v>
      </c>
      <c r="D235" t="s">
        <v>26</v>
      </c>
      <c r="E235">
        <v>212477.5</v>
      </c>
      <c r="F235">
        <v>-3860.322998046875</v>
      </c>
    </row>
    <row r="236" spans="1:6" x14ac:dyDescent="0.2">
      <c r="A236" t="s">
        <v>86</v>
      </c>
      <c r="B236">
        <v>5</v>
      </c>
      <c r="C236">
        <v>4</v>
      </c>
      <c r="D236" t="s">
        <v>26</v>
      </c>
      <c r="E236">
        <v>210192.5625</v>
      </c>
      <c r="F236">
        <v>-6145.26025390625</v>
      </c>
    </row>
    <row r="237" spans="1:6" x14ac:dyDescent="0.2">
      <c r="A237" t="s">
        <v>87</v>
      </c>
      <c r="B237">
        <v>5</v>
      </c>
      <c r="C237">
        <v>1</v>
      </c>
      <c r="D237" t="s">
        <v>26</v>
      </c>
      <c r="E237">
        <v>207298.21875</v>
      </c>
      <c r="F237">
        <v>4458.57275390625</v>
      </c>
    </row>
    <row r="238" spans="1:6" x14ac:dyDescent="0.2">
      <c r="A238" t="s">
        <v>87</v>
      </c>
      <c r="B238">
        <v>5</v>
      </c>
      <c r="C238">
        <v>2</v>
      </c>
      <c r="D238" t="s">
        <v>26</v>
      </c>
      <c r="E238">
        <v>202831.28125</v>
      </c>
      <c r="F238">
        <v>-8.3645830154418945</v>
      </c>
    </row>
    <row r="239" spans="1:6" x14ac:dyDescent="0.2">
      <c r="A239" t="s">
        <v>87</v>
      </c>
      <c r="B239">
        <v>5</v>
      </c>
      <c r="C239">
        <v>3</v>
      </c>
      <c r="D239" t="s">
        <v>26</v>
      </c>
      <c r="E239">
        <v>198389.4375</v>
      </c>
      <c r="F239">
        <v>-4450.20849609375</v>
      </c>
    </row>
    <row r="240" spans="1:6" x14ac:dyDescent="0.2">
      <c r="A240" t="s">
        <v>87</v>
      </c>
      <c r="B240">
        <v>5</v>
      </c>
      <c r="C240">
        <v>4</v>
      </c>
      <c r="D240" t="s">
        <v>26</v>
      </c>
      <c r="E240">
        <v>196492.5625</v>
      </c>
      <c r="F240">
        <v>-6347.08349609375</v>
      </c>
    </row>
    <row r="241" spans="1:6" x14ac:dyDescent="0.2">
      <c r="A241" t="s">
        <v>88</v>
      </c>
      <c r="B241">
        <v>6</v>
      </c>
      <c r="C241">
        <v>1</v>
      </c>
      <c r="D241" t="s">
        <v>26</v>
      </c>
      <c r="E241">
        <v>269795.0625</v>
      </c>
      <c r="F241">
        <v>4611.25</v>
      </c>
    </row>
    <row r="242" spans="1:6" x14ac:dyDescent="0.2">
      <c r="A242" t="s">
        <v>88</v>
      </c>
      <c r="B242">
        <v>6</v>
      </c>
      <c r="C242">
        <v>2</v>
      </c>
      <c r="D242" t="s">
        <v>26</v>
      </c>
      <c r="E242">
        <v>265101.09375</v>
      </c>
      <c r="F242">
        <v>-82.71875</v>
      </c>
    </row>
    <row r="243" spans="1:6" x14ac:dyDescent="0.2">
      <c r="A243" t="s">
        <v>88</v>
      </c>
      <c r="B243">
        <v>6</v>
      </c>
      <c r="C243">
        <v>3</v>
      </c>
      <c r="D243" t="s">
        <v>26</v>
      </c>
      <c r="E243">
        <v>260655.28125</v>
      </c>
      <c r="F243">
        <v>-4528.53125</v>
      </c>
    </row>
    <row r="244" spans="1:6" x14ac:dyDescent="0.2">
      <c r="A244" t="s">
        <v>88</v>
      </c>
      <c r="B244">
        <v>6</v>
      </c>
      <c r="C244">
        <v>4</v>
      </c>
      <c r="D244" t="s">
        <v>26</v>
      </c>
      <c r="E244">
        <v>258786.09375</v>
      </c>
      <c r="F244">
        <v>-6397.71875</v>
      </c>
    </row>
    <row r="245" spans="1:6" x14ac:dyDescent="0.2">
      <c r="A245" t="s">
        <v>89</v>
      </c>
      <c r="B245">
        <v>6</v>
      </c>
      <c r="C245">
        <v>1</v>
      </c>
      <c r="D245" t="s">
        <v>26</v>
      </c>
      <c r="E245">
        <v>278417.09375</v>
      </c>
      <c r="F245">
        <v>5627.04150390625</v>
      </c>
    </row>
    <row r="246" spans="1:6" x14ac:dyDescent="0.2">
      <c r="A246" t="s">
        <v>89</v>
      </c>
      <c r="B246">
        <v>6</v>
      </c>
      <c r="C246">
        <v>2</v>
      </c>
      <c r="D246" t="s">
        <v>26</v>
      </c>
      <c r="E246">
        <v>272398.125</v>
      </c>
      <c r="F246">
        <v>-391.92709350585938</v>
      </c>
    </row>
    <row r="247" spans="1:6" x14ac:dyDescent="0.2">
      <c r="A247" t="s">
        <v>89</v>
      </c>
      <c r="B247">
        <v>6</v>
      </c>
      <c r="C247">
        <v>3</v>
      </c>
      <c r="D247" t="s">
        <v>26</v>
      </c>
      <c r="E247">
        <v>267554.9375</v>
      </c>
      <c r="F247">
        <v>-5235.11474609375</v>
      </c>
    </row>
    <row r="248" spans="1:6" x14ac:dyDescent="0.2">
      <c r="A248" t="s">
        <v>89</v>
      </c>
      <c r="B248">
        <v>6</v>
      </c>
      <c r="C248">
        <v>4</v>
      </c>
      <c r="D248" t="s">
        <v>26</v>
      </c>
      <c r="E248">
        <v>266086.8125</v>
      </c>
      <c r="F248">
        <v>-6703.23974609375</v>
      </c>
    </row>
    <row r="249" spans="1:6" x14ac:dyDescent="0.2">
      <c r="A249" t="s">
        <v>90</v>
      </c>
      <c r="B249">
        <v>1</v>
      </c>
      <c r="C249">
        <v>1</v>
      </c>
      <c r="D249" t="s">
        <v>26</v>
      </c>
      <c r="E249">
        <v>271961.1875</v>
      </c>
      <c r="F249">
        <v>4358.71875</v>
      </c>
    </row>
    <row r="250" spans="1:6" x14ac:dyDescent="0.2">
      <c r="A250" t="s">
        <v>90</v>
      </c>
      <c r="B250">
        <v>1</v>
      </c>
      <c r="C250">
        <v>2</v>
      </c>
      <c r="D250" t="s">
        <v>26</v>
      </c>
      <c r="E250">
        <v>267107.71875</v>
      </c>
      <c r="F250">
        <v>-494.75</v>
      </c>
    </row>
    <row r="251" spans="1:6" x14ac:dyDescent="0.2">
      <c r="A251" t="s">
        <v>90</v>
      </c>
      <c r="B251">
        <v>1</v>
      </c>
      <c r="C251">
        <v>3</v>
      </c>
      <c r="D251" t="s">
        <v>26</v>
      </c>
      <c r="E251">
        <v>263738.5</v>
      </c>
      <c r="F251">
        <v>-3863.96875</v>
      </c>
    </row>
    <row r="252" spans="1:6" x14ac:dyDescent="0.2">
      <c r="A252" t="s">
        <v>90</v>
      </c>
      <c r="B252">
        <v>1</v>
      </c>
      <c r="C252">
        <v>4</v>
      </c>
      <c r="D252" t="s">
        <v>26</v>
      </c>
      <c r="E252">
        <v>261106.90625</v>
      </c>
      <c r="F252">
        <v>-6495.5625</v>
      </c>
    </row>
    <row r="253" spans="1:6" x14ac:dyDescent="0.2">
      <c r="A253" t="s">
        <v>91</v>
      </c>
      <c r="B253">
        <v>1</v>
      </c>
      <c r="C253">
        <v>1</v>
      </c>
      <c r="D253" t="s">
        <v>26</v>
      </c>
      <c r="E253">
        <v>325503.8125</v>
      </c>
      <c r="F253">
        <v>8203.125</v>
      </c>
    </row>
    <row r="254" spans="1:6" x14ac:dyDescent="0.2">
      <c r="A254" t="s">
        <v>91</v>
      </c>
      <c r="B254">
        <v>1</v>
      </c>
      <c r="C254">
        <v>2</v>
      </c>
      <c r="D254" t="s">
        <v>26</v>
      </c>
      <c r="E254">
        <v>316029</v>
      </c>
      <c r="F254">
        <v>-1271.6875</v>
      </c>
    </row>
    <row r="255" spans="1:6" x14ac:dyDescent="0.2">
      <c r="A255" t="s">
        <v>91</v>
      </c>
      <c r="B255">
        <v>1</v>
      </c>
      <c r="C255">
        <v>3</v>
      </c>
      <c r="D255" t="s">
        <v>26</v>
      </c>
      <c r="E255">
        <v>310369.25</v>
      </c>
      <c r="F255">
        <v>-6931.4375</v>
      </c>
    </row>
    <row r="256" spans="1:6" x14ac:dyDescent="0.2">
      <c r="A256" t="s">
        <v>91</v>
      </c>
      <c r="B256">
        <v>1</v>
      </c>
      <c r="C256">
        <v>4</v>
      </c>
      <c r="D256" t="s">
        <v>26</v>
      </c>
      <c r="E256">
        <v>306113.78125</v>
      </c>
      <c r="F256">
        <v>-11186.90625</v>
      </c>
    </row>
    <row r="257" spans="1:6" x14ac:dyDescent="0.2">
      <c r="A257" t="s">
        <v>92</v>
      </c>
      <c r="B257">
        <v>2</v>
      </c>
      <c r="C257">
        <v>1</v>
      </c>
      <c r="D257" t="s">
        <v>26</v>
      </c>
      <c r="E257">
        <v>75987.53125</v>
      </c>
      <c r="F257">
        <v>1870.0885009765625</v>
      </c>
    </row>
    <row r="258" spans="1:6" x14ac:dyDescent="0.2">
      <c r="A258" t="s">
        <v>92</v>
      </c>
      <c r="B258">
        <v>2</v>
      </c>
      <c r="C258">
        <v>2</v>
      </c>
      <c r="D258" t="s">
        <v>26</v>
      </c>
      <c r="E258">
        <v>73929.015625</v>
      </c>
      <c r="F258">
        <v>-188.42707824707031</v>
      </c>
    </row>
    <row r="259" spans="1:6" x14ac:dyDescent="0.2">
      <c r="A259" t="s">
        <v>92</v>
      </c>
      <c r="B259">
        <v>2</v>
      </c>
      <c r="C259">
        <v>3</v>
      </c>
      <c r="D259" t="s">
        <v>26</v>
      </c>
      <c r="E259">
        <v>72435.78125</v>
      </c>
      <c r="F259">
        <v>-1681.6614990234375</v>
      </c>
    </row>
    <row r="260" spans="1:6" x14ac:dyDescent="0.2">
      <c r="A260" t="s">
        <v>92</v>
      </c>
      <c r="B260">
        <v>2</v>
      </c>
      <c r="C260">
        <v>4</v>
      </c>
      <c r="D260" t="s">
        <v>26</v>
      </c>
      <c r="E260">
        <v>71398.828125</v>
      </c>
      <c r="F260">
        <v>-2718.614501953125</v>
      </c>
    </row>
    <row r="261" spans="1:6" x14ac:dyDescent="0.2">
      <c r="A261" t="s">
        <v>93</v>
      </c>
      <c r="B261">
        <v>2</v>
      </c>
      <c r="C261">
        <v>1</v>
      </c>
      <c r="D261" t="s">
        <v>26</v>
      </c>
      <c r="E261">
        <v>115219.28125</v>
      </c>
      <c r="F261">
        <v>1721.4193115234375</v>
      </c>
    </row>
    <row r="262" spans="1:6" x14ac:dyDescent="0.2">
      <c r="A262" t="s">
        <v>93</v>
      </c>
      <c r="B262">
        <v>2</v>
      </c>
      <c r="C262">
        <v>2</v>
      </c>
      <c r="D262" t="s">
        <v>26</v>
      </c>
      <c r="E262">
        <v>113226.6640625</v>
      </c>
      <c r="F262">
        <v>-271.19790649414063</v>
      </c>
    </row>
    <row r="263" spans="1:6" x14ac:dyDescent="0.2">
      <c r="A263" t="s">
        <v>93</v>
      </c>
      <c r="B263">
        <v>2</v>
      </c>
      <c r="C263">
        <v>3</v>
      </c>
      <c r="D263" t="s">
        <v>26</v>
      </c>
      <c r="E263">
        <v>112047.640625</v>
      </c>
      <c r="F263">
        <v>-1450.2213134765625</v>
      </c>
    </row>
    <row r="264" spans="1:6" x14ac:dyDescent="0.2">
      <c r="A264" t="s">
        <v>93</v>
      </c>
      <c r="B264">
        <v>2</v>
      </c>
      <c r="C264">
        <v>4</v>
      </c>
      <c r="D264" t="s">
        <v>26</v>
      </c>
      <c r="E264">
        <v>111434.1484375</v>
      </c>
      <c r="F264">
        <v>-2063.713623046875</v>
      </c>
    </row>
    <row r="265" spans="1:6" x14ac:dyDescent="0.2">
      <c r="A265" t="s">
        <v>94</v>
      </c>
      <c r="B265">
        <v>3</v>
      </c>
      <c r="C265">
        <v>1</v>
      </c>
      <c r="D265" t="s">
        <v>26</v>
      </c>
      <c r="E265">
        <v>93463.6171875</v>
      </c>
      <c r="F265">
        <v>1850.921875</v>
      </c>
    </row>
    <row r="266" spans="1:6" x14ac:dyDescent="0.2">
      <c r="A266" t="s">
        <v>94</v>
      </c>
      <c r="B266">
        <v>3</v>
      </c>
      <c r="C266">
        <v>2</v>
      </c>
      <c r="D266" t="s">
        <v>26</v>
      </c>
      <c r="E266">
        <v>91518.1015625</v>
      </c>
      <c r="F266">
        <v>-94.59375</v>
      </c>
    </row>
    <row r="267" spans="1:6" x14ac:dyDescent="0.2">
      <c r="A267" t="s">
        <v>94</v>
      </c>
      <c r="B267">
        <v>3</v>
      </c>
      <c r="C267">
        <v>3</v>
      </c>
      <c r="D267" t="s">
        <v>26</v>
      </c>
      <c r="E267">
        <v>89856.3671875</v>
      </c>
      <c r="F267">
        <v>-1756.328125</v>
      </c>
    </row>
    <row r="268" spans="1:6" x14ac:dyDescent="0.2">
      <c r="A268" t="s">
        <v>94</v>
      </c>
      <c r="B268">
        <v>3</v>
      </c>
      <c r="C268">
        <v>4</v>
      </c>
      <c r="D268" t="s">
        <v>26</v>
      </c>
      <c r="E268">
        <v>88837.984375</v>
      </c>
      <c r="F268">
        <v>-2774.7109375</v>
      </c>
    </row>
    <row r="269" spans="1:6" x14ac:dyDescent="0.2">
      <c r="A269" t="s">
        <v>95</v>
      </c>
      <c r="B269">
        <v>3</v>
      </c>
      <c r="C269">
        <v>1</v>
      </c>
      <c r="D269" t="s">
        <v>26</v>
      </c>
      <c r="E269">
        <v>172018.546875</v>
      </c>
      <c r="F269">
        <v>3268.885498046875</v>
      </c>
    </row>
    <row r="270" spans="1:6" x14ac:dyDescent="0.2">
      <c r="A270" t="s">
        <v>95</v>
      </c>
      <c r="B270">
        <v>3</v>
      </c>
      <c r="C270">
        <v>2</v>
      </c>
      <c r="D270" t="s">
        <v>26</v>
      </c>
      <c r="E270">
        <v>167813.03125</v>
      </c>
      <c r="F270">
        <v>-936.63018798828125</v>
      </c>
    </row>
    <row r="271" spans="1:6" x14ac:dyDescent="0.2">
      <c r="A271" t="s">
        <v>95</v>
      </c>
      <c r="B271">
        <v>3</v>
      </c>
      <c r="C271">
        <v>3</v>
      </c>
      <c r="D271" t="s">
        <v>26</v>
      </c>
      <c r="E271">
        <v>166417.40625</v>
      </c>
      <c r="F271">
        <v>-2332.255126953125</v>
      </c>
    </row>
    <row r="272" spans="1:6" x14ac:dyDescent="0.2">
      <c r="A272" t="s">
        <v>95</v>
      </c>
      <c r="B272">
        <v>3</v>
      </c>
      <c r="C272">
        <v>4</v>
      </c>
      <c r="D272" t="s">
        <v>26</v>
      </c>
      <c r="E272">
        <v>163212.140625</v>
      </c>
      <c r="F272">
        <v>-5537.52099609375</v>
      </c>
    </row>
    <row r="273" spans="1:6" x14ac:dyDescent="0.2">
      <c r="A273" t="s">
        <v>96</v>
      </c>
      <c r="B273">
        <v>4</v>
      </c>
      <c r="C273">
        <v>1</v>
      </c>
      <c r="D273" t="s">
        <v>26</v>
      </c>
      <c r="E273">
        <v>146974.65625</v>
      </c>
      <c r="F273">
        <v>2657.354248046875</v>
      </c>
    </row>
    <row r="274" spans="1:6" x14ac:dyDescent="0.2">
      <c r="A274" t="s">
        <v>96</v>
      </c>
      <c r="B274">
        <v>4</v>
      </c>
      <c r="C274">
        <v>2</v>
      </c>
      <c r="D274" t="s">
        <v>26</v>
      </c>
      <c r="E274">
        <v>144179.75</v>
      </c>
      <c r="F274">
        <v>-137.55207824707031</v>
      </c>
    </row>
    <row r="275" spans="1:6" x14ac:dyDescent="0.2">
      <c r="A275" t="s">
        <v>96</v>
      </c>
      <c r="B275">
        <v>4</v>
      </c>
      <c r="C275">
        <v>3</v>
      </c>
      <c r="D275" t="s">
        <v>26</v>
      </c>
      <c r="E275">
        <v>141797.5</v>
      </c>
      <c r="F275">
        <v>-2519.802001953125</v>
      </c>
    </row>
    <row r="276" spans="1:6" x14ac:dyDescent="0.2">
      <c r="A276" t="s">
        <v>96</v>
      </c>
      <c r="B276">
        <v>4</v>
      </c>
      <c r="C276">
        <v>4</v>
      </c>
      <c r="D276" t="s">
        <v>26</v>
      </c>
      <c r="E276">
        <v>140457.9375</v>
      </c>
      <c r="F276">
        <v>-3859.364501953125</v>
      </c>
    </row>
    <row r="277" spans="1:6" x14ac:dyDescent="0.2">
      <c r="A277" t="s">
        <v>97</v>
      </c>
      <c r="B277">
        <v>4</v>
      </c>
      <c r="C277">
        <v>1</v>
      </c>
      <c r="D277" t="s">
        <v>26</v>
      </c>
      <c r="E277">
        <v>168779.65625</v>
      </c>
      <c r="F277">
        <v>2925.682373046875</v>
      </c>
    </row>
    <row r="278" spans="1:6" x14ac:dyDescent="0.2">
      <c r="A278" t="s">
        <v>97</v>
      </c>
      <c r="B278">
        <v>4</v>
      </c>
      <c r="C278">
        <v>2</v>
      </c>
      <c r="D278" t="s">
        <v>26</v>
      </c>
      <c r="E278">
        <v>165473.265625</v>
      </c>
      <c r="F278">
        <v>-380.70834350585938</v>
      </c>
    </row>
    <row r="279" spans="1:6" x14ac:dyDescent="0.2">
      <c r="A279" t="s">
        <v>97</v>
      </c>
      <c r="B279">
        <v>4</v>
      </c>
      <c r="C279">
        <v>3</v>
      </c>
      <c r="D279" t="s">
        <v>26</v>
      </c>
      <c r="E279">
        <v>163309</v>
      </c>
      <c r="F279">
        <v>-2544.973876953125</v>
      </c>
    </row>
    <row r="280" spans="1:6" x14ac:dyDescent="0.2">
      <c r="A280" t="s">
        <v>97</v>
      </c>
      <c r="B280">
        <v>4</v>
      </c>
      <c r="C280">
        <v>4</v>
      </c>
      <c r="D280" t="s">
        <v>26</v>
      </c>
      <c r="E280">
        <v>162672.09375</v>
      </c>
      <c r="F280">
        <v>-3181.880126953125</v>
      </c>
    </row>
    <row r="281" spans="1:6" x14ac:dyDescent="0.2">
      <c r="A281" t="s">
        <v>98</v>
      </c>
      <c r="B281">
        <v>5</v>
      </c>
      <c r="C281">
        <v>1</v>
      </c>
      <c r="D281" t="s">
        <v>26</v>
      </c>
      <c r="E281">
        <v>414691.875</v>
      </c>
      <c r="F281">
        <v>6986.07275390625</v>
      </c>
    </row>
    <row r="282" spans="1:6" x14ac:dyDescent="0.2">
      <c r="A282" t="s">
        <v>98</v>
      </c>
      <c r="B282">
        <v>5</v>
      </c>
      <c r="C282">
        <v>2</v>
      </c>
      <c r="D282" t="s">
        <v>26</v>
      </c>
      <c r="E282">
        <v>406976.71875</v>
      </c>
      <c r="F282">
        <v>-729.08331298828125</v>
      </c>
    </row>
    <row r="283" spans="1:6" x14ac:dyDescent="0.2">
      <c r="A283" t="s">
        <v>98</v>
      </c>
      <c r="B283">
        <v>5</v>
      </c>
      <c r="C283">
        <v>3</v>
      </c>
      <c r="D283" t="s">
        <v>26</v>
      </c>
      <c r="E283">
        <v>401448.8125</v>
      </c>
      <c r="F283">
        <v>-6256.98974609375</v>
      </c>
    </row>
    <row r="284" spans="1:6" x14ac:dyDescent="0.2">
      <c r="A284" t="s">
        <v>98</v>
      </c>
      <c r="B284">
        <v>5</v>
      </c>
      <c r="C284">
        <v>4</v>
      </c>
      <c r="D284" t="s">
        <v>26</v>
      </c>
      <c r="E284">
        <v>397258.28125</v>
      </c>
      <c r="F284">
        <v>-10447.5205078125</v>
      </c>
    </row>
    <row r="285" spans="1:6" x14ac:dyDescent="0.2">
      <c r="A285" t="s">
        <v>99</v>
      </c>
      <c r="B285">
        <v>5</v>
      </c>
      <c r="C285">
        <v>1</v>
      </c>
      <c r="D285" t="s">
        <v>26</v>
      </c>
      <c r="E285">
        <v>181781.5</v>
      </c>
      <c r="F285">
        <v>3613.265625</v>
      </c>
    </row>
    <row r="286" spans="1:6" x14ac:dyDescent="0.2">
      <c r="A286" t="s">
        <v>99</v>
      </c>
      <c r="B286">
        <v>5</v>
      </c>
      <c r="C286">
        <v>2</v>
      </c>
      <c r="D286" t="s">
        <v>26</v>
      </c>
      <c r="E286">
        <v>178157.34375</v>
      </c>
      <c r="F286">
        <v>-10.890625</v>
      </c>
    </row>
    <row r="287" spans="1:6" x14ac:dyDescent="0.2">
      <c r="A287" t="s">
        <v>99</v>
      </c>
      <c r="B287">
        <v>5</v>
      </c>
      <c r="C287">
        <v>3</v>
      </c>
      <c r="D287" t="s">
        <v>26</v>
      </c>
      <c r="E287">
        <v>174565.859375</v>
      </c>
      <c r="F287">
        <v>-3602.375</v>
      </c>
    </row>
    <row r="288" spans="1:6" x14ac:dyDescent="0.2">
      <c r="A288" t="s">
        <v>99</v>
      </c>
      <c r="B288">
        <v>5</v>
      </c>
      <c r="C288">
        <v>4</v>
      </c>
      <c r="D288" t="s">
        <v>26</v>
      </c>
      <c r="E288">
        <v>172504.0625</v>
      </c>
      <c r="F288">
        <v>-5664.171875</v>
      </c>
    </row>
    <row r="289" spans="1:6" x14ac:dyDescent="0.2">
      <c r="A289" t="s">
        <v>100</v>
      </c>
      <c r="B289">
        <v>6</v>
      </c>
      <c r="C289">
        <v>1</v>
      </c>
      <c r="D289" t="s">
        <v>26</v>
      </c>
      <c r="E289">
        <v>145020.65625</v>
      </c>
      <c r="F289">
        <v>1780.1041259765625</v>
      </c>
    </row>
    <row r="290" spans="1:6" x14ac:dyDescent="0.2">
      <c r="A290" t="s">
        <v>100</v>
      </c>
      <c r="B290">
        <v>6</v>
      </c>
      <c r="C290">
        <v>2</v>
      </c>
      <c r="D290" t="s">
        <v>26</v>
      </c>
      <c r="E290">
        <v>143363.828125</v>
      </c>
      <c r="F290">
        <v>123.27603912353516</v>
      </c>
    </row>
    <row r="291" spans="1:6" x14ac:dyDescent="0.2">
      <c r="A291" t="s">
        <v>100</v>
      </c>
      <c r="B291">
        <v>6</v>
      </c>
      <c r="C291">
        <v>3</v>
      </c>
      <c r="D291" t="s">
        <v>26</v>
      </c>
      <c r="E291">
        <v>141337.171875</v>
      </c>
      <c r="F291">
        <v>-1903.3802490234375</v>
      </c>
    </row>
    <row r="292" spans="1:6" x14ac:dyDescent="0.2">
      <c r="A292" t="s">
        <v>100</v>
      </c>
      <c r="B292">
        <v>6</v>
      </c>
      <c r="C292">
        <v>4</v>
      </c>
      <c r="D292" t="s">
        <v>26</v>
      </c>
      <c r="E292">
        <v>140351.640625</v>
      </c>
      <c r="F292">
        <v>-2888.911376953125</v>
      </c>
    </row>
    <row r="293" spans="1:6" x14ac:dyDescent="0.2">
      <c r="A293" t="s">
        <v>101</v>
      </c>
      <c r="B293">
        <v>6</v>
      </c>
      <c r="C293">
        <v>1</v>
      </c>
      <c r="D293" t="s">
        <v>26</v>
      </c>
      <c r="E293">
        <v>150394.90625</v>
      </c>
      <c r="F293">
        <v>2497.901123046875</v>
      </c>
    </row>
    <row r="294" spans="1:6" x14ac:dyDescent="0.2">
      <c r="A294" t="s">
        <v>101</v>
      </c>
      <c r="B294">
        <v>6</v>
      </c>
      <c r="C294">
        <v>2</v>
      </c>
      <c r="D294" t="s">
        <v>26</v>
      </c>
      <c r="E294">
        <v>147650.671875</v>
      </c>
      <c r="F294">
        <v>-246.33332824707031</v>
      </c>
    </row>
    <row r="295" spans="1:6" x14ac:dyDescent="0.2">
      <c r="A295" t="s">
        <v>101</v>
      </c>
      <c r="B295">
        <v>6</v>
      </c>
      <c r="C295">
        <v>3</v>
      </c>
      <c r="D295" t="s">
        <v>26</v>
      </c>
      <c r="E295">
        <v>145645.4375</v>
      </c>
      <c r="F295">
        <v>-2251.567626953125</v>
      </c>
    </row>
    <row r="296" spans="1:6" x14ac:dyDescent="0.2">
      <c r="A296" t="s">
        <v>101</v>
      </c>
      <c r="B296">
        <v>6</v>
      </c>
      <c r="C296">
        <v>4</v>
      </c>
      <c r="D296" t="s">
        <v>26</v>
      </c>
      <c r="E296">
        <v>144331.203125</v>
      </c>
      <c r="F296">
        <v>-3565.802001953125</v>
      </c>
    </row>
    <row r="297" spans="1:6" x14ac:dyDescent="0.2">
      <c r="A297" t="s">
        <v>102</v>
      </c>
      <c r="B297">
        <v>1</v>
      </c>
      <c r="C297">
        <v>1</v>
      </c>
      <c r="D297" t="s">
        <v>26</v>
      </c>
      <c r="E297">
        <v>504125.78125</v>
      </c>
      <c r="F297">
        <v>7996.125</v>
      </c>
    </row>
    <row r="298" spans="1:6" x14ac:dyDescent="0.2">
      <c r="A298" t="s">
        <v>102</v>
      </c>
      <c r="B298">
        <v>1</v>
      </c>
      <c r="C298">
        <v>2</v>
      </c>
      <c r="D298" t="s">
        <v>26</v>
      </c>
      <c r="E298">
        <v>495593.6875</v>
      </c>
      <c r="F298">
        <v>-535.96875</v>
      </c>
    </row>
    <row r="299" spans="1:6" x14ac:dyDescent="0.2">
      <c r="A299" t="s">
        <v>102</v>
      </c>
      <c r="B299">
        <v>1</v>
      </c>
      <c r="C299">
        <v>3</v>
      </c>
      <c r="D299" t="s">
        <v>26</v>
      </c>
      <c r="E299">
        <v>488669.5</v>
      </c>
      <c r="F299">
        <v>-7460.15625</v>
      </c>
    </row>
    <row r="300" spans="1:6" x14ac:dyDescent="0.2">
      <c r="A300" t="s">
        <v>102</v>
      </c>
      <c r="B300">
        <v>1</v>
      </c>
      <c r="C300">
        <v>4</v>
      </c>
      <c r="D300" t="s">
        <v>26</v>
      </c>
      <c r="E300">
        <v>484239.25</v>
      </c>
      <c r="F300">
        <v>-11890.40625</v>
      </c>
    </row>
    <row r="301" spans="1:6" x14ac:dyDescent="0.2">
      <c r="A301" t="s">
        <v>103</v>
      </c>
      <c r="B301">
        <v>1</v>
      </c>
      <c r="C301">
        <v>1</v>
      </c>
      <c r="D301" t="s">
        <v>26</v>
      </c>
      <c r="E301">
        <v>424062.71875</v>
      </c>
      <c r="F301">
        <v>9340.8857421875</v>
      </c>
    </row>
    <row r="302" spans="1:6" x14ac:dyDescent="0.2">
      <c r="A302" t="s">
        <v>103</v>
      </c>
      <c r="B302">
        <v>1</v>
      </c>
      <c r="C302">
        <v>2</v>
      </c>
      <c r="D302" t="s">
        <v>26</v>
      </c>
      <c r="E302">
        <v>413903.1875</v>
      </c>
      <c r="F302">
        <v>-818.64581298828125</v>
      </c>
    </row>
    <row r="303" spans="1:6" x14ac:dyDescent="0.2">
      <c r="A303" t="s">
        <v>103</v>
      </c>
      <c r="B303">
        <v>1</v>
      </c>
      <c r="C303">
        <v>3</v>
      </c>
      <c r="D303" t="s">
        <v>26</v>
      </c>
      <c r="E303">
        <v>406199.59375</v>
      </c>
      <c r="F303">
        <v>-8522.2392578125</v>
      </c>
    </row>
    <row r="304" spans="1:6" x14ac:dyDescent="0.2">
      <c r="A304" t="s">
        <v>103</v>
      </c>
      <c r="B304">
        <v>1</v>
      </c>
      <c r="C304">
        <v>4</v>
      </c>
      <c r="D304" t="s">
        <v>26</v>
      </c>
      <c r="E304">
        <v>401418</v>
      </c>
      <c r="F304">
        <v>-13303.8330078125</v>
      </c>
    </row>
    <row r="305" spans="1:6" x14ac:dyDescent="0.2">
      <c r="A305" t="s">
        <v>104</v>
      </c>
      <c r="B305">
        <v>2</v>
      </c>
      <c r="C305">
        <v>1</v>
      </c>
      <c r="D305" t="s">
        <v>26</v>
      </c>
      <c r="E305">
        <v>88239.421875</v>
      </c>
      <c r="F305">
        <v>2103.684814453125</v>
      </c>
    </row>
    <row r="306" spans="1:6" x14ac:dyDescent="0.2">
      <c r="A306" t="s">
        <v>104</v>
      </c>
      <c r="B306">
        <v>2</v>
      </c>
      <c r="C306">
        <v>2</v>
      </c>
      <c r="D306" t="s">
        <v>26</v>
      </c>
      <c r="E306">
        <v>85906.4765625</v>
      </c>
      <c r="F306">
        <v>-229.26042175292969</v>
      </c>
    </row>
    <row r="307" spans="1:6" x14ac:dyDescent="0.2">
      <c r="A307" t="s">
        <v>104</v>
      </c>
      <c r="B307">
        <v>2</v>
      </c>
      <c r="C307">
        <v>3</v>
      </c>
      <c r="D307" t="s">
        <v>26</v>
      </c>
      <c r="E307">
        <v>84261.3125</v>
      </c>
      <c r="F307">
        <v>-1874.4244384765625</v>
      </c>
    </row>
    <row r="308" spans="1:6" x14ac:dyDescent="0.2">
      <c r="A308" t="s">
        <v>104</v>
      </c>
      <c r="B308">
        <v>2</v>
      </c>
      <c r="C308">
        <v>4</v>
      </c>
      <c r="D308" t="s">
        <v>26</v>
      </c>
      <c r="E308">
        <v>83161.640625</v>
      </c>
      <c r="F308">
        <v>-2974.096435546875</v>
      </c>
    </row>
    <row r="309" spans="1:6" x14ac:dyDescent="0.2">
      <c r="A309" t="s">
        <v>105</v>
      </c>
      <c r="B309">
        <v>2</v>
      </c>
      <c r="C309">
        <v>1</v>
      </c>
      <c r="D309" t="s">
        <v>26</v>
      </c>
      <c r="E309">
        <v>82984.84375</v>
      </c>
      <c r="F309">
        <v>1750.8958740234375</v>
      </c>
    </row>
    <row r="310" spans="1:6" x14ac:dyDescent="0.2">
      <c r="A310" t="s">
        <v>105</v>
      </c>
      <c r="B310">
        <v>2</v>
      </c>
      <c r="C310">
        <v>2</v>
      </c>
      <c r="D310" t="s">
        <v>26</v>
      </c>
      <c r="E310">
        <v>80974</v>
      </c>
      <c r="F310">
        <v>-259.94790649414063</v>
      </c>
    </row>
    <row r="311" spans="1:6" x14ac:dyDescent="0.2">
      <c r="A311" t="s">
        <v>105</v>
      </c>
      <c r="B311">
        <v>2</v>
      </c>
      <c r="C311">
        <v>3</v>
      </c>
      <c r="D311" t="s">
        <v>26</v>
      </c>
      <c r="E311">
        <v>79743</v>
      </c>
      <c r="F311">
        <v>-1490.9478759765625</v>
      </c>
    </row>
    <row r="312" spans="1:6" x14ac:dyDescent="0.2">
      <c r="A312" t="s">
        <v>105</v>
      </c>
      <c r="B312">
        <v>2</v>
      </c>
      <c r="C312">
        <v>4</v>
      </c>
      <c r="D312" t="s">
        <v>26</v>
      </c>
      <c r="E312">
        <v>78886.125</v>
      </c>
      <c r="F312">
        <v>-2347.822998046875</v>
      </c>
    </row>
    <row r="313" spans="1:6" x14ac:dyDescent="0.2">
      <c r="A313" t="s">
        <v>106</v>
      </c>
      <c r="B313">
        <v>3</v>
      </c>
      <c r="C313">
        <v>1</v>
      </c>
      <c r="D313" t="s">
        <v>26</v>
      </c>
      <c r="E313">
        <v>118971.2109375</v>
      </c>
      <c r="F313">
        <v>2594.651123046875</v>
      </c>
    </row>
    <row r="314" spans="1:6" x14ac:dyDescent="0.2">
      <c r="A314" t="s">
        <v>106</v>
      </c>
      <c r="B314">
        <v>3</v>
      </c>
      <c r="C314">
        <v>2</v>
      </c>
      <c r="D314" t="s">
        <v>26</v>
      </c>
      <c r="E314">
        <v>116080.96875</v>
      </c>
      <c r="F314">
        <v>-295.59115600585938</v>
      </c>
    </row>
    <row r="315" spans="1:6" x14ac:dyDescent="0.2">
      <c r="A315" t="s">
        <v>106</v>
      </c>
      <c r="B315">
        <v>3</v>
      </c>
      <c r="C315">
        <v>3</v>
      </c>
      <c r="D315" t="s">
        <v>26</v>
      </c>
      <c r="E315">
        <v>114077.5</v>
      </c>
      <c r="F315">
        <v>-2299.059814453125</v>
      </c>
    </row>
    <row r="316" spans="1:6" x14ac:dyDescent="0.2">
      <c r="A316" t="s">
        <v>106</v>
      </c>
      <c r="B316">
        <v>3</v>
      </c>
      <c r="C316">
        <v>4</v>
      </c>
      <c r="D316" t="s">
        <v>26</v>
      </c>
      <c r="E316">
        <v>112774.65625</v>
      </c>
      <c r="F316">
        <v>-3601.903564453125</v>
      </c>
    </row>
    <row r="317" spans="1:6" x14ac:dyDescent="0.2">
      <c r="A317" t="s">
        <v>107</v>
      </c>
      <c r="B317">
        <v>3</v>
      </c>
      <c r="C317">
        <v>1</v>
      </c>
      <c r="D317" t="s">
        <v>26</v>
      </c>
      <c r="E317">
        <v>245138.765625</v>
      </c>
      <c r="F317">
        <v>4488.875</v>
      </c>
    </row>
    <row r="318" spans="1:6" x14ac:dyDescent="0.2">
      <c r="A318" t="s">
        <v>107</v>
      </c>
      <c r="B318">
        <v>3</v>
      </c>
      <c r="C318">
        <v>2</v>
      </c>
      <c r="D318" t="s">
        <v>26</v>
      </c>
      <c r="E318">
        <v>239858.84375</v>
      </c>
      <c r="F318">
        <v>-791.046875</v>
      </c>
    </row>
    <row r="319" spans="1:6" x14ac:dyDescent="0.2">
      <c r="A319" t="s">
        <v>107</v>
      </c>
      <c r="B319">
        <v>3</v>
      </c>
      <c r="C319">
        <v>3</v>
      </c>
      <c r="D319" t="s">
        <v>26</v>
      </c>
      <c r="E319">
        <v>236952.0625</v>
      </c>
      <c r="F319">
        <v>-3697.828125</v>
      </c>
    </row>
    <row r="320" spans="1:6" x14ac:dyDescent="0.2">
      <c r="A320" t="s">
        <v>107</v>
      </c>
      <c r="B320">
        <v>3</v>
      </c>
      <c r="C320">
        <v>4</v>
      </c>
      <c r="D320" t="s">
        <v>26</v>
      </c>
      <c r="E320">
        <v>233808.46875</v>
      </c>
      <c r="F320">
        <v>-6841.421875</v>
      </c>
    </row>
    <row r="321" spans="1:6" x14ac:dyDescent="0.2">
      <c r="A321" t="s">
        <v>108</v>
      </c>
      <c r="B321">
        <v>4</v>
      </c>
      <c r="C321">
        <v>1</v>
      </c>
      <c r="D321" t="s">
        <v>26</v>
      </c>
      <c r="E321">
        <v>240914.328125</v>
      </c>
      <c r="F321">
        <v>4533.13525390625</v>
      </c>
    </row>
    <row r="322" spans="1:6" x14ac:dyDescent="0.2">
      <c r="A322" t="s">
        <v>108</v>
      </c>
      <c r="B322">
        <v>4</v>
      </c>
      <c r="C322">
        <v>2</v>
      </c>
      <c r="D322" t="s">
        <v>26</v>
      </c>
      <c r="E322">
        <v>235892.28125</v>
      </c>
      <c r="F322">
        <v>-488.91146850585938</v>
      </c>
    </row>
    <row r="323" spans="1:6" x14ac:dyDescent="0.2">
      <c r="A323" t="s">
        <v>108</v>
      </c>
      <c r="B323">
        <v>4</v>
      </c>
      <c r="C323">
        <v>3</v>
      </c>
      <c r="D323" t="s">
        <v>26</v>
      </c>
      <c r="E323">
        <v>232336.96875</v>
      </c>
      <c r="F323">
        <v>-4044.223876953125</v>
      </c>
    </row>
    <row r="324" spans="1:6" x14ac:dyDescent="0.2">
      <c r="A324" t="s">
        <v>108</v>
      </c>
      <c r="B324">
        <v>4</v>
      </c>
      <c r="C324">
        <v>4</v>
      </c>
      <c r="D324" t="s">
        <v>26</v>
      </c>
      <c r="E324">
        <v>229083.28125</v>
      </c>
      <c r="F324">
        <v>-7297.91162109375</v>
      </c>
    </row>
    <row r="325" spans="1:6" x14ac:dyDescent="0.2">
      <c r="A325" t="s">
        <v>109</v>
      </c>
      <c r="B325">
        <v>4</v>
      </c>
      <c r="C325">
        <v>1</v>
      </c>
      <c r="D325" t="s">
        <v>26</v>
      </c>
      <c r="E325">
        <v>169113.3125</v>
      </c>
      <c r="F325">
        <v>2983.895751953125</v>
      </c>
    </row>
    <row r="326" spans="1:6" x14ac:dyDescent="0.2">
      <c r="A326" t="s">
        <v>109</v>
      </c>
      <c r="B326">
        <v>4</v>
      </c>
      <c r="C326">
        <v>2</v>
      </c>
      <c r="D326" t="s">
        <v>26</v>
      </c>
      <c r="E326">
        <v>165783.4375</v>
      </c>
      <c r="F326">
        <v>-345.97915649414063</v>
      </c>
    </row>
    <row r="327" spans="1:6" x14ac:dyDescent="0.2">
      <c r="A327" t="s">
        <v>109</v>
      </c>
      <c r="B327">
        <v>4</v>
      </c>
      <c r="C327">
        <v>3</v>
      </c>
      <c r="D327" t="s">
        <v>26</v>
      </c>
      <c r="E327">
        <v>163491.5</v>
      </c>
      <c r="F327">
        <v>-2637.916748046875</v>
      </c>
    </row>
    <row r="328" spans="1:6" x14ac:dyDescent="0.2">
      <c r="A328" t="s">
        <v>109</v>
      </c>
      <c r="B328">
        <v>4</v>
      </c>
      <c r="C328">
        <v>4</v>
      </c>
      <c r="D328" t="s">
        <v>26</v>
      </c>
      <c r="E328">
        <v>162563.59375</v>
      </c>
      <c r="F328">
        <v>-3565.822998046875</v>
      </c>
    </row>
    <row r="329" spans="1:6" x14ac:dyDescent="0.2">
      <c r="A329" t="s">
        <v>110</v>
      </c>
      <c r="B329">
        <v>5</v>
      </c>
      <c r="C329">
        <v>1</v>
      </c>
      <c r="D329" t="s">
        <v>26</v>
      </c>
      <c r="E329">
        <v>202165.59375</v>
      </c>
      <c r="F329">
        <v>2822.875</v>
      </c>
    </row>
    <row r="330" spans="1:6" x14ac:dyDescent="0.2">
      <c r="A330" t="s">
        <v>110</v>
      </c>
      <c r="B330">
        <v>5</v>
      </c>
      <c r="C330">
        <v>2</v>
      </c>
      <c r="D330" t="s">
        <v>26</v>
      </c>
      <c r="E330">
        <v>198910.875</v>
      </c>
      <c r="F330">
        <v>-431.84375</v>
      </c>
    </row>
    <row r="331" spans="1:6" x14ac:dyDescent="0.2">
      <c r="A331" t="s">
        <v>110</v>
      </c>
      <c r="B331">
        <v>5</v>
      </c>
      <c r="C331">
        <v>3</v>
      </c>
      <c r="D331" t="s">
        <v>26</v>
      </c>
      <c r="E331">
        <v>196951.6875</v>
      </c>
      <c r="F331">
        <v>-2391.03125</v>
      </c>
    </row>
    <row r="332" spans="1:6" x14ac:dyDescent="0.2">
      <c r="A332" t="s">
        <v>110</v>
      </c>
      <c r="B332">
        <v>5</v>
      </c>
      <c r="C332">
        <v>4</v>
      </c>
      <c r="D332" t="s">
        <v>26</v>
      </c>
      <c r="E332">
        <v>195364.96875</v>
      </c>
      <c r="F332">
        <v>-3977.75</v>
      </c>
    </row>
    <row r="333" spans="1:6" x14ac:dyDescent="0.2">
      <c r="A333" t="s">
        <v>111</v>
      </c>
      <c r="B333">
        <v>5</v>
      </c>
      <c r="C333">
        <v>1</v>
      </c>
      <c r="D333" t="s">
        <v>26</v>
      </c>
      <c r="E333">
        <v>219458.40625</v>
      </c>
      <c r="F333">
        <v>4874.91162109375</v>
      </c>
    </row>
    <row r="334" spans="1:6" x14ac:dyDescent="0.2">
      <c r="A334" t="s">
        <v>111</v>
      </c>
      <c r="B334">
        <v>5</v>
      </c>
      <c r="C334">
        <v>2</v>
      </c>
      <c r="D334" t="s">
        <v>26</v>
      </c>
      <c r="E334">
        <v>214479.328125</v>
      </c>
      <c r="F334">
        <v>-104.16666412353516</v>
      </c>
    </row>
    <row r="335" spans="1:6" x14ac:dyDescent="0.2">
      <c r="A335" t="s">
        <v>111</v>
      </c>
      <c r="B335">
        <v>5</v>
      </c>
      <c r="C335">
        <v>3</v>
      </c>
      <c r="D335" t="s">
        <v>26</v>
      </c>
      <c r="E335">
        <v>209812.75</v>
      </c>
      <c r="F335">
        <v>-4770.74462890625</v>
      </c>
    </row>
    <row r="336" spans="1:6" x14ac:dyDescent="0.2">
      <c r="A336" t="s">
        <v>111</v>
      </c>
      <c r="B336">
        <v>5</v>
      </c>
      <c r="C336">
        <v>4</v>
      </c>
      <c r="D336" t="s">
        <v>26</v>
      </c>
      <c r="E336">
        <v>207348.625</v>
      </c>
      <c r="F336">
        <v>-7234.86962890625</v>
      </c>
    </row>
    <row r="337" spans="1:6" x14ac:dyDescent="0.2">
      <c r="A337" t="s">
        <v>112</v>
      </c>
      <c r="B337">
        <v>6</v>
      </c>
      <c r="C337">
        <v>1</v>
      </c>
      <c r="D337" t="s">
        <v>26</v>
      </c>
      <c r="E337">
        <v>71343.890625</v>
      </c>
      <c r="F337">
        <v>1464.3984375</v>
      </c>
    </row>
    <row r="338" spans="1:6" x14ac:dyDescent="0.2">
      <c r="A338" t="s">
        <v>112</v>
      </c>
      <c r="B338">
        <v>6</v>
      </c>
      <c r="C338">
        <v>2</v>
      </c>
      <c r="D338" t="s">
        <v>26</v>
      </c>
      <c r="E338">
        <v>69777.9453125</v>
      </c>
      <c r="F338">
        <v>-101.546875</v>
      </c>
    </row>
    <row r="339" spans="1:6" x14ac:dyDescent="0.2">
      <c r="A339" t="s">
        <v>112</v>
      </c>
      <c r="B339">
        <v>6</v>
      </c>
      <c r="C339">
        <v>3</v>
      </c>
      <c r="D339" t="s">
        <v>26</v>
      </c>
      <c r="E339">
        <v>68516.640625</v>
      </c>
      <c r="F339">
        <v>-1362.8515625</v>
      </c>
    </row>
    <row r="340" spans="1:6" x14ac:dyDescent="0.2">
      <c r="A340" t="s">
        <v>112</v>
      </c>
      <c r="B340">
        <v>6</v>
      </c>
      <c r="C340">
        <v>4</v>
      </c>
      <c r="D340" t="s">
        <v>26</v>
      </c>
      <c r="E340">
        <v>67704.0703125</v>
      </c>
      <c r="F340">
        <v>-2175.421875</v>
      </c>
    </row>
    <row r="341" spans="1:6" x14ac:dyDescent="0.2">
      <c r="A341" t="s">
        <v>113</v>
      </c>
      <c r="B341">
        <v>6</v>
      </c>
      <c r="C341">
        <v>1</v>
      </c>
      <c r="D341" t="s">
        <v>26</v>
      </c>
      <c r="E341">
        <v>68199.7890625</v>
      </c>
      <c r="F341">
        <v>1090.0052490234375</v>
      </c>
    </row>
    <row r="342" spans="1:6" x14ac:dyDescent="0.2">
      <c r="A342" t="s">
        <v>113</v>
      </c>
      <c r="B342">
        <v>6</v>
      </c>
      <c r="C342">
        <v>2</v>
      </c>
      <c r="D342" t="s">
        <v>26</v>
      </c>
      <c r="E342">
        <v>67097.828125</v>
      </c>
      <c r="F342">
        <v>-11.955729484558105</v>
      </c>
    </row>
    <row r="343" spans="1:6" x14ac:dyDescent="0.2">
      <c r="A343" t="s">
        <v>113</v>
      </c>
      <c r="B343">
        <v>6</v>
      </c>
      <c r="C343">
        <v>3</v>
      </c>
      <c r="D343" t="s">
        <v>26</v>
      </c>
      <c r="E343">
        <v>66031.734375</v>
      </c>
      <c r="F343">
        <v>-1078.0494384765625</v>
      </c>
    </row>
    <row r="344" spans="1:6" x14ac:dyDescent="0.2">
      <c r="A344" t="s">
        <v>113</v>
      </c>
      <c r="B344">
        <v>6</v>
      </c>
      <c r="C344">
        <v>4</v>
      </c>
      <c r="D344" t="s">
        <v>26</v>
      </c>
      <c r="E344">
        <v>65649.6015625</v>
      </c>
      <c r="F344">
        <v>-1460.1822509765625</v>
      </c>
    </row>
    <row r="345" spans="1:6" x14ac:dyDescent="0.2">
      <c r="A345" t="s">
        <v>114</v>
      </c>
      <c r="B345">
        <v>1</v>
      </c>
      <c r="C345">
        <v>1</v>
      </c>
      <c r="D345" t="s">
        <v>26</v>
      </c>
      <c r="E345">
        <v>329115.40625</v>
      </c>
      <c r="F345">
        <v>6388.44775390625</v>
      </c>
    </row>
    <row r="346" spans="1:6" x14ac:dyDescent="0.2">
      <c r="A346" t="s">
        <v>114</v>
      </c>
      <c r="B346">
        <v>1</v>
      </c>
      <c r="C346">
        <v>2</v>
      </c>
      <c r="D346" t="s">
        <v>26</v>
      </c>
      <c r="E346">
        <v>321937.8125</v>
      </c>
      <c r="F346">
        <v>-789.14581298828125</v>
      </c>
    </row>
    <row r="347" spans="1:6" x14ac:dyDescent="0.2">
      <c r="A347" t="s">
        <v>114</v>
      </c>
      <c r="B347">
        <v>1</v>
      </c>
      <c r="C347">
        <v>3</v>
      </c>
      <c r="D347" t="s">
        <v>26</v>
      </c>
      <c r="E347">
        <v>317127.65625</v>
      </c>
      <c r="F347">
        <v>-5599.30224609375</v>
      </c>
    </row>
    <row r="348" spans="1:6" x14ac:dyDescent="0.2">
      <c r="A348" t="s">
        <v>114</v>
      </c>
      <c r="B348">
        <v>1</v>
      </c>
      <c r="C348">
        <v>4</v>
      </c>
      <c r="D348" t="s">
        <v>26</v>
      </c>
      <c r="E348">
        <v>313946.875</v>
      </c>
      <c r="F348">
        <v>-8780.0830078125</v>
      </c>
    </row>
    <row r="349" spans="1:6" x14ac:dyDescent="0.2">
      <c r="A349" t="s">
        <v>115</v>
      </c>
      <c r="B349">
        <v>1</v>
      </c>
      <c r="C349">
        <v>1</v>
      </c>
      <c r="D349" t="s">
        <v>26</v>
      </c>
      <c r="E349">
        <v>261726.4375</v>
      </c>
      <c r="F349">
        <v>4460.30712890625</v>
      </c>
    </row>
    <row r="350" spans="1:6" x14ac:dyDescent="0.2">
      <c r="A350" t="s">
        <v>115</v>
      </c>
      <c r="B350">
        <v>1</v>
      </c>
      <c r="C350">
        <v>2</v>
      </c>
      <c r="D350" t="s">
        <v>26</v>
      </c>
      <c r="E350">
        <v>256938.03125</v>
      </c>
      <c r="F350">
        <v>-328.09896850585938</v>
      </c>
    </row>
    <row r="351" spans="1:6" x14ac:dyDescent="0.2">
      <c r="A351" t="s">
        <v>115</v>
      </c>
      <c r="B351">
        <v>1</v>
      </c>
      <c r="C351">
        <v>3</v>
      </c>
      <c r="D351" t="s">
        <v>26</v>
      </c>
      <c r="E351">
        <v>253133.921875</v>
      </c>
      <c r="F351">
        <v>-4132.20849609375</v>
      </c>
    </row>
    <row r="352" spans="1:6" x14ac:dyDescent="0.2">
      <c r="A352" t="s">
        <v>115</v>
      </c>
      <c r="B352">
        <v>1</v>
      </c>
      <c r="C352">
        <v>4</v>
      </c>
      <c r="D352" t="s">
        <v>26</v>
      </c>
      <c r="E352">
        <v>250034.875</v>
      </c>
      <c r="F352">
        <v>-7231.25537109375</v>
      </c>
    </row>
    <row r="353" spans="1:6" x14ac:dyDescent="0.2">
      <c r="A353" t="s">
        <v>116</v>
      </c>
      <c r="B353">
        <v>2</v>
      </c>
      <c r="C353">
        <v>1</v>
      </c>
      <c r="D353" t="s">
        <v>26</v>
      </c>
      <c r="E353">
        <v>104684.71875</v>
      </c>
      <c r="F353">
        <v>2117.565185546875</v>
      </c>
    </row>
    <row r="354" spans="1:6" x14ac:dyDescent="0.2">
      <c r="A354" t="s">
        <v>116</v>
      </c>
      <c r="B354">
        <v>2</v>
      </c>
      <c r="C354">
        <v>2</v>
      </c>
      <c r="D354" t="s">
        <v>26</v>
      </c>
      <c r="E354">
        <v>102363.671875</v>
      </c>
      <c r="F354">
        <v>-203.48176574707031</v>
      </c>
    </row>
    <row r="355" spans="1:6" x14ac:dyDescent="0.2">
      <c r="A355" t="s">
        <v>116</v>
      </c>
      <c r="B355">
        <v>2</v>
      </c>
      <c r="C355">
        <v>3</v>
      </c>
      <c r="D355" t="s">
        <v>26</v>
      </c>
      <c r="E355">
        <v>100653.0703125</v>
      </c>
      <c r="F355">
        <v>-1914.0833740234375</v>
      </c>
    </row>
    <row r="356" spans="1:6" x14ac:dyDescent="0.2">
      <c r="A356" t="s">
        <v>116</v>
      </c>
      <c r="B356">
        <v>2</v>
      </c>
      <c r="C356">
        <v>4</v>
      </c>
      <c r="D356" t="s">
        <v>26</v>
      </c>
      <c r="E356">
        <v>99486.328125</v>
      </c>
      <c r="F356">
        <v>-3080.825439453125</v>
      </c>
    </row>
    <row r="357" spans="1:6" x14ac:dyDescent="0.2">
      <c r="A357" t="s">
        <v>117</v>
      </c>
      <c r="B357">
        <v>2</v>
      </c>
      <c r="C357">
        <v>1</v>
      </c>
      <c r="D357" t="s">
        <v>26</v>
      </c>
      <c r="E357">
        <v>156980.328125</v>
      </c>
      <c r="F357">
        <v>3099.770751953125</v>
      </c>
    </row>
    <row r="358" spans="1:6" x14ac:dyDescent="0.2">
      <c r="A358" t="s">
        <v>117</v>
      </c>
      <c r="B358">
        <v>2</v>
      </c>
      <c r="C358">
        <v>2</v>
      </c>
      <c r="D358" t="s">
        <v>26</v>
      </c>
      <c r="E358">
        <v>153734.53125</v>
      </c>
      <c r="F358">
        <v>-146.02604675292969</v>
      </c>
    </row>
    <row r="359" spans="1:6" x14ac:dyDescent="0.2">
      <c r="A359" t="s">
        <v>117</v>
      </c>
      <c r="B359">
        <v>2</v>
      </c>
      <c r="C359">
        <v>3</v>
      </c>
      <c r="D359" t="s">
        <v>26</v>
      </c>
      <c r="E359">
        <v>150926.8125</v>
      </c>
      <c r="F359">
        <v>-2953.744873046875</v>
      </c>
    </row>
    <row r="360" spans="1:6" x14ac:dyDescent="0.2">
      <c r="A360" t="s">
        <v>117</v>
      </c>
      <c r="B360">
        <v>2</v>
      </c>
      <c r="C360">
        <v>4</v>
      </c>
      <c r="D360" t="s">
        <v>26</v>
      </c>
      <c r="E360">
        <v>148920.734375</v>
      </c>
      <c r="F360">
        <v>-4959.82275390625</v>
      </c>
    </row>
    <row r="361" spans="1:6" x14ac:dyDescent="0.2">
      <c r="A361" t="s">
        <v>118</v>
      </c>
      <c r="B361">
        <v>3</v>
      </c>
      <c r="C361">
        <v>1</v>
      </c>
      <c r="D361" t="s">
        <v>26</v>
      </c>
      <c r="E361">
        <v>5328.3544921875</v>
      </c>
      <c r="F361">
        <v>53.024089813232422</v>
      </c>
    </row>
    <row r="362" spans="1:6" x14ac:dyDescent="0.2">
      <c r="A362" t="s">
        <v>118</v>
      </c>
      <c r="B362">
        <v>3</v>
      </c>
      <c r="C362">
        <v>2</v>
      </c>
      <c r="D362" t="s">
        <v>26</v>
      </c>
      <c r="E362">
        <v>5261.2470703125</v>
      </c>
      <c r="F362">
        <v>-14.083333015441895</v>
      </c>
    </row>
    <row r="363" spans="1:6" x14ac:dyDescent="0.2">
      <c r="A363" t="s">
        <v>118</v>
      </c>
      <c r="B363">
        <v>3</v>
      </c>
      <c r="C363">
        <v>3</v>
      </c>
      <c r="D363" t="s">
        <v>26</v>
      </c>
      <c r="E363">
        <v>5236.3896484375</v>
      </c>
      <c r="F363">
        <v>-38.940753936767578</v>
      </c>
    </row>
    <row r="364" spans="1:6" x14ac:dyDescent="0.2">
      <c r="A364" t="s">
        <v>118</v>
      </c>
      <c r="B364">
        <v>3</v>
      </c>
      <c r="C364">
        <v>4</v>
      </c>
      <c r="D364" t="s">
        <v>26</v>
      </c>
      <c r="E364">
        <v>5221.79296875</v>
      </c>
      <c r="F364">
        <v>-53.537433624267578</v>
      </c>
    </row>
    <row r="365" spans="1:6" x14ac:dyDescent="0.2">
      <c r="A365" t="s">
        <v>119</v>
      </c>
      <c r="B365">
        <v>3</v>
      </c>
      <c r="C365">
        <v>1</v>
      </c>
      <c r="D365" t="s">
        <v>26</v>
      </c>
      <c r="E365">
        <v>177700.03125</v>
      </c>
      <c r="F365">
        <v>3119.78125</v>
      </c>
    </row>
    <row r="366" spans="1:6" x14ac:dyDescent="0.2">
      <c r="A366" t="s">
        <v>119</v>
      </c>
      <c r="B366">
        <v>3</v>
      </c>
      <c r="C366">
        <v>2</v>
      </c>
      <c r="D366" t="s">
        <v>26</v>
      </c>
      <c r="E366">
        <v>174350.625</v>
      </c>
      <c r="F366">
        <v>-229.625</v>
      </c>
    </row>
    <row r="367" spans="1:6" x14ac:dyDescent="0.2">
      <c r="A367" t="s">
        <v>119</v>
      </c>
      <c r="B367">
        <v>3</v>
      </c>
      <c r="C367">
        <v>3</v>
      </c>
      <c r="D367" t="s">
        <v>26</v>
      </c>
      <c r="E367">
        <v>171690.09375</v>
      </c>
      <c r="F367">
        <v>-2890.15625</v>
      </c>
    </row>
    <row r="368" spans="1:6" x14ac:dyDescent="0.2">
      <c r="A368" t="s">
        <v>119</v>
      </c>
      <c r="B368">
        <v>3</v>
      </c>
      <c r="C368">
        <v>4</v>
      </c>
      <c r="D368" t="s">
        <v>26</v>
      </c>
      <c r="E368">
        <v>169985.71875</v>
      </c>
      <c r="F368">
        <v>-4594.53125</v>
      </c>
    </row>
    <row r="369" spans="1:6" x14ac:dyDescent="0.2">
      <c r="A369" t="s">
        <v>120</v>
      </c>
      <c r="B369">
        <v>4</v>
      </c>
      <c r="C369">
        <v>1</v>
      </c>
      <c r="D369" t="s">
        <v>26</v>
      </c>
      <c r="E369">
        <v>184490.46875</v>
      </c>
      <c r="F369">
        <v>3039.979248046875</v>
      </c>
    </row>
    <row r="370" spans="1:6" x14ac:dyDescent="0.2">
      <c r="A370" t="s">
        <v>120</v>
      </c>
      <c r="B370">
        <v>4</v>
      </c>
      <c r="C370">
        <v>2</v>
      </c>
      <c r="D370" t="s">
        <v>26</v>
      </c>
      <c r="E370">
        <v>181234.625</v>
      </c>
      <c r="F370">
        <v>-215.86457824707031</v>
      </c>
    </row>
    <row r="371" spans="1:6" x14ac:dyDescent="0.2">
      <c r="A371" t="s">
        <v>120</v>
      </c>
      <c r="B371">
        <v>4</v>
      </c>
      <c r="C371">
        <v>3</v>
      </c>
      <c r="D371" t="s">
        <v>26</v>
      </c>
      <c r="E371">
        <v>178626.375</v>
      </c>
      <c r="F371">
        <v>-2824.114501953125</v>
      </c>
    </row>
    <row r="372" spans="1:6" x14ac:dyDescent="0.2">
      <c r="A372" t="s">
        <v>120</v>
      </c>
      <c r="B372">
        <v>4</v>
      </c>
      <c r="C372">
        <v>4</v>
      </c>
      <c r="D372" t="s">
        <v>26</v>
      </c>
      <c r="E372">
        <v>176988.53125</v>
      </c>
      <c r="F372">
        <v>-4461.95849609375</v>
      </c>
    </row>
    <row r="373" spans="1:6" x14ac:dyDescent="0.2">
      <c r="A373" t="s">
        <v>121</v>
      </c>
      <c r="B373">
        <v>4</v>
      </c>
      <c r="C373">
        <v>1</v>
      </c>
      <c r="D373" t="s">
        <v>26</v>
      </c>
      <c r="E373">
        <v>209972.15625</v>
      </c>
      <c r="F373">
        <v>3411.776123046875</v>
      </c>
    </row>
    <row r="374" spans="1:6" x14ac:dyDescent="0.2">
      <c r="A374" t="s">
        <v>121</v>
      </c>
      <c r="B374">
        <v>4</v>
      </c>
      <c r="C374">
        <v>2</v>
      </c>
      <c r="D374" t="s">
        <v>26</v>
      </c>
      <c r="E374">
        <v>206302.953125</v>
      </c>
      <c r="F374">
        <v>-257.42709350585938</v>
      </c>
    </row>
    <row r="375" spans="1:6" x14ac:dyDescent="0.2">
      <c r="A375" t="s">
        <v>121</v>
      </c>
      <c r="B375">
        <v>4</v>
      </c>
      <c r="C375">
        <v>3</v>
      </c>
      <c r="D375" t="s">
        <v>26</v>
      </c>
      <c r="E375">
        <v>203406.03125</v>
      </c>
      <c r="F375">
        <v>-3154.348876953125</v>
      </c>
    </row>
    <row r="376" spans="1:6" x14ac:dyDescent="0.2">
      <c r="A376" t="s">
        <v>121</v>
      </c>
      <c r="B376">
        <v>4</v>
      </c>
      <c r="C376">
        <v>4</v>
      </c>
      <c r="D376" t="s">
        <v>26</v>
      </c>
      <c r="E376">
        <v>201488.9375</v>
      </c>
      <c r="F376">
        <v>-5071.44287109375</v>
      </c>
    </row>
    <row r="377" spans="1:6" x14ac:dyDescent="0.2">
      <c r="A377" t="s">
        <v>122</v>
      </c>
      <c r="B377">
        <v>5</v>
      </c>
      <c r="C377">
        <v>1</v>
      </c>
      <c r="D377" t="s">
        <v>26</v>
      </c>
      <c r="E377">
        <v>271733.75</v>
      </c>
      <c r="F377">
        <v>3937.604248046875</v>
      </c>
    </row>
    <row r="378" spans="1:6" x14ac:dyDescent="0.2">
      <c r="A378" t="s">
        <v>122</v>
      </c>
      <c r="B378">
        <v>5</v>
      </c>
      <c r="C378">
        <v>2</v>
      </c>
      <c r="D378" t="s">
        <v>26</v>
      </c>
      <c r="E378">
        <v>267493.4375</v>
      </c>
      <c r="F378">
        <v>-302.70834350585938</v>
      </c>
    </row>
    <row r="379" spans="1:6" x14ac:dyDescent="0.2">
      <c r="A379" t="s">
        <v>122</v>
      </c>
      <c r="B379">
        <v>5</v>
      </c>
      <c r="C379">
        <v>3</v>
      </c>
      <c r="D379" t="s">
        <v>26</v>
      </c>
      <c r="E379">
        <v>264161.25</v>
      </c>
      <c r="F379">
        <v>-3634.895751953125</v>
      </c>
    </row>
    <row r="380" spans="1:6" x14ac:dyDescent="0.2">
      <c r="A380" t="s">
        <v>122</v>
      </c>
      <c r="B380">
        <v>5</v>
      </c>
      <c r="C380">
        <v>4</v>
      </c>
      <c r="D380" t="s">
        <v>26</v>
      </c>
      <c r="E380">
        <v>261759.671875</v>
      </c>
      <c r="F380">
        <v>-6036.47412109375</v>
      </c>
    </row>
    <row r="381" spans="1:6" x14ac:dyDescent="0.2">
      <c r="A381" t="s">
        <v>123</v>
      </c>
      <c r="B381">
        <v>5</v>
      </c>
      <c r="C381">
        <v>1</v>
      </c>
      <c r="D381" t="s">
        <v>26</v>
      </c>
      <c r="E381">
        <v>240946</v>
      </c>
      <c r="F381">
        <v>4013.411376953125</v>
      </c>
    </row>
    <row r="382" spans="1:6" x14ac:dyDescent="0.2">
      <c r="A382" t="s">
        <v>123</v>
      </c>
      <c r="B382">
        <v>5</v>
      </c>
      <c r="C382">
        <v>2</v>
      </c>
      <c r="D382" t="s">
        <v>26</v>
      </c>
      <c r="E382">
        <v>236345.609375</v>
      </c>
      <c r="F382">
        <v>-586.97918701171875</v>
      </c>
    </row>
    <row r="383" spans="1:6" x14ac:dyDescent="0.2">
      <c r="A383" t="s">
        <v>123</v>
      </c>
      <c r="B383">
        <v>5</v>
      </c>
      <c r="C383">
        <v>3</v>
      </c>
      <c r="D383" t="s">
        <v>26</v>
      </c>
      <c r="E383">
        <v>233506.15625</v>
      </c>
      <c r="F383">
        <v>-3426.432373046875</v>
      </c>
    </row>
    <row r="384" spans="1:6" x14ac:dyDescent="0.2">
      <c r="A384" t="s">
        <v>123</v>
      </c>
      <c r="B384">
        <v>5</v>
      </c>
      <c r="C384">
        <v>4</v>
      </c>
      <c r="D384" t="s">
        <v>26</v>
      </c>
      <c r="E384">
        <v>231307.421875</v>
      </c>
      <c r="F384">
        <v>-5625.16650390625</v>
      </c>
    </row>
    <row r="385" spans="1:6" x14ac:dyDescent="0.2">
      <c r="A385" t="s">
        <v>124</v>
      </c>
      <c r="B385">
        <v>6</v>
      </c>
      <c r="C385">
        <v>1</v>
      </c>
      <c r="D385" t="s">
        <v>26</v>
      </c>
      <c r="E385">
        <v>17308.55859375</v>
      </c>
      <c r="F385">
        <v>18.578125</v>
      </c>
    </row>
    <row r="386" spans="1:6" x14ac:dyDescent="0.2">
      <c r="A386" t="s">
        <v>124</v>
      </c>
      <c r="B386">
        <v>6</v>
      </c>
      <c r="C386">
        <v>2</v>
      </c>
      <c r="D386" t="s">
        <v>26</v>
      </c>
      <c r="E386">
        <v>17308.26171875</v>
      </c>
      <c r="F386">
        <v>18.28125</v>
      </c>
    </row>
    <row r="387" spans="1:6" x14ac:dyDescent="0.2">
      <c r="A387" t="s">
        <v>124</v>
      </c>
      <c r="B387">
        <v>6</v>
      </c>
      <c r="C387">
        <v>3</v>
      </c>
      <c r="D387" t="s">
        <v>26</v>
      </c>
      <c r="E387">
        <v>17253.12109375</v>
      </c>
      <c r="F387">
        <v>-36.859375</v>
      </c>
    </row>
    <row r="388" spans="1:6" x14ac:dyDescent="0.2">
      <c r="A388" t="s">
        <v>124</v>
      </c>
      <c r="B388">
        <v>6</v>
      </c>
      <c r="C388">
        <v>4</v>
      </c>
      <c r="D388" t="s">
        <v>26</v>
      </c>
      <c r="E388">
        <v>17220.625</v>
      </c>
      <c r="F388">
        <v>-69.35546875</v>
      </c>
    </row>
    <row r="389" spans="1:6" x14ac:dyDescent="0.2">
      <c r="A389" t="s">
        <v>125</v>
      </c>
      <c r="B389">
        <v>6</v>
      </c>
      <c r="C389">
        <v>1</v>
      </c>
      <c r="D389" t="s">
        <v>26</v>
      </c>
      <c r="E389">
        <v>3799.580078125</v>
      </c>
      <c r="F389">
        <v>34.552898406982422</v>
      </c>
    </row>
    <row r="390" spans="1:6" x14ac:dyDescent="0.2">
      <c r="A390" t="s">
        <v>125</v>
      </c>
      <c r="B390">
        <v>6</v>
      </c>
      <c r="C390">
        <v>2</v>
      </c>
      <c r="D390" t="s">
        <v>26</v>
      </c>
      <c r="E390">
        <v>3753.703125</v>
      </c>
      <c r="F390">
        <v>-11.324055671691895</v>
      </c>
    </row>
    <row r="391" spans="1:6" x14ac:dyDescent="0.2">
      <c r="A391" t="s">
        <v>125</v>
      </c>
      <c r="B391">
        <v>6</v>
      </c>
      <c r="C391">
        <v>3</v>
      </c>
      <c r="D391" t="s">
        <v>26</v>
      </c>
      <c r="E391">
        <v>3741.79833984375</v>
      </c>
      <c r="F391">
        <v>-23.228841781616211</v>
      </c>
    </row>
    <row r="392" spans="1:6" x14ac:dyDescent="0.2">
      <c r="A392" t="s">
        <v>125</v>
      </c>
      <c r="B392">
        <v>6</v>
      </c>
      <c r="C392">
        <v>4</v>
      </c>
      <c r="D392" t="s">
        <v>26</v>
      </c>
      <c r="E392">
        <v>3719.363037109375</v>
      </c>
      <c r="F392">
        <v>-45.664142608642578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488"/>
  <sheetViews>
    <sheetView workbookViewId="0">
      <selection activeCell="A8" sqref="A8:D488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9</v>
      </c>
    </row>
    <row r="6" spans="1:4" x14ac:dyDescent="0.2">
      <c r="A6" t="s">
        <v>10</v>
      </c>
      <c r="B6" t="s">
        <v>11</v>
      </c>
    </row>
    <row r="8" spans="1:4" x14ac:dyDescent="0.2">
      <c r="A8" t="s">
        <v>12</v>
      </c>
      <c r="B8" t="s">
        <v>13</v>
      </c>
      <c r="C8" t="s">
        <v>142</v>
      </c>
      <c r="D8" t="s">
        <v>29</v>
      </c>
    </row>
    <row r="9" spans="1:4" hidden="1" x14ac:dyDescent="0.2">
      <c r="A9" t="s">
        <v>25</v>
      </c>
      <c r="B9">
        <v>1</v>
      </c>
      <c r="C9">
        <v>1</v>
      </c>
      <c r="D9">
        <v>960955.375</v>
      </c>
    </row>
    <row r="10" spans="1:4" hidden="1" x14ac:dyDescent="0.2">
      <c r="A10" t="s">
        <v>31</v>
      </c>
      <c r="B10">
        <v>1</v>
      </c>
      <c r="C10">
        <v>1</v>
      </c>
      <c r="D10">
        <v>596114.125</v>
      </c>
    </row>
    <row r="11" spans="1:4" hidden="1" x14ac:dyDescent="0.2">
      <c r="A11" t="s">
        <v>32</v>
      </c>
      <c r="B11">
        <v>2</v>
      </c>
      <c r="C11">
        <v>1</v>
      </c>
      <c r="D11">
        <v>70659.8359375</v>
      </c>
    </row>
    <row r="12" spans="1:4" hidden="1" x14ac:dyDescent="0.2">
      <c r="A12" t="s">
        <v>33</v>
      </c>
      <c r="B12">
        <v>2</v>
      </c>
      <c r="C12">
        <v>1</v>
      </c>
      <c r="D12">
        <v>52464.96875</v>
      </c>
    </row>
    <row r="13" spans="1:4" hidden="1" x14ac:dyDescent="0.2">
      <c r="A13" t="s">
        <v>34</v>
      </c>
      <c r="B13">
        <v>3</v>
      </c>
      <c r="C13">
        <v>1</v>
      </c>
      <c r="D13">
        <v>49900.09375</v>
      </c>
    </row>
    <row r="14" spans="1:4" hidden="1" x14ac:dyDescent="0.2">
      <c r="A14" t="s">
        <v>35</v>
      </c>
      <c r="B14">
        <v>3</v>
      </c>
      <c r="C14">
        <v>1</v>
      </c>
      <c r="D14">
        <v>98154.5703125</v>
      </c>
    </row>
    <row r="15" spans="1:4" hidden="1" x14ac:dyDescent="0.2">
      <c r="A15" t="s">
        <v>36</v>
      </c>
      <c r="B15">
        <v>4</v>
      </c>
      <c r="C15">
        <v>1</v>
      </c>
      <c r="D15">
        <v>130317.1953125</v>
      </c>
    </row>
    <row r="16" spans="1:4" hidden="1" x14ac:dyDescent="0.2">
      <c r="A16" t="s">
        <v>37</v>
      </c>
      <c r="B16">
        <v>4</v>
      </c>
      <c r="C16">
        <v>1</v>
      </c>
      <c r="D16">
        <v>450929.4375</v>
      </c>
    </row>
    <row r="17" spans="1:4" hidden="1" x14ac:dyDescent="0.2">
      <c r="A17" t="s">
        <v>38</v>
      </c>
      <c r="B17">
        <v>5</v>
      </c>
      <c r="C17">
        <v>1</v>
      </c>
      <c r="D17">
        <v>578463.375</v>
      </c>
    </row>
    <row r="18" spans="1:4" hidden="1" x14ac:dyDescent="0.2">
      <c r="A18" t="s">
        <v>39</v>
      </c>
      <c r="B18">
        <v>5</v>
      </c>
      <c r="C18">
        <v>1</v>
      </c>
      <c r="D18">
        <v>430687.21875</v>
      </c>
    </row>
    <row r="19" spans="1:4" hidden="1" x14ac:dyDescent="0.2">
      <c r="A19" t="s">
        <v>40</v>
      </c>
      <c r="B19">
        <v>6</v>
      </c>
      <c r="C19">
        <v>1</v>
      </c>
      <c r="D19">
        <v>1759557.25</v>
      </c>
    </row>
    <row r="20" spans="1:4" x14ac:dyDescent="0.2">
      <c r="A20" t="s">
        <v>41</v>
      </c>
      <c r="B20">
        <v>6</v>
      </c>
      <c r="C20">
        <v>1</v>
      </c>
      <c r="D20">
        <v>1850665.375</v>
      </c>
    </row>
    <row r="21" spans="1:4" hidden="1" x14ac:dyDescent="0.2">
      <c r="A21" t="s">
        <v>42</v>
      </c>
      <c r="B21">
        <v>1</v>
      </c>
      <c r="C21">
        <v>1</v>
      </c>
      <c r="D21">
        <v>570874.0625</v>
      </c>
    </row>
    <row r="22" spans="1:4" hidden="1" x14ac:dyDescent="0.2">
      <c r="A22" t="s">
        <v>43</v>
      </c>
      <c r="B22">
        <v>1</v>
      </c>
      <c r="C22">
        <v>1</v>
      </c>
      <c r="D22">
        <v>722166</v>
      </c>
    </row>
    <row r="23" spans="1:4" hidden="1" x14ac:dyDescent="0.2">
      <c r="A23" t="s">
        <v>44</v>
      </c>
      <c r="B23">
        <v>2</v>
      </c>
      <c r="C23">
        <v>1</v>
      </c>
      <c r="D23">
        <v>155266.46875</v>
      </c>
    </row>
    <row r="24" spans="1:4" hidden="1" x14ac:dyDescent="0.2">
      <c r="A24" t="s">
        <v>45</v>
      </c>
      <c r="B24">
        <v>2</v>
      </c>
      <c r="C24">
        <v>1</v>
      </c>
      <c r="D24">
        <v>60742.3046875</v>
      </c>
    </row>
    <row r="25" spans="1:4" hidden="1" x14ac:dyDescent="0.2">
      <c r="A25" t="s">
        <v>46</v>
      </c>
      <c r="B25">
        <v>3</v>
      </c>
      <c r="C25">
        <v>1</v>
      </c>
      <c r="D25">
        <v>40990.47265625</v>
      </c>
    </row>
    <row r="26" spans="1:4" hidden="1" x14ac:dyDescent="0.2">
      <c r="A26" t="s">
        <v>47</v>
      </c>
      <c r="B26">
        <v>3</v>
      </c>
      <c r="C26">
        <v>1</v>
      </c>
      <c r="D26">
        <v>68805.9296875</v>
      </c>
    </row>
    <row r="27" spans="1:4" hidden="1" x14ac:dyDescent="0.2">
      <c r="A27" t="s">
        <v>48</v>
      </c>
      <c r="B27">
        <v>4</v>
      </c>
      <c r="C27">
        <v>1</v>
      </c>
      <c r="D27">
        <v>136944.375</v>
      </c>
    </row>
    <row r="28" spans="1:4" hidden="1" x14ac:dyDescent="0.2">
      <c r="A28" t="s">
        <v>49</v>
      </c>
      <c r="B28">
        <v>4</v>
      </c>
      <c r="C28">
        <v>1</v>
      </c>
      <c r="D28">
        <v>341729.53125</v>
      </c>
    </row>
    <row r="29" spans="1:4" hidden="1" x14ac:dyDescent="0.2">
      <c r="A29" t="s">
        <v>50</v>
      </c>
      <c r="B29">
        <v>5</v>
      </c>
      <c r="C29">
        <v>1</v>
      </c>
      <c r="D29">
        <v>366964.5625</v>
      </c>
    </row>
    <row r="30" spans="1:4" hidden="1" x14ac:dyDescent="0.2">
      <c r="A30" t="s">
        <v>51</v>
      </c>
      <c r="B30">
        <v>5</v>
      </c>
      <c r="C30">
        <v>1</v>
      </c>
      <c r="D30">
        <v>459123.75</v>
      </c>
    </row>
    <row r="31" spans="1:4" hidden="1" x14ac:dyDescent="0.2">
      <c r="A31" t="s">
        <v>52</v>
      </c>
      <c r="B31">
        <v>6</v>
      </c>
      <c r="C31">
        <v>1</v>
      </c>
      <c r="D31">
        <v>1613852.125</v>
      </c>
    </row>
    <row r="32" spans="1:4" x14ac:dyDescent="0.2">
      <c r="A32" t="s">
        <v>53</v>
      </c>
      <c r="B32">
        <v>6</v>
      </c>
      <c r="C32">
        <v>1</v>
      </c>
      <c r="D32">
        <v>1647203.25</v>
      </c>
    </row>
    <row r="33" spans="1:4" hidden="1" x14ac:dyDescent="0.2">
      <c r="A33" t="s">
        <v>54</v>
      </c>
      <c r="B33">
        <v>1</v>
      </c>
      <c r="C33">
        <v>1</v>
      </c>
      <c r="D33">
        <v>671847.625</v>
      </c>
    </row>
    <row r="34" spans="1:4" hidden="1" x14ac:dyDescent="0.2">
      <c r="A34" t="s">
        <v>55</v>
      </c>
      <c r="B34">
        <v>1</v>
      </c>
      <c r="C34">
        <v>1</v>
      </c>
      <c r="D34">
        <v>754918.375</v>
      </c>
    </row>
    <row r="35" spans="1:4" hidden="1" x14ac:dyDescent="0.2">
      <c r="A35" t="s">
        <v>56</v>
      </c>
      <c r="B35">
        <v>2</v>
      </c>
      <c r="C35">
        <v>1</v>
      </c>
      <c r="D35">
        <v>56508.3125</v>
      </c>
    </row>
    <row r="36" spans="1:4" hidden="1" x14ac:dyDescent="0.2">
      <c r="A36" t="s">
        <v>57</v>
      </c>
      <c r="B36">
        <v>2</v>
      </c>
      <c r="C36">
        <v>1</v>
      </c>
      <c r="D36">
        <v>92374.125</v>
      </c>
    </row>
    <row r="37" spans="1:4" hidden="1" x14ac:dyDescent="0.2">
      <c r="A37" t="s">
        <v>58</v>
      </c>
      <c r="B37">
        <v>3</v>
      </c>
      <c r="C37">
        <v>1</v>
      </c>
      <c r="D37">
        <v>43857.27734375</v>
      </c>
    </row>
    <row r="38" spans="1:4" hidden="1" x14ac:dyDescent="0.2">
      <c r="A38" t="s">
        <v>59</v>
      </c>
      <c r="B38">
        <v>3</v>
      </c>
      <c r="C38">
        <v>1</v>
      </c>
      <c r="D38">
        <v>88138.0859375</v>
      </c>
    </row>
    <row r="39" spans="1:4" hidden="1" x14ac:dyDescent="0.2">
      <c r="A39" t="s">
        <v>60</v>
      </c>
      <c r="B39">
        <v>4</v>
      </c>
      <c r="C39">
        <v>1</v>
      </c>
      <c r="D39">
        <v>171594.859375</v>
      </c>
    </row>
    <row r="40" spans="1:4" hidden="1" x14ac:dyDescent="0.2">
      <c r="A40" t="s">
        <v>61</v>
      </c>
      <c r="B40">
        <v>4</v>
      </c>
      <c r="C40">
        <v>1</v>
      </c>
      <c r="D40">
        <v>434708.40625</v>
      </c>
    </row>
    <row r="41" spans="1:4" hidden="1" x14ac:dyDescent="0.2">
      <c r="A41" t="s">
        <v>62</v>
      </c>
      <c r="B41">
        <v>5</v>
      </c>
      <c r="C41">
        <v>1</v>
      </c>
      <c r="D41">
        <v>526882.625</v>
      </c>
    </row>
    <row r="42" spans="1:4" hidden="1" x14ac:dyDescent="0.2">
      <c r="A42" t="s">
        <v>63</v>
      </c>
      <c r="B42">
        <v>5</v>
      </c>
      <c r="C42">
        <v>1</v>
      </c>
      <c r="D42">
        <v>403870.90625</v>
      </c>
    </row>
    <row r="43" spans="1:4" hidden="1" x14ac:dyDescent="0.2">
      <c r="A43" t="s">
        <v>64</v>
      </c>
      <c r="B43">
        <v>6</v>
      </c>
      <c r="C43">
        <v>1</v>
      </c>
      <c r="D43">
        <v>1024912.625</v>
      </c>
    </row>
    <row r="44" spans="1:4" x14ac:dyDescent="0.2">
      <c r="A44" t="s">
        <v>65</v>
      </c>
      <c r="B44">
        <v>6</v>
      </c>
      <c r="C44">
        <v>1</v>
      </c>
      <c r="D44">
        <v>1049415.875</v>
      </c>
    </row>
    <row r="45" spans="1:4" hidden="1" x14ac:dyDescent="0.2">
      <c r="A45" t="s">
        <v>66</v>
      </c>
      <c r="B45">
        <v>1</v>
      </c>
      <c r="C45">
        <v>1</v>
      </c>
      <c r="D45">
        <v>650585.6875</v>
      </c>
    </row>
    <row r="46" spans="1:4" hidden="1" x14ac:dyDescent="0.2">
      <c r="A46" t="s">
        <v>67</v>
      </c>
      <c r="B46">
        <v>1</v>
      </c>
      <c r="C46">
        <v>1</v>
      </c>
      <c r="D46">
        <v>685591.6875</v>
      </c>
    </row>
    <row r="47" spans="1:4" hidden="1" x14ac:dyDescent="0.2">
      <c r="A47" t="s">
        <v>68</v>
      </c>
      <c r="B47">
        <v>2</v>
      </c>
      <c r="C47">
        <v>1</v>
      </c>
      <c r="D47">
        <v>60939.04296875</v>
      </c>
    </row>
    <row r="48" spans="1:4" hidden="1" x14ac:dyDescent="0.2">
      <c r="A48" t="s">
        <v>69</v>
      </c>
      <c r="B48">
        <v>2</v>
      </c>
      <c r="C48">
        <v>1</v>
      </c>
      <c r="D48">
        <v>38605.2734375</v>
      </c>
    </row>
    <row r="49" spans="1:4" hidden="1" x14ac:dyDescent="0.2">
      <c r="A49" t="s">
        <v>70</v>
      </c>
      <c r="B49">
        <v>3</v>
      </c>
      <c r="C49">
        <v>1</v>
      </c>
      <c r="D49">
        <v>43080.859375</v>
      </c>
    </row>
    <row r="50" spans="1:4" hidden="1" x14ac:dyDescent="0.2">
      <c r="A50" t="s">
        <v>71</v>
      </c>
      <c r="B50">
        <v>3</v>
      </c>
      <c r="C50">
        <v>1</v>
      </c>
      <c r="D50">
        <v>116888.515625</v>
      </c>
    </row>
    <row r="51" spans="1:4" hidden="1" x14ac:dyDescent="0.2">
      <c r="A51" t="s">
        <v>72</v>
      </c>
      <c r="B51">
        <v>4</v>
      </c>
      <c r="C51">
        <v>1</v>
      </c>
      <c r="D51">
        <v>169089.171875</v>
      </c>
    </row>
    <row r="52" spans="1:4" hidden="1" x14ac:dyDescent="0.2">
      <c r="A52" t="s">
        <v>73</v>
      </c>
      <c r="B52">
        <v>4</v>
      </c>
      <c r="C52">
        <v>1</v>
      </c>
      <c r="D52">
        <v>350899.34375</v>
      </c>
    </row>
    <row r="53" spans="1:4" hidden="1" x14ac:dyDescent="0.2">
      <c r="A53" t="s">
        <v>74</v>
      </c>
      <c r="B53">
        <v>5</v>
      </c>
      <c r="C53">
        <v>1</v>
      </c>
      <c r="D53">
        <v>513090.09375</v>
      </c>
    </row>
    <row r="54" spans="1:4" hidden="1" x14ac:dyDescent="0.2">
      <c r="A54" t="s">
        <v>75</v>
      </c>
      <c r="B54">
        <v>5</v>
      </c>
      <c r="C54">
        <v>1</v>
      </c>
      <c r="D54">
        <v>405061.03125</v>
      </c>
    </row>
    <row r="55" spans="1:4" hidden="1" x14ac:dyDescent="0.2">
      <c r="A55" t="s">
        <v>76</v>
      </c>
      <c r="B55">
        <v>6</v>
      </c>
      <c r="C55">
        <v>1</v>
      </c>
      <c r="D55">
        <v>621459.375</v>
      </c>
    </row>
    <row r="56" spans="1:4" x14ac:dyDescent="0.2">
      <c r="A56" t="s">
        <v>77</v>
      </c>
      <c r="B56">
        <v>6</v>
      </c>
      <c r="C56">
        <v>1</v>
      </c>
      <c r="D56">
        <v>533145.4375</v>
      </c>
    </row>
    <row r="57" spans="1:4" hidden="1" x14ac:dyDescent="0.2">
      <c r="A57" t="s">
        <v>78</v>
      </c>
      <c r="B57">
        <v>1</v>
      </c>
      <c r="C57">
        <v>1</v>
      </c>
      <c r="D57">
        <v>256053.640625</v>
      </c>
    </row>
    <row r="58" spans="1:4" hidden="1" x14ac:dyDescent="0.2">
      <c r="A58" t="s">
        <v>79</v>
      </c>
      <c r="B58">
        <v>1</v>
      </c>
      <c r="C58">
        <v>1</v>
      </c>
      <c r="D58">
        <v>253081.03125</v>
      </c>
    </row>
    <row r="59" spans="1:4" hidden="1" x14ac:dyDescent="0.2">
      <c r="A59" t="s">
        <v>80</v>
      </c>
      <c r="B59">
        <v>2</v>
      </c>
      <c r="C59">
        <v>1</v>
      </c>
      <c r="D59">
        <v>70912.8125</v>
      </c>
    </row>
    <row r="60" spans="1:4" hidden="1" x14ac:dyDescent="0.2">
      <c r="A60" t="s">
        <v>81</v>
      </c>
      <c r="B60">
        <v>2</v>
      </c>
      <c r="C60">
        <v>1</v>
      </c>
      <c r="D60">
        <v>94612.7421875</v>
      </c>
    </row>
    <row r="61" spans="1:4" hidden="1" x14ac:dyDescent="0.2">
      <c r="A61" t="s">
        <v>82</v>
      </c>
      <c r="B61">
        <v>3</v>
      </c>
      <c r="C61">
        <v>1</v>
      </c>
      <c r="D61">
        <v>111926.9375</v>
      </c>
    </row>
    <row r="62" spans="1:4" hidden="1" x14ac:dyDescent="0.2">
      <c r="A62" t="s">
        <v>83</v>
      </c>
      <c r="B62">
        <v>3</v>
      </c>
      <c r="C62">
        <v>1</v>
      </c>
      <c r="D62">
        <v>202633.546875</v>
      </c>
    </row>
    <row r="63" spans="1:4" hidden="1" x14ac:dyDescent="0.2">
      <c r="A63" t="s">
        <v>84</v>
      </c>
      <c r="B63">
        <v>4</v>
      </c>
      <c r="C63">
        <v>1</v>
      </c>
      <c r="D63">
        <v>117065.203125</v>
      </c>
    </row>
    <row r="64" spans="1:4" hidden="1" x14ac:dyDescent="0.2">
      <c r="A64" t="s">
        <v>85</v>
      </c>
      <c r="B64">
        <v>4</v>
      </c>
      <c r="C64">
        <v>1</v>
      </c>
      <c r="D64">
        <v>194168.59375</v>
      </c>
    </row>
    <row r="65" spans="1:4" hidden="1" x14ac:dyDescent="0.2">
      <c r="A65" t="s">
        <v>86</v>
      </c>
      <c r="B65">
        <v>5</v>
      </c>
      <c r="C65">
        <v>1</v>
      </c>
      <c r="D65">
        <v>227513.53125</v>
      </c>
    </row>
    <row r="66" spans="1:4" hidden="1" x14ac:dyDescent="0.2">
      <c r="A66" t="s">
        <v>87</v>
      </c>
      <c r="B66">
        <v>5</v>
      </c>
      <c r="C66">
        <v>1</v>
      </c>
      <c r="D66">
        <v>213890.703125</v>
      </c>
    </row>
    <row r="67" spans="1:4" hidden="1" x14ac:dyDescent="0.2">
      <c r="A67" t="s">
        <v>88</v>
      </c>
      <c r="B67">
        <v>6</v>
      </c>
      <c r="C67">
        <v>1</v>
      </c>
      <c r="D67">
        <v>273478.0625</v>
      </c>
    </row>
    <row r="68" spans="1:4" x14ac:dyDescent="0.2">
      <c r="A68" t="s">
        <v>89</v>
      </c>
      <c r="B68">
        <v>6</v>
      </c>
      <c r="C68">
        <v>1</v>
      </c>
      <c r="D68">
        <v>283861</v>
      </c>
    </row>
    <row r="69" spans="1:4" hidden="1" x14ac:dyDescent="0.2">
      <c r="A69" t="s">
        <v>90</v>
      </c>
      <c r="B69">
        <v>1</v>
      </c>
      <c r="C69">
        <v>1</v>
      </c>
      <c r="D69">
        <v>273934.59375</v>
      </c>
    </row>
    <row r="70" spans="1:4" hidden="1" x14ac:dyDescent="0.2">
      <c r="A70" t="s">
        <v>91</v>
      </c>
      <c r="B70">
        <v>1</v>
      </c>
      <c r="C70">
        <v>1</v>
      </c>
      <c r="D70">
        <v>331641.25</v>
      </c>
    </row>
    <row r="71" spans="1:4" hidden="1" x14ac:dyDescent="0.2">
      <c r="A71" t="s">
        <v>92</v>
      </c>
      <c r="B71">
        <v>2</v>
      </c>
      <c r="C71">
        <v>1</v>
      </c>
      <c r="D71">
        <v>77838.234375</v>
      </c>
    </row>
    <row r="72" spans="1:4" hidden="1" x14ac:dyDescent="0.2">
      <c r="A72" t="s">
        <v>93</v>
      </c>
      <c r="B72">
        <v>2</v>
      </c>
      <c r="C72">
        <v>1</v>
      </c>
      <c r="D72">
        <v>116976.1875</v>
      </c>
    </row>
    <row r="73" spans="1:4" hidden="1" x14ac:dyDescent="0.2">
      <c r="A73" t="s">
        <v>94</v>
      </c>
      <c r="B73">
        <v>3</v>
      </c>
      <c r="C73">
        <v>1</v>
      </c>
      <c r="D73">
        <v>95647.203125</v>
      </c>
    </row>
    <row r="74" spans="1:4" hidden="1" x14ac:dyDescent="0.2">
      <c r="A74" t="s">
        <v>95</v>
      </c>
      <c r="B74">
        <v>3</v>
      </c>
      <c r="C74">
        <v>1</v>
      </c>
      <c r="D74">
        <v>176472.875</v>
      </c>
    </row>
    <row r="75" spans="1:4" hidden="1" x14ac:dyDescent="0.2">
      <c r="A75" t="s">
        <v>96</v>
      </c>
      <c r="B75">
        <v>4</v>
      </c>
      <c r="C75">
        <v>1</v>
      </c>
      <c r="D75">
        <v>149605.546875</v>
      </c>
    </row>
    <row r="76" spans="1:4" hidden="1" x14ac:dyDescent="0.2">
      <c r="A76" t="s">
        <v>97</v>
      </c>
      <c r="B76">
        <v>4</v>
      </c>
      <c r="C76">
        <v>1</v>
      </c>
      <c r="D76">
        <v>172881.21875</v>
      </c>
    </row>
    <row r="77" spans="1:4" hidden="1" x14ac:dyDescent="0.2">
      <c r="A77" t="s">
        <v>98</v>
      </c>
      <c r="B77">
        <v>5</v>
      </c>
      <c r="C77">
        <v>1</v>
      </c>
      <c r="D77">
        <v>425495.75</v>
      </c>
    </row>
    <row r="78" spans="1:4" hidden="1" x14ac:dyDescent="0.2">
      <c r="A78" t="s">
        <v>99</v>
      </c>
      <c r="B78">
        <v>5</v>
      </c>
      <c r="C78">
        <v>1</v>
      </c>
      <c r="D78">
        <v>187134.921875</v>
      </c>
    </row>
    <row r="79" spans="1:4" hidden="1" x14ac:dyDescent="0.2">
      <c r="A79" t="s">
        <v>100</v>
      </c>
      <c r="B79">
        <v>6</v>
      </c>
      <c r="C79">
        <v>1</v>
      </c>
      <c r="D79">
        <v>146835.46875</v>
      </c>
    </row>
    <row r="80" spans="1:4" x14ac:dyDescent="0.2">
      <c r="A80" t="s">
        <v>101</v>
      </c>
      <c r="B80">
        <v>6</v>
      </c>
      <c r="C80">
        <v>1</v>
      </c>
      <c r="D80">
        <v>152438.6875</v>
      </c>
    </row>
    <row r="81" spans="1:4" hidden="1" x14ac:dyDescent="0.2">
      <c r="A81" t="s">
        <v>102</v>
      </c>
      <c r="B81">
        <v>1</v>
      </c>
      <c r="C81">
        <v>1</v>
      </c>
      <c r="D81">
        <v>503434.125</v>
      </c>
    </row>
    <row r="82" spans="1:4" hidden="1" x14ac:dyDescent="0.2">
      <c r="A82" t="s">
        <v>103</v>
      </c>
      <c r="B82">
        <v>1</v>
      </c>
      <c r="C82">
        <v>1</v>
      </c>
      <c r="D82">
        <v>432639.125</v>
      </c>
    </row>
    <row r="83" spans="1:4" hidden="1" x14ac:dyDescent="0.2">
      <c r="A83" t="s">
        <v>104</v>
      </c>
      <c r="B83">
        <v>2</v>
      </c>
      <c r="C83">
        <v>1</v>
      </c>
      <c r="D83">
        <v>90410.640625</v>
      </c>
    </row>
    <row r="84" spans="1:4" hidden="1" x14ac:dyDescent="0.2">
      <c r="A84" t="s">
        <v>105</v>
      </c>
      <c r="B84">
        <v>2</v>
      </c>
      <c r="C84">
        <v>1</v>
      </c>
      <c r="D84">
        <v>84844.375</v>
      </c>
    </row>
    <row r="85" spans="1:4" hidden="1" x14ac:dyDescent="0.2">
      <c r="A85" t="s">
        <v>106</v>
      </c>
      <c r="B85">
        <v>3</v>
      </c>
      <c r="C85">
        <v>1</v>
      </c>
      <c r="D85">
        <v>121874.9140625</v>
      </c>
    </row>
    <row r="86" spans="1:4" hidden="1" x14ac:dyDescent="0.2">
      <c r="A86" t="s">
        <v>107</v>
      </c>
      <c r="B86">
        <v>3</v>
      </c>
      <c r="C86">
        <v>1</v>
      </c>
      <c r="D86">
        <v>251670.203125</v>
      </c>
    </row>
    <row r="87" spans="1:4" hidden="1" x14ac:dyDescent="0.2">
      <c r="A87" t="s">
        <v>108</v>
      </c>
      <c r="B87">
        <v>4</v>
      </c>
      <c r="C87">
        <v>1</v>
      </c>
      <c r="D87">
        <v>245835.5625</v>
      </c>
    </row>
    <row r="88" spans="1:4" hidden="1" x14ac:dyDescent="0.2">
      <c r="A88" t="s">
        <v>109</v>
      </c>
      <c r="B88">
        <v>4</v>
      </c>
      <c r="C88">
        <v>1</v>
      </c>
      <c r="D88">
        <v>173425.796875</v>
      </c>
    </row>
    <row r="89" spans="1:4" hidden="1" x14ac:dyDescent="0.2">
      <c r="A89" t="s">
        <v>110</v>
      </c>
      <c r="B89">
        <v>5</v>
      </c>
      <c r="C89">
        <v>1</v>
      </c>
      <c r="D89">
        <v>205045.46875</v>
      </c>
    </row>
    <row r="90" spans="1:4" hidden="1" x14ac:dyDescent="0.2">
      <c r="A90" t="s">
        <v>111</v>
      </c>
      <c r="B90">
        <v>5</v>
      </c>
      <c r="C90">
        <v>1</v>
      </c>
      <c r="D90">
        <v>224986.15625</v>
      </c>
    </row>
    <row r="91" spans="1:4" hidden="1" x14ac:dyDescent="0.2">
      <c r="A91" t="s">
        <v>112</v>
      </c>
      <c r="B91">
        <v>6</v>
      </c>
      <c r="C91">
        <v>1</v>
      </c>
      <c r="D91">
        <v>73562.421875</v>
      </c>
    </row>
    <row r="92" spans="1:4" x14ac:dyDescent="0.2">
      <c r="A92" t="s">
        <v>113</v>
      </c>
      <c r="B92">
        <v>6</v>
      </c>
      <c r="C92">
        <v>1</v>
      </c>
      <c r="D92">
        <v>69417.953125</v>
      </c>
    </row>
    <row r="93" spans="1:4" hidden="1" x14ac:dyDescent="0.2">
      <c r="A93" t="s">
        <v>114</v>
      </c>
      <c r="B93">
        <v>1</v>
      </c>
      <c r="C93">
        <v>1</v>
      </c>
      <c r="D93">
        <v>335294.03125</v>
      </c>
    </row>
    <row r="94" spans="1:4" hidden="1" x14ac:dyDescent="0.2">
      <c r="A94" t="s">
        <v>115</v>
      </c>
      <c r="B94">
        <v>1</v>
      </c>
      <c r="C94">
        <v>1</v>
      </c>
      <c r="D94">
        <v>265085.03125</v>
      </c>
    </row>
    <row r="95" spans="1:4" hidden="1" x14ac:dyDescent="0.2">
      <c r="A95" t="s">
        <v>116</v>
      </c>
      <c r="B95">
        <v>2</v>
      </c>
      <c r="C95">
        <v>1</v>
      </c>
      <c r="D95">
        <v>106388.140625</v>
      </c>
    </row>
    <row r="96" spans="1:4" hidden="1" x14ac:dyDescent="0.2">
      <c r="A96" t="s">
        <v>117</v>
      </c>
      <c r="B96">
        <v>2</v>
      </c>
      <c r="C96">
        <v>1</v>
      </c>
      <c r="D96">
        <v>159959.265625</v>
      </c>
    </row>
    <row r="97" spans="1:4" hidden="1" x14ac:dyDescent="0.2">
      <c r="A97" t="s">
        <v>118</v>
      </c>
      <c r="B97">
        <v>3</v>
      </c>
      <c r="C97">
        <v>1</v>
      </c>
      <c r="D97">
        <v>5380.0107421875</v>
      </c>
    </row>
    <row r="98" spans="1:4" hidden="1" x14ac:dyDescent="0.2">
      <c r="A98" t="s">
        <v>119</v>
      </c>
      <c r="B98">
        <v>3</v>
      </c>
      <c r="C98">
        <v>1</v>
      </c>
      <c r="D98">
        <v>180887.796875</v>
      </c>
    </row>
    <row r="99" spans="1:4" hidden="1" x14ac:dyDescent="0.2">
      <c r="A99" t="s">
        <v>120</v>
      </c>
      <c r="B99">
        <v>4</v>
      </c>
      <c r="C99">
        <v>1</v>
      </c>
      <c r="D99">
        <v>187757.125</v>
      </c>
    </row>
    <row r="100" spans="1:4" hidden="1" x14ac:dyDescent="0.2">
      <c r="A100" t="s">
        <v>121</v>
      </c>
      <c r="B100">
        <v>4</v>
      </c>
      <c r="C100">
        <v>1</v>
      </c>
      <c r="D100">
        <v>213512.8125</v>
      </c>
    </row>
    <row r="101" spans="1:4" hidden="1" x14ac:dyDescent="0.2">
      <c r="A101" t="s">
        <v>122</v>
      </c>
      <c r="B101">
        <v>5</v>
      </c>
      <c r="C101">
        <v>1</v>
      </c>
      <c r="D101">
        <v>276289.1875</v>
      </c>
    </row>
    <row r="102" spans="1:4" hidden="1" x14ac:dyDescent="0.2">
      <c r="A102" t="s">
        <v>123</v>
      </c>
      <c r="B102">
        <v>5</v>
      </c>
      <c r="C102">
        <v>1</v>
      </c>
      <c r="D102">
        <v>246186.96875</v>
      </c>
    </row>
    <row r="103" spans="1:4" hidden="1" x14ac:dyDescent="0.2">
      <c r="A103" t="s">
        <v>124</v>
      </c>
      <c r="B103">
        <v>6</v>
      </c>
      <c r="C103">
        <v>1</v>
      </c>
      <c r="D103">
        <v>17273.19140625</v>
      </c>
    </row>
    <row r="104" spans="1:4" x14ac:dyDescent="0.2">
      <c r="A104" t="s">
        <v>125</v>
      </c>
      <c r="B104">
        <v>6</v>
      </c>
      <c r="C104">
        <v>1</v>
      </c>
      <c r="D104">
        <v>3862.20751953125</v>
      </c>
    </row>
    <row r="105" spans="1:4" hidden="1" x14ac:dyDescent="0.2">
      <c r="A105" t="s">
        <v>25</v>
      </c>
      <c r="B105">
        <v>1</v>
      </c>
      <c r="C105">
        <v>2</v>
      </c>
      <c r="D105">
        <v>948735.5625</v>
      </c>
    </row>
    <row r="106" spans="1:4" hidden="1" x14ac:dyDescent="0.2">
      <c r="A106" t="s">
        <v>31</v>
      </c>
      <c r="B106">
        <v>1</v>
      </c>
      <c r="C106">
        <v>2</v>
      </c>
      <c r="D106">
        <v>591276.125</v>
      </c>
    </row>
    <row r="107" spans="1:4" hidden="1" x14ac:dyDescent="0.2">
      <c r="A107" t="s">
        <v>32</v>
      </c>
      <c r="B107">
        <v>2</v>
      </c>
      <c r="C107">
        <v>2</v>
      </c>
      <c r="D107">
        <v>69552.6875</v>
      </c>
    </row>
    <row r="108" spans="1:4" hidden="1" x14ac:dyDescent="0.2">
      <c r="A108" t="s">
        <v>33</v>
      </c>
      <c r="B108">
        <v>2</v>
      </c>
      <c r="C108">
        <v>2</v>
      </c>
      <c r="D108">
        <v>51635.5625</v>
      </c>
    </row>
    <row r="109" spans="1:4" hidden="1" x14ac:dyDescent="0.2">
      <c r="A109" t="s">
        <v>34</v>
      </c>
      <c r="B109">
        <v>3</v>
      </c>
      <c r="C109">
        <v>2</v>
      </c>
      <c r="D109">
        <v>49123.59765625</v>
      </c>
    </row>
    <row r="110" spans="1:4" hidden="1" x14ac:dyDescent="0.2">
      <c r="A110" t="s">
        <v>35</v>
      </c>
      <c r="B110">
        <v>3</v>
      </c>
      <c r="C110">
        <v>2</v>
      </c>
      <c r="D110">
        <v>96709.578125</v>
      </c>
    </row>
    <row r="111" spans="1:4" hidden="1" x14ac:dyDescent="0.2">
      <c r="A111" t="s">
        <v>36</v>
      </c>
      <c r="B111">
        <v>4</v>
      </c>
      <c r="C111">
        <v>2</v>
      </c>
      <c r="D111">
        <v>127867.421875</v>
      </c>
    </row>
    <row r="112" spans="1:4" hidden="1" x14ac:dyDescent="0.2">
      <c r="A112" t="s">
        <v>37</v>
      </c>
      <c r="B112">
        <v>4</v>
      </c>
      <c r="C112">
        <v>2</v>
      </c>
      <c r="D112">
        <v>444086.8125</v>
      </c>
    </row>
    <row r="113" spans="1:4" hidden="1" x14ac:dyDescent="0.2">
      <c r="A113" t="s">
        <v>38</v>
      </c>
      <c r="B113">
        <v>5</v>
      </c>
      <c r="C113">
        <v>2</v>
      </c>
      <c r="D113">
        <v>567162.5</v>
      </c>
    </row>
    <row r="114" spans="1:4" hidden="1" x14ac:dyDescent="0.2">
      <c r="A114" t="s">
        <v>39</v>
      </c>
      <c r="B114">
        <v>5</v>
      </c>
      <c r="C114">
        <v>2</v>
      </c>
      <c r="D114">
        <v>423521.3125</v>
      </c>
    </row>
    <row r="115" spans="1:4" hidden="1" x14ac:dyDescent="0.2">
      <c r="A115" t="s">
        <v>40</v>
      </c>
      <c r="B115">
        <v>6</v>
      </c>
      <c r="C115">
        <v>2</v>
      </c>
      <c r="D115">
        <v>1743571.25</v>
      </c>
    </row>
    <row r="116" spans="1:4" x14ac:dyDescent="0.2">
      <c r="A116" t="s">
        <v>41</v>
      </c>
      <c r="B116">
        <v>6</v>
      </c>
      <c r="C116">
        <v>2</v>
      </c>
      <c r="D116">
        <v>1831131.125</v>
      </c>
    </row>
    <row r="117" spans="1:4" hidden="1" x14ac:dyDescent="0.2">
      <c r="A117" t="s">
        <v>42</v>
      </c>
      <c r="B117">
        <v>1</v>
      </c>
      <c r="C117">
        <v>2</v>
      </c>
      <c r="D117">
        <v>559665</v>
      </c>
    </row>
    <row r="118" spans="1:4" hidden="1" x14ac:dyDescent="0.2">
      <c r="A118" t="s">
        <v>43</v>
      </c>
      <c r="B118">
        <v>1</v>
      </c>
      <c r="C118">
        <v>2</v>
      </c>
      <c r="D118">
        <v>701453.6875</v>
      </c>
    </row>
    <row r="119" spans="1:4" hidden="1" x14ac:dyDescent="0.2">
      <c r="A119" t="s">
        <v>44</v>
      </c>
      <c r="B119">
        <v>2</v>
      </c>
      <c r="C119">
        <v>2</v>
      </c>
      <c r="D119">
        <v>152209.296875</v>
      </c>
    </row>
    <row r="120" spans="1:4" hidden="1" x14ac:dyDescent="0.2">
      <c r="A120" t="s">
        <v>45</v>
      </c>
      <c r="B120">
        <v>2</v>
      </c>
      <c r="C120">
        <v>2</v>
      </c>
      <c r="D120">
        <v>59716.3125</v>
      </c>
    </row>
    <row r="121" spans="1:4" hidden="1" x14ac:dyDescent="0.2">
      <c r="A121" t="s">
        <v>46</v>
      </c>
      <c r="B121">
        <v>3</v>
      </c>
      <c r="C121">
        <v>2</v>
      </c>
      <c r="D121">
        <v>40039.2890625</v>
      </c>
    </row>
    <row r="122" spans="1:4" hidden="1" x14ac:dyDescent="0.2">
      <c r="A122" t="s">
        <v>47</v>
      </c>
      <c r="B122">
        <v>3</v>
      </c>
      <c r="C122">
        <v>2</v>
      </c>
      <c r="D122">
        <v>67720.421875</v>
      </c>
    </row>
    <row r="123" spans="1:4" hidden="1" x14ac:dyDescent="0.2">
      <c r="A123" t="s">
        <v>48</v>
      </c>
      <c r="B123">
        <v>4</v>
      </c>
      <c r="C123">
        <v>2</v>
      </c>
      <c r="D123">
        <v>133957.40625</v>
      </c>
    </row>
    <row r="124" spans="1:4" hidden="1" x14ac:dyDescent="0.2">
      <c r="A124" t="s">
        <v>49</v>
      </c>
      <c r="B124">
        <v>4</v>
      </c>
      <c r="C124">
        <v>2</v>
      </c>
      <c r="D124">
        <v>333756.4375</v>
      </c>
    </row>
    <row r="125" spans="1:4" hidden="1" x14ac:dyDescent="0.2">
      <c r="A125" t="s">
        <v>50</v>
      </c>
      <c r="B125">
        <v>5</v>
      </c>
      <c r="C125">
        <v>2</v>
      </c>
      <c r="D125">
        <v>360100.78125</v>
      </c>
    </row>
    <row r="126" spans="1:4" hidden="1" x14ac:dyDescent="0.2">
      <c r="A126" t="s">
        <v>51</v>
      </c>
      <c r="B126">
        <v>5</v>
      </c>
      <c r="C126">
        <v>2</v>
      </c>
      <c r="D126">
        <v>447258.53125</v>
      </c>
    </row>
    <row r="127" spans="1:4" hidden="1" x14ac:dyDescent="0.2">
      <c r="A127" t="s">
        <v>52</v>
      </c>
      <c r="B127">
        <v>6</v>
      </c>
      <c r="C127">
        <v>2</v>
      </c>
      <c r="D127">
        <v>1571181.5</v>
      </c>
    </row>
    <row r="128" spans="1:4" x14ac:dyDescent="0.2">
      <c r="A128" t="s">
        <v>53</v>
      </c>
      <c r="B128">
        <v>6</v>
      </c>
      <c r="C128">
        <v>2</v>
      </c>
      <c r="D128">
        <v>1618229.5</v>
      </c>
    </row>
    <row r="129" spans="1:4" hidden="1" x14ac:dyDescent="0.2">
      <c r="A129" t="s">
        <v>54</v>
      </c>
      <c r="B129">
        <v>1</v>
      </c>
      <c r="C129">
        <v>2</v>
      </c>
      <c r="D129">
        <v>655949.0625</v>
      </c>
    </row>
    <row r="130" spans="1:4" hidden="1" x14ac:dyDescent="0.2">
      <c r="A130" t="s">
        <v>55</v>
      </c>
      <c r="B130">
        <v>1</v>
      </c>
      <c r="C130">
        <v>2</v>
      </c>
      <c r="D130">
        <v>736632</v>
      </c>
    </row>
    <row r="131" spans="1:4" hidden="1" x14ac:dyDescent="0.2">
      <c r="A131" t="s">
        <v>56</v>
      </c>
      <c r="B131">
        <v>2</v>
      </c>
      <c r="C131">
        <v>2</v>
      </c>
      <c r="D131">
        <v>54945.9609375</v>
      </c>
    </row>
    <row r="132" spans="1:4" hidden="1" x14ac:dyDescent="0.2">
      <c r="A132" t="s">
        <v>57</v>
      </c>
      <c r="B132">
        <v>2</v>
      </c>
      <c r="C132">
        <v>2</v>
      </c>
      <c r="D132">
        <v>91446.234375</v>
      </c>
    </row>
    <row r="133" spans="1:4" hidden="1" x14ac:dyDescent="0.2">
      <c r="A133" t="s">
        <v>58</v>
      </c>
      <c r="B133">
        <v>3</v>
      </c>
      <c r="C133">
        <v>2</v>
      </c>
      <c r="D133">
        <v>43100.8828125</v>
      </c>
    </row>
    <row r="134" spans="1:4" hidden="1" x14ac:dyDescent="0.2">
      <c r="A134" t="s">
        <v>59</v>
      </c>
      <c r="B134">
        <v>3</v>
      </c>
      <c r="C134">
        <v>2</v>
      </c>
      <c r="D134">
        <v>86035.1875</v>
      </c>
    </row>
    <row r="135" spans="1:4" hidden="1" x14ac:dyDescent="0.2">
      <c r="A135" t="s">
        <v>60</v>
      </c>
      <c r="B135">
        <v>4</v>
      </c>
      <c r="C135">
        <v>2</v>
      </c>
      <c r="D135">
        <v>167951.9375</v>
      </c>
    </row>
    <row r="136" spans="1:4" hidden="1" x14ac:dyDescent="0.2">
      <c r="A136" t="s">
        <v>61</v>
      </c>
      <c r="B136">
        <v>4</v>
      </c>
      <c r="C136">
        <v>2</v>
      </c>
      <c r="D136">
        <v>425022.75</v>
      </c>
    </row>
    <row r="137" spans="1:4" hidden="1" x14ac:dyDescent="0.2">
      <c r="A137" t="s">
        <v>62</v>
      </c>
      <c r="B137">
        <v>5</v>
      </c>
      <c r="C137">
        <v>2</v>
      </c>
      <c r="D137">
        <v>509733.5625</v>
      </c>
    </row>
    <row r="138" spans="1:4" hidden="1" x14ac:dyDescent="0.2">
      <c r="A138" t="s">
        <v>63</v>
      </c>
      <c r="B138">
        <v>5</v>
      </c>
      <c r="C138">
        <v>2</v>
      </c>
      <c r="D138">
        <v>394729.1875</v>
      </c>
    </row>
    <row r="139" spans="1:4" hidden="1" x14ac:dyDescent="0.2">
      <c r="A139" t="s">
        <v>64</v>
      </c>
      <c r="B139">
        <v>6</v>
      </c>
      <c r="C139">
        <v>2</v>
      </c>
      <c r="D139">
        <v>1009452.625</v>
      </c>
    </row>
    <row r="140" spans="1:4" x14ac:dyDescent="0.2">
      <c r="A140" t="s">
        <v>65</v>
      </c>
      <c r="B140">
        <v>6</v>
      </c>
      <c r="C140">
        <v>2</v>
      </c>
      <c r="D140">
        <v>1025299.5625</v>
      </c>
    </row>
    <row r="141" spans="1:4" hidden="1" x14ac:dyDescent="0.2">
      <c r="A141" t="s">
        <v>66</v>
      </c>
      <c r="B141">
        <v>1</v>
      </c>
      <c r="C141">
        <v>2</v>
      </c>
      <c r="D141">
        <v>638466.75</v>
      </c>
    </row>
    <row r="142" spans="1:4" hidden="1" x14ac:dyDescent="0.2">
      <c r="A142" t="s">
        <v>67</v>
      </c>
      <c r="B142">
        <v>1</v>
      </c>
      <c r="C142">
        <v>2</v>
      </c>
      <c r="D142">
        <v>670085.25</v>
      </c>
    </row>
    <row r="143" spans="1:4" hidden="1" x14ac:dyDescent="0.2">
      <c r="A143" t="s">
        <v>68</v>
      </c>
      <c r="B143">
        <v>2</v>
      </c>
      <c r="C143">
        <v>2</v>
      </c>
      <c r="D143">
        <v>59535.8359375</v>
      </c>
    </row>
    <row r="144" spans="1:4" hidden="1" x14ac:dyDescent="0.2">
      <c r="A144" t="s">
        <v>69</v>
      </c>
      <c r="B144">
        <v>2</v>
      </c>
      <c r="C144">
        <v>2</v>
      </c>
      <c r="D144">
        <v>37640.6796875</v>
      </c>
    </row>
    <row r="145" spans="1:4" hidden="1" x14ac:dyDescent="0.2">
      <c r="A145" t="s">
        <v>70</v>
      </c>
      <c r="B145">
        <v>3</v>
      </c>
      <c r="C145">
        <v>2</v>
      </c>
      <c r="D145">
        <v>42679.12109375</v>
      </c>
    </row>
    <row r="146" spans="1:4" hidden="1" x14ac:dyDescent="0.2">
      <c r="A146" t="s">
        <v>71</v>
      </c>
      <c r="B146">
        <v>3</v>
      </c>
      <c r="C146">
        <v>2</v>
      </c>
      <c r="D146">
        <v>114797.4453125</v>
      </c>
    </row>
    <row r="147" spans="1:4" hidden="1" x14ac:dyDescent="0.2">
      <c r="A147" t="s">
        <v>72</v>
      </c>
      <c r="B147">
        <v>4</v>
      </c>
      <c r="C147">
        <v>2</v>
      </c>
      <c r="D147">
        <v>165277.09375</v>
      </c>
    </row>
    <row r="148" spans="1:4" hidden="1" x14ac:dyDescent="0.2">
      <c r="A148" t="s">
        <v>73</v>
      </c>
      <c r="B148">
        <v>4</v>
      </c>
      <c r="C148">
        <v>2</v>
      </c>
      <c r="D148">
        <v>341545.375</v>
      </c>
    </row>
    <row r="149" spans="1:4" hidden="1" x14ac:dyDescent="0.2">
      <c r="A149" t="s">
        <v>74</v>
      </c>
      <c r="B149">
        <v>5</v>
      </c>
      <c r="C149">
        <v>2</v>
      </c>
      <c r="D149">
        <v>495132.25</v>
      </c>
    </row>
    <row r="150" spans="1:4" hidden="1" x14ac:dyDescent="0.2">
      <c r="A150" t="s">
        <v>75</v>
      </c>
      <c r="B150">
        <v>5</v>
      </c>
      <c r="C150">
        <v>2</v>
      </c>
      <c r="D150">
        <v>394873.875</v>
      </c>
    </row>
    <row r="151" spans="1:4" hidden="1" x14ac:dyDescent="0.2">
      <c r="A151" t="s">
        <v>76</v>
      </c>
      <c r="B151">
        <v>6</v>
      </c>
      <c r="C151">
        <v>2</v>
      </c>
      <c r="D151">
        <v>617398.125</v>
      </c>
    </row>
    <row r="152" spans="1:4" x14ac:dyDescent="0.2">
      <c r="A152" t="s">
        <v>77</v>
      </c>
      <c r="B152">
        <v>6</v>
      </c>
      <c r="C152">
        <v>2</v>
      </c>
      <c r="D152">
        <v>521503.1875</v>
      </c>
    </row>
    <row r="153" spans="1:4" hidden="1" x14ac:dyDescent="0.2">
      <c r="A153" t="s">
        <v>78</v>
      </c>
      <c r="B153">
        <v>1</v>
      </c>
      <c r="C153">
        <v>2</v>
      </c>
      <c r="D153">
        <v>252616.8125</v>
      </c>
    </row>
    <row r="154" spans="1:4" hidden="1" x14ac:dyDescent="0.2">
      <c r="A154" t="s">
        <v>79</v>
      </c>
      <c r="B154">
        <v>1</v>
      </c>
      <c r="C154">
        <v>2</v>
      </c>
      <c r="D154">
        <v>248052.265625</v>
      </c>
    </row>
    <row r="155" spans="1:4" hidden="1" x14ac:dyDescent="0.2">
      <c r="A155" t="s">
        <v>80</v>
      </c>
      <c r="B155">
        <v>2</v>
      </c>
      <c r="C155">
        <v>2</v>
      </c>
      <c r="D155">
        <v>68997.9453125</v>
      </c>
    </row>
    <row r="156" spans="1:4" hidden="1" x14ac:dyDescent="0.2">
      <c r="A156" t="s">
        <v>81</v>
      </c>
      <c r="B156">
        <v>2</v>
      </c>
      <c r="C156">
        <v>2</v>
      </c>
      <c r="D156">
        <v>92435.0546875</v>
      </c>
    </row>
    <row r="157" spans="1:4" hidden="1" x14ac:dyDescent="0.2">
      <c r="A157" t="s">
        <v>82</v>
      </c>
      <c r="B157">
        <v>3</v>
      </c>
      <c r="C157">
        <v>2</v>
      </c>
      <c r="D157">
        <v>110156.578125</v>
      </c>
    </row>
    <row r="158" spans="1:4" hidden="1" x14ac:dyDescent="0.2">
      <c r="A158" t="s">
        <v>83</v>
      </c>
      <c r="B158">
        <v>3</v>
      </c>
      <c r="C158">
        <v>2</v>
      </c>
      <c r="D158">
        <v>198486.984375</v>
      </c>
    </row>
    <row r="159" spans="1:4" hidden="1" x14ac:dyDescent="0.2">
      <c r="A159" t="s">
        <v>84</v>
      </c>
      <c r="B159">
        <v>4</v>
      </c>
      <c r="C159">
        <v>2</v>
      </c>
      <c r="D159">
        <v>114522.03125</v>
      </c>
    </row>
    <row r="160" spans="1:4" hidden="1" x14ac:dyDescent="0.2">
      <c r="A160" t="s">
        <v>85</v>
      </c>
      <c r="B160">
        <v>4</v>
      </c>
      <c r="C160">
        <v>2</v>
      </c>
      <c r="D160">
        <v>189957.453125</v>
      </c>
    </row>
    <row r="161" spans="1:4" hidden="1" x14ac:dyDescent="0.2">
      <c r="A161" t="s">
        <v>86</v>
      </c>
      <c r="B161">
        <v>5</v>
      </c>
      <c r="C161">
        <v>2</v>
      </c>
      <c r="D161">
        <v>220596.6875</v>
      </c>
    </row>
    <row r="162" spans="1:4" hidden="1" x14ac:dyDescent="0.2">
      <c r="A162" t="s">
        <v>87</v>
      </c>
      <c r="B162">
        <v>5</v>
      </c>
      <c r="C162">
        <v>2</v>
      </c>
      <c r="D162">
        <v>207298.21875</v>
      </c>
    </row>
    <row r="163" spans="1:4" hidden="1" x14ac:dyDescent="0.2">
      <c r="A163" t="s">
        <v>88</v>
      </c>
      <c r="B163">
        <v>6</v>
      </c>
      <c r="C163">
        <v>2</v>
      </c>
      <c r="D163">
        <v>269795.0625</v>
      </c>
    </row>
    <row r="164" spans="1:4" x14ac:dyDescent="0.2">
      <c r="A164" t="s">
        <v>89</v>
      </c>
      <c r="B164">
        <v>6</v>
      </c>
      <c r="C164">
        <v>2</v>
      </c>
      <c r="D164">
        <v>278417.09375</v>
      </c>
    </row>
    <row r="165" spans="1:4" hidden="1" x14ac:dyDescent="0.2">
      <c r="A165" t="s">
        <v>90</v>
      </c>
      <c r="B165">
        <v>1</v>
      </c>
      <c r="C165">
        <v>2</v>
      </c>
      <c r="D165">
        <v>271961.1875</v>
      </c>
    </row>
    <row r="166" spans="1:4" hidden="1" x14ac:dyDescent="0.2">
      <c r="A166" t="s">
        <v>91</v>
      </c>
      <c r="B166">
        <v>1</v>
      </c>
      <c r="C166">
        <v>2</v>
      </c>
      <c r="D166">
        <v>325503.8125</v>
      </c>
    </row>
    <row r="167" spans="1:4" hidden="1" x14ac:dyDescent="0.2">
      <c r="A167" t="s">
        <v>92</v>
      </c>
      <c r="B167">
        <v>2</v>
      </c>
      <c r="C167">
        <v>2</v>
      </c>
      <c r="D167">
        <v>75987.53125</v>
      </c>
    </row>
    <row r="168" spans="1:4" hidden="1" x14ac:dyDescent="0.2">
      <c r="A168" t="s">
        <v>93</v>
      </c>
      <c r="B168">
        <v>2</v>
      </c>
      <c r="C168">
        <v>2</v>
      </c>
      <c r="D168">
        <v>115219.28125</v>
      </c>
    </row>
    <row r="169" spans="1:4" hidden="1" x14ac:dyDescent="0.2">
      <c r="A169" t="s">
        <v>94</v>
      </c>
      <c r="B169">
        <v>3</v>
      </c>
      <c r="C169">
        <v>2</v>
      </c>
      <c r="D169">
        <v>93463.6171875</v>
      </c>
    </row>
    <row r="170" spans="1:4" hidden="1" x14ac:dyDescent="0.2">
      <c r="A170" t="s">
        <v>95</v>
      </c>
      <c r="B170">
        <v>3</v>
      </c>
      <c r="C170">
        <v>2</v>
      </c>
      <c r="D170">
        <v>172018.546875</v>
      </c>
    </row>
    <row r="171" spans="1:4" hidden="1" x14ac:dyDescent="0.2">
      <c r="A171" t="s">
        <v>96</v>
      </c>
      <c r="B171">
        <v>4</v>
      </c>
      <c r="C171">
        <v>2</v>
      </c>
      <c r="D171">
        <v>146974.65625</v>
      </c>
    </row>
    <row r="172" spans="1:4" hidden="1" x14ac:dyDescent="0.2">
      <c r="A172" t="s">
        <v>97</v>
      </c>
      <c r="B172">
        <v>4</v>
      </c>
      <c r="C172">
        <v>2</v>
      </c>
      <c r="D172">
        <v>168779.65625</v>
      </c>
    </row>
    <row r="173" spans="1:4" hidden="1" x14ac:dyDescent="0.2">
      <c r="A173" t="s">
        <v>98</v>
      </c>
      <c r="B173">
        <v>5</v>
      </c>
      <c r="C173">
        <v>2</v>
      </c>
      <c r="D173">
        <v>414691.875</v>
      </c>
    </row>
    <row r="174" spans="1:4" hidden="1" x14ac:dyDescent="0.2">
      <c r="A174" t="s">
        <v>99</v>
      </c>
      <c r="B174">
        <v>5</v>
      </c>
      <c r="C174">
        <v>2</v>
      </c>
      <c r="D174">
        <v>181781.5</v>
      </c>
    </row>
    <row r="175" spans="1:4" hidden="1" x14ac:dyDescent="0.2">
      <c r="A175" t="s">
        <v>100</v>
      </c>
      <c r="B175">
        <v>6</v>
      </c>
      <c r="C175">
        <v>2</v>
      </c>
      <c r="D175">
        <v>145020.65625</v>
      </c>
    </row>
    <row r="176" spans="1:4" x14ac:dyDescent="0.2">
      <c r="A176" t="s">
        <v>101</v>
      </c>
      <c r="B176">
        <v>6</v>
      </c>
      <c r="C176">
        <v>2</v>
      </c>
      <c r="D176">
        <v>150394.90625</v>
      </c>
    </row>
    <row r="177" spans="1:4" hidden="1" x14ac:dyDescent="0.2">
      <c r="A177" t="s">
        <v>102</v>
      </c>
      <c r="B177">
        <v>1</v>
      </c>
      <c r="C177">
        <v>2</v>
      </c>
      <c r="D177">
        <v>504125.78125</v>
      </c>
    </row>
    <row r="178" spans="1:4" hidden="1" x14ac:dyDescent="0.2">
      <c r="A178" t="s">
        <v>103</v>
      </c>
      <c r="B178">
        <v>1</v>
      </c>
      <c r="C178">
        <v>2</v>
      </c>
      <c r="D178">
        <v>424062.71875</v>
      </c>
    </row>
    <row r="179" spans="1:4" hidden="1" x14ac:dyDescent="0.2">
      <c r="A179" t="s">
        <v>104</v>
      </c>
      <c r="B179">
        <v>2</v>
      </c>
      <c r="C179">
        <v>2</v>
      </c>
      <c r="D179">
        <v>88239.421875</v>
      </c>
    </row>
    <row r="180" spans="1:4" hidden="1" x14ac:dyDescent="0.2">
      <c r="A180" t="s">
        <v>105</v>
      </c>
      <c r="B180">
        <v>2</v>
      </c>
      <c r="C180">
        <v>2</v>
      </c>
      <c r="D180">
        <v>82984.84375</v>
      </c>
    </row>
    <row r="181" spans="1:4" hidden="1" x14ac:dyDescent="0.2">
      <c r="A181" t="s">
        <v>106</v>
      </c>
      <c r="B181">
        <v>3</v>
      </c>
      <c r="C181">
        <v>2</v>
      </c>
      <c r="D181">
        <v>118971.2109375</v>
      </c>
    </row>
    <row r="182" spans="1:4" hidden="1" x14ac:dyDescent="0.2">
      <c r="A182" t="s">
        <v>107</v>
      </c>
      <c r="B182">
        <v>3</v>
      </c>
      <c r="C182">
        <v>2</v>
      </c>
      <c r="D182">
        <v>245138.765625</v>
      </c>
    </row>
    <row r="183" spans="1:4" hidden="1" x14ac:dyDescent="0.2">
      <c r="A183" t="s">
        <v>108</v>
      </c>
      <c r="B183">
        <v>4</v>
      </c>
      <c r="C183">
        <v>2</v>
      </c>
      <c r="D183">
        <v>240914.328125</v>
      </c>
    </row>
    <row r="184" spans="1:4" hidden="1" x14ac:dyDescent="0.2">
      <c r="A184" t="s">
        <v>109</v>
      </c>
      <c r="B184">
        <v>4</v>
      </c>
      <c r="C184">
        <v>2</v>
      </c>
      <c r="D184">
        <v>169113.3125</v>
      </c>
    </row>
    <row r="185" spans="1:4" hidden="1" x14ac:dyDescent="0.2">
      <c r="A185" t="s">
        <v>110</v>
      </c>
      <c r="B185">
        <v>5</v>
      </c>
      <c r="C185">
        <v>2</v>
      </c>
      <c r="D185">
        <v>202165.59375</v>
      </c>
    </row>
    <row r="186" spans="1:4" hidden="1" x14ac:dyDescent="0.2">
      <c r="A186" t="s">
        <v>111</v>
      </c>
      <c r="B186">
        <v>5</v>
      </c>
      <c r="C186">
        <v>2</v>
      </c>
      <c r="D186">
        <v>219458.40625</v>
      </c>
    </row>
    <row r="187" spans="1:4" hidden="1" x14ac:dyDescent="0.2">
      <c r="A187" t="s">
        <v>112</v>
      </c>
      <c r="B187">
        <v>6</v>
      </c>
      <c r="C187">
        <v>2</v>
      </c>
      <c r="D187">
        <v>71343.890625</v>
      </c>
    </row>
    <row r="188" spans="1:4" x14ac:dyDescent="0.2">
      <c r="A188" t="s">
        <v>113</v>
      </c>
      <c r="B188">
        <v>6</v>
      </c>
      <c r="C188">
        <v>2</v>
      </c>
      <c r="D188">
        <v>68199.7890625</v>
      </c>
    </row>
    <row r="189" spans="1:4" hidden="1" x14ac:dyDescent="0.2">
      <c r="A189" t="s">
        <v>114</v>
      </c>
      <c r="B189">
        <v>1</v>
      </c>
      <c r="C189">
        <v>2</v>
      </c>
      <c r="D189">
        <v>329115.40625</v>
      </c>
    </row>
    <row r="190" spans="1:4" hidden="1" x14ac:dyDescent="0.2">
      <c r="A190" t="s">
        <v>115</v>
      </c>
      <c r="B190">
        <v>1</v>
      </c>
      <c r="C190">
        <v>2</v>
      </c>
      <c r="D190">
        <v>261726.4375</v>
      </c>
    </row>
    <row r="191" spans="1:4" hidden="1" x14ac:dyDescent="0.2">
      <c r="A191" t="s">
        <v>116</v>
      </c>
      <c r="B191">
        <v>2</v>
      </c>
      <c r="C191">
        <v>2</v>
      </c>
      <c r="D191">
        <v>104684.71875</v>
      </c>
    </row>
    <row r="192" spans="1:4" hidden="1" x14ac:dyDescent="0.2">
      <c r="A192" t="s">
        <v>117</v>
      </c>
      <c r="B192">
        <v>2</v>
      </c>
      <c r="C192">
        <v>2</v>
      </c>
      <c r="D192">
        <v>156980.328125</v>
      </c>
    </row>
    <row r="193" spans="1:4" hidden="1" x14ac:dyDescent="0.2">
      <c r="A193" t="s">
        <v>118</v>
      </c>
      <c r="B193">
        <v>3</v>
      </c>
      <c r="C193">
        <v>2</v>
      </c>
      <c r="D193">
        <v>5328.3544921875</v>
      </c>
    </row>
    <row r="194" spans="1:4" hidden="1" x14ac:dyDescent="0.2">
      <c r="A194" t="s">
        <v>119</v>
      </c>
      <c r="B194">
        <v>3</v>
      </c>
      <c r="C194">
        <v>2</v>
      </c>
      <c r="D194">
        <v>177700.03125</v>
      </c>
    </row>
    <row r="195" spans="1:4" hidden="1" x14ac:dyDescent="0.2">
      <c r="A195" t="s">
        <v>120</v>
      </c>
      <c r="B195">
        <v>4</v>
      </c>
      <c r="C195">
        <v>2</v>
      </c>
      <c r="D195">
        <v>184490.46875</v>
      </c>
    </row>
    <row r="196" spans="1:4" hidden="1" x14ac:dyDescent="0.2">
      <c r="A196" t="s">
        <v>121</v>
      </c>
      <c r="B196">
        <v>4</v>
      </c>
      <c r="C196">
        <v>2</v>
      </c>
      <c r="D196">
        <v>209972.15625</v>
      </c>
    </row>
    <row r="197" spans="1:4" hidden="1" x14ac:dyDescent="0.2">
      <c r="A197" t="s">
        <v>122</v>
      </c>
      <c r="B197">
        <v>5</v>
      </c>
      <c r="C197">
        <v>2</v>
      </c>
      <c r="D197">
        <v>271733.75</v>
      </c>
    </row>
    <row r="198" spans="1:4" hidden="1" x14ac:dyDescent="0.2">
      <c r="A198" t="s">
        <v>123</v>
      </c>
      <c r="B198">
        <v>5</v>
      </c>
      <c r="C198">
        <v>2</v>
      </c>
      <c r="D198">
        <v>240946</v>
      </c>
    </row>
    <row r="199" spans="1:4" hidden="1" x14ac:dyDescent="0.2">
      <c r="A199" t="s">
        <v>124</v>
      </c>
      <c r="B199">
        <v>6</v>
      </c>
      <c r="C199">
        <v>2</v>
      </c>
      <c r="D199">
        <v>17308.55859375</v>
      </c>
    </row>
    <row r="200" spans="1:4" x14ac:dyDescent="0.2">
      <c r="A200" t="s">
        <v>125</v>
      </c>
      <c r="B200">
        <v>6</v>
      </c>
      <c r="C200">
        <v>2</v>
      </c>
      <c r="D200">
        <v>3799.580078125</v>
      </c>
    </row>
    <row r="201" spans="1:4" hidden="1" x14ac:dyDescent="0.2">
      <c r="A201" t="s">
        <v>25</v>
      </c>
      <c r="B201">
        <v>1</v>
      </c>
      <c r="C201">
        <v>3</v>
      </c>
      <c r="D201">
        <v>933662.375</v>
      </c>
    </row>
    <row r="202" spans="1:4" hidden="1" x14ac:dyDescent="0.2">
      <c r="A202" t="s">
        <v>31</v>
      </c>
      <c r="B202">
        <v>1</v>
      </c>
      <c r="C202">
        <v>3</v>
      </c>
      <c r="D202">
        <v>578204.875</v>
      </c>
    </row>
    <row r="203" spans="1:4" hidden="1" x14ac:dyDescent="0.2">
      <c r="A203" t="s">
        <v>32</v>
      </c>
      <c r="B203">
        <v>2</v>
      </c>
      <c r="C203">
        <v>3</v>
      </c>
      <c r="D203">
        <v>68333.015625</v>
      </c>
    </row>
    <row r="204" spans="1:4" hidden="1" x14ac:dyDescent="0.2">
      <c r="A204" t="s">
        <v>33</v>
      </c>
      <c r="B204">
        <v>2</v>
      </c>
      <c r="C204">
        <v>3</v>
      </c>
      <c r="D204">
        <v>50742.4296875</v>
      </c>
    </row>
    <row r="205" spans="1:4" hidden="1" x14ac:dyDescent="0.2">
      <c r="A205" t="s">
        <v>34</v>
      </c>
      <c r="B205">
        <v>3</v>
      </c>
      <c r="C205">
        <v>3</v>
      </c>
      <c r="D205">
        <v>48387.3671875</v>
      </c>
    </row>
    <row r="206" spans="1:4" hidden="1" x14ac:dyDescent="0.2">
      <c r="A206" t="s">
        <v>35</v>
      </c>
      <c r="B206">
        <v>3</v>
      </c>
      <c r="C206">
        <v>3</v>
      </c>
      <c r="D206">
        <v>95671.09375</v>
      </c>
    </row>
    <row r="207" spans="1:4" hidden="1" x14ac:dyDescent="0.2">
      <c r="A207" t="s">
        <v>36</v>
      </c>
      <c r="B207">
        <v>4</v>
      </c>
      <c r="C207">
        <v>3</v>
      </c>
      <c r="D207">
        <v>124991.5703125</v>
      </c>
    </row>
    <row r="208" spans="1:4" hidden="1" x14ac:dyDescent="0.2">
      <c r="A208" t="s">
        <v>37</v>
      </c>
      <c r="B208">
        <v>4</v>
      </c>
      <c r="C208">
        <v>3</v>
      </c>
      <c r="D208">
        <v>438493.15625</v>
      </c>
    </row>
    <row r="209" spans="1:4" hidden="1" x14ac:dyDescent="0.2">
      <c r="A209" t="s">
        <v>38</v>
      </c>
      <c r="B209">
        <v>5</v>
      </c>
      <c r="C209">
        <v>3</v>
      </c>
      <c r="D209">
        <v>559572</v>
      </c>
    </row>
    <row r="210" spans="1:4" hidden="1" x14ac:dyDescent="0.2">
      <c r="A210" t="s">
        <v>39</v>
      </c>
      <c r="B210">
        <v>5</v>
      </c>
      <c r="C210">
        <v>3</v>
      </c>
      <c r="D210">
        <v>417143.21875</v>
      </c>
    </row>
    <row r="211" spans="1:4" hidden="1" x14ac:dyDescent="0.2">
      <c r="A211" t="s">
        <v>40</v>
      </c>
      <c r="B211">
        <v>6</v>
      </c>
      <c r="C211">
        <v>3</v>
      </c>
      <c r="D211">
        <v>1729488.5</v>
      </c>
    </row>
    <row r="212" spans="1:4" x14ac:dyDescent="0.2">
      <c r="A212" t="s">
        <v>41</v>
      </c>
      <c r="B212">
        <v>6</v>
      </c>
      <c r="C212">
        <v>3</v>
      </c>
      <c r="D212">
        <v>1810552.875</v>
      </c>
    </row>
    <row r="213" spans="1:4" hidden="1" x14ac:dyDescent="0.2">
      <c r="A213" t="s">
        <v>42</v>
      </c>
      <c r="B213">
        <v>1</v>
      </c>
      <c r="C213">
        <v>3</v>
      </c>
      <c r="D213">
        <v>547391.5</v>
      </c>
    </row>
    <row r="214" spans="1:4" hidden="1" x14ac:dyDescent="0.2">
      <c r="A214" t="s">
        <v>43</v>
      </c>
      <c r="B214">
        <v>1</v>
      </c>
      <c r="C214">
        <v>3</v>
      </c>
      <c r="D214">
        <v>684823.25</v>
      </c>
    </row>
    <row r="215" spans="1:4" hidden="1" x14ac:dyDescent="0.2">
      <c r="A215" t="s">
        <v>44</v>
      </c>
      <c r="B215">
        <v>2</v>
      </c>
      <c r="C215">
        <v>3</v>
      </c>
      <c r="D215">
        <v>148933.15625</v>
      </c>
    </row>
    <row r="216" spans="1:4" hidden="1" x14ac:dyDescent="0.2">
      <c r="A216" t="s">
        <v>45</v>
      </c>
      <c r="B216">
        <v>2</v>
      </c>
      <c r="C216">
        <v>3</v>
      </c>
      <c r="D216">
        <v>58602.77734375</v>
      </c>
    </row>
    <row r="217" spans="1:4" hidden="1" x14ac:dyDescent="0.2">
      <c r="A217" t="s">
        <v>46</v>
      </c>
      <c r="B217">
        <v>3</v>
      </c>
      <c r="C217">
        <v>3</v>
      </c>
      <c r="D217">
        <v>39238.49609375</v>
      </c>
    </row>
    <row r="218" spans="1:4" hidden="1" x14ac:dyDescent="0.2">
      <c r="A218" t="s">
        <v>47</v>
      </c>
      <c r="B218">
        <v>3</v>
      </c>
      <c r="C218">
        <v>3</v>
      </c>
      <c r="D218">
        <v>66334.0078125</v>
      </c>
    </row>
    <row r="219" spans="1:4" hidden="1" x14ac:dyDescent="0.2">
      <c r="A219" t="s">
        <v>48</v>
      </c>
      <c r="B219">
        <v>4</v>
      </c>
      <c r="C219">
        <v>3</v>
      </c>
      <c r="D219">
        <v>131223.5625</v>
      </c>
    </row>
    <row r="220" spans="1:4" hidden="1" x14ac:dyDescent="0.2">
      <c r="A220" t="s">
        <v>49</v>
      </c>
      <c r="B220">
        <v>4</v>
      </c>
      <c r="C220">
        <v>3</v>
      </c>
      <c r="D220">
        <v>326093.9375</v>
      </c>
    </row>
    <row r="221" spans="1:4" hidden="1" x14ac:dyDescent="0.2">
      <c r="A221" t="s">
        <v>50</v>
      </c>
      <c r="B221">
        <v>5</v>
      </c>
      <c r="C221">
        <v>3</v>
      </c>
      <c r="D221">
        <v>351640.375</v>
      </c>
    </row>
    <row r="222" spans="1:4" hidden="1" x14ac:dyDescent="0.2">
      <c r="A222" t="s">
        <v>51</v>
      </c>
      <c r="B222">
        <v>5</v>
      </c>
      <c r="C222">
        <v>3</v>
      </c>
      <c r="D222">
        <v>438199.9375</v>
      </c>
    </row>
    <row r="223" spans="1:4" hidden="1" x14ac:dyDescent="0.2">
      <c r="A223" t="s">
        <v>52</v>
      </c>
      <c r="B223">
        <v>6</v>
      </c>
      <c r="C223">
        <v>3</v>
      </c>
      <c r="D223">
        <v>1558417.875</v>
      </c>
    </row>
    <row r="224" spans="1:4" x14ac:dyDescent="0.2">
      <c r="A224" t="s">
        <v>53</v>
      </c>
      <c r="B224">
        <v>6</v>
      </c>
      <c r="C224">
        <v>3</v>
      </c>
      <c r="D224">
        <v>1607669.5</v>
      </c>
    </row>
    <row r="225" spans="1:4" hidden="1" x14ac:dyDescent="0.2">
      <c r="A225" t="s">
        <v>54</v>
      </c>
      <c r="B225">
        <v>1</v>
      </c>
      <c r="C225">
        <v>3</v>
      </c>
      <c r="D225">
        <v>644065.9375</v>
      </c>
    </row>
    <row r="226" spans="1:4" hidden="1" x14ac:dyDescent="0.2">
      <c r="A226" t="s">
        <v>55</v>
      </c>
      <c r="B226">
        <v>1</v>
      </c>
      <c r="C226">
        <v>3</v>
      </c>
      <c r="D226">
        <v>718216.6875</v>
      </c>
    </row>
    <row r="227" spans="1:4" hidden="1" x14ac:dyDescent="0.2">
      <c r="A227" t="s">
        <v>56</v>
      </c>
      <c r="B227">
        <v>2</v>
      </c>
      <c r="C227">
        <v>3</v>
      </c>
      <c r="D227">
        <v>53710.64453125</v>
      </c>
    </row>
    <row r="228" spans="1:4" hidden="1" x14ac:dyDescent="0.2">
      <c r="A228" t="s">
        <v>57</v>
      </c>
      <c r="B228">
        <v>2</v>
      </c>
      <c r="C228">
        <v>3</v>
      </c>
      <c r="D228">
        <v>90994.359375</v>
      </c>
    </row>
    <row r="229" spans="1:4" hidden="1" x14ac:dyDescent="0.2">
      <c r="A229" t="s">
        <v>58</v>
      </c>
      <c r="B229">
        <v>3</v>
      </c>
      <c r="C229">
        <v>3</v>
      </c>
      <c r="D229">
        <v>42202.76171875</v>
      </c>
    </row>
    <row r="230" spans="1:4" hidden="1" x14ac:dyDescent="0.2">
      <c r="A230" t="s">
        <v>59</v>
      </c>
      <c r="B230">
        <v>3</v>
      </c>
      <c r="C230">
        <v>3</v>
      </c>
      <c r="D230">
        <v>84233.8984375</v>
      </c>
    </row>
    <row r="231" spans="1:4" hidden="1" x14ac:dyDescent="0.2">
      <c r="A231" t="s">
        <v>60</v>
      </c>
      <c r="B231">
        <v>4</v>
      </c>
      <c r="C231">
        <v>3</v>
      </c>
      <c r="D231">
        <v>163227.03125</v>
      </c>
    </row>
    <row r="232" spans="1:4" hidden="1" x14ac:dyDescent="0.2">
      <c r="A232" t="s">
        <v>61</v>
      </c>
      <c r="B232">
        <v>4</v>
      </c>
      <c r="C232">
        <v>3</v>
      </c>
      <c r="D232">
        <v>414463.9375</v>
      </c>
    </row>
    <row r="233" spans="1:4" hidden="1" x14ac:dyDescent="0.2">
      <c r="A233" t="s">
        <v>62</v>
      </c>
      <c r="B233">
        <v>5</v>
      </c>
      <c r="C233">
        <v>3</v>
      </c>
      <c r="D233">
        <v>499265.3125</v>
      </c>
    </row>
    <row r="234" spans="1:4" hidden="1" x14ac:dyDescent="0.2">
      <c r="A234" t="s">
        <v>63</v>
      </c>
      <c r="B234">
        <v>5</v>
      </c>
      <c r="C234">
        <v>3</v>
      </c>
      <c r="D234">
        <v>387049.625</v>
      </c>
    </row>
    <row r="235" spans="1:4" hidden="1" x14ac:dyDescent="0.2">
      <c r="A235" t="s">
        <v>64</v>
      </c>
      <c r="B235">
        <v>6</v>
      </c>
      <c r="C235">
        <v>3</v>
      </c>
      <c r="D235">
        <v>992061.625</v>
      </c>
    </row>
    <row r="236" spans="1:4" x14ac:dyDescent="0.2">
      <c r="A236" t="s">
        <v>65</v>
      </c>
      <c r="B236">
        <v>6</v>
      </c>
      <c r="C236">
        <v>3</v>
      </c>
      <c r="D236">
        <v>1004005.4375</v>
      </c>
    </row>
    <row r="237" spans="1:4" hidden="1" x14ac:dyDescent="0.2">
      <c r="A237" t="s">
        <v>66</v>
      </c>
      <c r="B237">
        <v>1</v>
      </c>
      <c r="C237">
        <v>3</v>
      </c>
      <c r="D237">
        <v>623071.8125</v>
      </c>
    </row>
    <row r="238" spans="1:4" hidden="1" x14ac:dyDescent="0.2">
      <c r="A238" t="s">
        <v>67</v>
      </c>
      <c r="B238">
        <v>1</v>
      </c>
      <c r="C238">
        <v>3</v>
      </c>
      <c r="D238">
        <v>652681.25</v>
      </c>
    </row>
    <row r="239" spans="1:4" hidden="1" x14ac:dyDescent="0.2">
      <c r="A239" t="s">
        <v>68</v>
      </c>
      <c r="B239">
        <v>2</v>
      </c>
      <c r="C239">
        <v>3</v>
      </c>
      <c r="D239">
        <v>58611.3515625</v>
      </c>
    </row>
    <row r="240" spans="1:4" hidden="1" x14ac:dyDescent="0.2">
      <c r="A240" t="s">
        <v>69</v>
      </c>
      <c r="B240">
        <v>2</v>
      </c>
      <c r="C240">
        <v>3</v>
      </c>
      <c r="D240">
        <v>36884.80859375</v>
      </c>
    </row>
    <row r="241" spans="1:4" hidden="1" x14ac:dyDescent="0.2">
      <c r="A241" t="s">
        <v>70</v>
      </c>
      <c r="B241">
        <v>3</v>
      </c>
      <c r="C241">
        <v>3</v>
      </c>
      <c r="D241">
        <v>41560.48828125</v>
      </c>
    </row>
    <row r="242" spans="1:4" hidden="1" x14ac:dyDescent="0.2">
      <c r="A242" t="s">
        <v>71</v>
      </c>
      <c r="B242">
        <v>3</v>
      </c>
      <c r="C242">
        <v>3</v>
      </c>
      <c r="D242">
        <v>112147.5546875</v>
      </c>
    </row>
    <row r="243" spans="1:4" hidden="1" x14ac:dyDescent="0.2">
      <c r="A243" t="s">
        <v>72</v>
      </c>
      <c r="B243">
        <v>4</v>
      </c>
      <c r="C243">
        <v>3</v>
      </c>
      <c r="D243">
        <v>161735.890625</v>
      </c>
    </row>
    <row r="244" spans="1:4" hidden="1" x14ac:dyDescent="0.2">
      <c r="A244" t="s">
        <v>73</v>
      </c>
      <c r="B244">
        <v>4</v>
      </c>
      <c r="C244">
        <v>3</v>
      </c>
      <c r="D244">
        <v>332994.34375</v>
      </c>
    </row>
    <row r="245" spans="1:4" hidden="1" x14ac:dyDescent="0.2">
      <c r="A245" t="s">
        <v>74</v>
      </c>
      <c r="B245">
        <v>5</v>
      </c>
      <c r="C245">
        <v>3</v>
      </c>
      <c r="D245">
        <v>485803.6875</v>
      </c>
    </row>
    <row r="246" spans="1:4" hidden="1" x14ac:dyDescent="0.2">
      <c r="A246" t="s">
        <v>75</v>
      </c>
      <c r="B246">
        <v>5</v>
      </c>
      <c r="C246">
        <v>3</v>
      </c>
      <c r="D246">
        <v>385988.3125</v>
      </c>
    </row>
    <row r="247" spans="1:4" hidden="1" x14ac:dyDescent="0.2">
      <c r="A247" t="s">
        <v>76</v>
      </c>
      <c r="B247">
        <v>6</v>
      </c>
      <c r="C247">
        <v>3</v>
      </c>
      <c r="D247">
        <v>608748.375</v>
      </c>
    </row>
    <row r="248" spans="1:4" x14ac:dyDescent="0.2">
      <c r="A248" t="s">
        <v>77</v>
      </c>
      <c r="B248">
        <v>6</v>
      </c>
      <c r="C248">
        <v>3</v>
      </c>
      <c r="D248">
        <v>512417.28125</v>
      </c>
    </row>
    <row r="249" spans="1:4" hidden="1" x14ac:dyDescent="0.2">
      <c r="A249" t="s">
        <v>78</v>
      </c>
      <c r="B249">
        <v>1</v>
      </c>
      <c r="C249">
        <v>3</v>
      </c>
      <c r="D249">
        <v>247274.125</v>
      </c>
    </row>
    <row r="250" spans="1:4" hidden="1" x14ac:dyDescent="0.2">
      <c r="A250" t="s">
        <v>79</v>
      </c>
      <c r="B250">
        <v>1</v>
      </c>
      <c r="C250">
        <v>3</v>
      </c>
      <c r="D250">
        <v>241674.78125</v>
      </c>
    </row>
    <row r="251" spans="1:4" hidden="1" x14ac:dyDescent="0.2">
      <c r="A251" t="s">
        <v>80</v>
      </c>
      <c r="B251">
        <v>2</v>
      </c>
      <c r="C251">
        <v>3</v>
      </c>
      <c r="D251">
        <v>67255.25</v>
      </c>
    </row>
    <row r="252" spans="1:4" hidden="1" x14ac:dyDescent="0.2">
      <c r="A252" t="s">
        <v>81</v>
      </c>
      <c r="B252">
        <v>2</v>
      </c>
      <c r="C252">
        <v>3</v>
      </c>
      <c r="D252">
        <v>90496.78125</v>
      </c>
    </row>
    <row r="253" spans="1:4" hidden="1" x14ac:dyDescent="0.2">
      <c r="A253" t="s">
        <v>82</v>
      </c>
      <c r="B253">
        <v>3</v>
      </c>
      <c r="C253">
        <v>3</v>
      </c>
      <c r="D253">
        <v>107664.75</v>
      </c>
    </row>
    <row r="254" spans="1:4" hidden="1" x14ac:dyDescent="0.2">
      <c r="A254" t="s">
        <v>83</v>
      </c>
      <c r="B254">
        <v>3</v>
      </c>
      <c r="C254">
        <v>3</v>
      </c>
      <c r="D254">
        <v>193852.28125</v>
      </c>
    </row>
    <row r="255" spans="1:4" hidden="1" x14ac:dyDescent="0.2">
      <c r="A255" t="s">
        <v>84</v>
      </c>
      <c r="B255">
        <v>4</v>
      </c>
      <c r="C255">
        <v>3</v>
      </c>
      <c r="D255">
        <v>112232.921875</v>
      </c>
    </row>
    <row r="256" spans="1:4" hidden="1" x14ac:dyDescent="0.2">
      <c r="A256" t="s">
        <v>85</v>
      </c>
      <c r="B256">
        <v>4</v>
      </c>
      <c r="C256">
        <v>3</v>
      </c>
      <c r="D256">
        <v>185390.90625</v>
      </c>
    </row>
    <row r="257" spans="1:4" hidden="1" x14ac:dyDescent="0.2">
      <c r="A257" t="s">
        <v>86</v>
      </c>
      <c r="B257">
        <v>5</v>
      </c>
      <c r="C257">
        <v>3</v>
      </c>
      <c r="D257">
        <v>215939.28125</v>
      </c>
    </row>
    <row r="258" spans="1:4" hidden="1" x14ac:dyDescent="0.2">
      <c r="A258" t="s">
        <v>87</v>
      </c>
      <c r="B258">
        <v>5</v>
      </c>
      <c r="C258">
        <v>3</v>
      </c>
      <c r="D258">
        <v>202831.28125</v>
      </c>
    </row>
    <row r="259" spans="1:4" hidden="1" x14ac:dyDescent="0.2">
      <c r="A259" t="s">
        <v>88</v>
      </c>
      <c r="B259">
        <v>6</v>
      </c>
      <c r="C259">
        <v>3</v>
      </c>
      <c r="D259">
        <v>265101.09375</v>
      </c>
    </row>
    <row r="260" spans="1:4" x14ac:dyDescent="0.2">
      <c r="A260" t="s">
        <v>89</v>
      </c>
      <c r="B260">
        <v>6</v>
      </c>
      <c r="C260">
        <v>3</v>
      </c>
      <c r="D260">
        <v>272398.125</v>
      </c>
    </row>
    <row r="261" spans="1:4" hidden="1" x14ac:dyDescent="0.2">
      <c r="A261" t="s">
        <v>90</v>
      </c>
      <c r="B261">
        <v>1</v>
      </c>
      <c r="C261">
        <v>3</v>
      </c>
      <c r="D261">
        <v>267107.71875</v>
      </c>
    </row>
    <row r="262" spans="1:4" hidden="1" x14ac:dyDescent="0.2">
      <c r="A262" t="s">
        <v>91</v>
      </c>
      <c r="B262">
        <v>1</v>
      </c>
      <c r="C262">
        <v>3</v>
      </c>
      <c r="D262">
        <v>316029</v>
      </c>
    </row>
    <row r="263" spans="1:4" hidden="1" x14ac:dyDescent="0.2">
      <c r="A263" t="s">
        <v>92</v>
      </c>
      <c r="B263">
        <v>2</v>
      </c>
      <c r="C263">
        <v>3</v>
      </c>
      <c r="D263">
        <v>73929.015625</v>
      </c>
    </row>
    <row r="264" spans="1:4" hidden="1" x14ac:dyDescent="0.2">
      <c r="A264" t="s">
        <v>93</v>
      </c>
      <c r="B264">
        <v>2</v>
      </c>
      <c r="C264">
        <v>3</v>
      </c>
      <c r="D264">
        <v>113226.6640625</v>
      </c>
    </row>
    <row r="265" spans="1:4" hidden="1" x14ac:dyDescent="0.2">
      <c r="A265" t="s">
        <v>94</v>
      </c>
      <c r="B265">
        <v>3</v>
      </c>
      <c r="C265">
        <v>3</v>
      </c>
      <c r="D265">
        <v>91518.1015625</v>
      </c>
    </row>
    <row r="266" spans="1:4" hidden="1" x14ac:dyDescent="0.2">
      <c r="A266" t="s">
        <v>95</v>
      </c>
      <c r="B266">
        <v>3</v>
      </c>
      <c r="C266">
        <v>3</v>
      </c>
      <c r="D266">
        <v>167813.03125</v>
      </c>
    </row>
    <row r="267" spans="1:4" hidden="1" x14ac:dyDescent="0.2">
      <c r="A267" t="s">
        <v>96</v>
      </c>
      <c r="B267">
        <v>4</v>
      </c>
      <c r="C267">
        <v>3</v>
      </c>
      <c r="D267">
        <v>144179.75</v>
      </c>
    </row>
    <row r="268" spans="1:4" hidden="1" x14ac:dyDescent="0.2">
      <c r="A268" t="s">
        <v>97</v>
      </c>
      <c r="B268">
        <v>4</v>
      </c>
      <c r="C268">
        <v>3</v>
      </c>
      <c r="D268">
        <v>165473.265625</v>
      </c>
    </row>
    <row r="269" spans="1:4" hidden="1" x14ac:dyDescent="0.2">
      <c r="A269" t="s">
        <v>98</v>
      </c>
      <c r="B269">
        <v>5</v>
      </c>
      <c r="C269">
        <v>3</v>
      </c>
      <c r="D269">
        <v>406976.71875</v>
      </c>
    </row>
    <row r="270" spans="1:4" hidden="1" x14ac:dyDescent="0.2">
      <c r="A270" t="s">
        <v>99</v>
      </c>
      <c r="B270">
        <v>5</v>
      </c>
      <c r="C270">
        <v>3</v>
      </c>
      <c r="D270">
        <v>178157.34375</v>
      </c>
    </row>
    <row r="271" spans="1:4" hidden="1" x14ac:dyDescent="0.2">
      <c r="A271" t="s">
        <v>100</v>
      </c>
      <c r="B271">
        <v>6</v>
      </c>
      <c r="C271">
        <v>3</v>
      </c>
      <c r="D271">
        <v>143363.828125</v>
      </c>
    </row>
    <row r="272" spans="1:4" x14ac:dyDescent="0.2">
      <c r="A272" t="s">
        <v>101</v>
      </c>
      <c r="B272">
        <v>6</v>
      </c>
      <c r="C272">
        <v>3</v>
      </c>
      <c r="D272">
        <v>147650.671875</v>
      </c>
    </row>
    <row r="273" spans="1:4" hidden="1" x14ac:dyDescent="0.2">
      <c r="A273" t="s">
        <v>102</v>
      </c>
      <c r="B273">
        <v>1</v>
      </c>
      <c r="C273">
        <v>3</v>
      </c>
      <c r="D273">
        <v>495593.6875</v>
      </c>
    </row>
    <row r="274" spans="1:4" hidden="1" x14ac:dyDescent="0.2">
      <c r="A274" t="s">
        <v>103</v>
      </c>
      <c r="B274">
        <v>1</v>
      </c>
      <c r="C274">
        <v>3</v>
      </c>
      <c r="D274">
        <v>413903.1875</v>
      </c>
    </row>
    <row r="275" spans="1:4" hidden="1" x14ac:dyDescent="0.2">
      <c r="A275" t="s">
        <v>104</v>
      </c>
      <c r="B275">
        <v>2</v>
      </c>
      <c r="C275">
        <v>3</v>
      </c>
      <c r="D275">
        <v>85906.4765625</v>
      </c>
    </row>
    <row r="276" spans="1:4" hidden="1" x14ac:dyDescent="0.2">
      <c r="A276" t="s">
        <v>105</v>
      </c>
      <c r="B276">
        <v>2</v>
      </c>
      <c r="C276">
        <v>3</v>
      </c>
      <c r="D276">
        <v>80974</v>
      </c>
    </row>
    <row r="277" spans="1:4" hidden="1" x14ac:dyDescent="0.2">
      <c r="A277" t="s">
        <v>106</v>
      </c>
      <c r="B277">
        <v>3</v>
      </c>
      <c r="C277">
        <v>3</v>
      </c>
      <c r="D277">
        <v>116080.96875</v>
      </c>
    </row>
    <row r="278" spans="1:4" hidden="1" x14ac:dyDescent="0.2">
      <c r="A278" t="s">
        <v>107</v>
      </c>
      <c r="B278">
        <v>3</v>
      </c>
      <c r="C278">
        <v>3</v>
      </c>
      <c r="D278">
        <v>239858.84375</v>
      </c>
    </row>
    <row r="279" spans="1:4" hidden="1" x14ac:dyDescent="0.2">
      <c r="A279" t="s">
        <v>108</v>
      </c>
      <c r="B279">
        <v>4</v>
      </c>
      <c r="C279">
        <v>3</v>
      </c>
      <c r="D279">
        <v>235892.28125</v>
      </c>
    </row>
    <row r="280" spans="1:4" hidden="1" x14ac:dyDescent="0.2">
      <c r="A280" t="s">
        <v>109</v>
      </c>
      <c r="B280">
        <v>4</v>
      </c>
      <c r="C280">
        <v>3</v>
      </c>
      <c r="D280">
        <v>165783.4375</v>
      </c>
    </row>
    <row r="281" spans="1:4" hidden="1" x14ac:dyDescent="0.2">
      <c r="A281" t="s">
        <v>110</v>
      </c>
      <c r="B281">
        <v>5</v>
      </c>
      <c r="C281">
        <v>3</v>
      </c>
      <c r="D281">
        <v>198910.875</v>
      </c>
    </row>
    <row r="282" spans="1:4" hidden="1" x14ac:dyDescent="0.2">
      <c r="A282" t="s">
        <v>111</v>
      </c>
      <c r="B282">
        <v>5</v>
      </c>
      <c r="C282">
        <v>3</v>
      </c>
      <c r="D282">
        <v>214479.328125</v>
      </c>
    </row>
    <row r="283" spans="1:4" hidden="1" x14ac:dyDescent="0.2">
      <c r="A283" t="s">
        <v>112</v>
      </c>
      <c r="B283">
        <v>6</v>
      </c>
      <c r="C283">
        <v>3</v>
      </c>
      <c r="D283">
        <v>69777.9453125</v>
      </c>
    </row>
    <row r="284" spans="1:4" x14ac:dyDescent="0.2">
      <c r="A284" t="s">
        <v>113</v>
      </c>
      <c r="B284">
        <v>6</v>
      </c>
      <c r="C284">
        <v>3</v>
      </c>
      <c r="D284">
        <v>67097.828125</v>
      </c>
    </row>
    <row r="285" spans="1:4" hidden="1" x14ac:dyDescent="0.2">
      <c r="A285" t="s">
        <v>114</v>
      </c>
      <c r="B285">
        <v>1</v>
      </c>
      <c r="C285">
        <v>3</v>
      </c>
      <c r="D285">
        <v>321937.8125</v>
      </c>
    </row>
    <row r="286" spans="1:4" hidden="1" x14ac:dyDescent="0.2">
      <c r="A286" t="s">
        <v>115</v>
      </c>
      <c r="B286">
        <v>1</v>
      </c>
      <c r="C286">
        <v>3</v>
      </c>
      <c r="D286">
        <v>256938.03125</v>
      </c>
    </row>
    <row r="287" spans="1:4" hidden="1" x14ac:dyDescent="0.2">
      <c r="A287" t="s">
        <v>116</v>
      </c>
      <c r="B287">
        <v>2</v>
      </c>
      <c r="C287">
        <v>3</v>
      </c>
      <c r="D287">
        <v>102363.671875</v>
      </c>
    </row>
    <row r="288" spans="1:4" hidden="1" x14ac:dyDescent="0.2">
      <c r="A288" t="s">
        <v>117</v>
      </c>
      <c r="B288">
        <v>2</v>
      </c>
      <c r="C288">
        <v>3</v>
      </c>
      <c r="D288">
        <v>153734.53125</v>
      </c>
    </row>
    <row r="289" spans="1:4" hidden="1" x14ac:dyDescent="0.2">
      <c r="A289" t="s">
        <v>118</v>
      </c>
      <c r="B289">
        <v>3</v>
      </c>
      <c r="C289">
        <v>3</v>
      </c>
      <c r="D289">
        <v>5261.2470703125</v>
      </c>
    </row>
    <row r="290" spans="1:4" hidden="1" x14ac:dyDescent="0.2">
      <c r="A290" t="s">
        <v>119</v>
      </c>
      <c r="B290">
        <v>3</v>
      </c>
      <c r="C290">
        <v>3</v>
      </c>
      <c r="D290">
        <v>174350.625</v>
      </c>
    </row>
    <row r="291" spans="1:4" hidden="1" x14ac:dyDescent="0.2">
      <c r="A291" t="s">
        <v>120</v>
      </c>
      <c r="B291">
        <v>4</v>
      </c>
      <c r="C291">
        <v>3</v>
      </c>
      <c r="D291">
        <v>181234.625</v>
      </c>
    </row>
    <row r="292" spans="1:4" hidden="1" x14ac:dyDescent="0.2">
      <c r="A292" t="s">
        <v>121</v>
      </c>
      <c r="B292">
        <v>4</v>
      </c>
      <c r="C292">
        <v>3</v>
      </c>
      <c r="D292">
        <v>206302.953125</v>
      </c>
    </row>
    <row r="293" spans="1:4" hidden="1" x14ac:dyDescent="0.2">
      <c r="A293" t="s">
        <v>122</v>
      </c>
      <c r="B293">
        <v>5</v>
      </c>
      <c r="C293">
        <v>3</v>
      </c>
      <c r="D293">
        <v>267493.4375</v>
      </c>
    </row>
    <row r="294" spans="1:4" hidden="1" x14ac:dyDescent="0.2">
      <c r="A294" t="s">
        <v>123</v>
      </c>
      <c r="B294">
        <v>5</v>
      </c>
      <c r="C294">
        <v>3</v>
      </c>
      <c r="D294">
        <v>236345.609375</v>
      </c>
    </row>
    <row r="295" spans="1:4" hidden="1" x14ac:dyDescent="0.2">
      <c r="A295" t="s">
        <v>124</v>
      </c>
      <c r="B295">
        <v>6</v>
      </c>
      <c r="C295">
        <v>3</v>
      </c>
      <c r="D295">
        <v>17308.26171875</v>
      </c>
    </row>
    <row r="296" spans="1:4" x14ac:dyDescent="0.2">
      <c r="A296" t="s">
        <v>125</v>
      </c>
      <c r="B296">
        <v>6</v>
      </c>
      <c r="C296">
        <v>3</v>
      </c>
      <c r="D296">
        <v>3753.703125</v>
      </c>
    </row>
    <row r="297" spans="1:4" hidden="1" x14ac:dyDescent="0.2">
      <c r="A297" t="s">
        <v>25</v>
      </c>
      <c r="B297">
        <v>1</v>
      </c>
      <c r="C297">
        <v>4</v>
      </c>
      <c r="D297">
        <v>920496.375</v>
      </c>
    </row>
    <row r="298" spans="1:4" hidden="1" x14ac:dyDescent="0.2">
      <c r="A298" t="s">
        <v>31</v>
      </c>
      <c r="B298">
        <v>1</v>
      </c>
      <c r="C298">
        <v>4</v>
      </c>
      <c r="D298">
        <v>568472.3125</v>
      </c>
    </row>
    <row r="299" spans="1:4" hidden="1" x14ac:dyDescent="0.2">
      <c r="A299" t="s">
        <v>32</v>
      </c>
      <c r="B299">
        <v>2</v>
      </c>
      <c r="C299">
        <v>4</v>
      </c>
      <c r="D299">
        <v>67283.375</v>
      </c>
    </row>
    <row r="300" spans="1:4" hidden="1" x14ac:dyDescent="0.2">
      <c r="A300" t="s">
        <v>33</v>
      </c>
      <c r="B300">
        <v>2</v>
      </c>
      <c r="C300">
        <v>4</v>
      </c>
      <c r="D300">
        <v>50070.765625</v>
      </c>
    </row>
    <row r="301" spans="1:4" hidden="1" x14ac:dyDescent="0.2">
      <c r="A301" t="s">
        <v>34</v>
      </c>
      <c r="B301">
        <v>3</v>
      </c>
      <c r="C301">
        <v>4</v>
      </c>
      <c r="D301">
        <v>47703.85546875</v>
      </c>
    </row>
    <row r="302" spans="1:4" hidden="1" x14ac:dyDescent="0.2">
      <c r="A302" t="s">
        <v>35</v>
      </c>
      <c r="B302">
        <v>3</v>
      </c>
      <c r="C302">
        <v>4</v>
      </c>
      <c r="D302">
        <v>94281.0859375</v>
      </c>
    </row>
    <row r="303" spans="1:4" hidden="1" x14ac:dyDescent="0.2">
      <c r="A303" t="s">
        <v>36</v>
      </c>
      <c r="B303">
        <v>4</v>
      </c>
      <c r="C303">
        <v>4</v>
      </c>
      <c r="D303">
        <v>123514.4296875</v>
      </c>
    </row>
    <row r="304" spans="1:4" hidden="1" x14ac:dyDescent="0.2">
      <c r="A304" t="s">
        <v>37</v>
      </c>
      <c r="B304">
        <v>4</v>
      </c>
      <c r="C304">
        <v>4</v>
      </c>
      <c r="D304">
        <v>433111.21875</v>
      </c>
    </row>
    <row r="305" spans="1:4" hidden="1" x14ac:dyDescent="0.2">
      <c r="A305" t="s">
        <v>38</v>
      </c>
      <c r="B305">
        <v>5</v>
      </c>
      <c r="C305">
        <v>4</v>
      </c>
      <c r="D305">
        <v>552121.1875</v>
      </c>
    </row>
    <row r="306" spans="1:4" hidden="1" x14ac:dyDescent="0.2">
      <c r="A306" t="s">
        <v>39</v>
      </c>
      <c r="B306">
        <v>5</v>
      </c>
      <c r="C306">
        <v>4</v>
      </c>
      <c r="D306">
        <v>413250.875</v>
      </c>
    </row>
    <row r="307" spans="1:4" hidden="1" x14ac:dyDescent="0.2">
      <c r="A307" t="s">
        <v>40</v>
      </c>
      <c r="B307">
        <v>6</v>
      </c>
      <c r="C307">
        <v>4</v>
      </c>
      <c r="D307">
        <v>1702630.25</v>
      </c>
    </row>
    <row r="308" spans="1:4" x14ac:dyDescent="0.2">
      <c r="A308" t="s">
        <v>41</v>
      </c>
      <c r="B308">
        <v>6</v>
      </c>
      <c r="C308">
        <v>4</v>
      </c>
      <c r="D308">
        <v>1800965</v>
      </c>
    </row>
    <row r="309" spans="1:4" hidden="1" x14ac:dyDescent="0.2">
      <c r="A309" t="s">
        <v>42</v>
      </c>
      <c r="B309">
        <v>1</v>
      </c>
      <c r="C309">
        <v>4</v>
      </c>
      <c r="D309">
        <v>537071.375</v>
      </c>
    </row>
    <row r="310" spans="1:4" hidden="1" x14ac:dyDescent="0.2">
      <c r="A310" t="s">
        <v>43</v>
      </c>
      <c r="B310">
        <v>1</v>
      </c>
      <c r="C310">
        <v>4</v>
      </c>
      <c r="D310">
        <v>672993.4375</v>
      </c>
    </row>
    <row r="311" spans="1:4" hidden="1" x14ac:dyDescent="0.2">
      <c r="A311" t="s">
        <v>44</v>
      </c>
      <c r="B311">
        <v>2</v>
      </c>
      <c r="C311">
        <v>4</v>
      </c>
      <c r="D311">
        <v>146944.1875</v>
      </c>
    </row>
    <row r="312" spans="1:4" hidden="1" x14ac:dyDescent="0.2">
      <c r="A312" t="s">
        <v>45</v>
      </c>
      <c r="B312">
        <v>2</v>
      </c>
      <c r="C312">
        <v>4</v>
      </c>
      <c r="D312">
        <v>57934.22265625</v>
      </c>
    </row>
    <row r="313" spans="1:4" hidden="1" x14ac:dyDescent="0.2">
      <c r="A313" t="s">
        <v>46</v>
      </c>
      <c r="B313">
        <v>3</v>
      </c>
      <c r="C313">
        <v>4</v>
      </c>
      <c r="D313">
        <v>38476.859375</v>
      </c>
    </row>
    <row r="314" spans="1:4" hidden="1" x14ac:dyDescent="0.2">
      <c r="A314" t="s">
        <v>47</v>
      </c>
      <c r="B314">
        <v>3</v>
      </c>
      <c r="C314">
        <v>4</v>
      </c>
      <c r="D314">
        <v>65644.8125</v>
      </c>
    </row>
    <row r="315" spans="1:4" hidden="1" x14ac:dyDescent="0.2">
      <c r="A315" t="s">
        <v>48</v>
      </c>
      <c r="B315">
        <v>4</v>
      </c>
      <c r="C315">
        <v>4</v>
      </c>
      <c r="D315">
        <v>129397.75</v>
      </c>
    </row>
    <row r="316" spans="1:4" hidden="1" x14ac:dyDescent="0.2">
      <c r="A316" t="s">
        <v>49</v>
      </c>
      <c r="B316">
        <v>4</v>
      </c>
      <c r="C316">
        <v>4</v>
      </c>
      <c r="D316">
        <v>322514.5</v>
      </c>
    </row>
    <row r="317" spans="1:4" hidden="1" x14ac:dyDescent="0.2">
      <c r="A317" t="s">
        <v>50</v>
      </c>
      <c r="B317">
        <v>5</v>
      </c>
      <c r="C317">
        <v>4</v>
      </c>
      <c r="D317">
        <v>346691.84375</v>
      </c>
    </row>
    <row r="318" spans="1:4" hidden="1" x14ac:dyDescent="0.2">
      <c r="A318" t="s">
        <v>51</v>
      </c>
      <c r="B318">
        <v>5</v>
      </c>
      <c r="C318">
        <v>4</v>
      </c>
      <c r="D318">
        <v>431842.15625</v>
      </c>
    </row>
    <row r="319" spans="1:4" hidden="1" x14ac:dyDescent="0.2">
      <c r="A319" t="s">
        <v>52</v>
      </c>
      <c r="B319">
        <v>6</v>
      </c>
      <c r="C319">
        <v>4</v>
      </c>
      <c r="D319">
        <v>1533152.625</v>
      </c>
    </row>
    <row r="320" spans="1:4" x14ac:dyDescent="0.2">
      <c r="A320" t="s">
        <v>53</v>
      </c>
      <c r="B320">
        <v>6</v>
      </c>
      <c r="C320">
        <v>4</v>
      </c>
      <c r="D320">
        <v>1581421.5</v>
      </c>
    </row>
    <row r="321" spans="1:4" hidden="1" x14ac:dyDescent="0.2">
      <c r="A321" t="s">
        <v>54</v>
      </c>
      <c r="B321">
        <v>1</v>
      </c>
      <c r="C321">
        <v>4</v>
      </c>
      <c r="D321">
        <v>632121.125</v>
      </c>
    </row>
    <row r="322" spans="1:4" hidden="1" x14ac:dyDescent="0.2">
      <c r="A322" t="s">
        <v>55</v>
      </c>
      <c r="B322">
        <v>1</v>
      </c>
      <c r="C322">
        <v>4</v>
      </c>
      <c r="D322">
        <v>706614.25</v>
      </c>
    </row>
    <row r="323" spans="1:4" hidden="1" x14ac:dyDescent="0.2">
      <c r="A323" t="s">
        <v>56</v>
      </c>
      <c r="B323">
        <v>2</v>
      </c>
      <c r="C323">
        <v>4</v>
      </c>
      <c r="D323">
        <v>52919.05078125</v>
      </c>
    </row>
    <row r="324" spans="1:4" hidden="1" x14ac:dyDescent="0.2">
      <c r="A324" t="s">
        <v>57</v>
      </c>
      <c r="B324">
        <v>2</v>
      </c>
      <c r="C324">
        <v>4</v>
      </c>
      <c r="D324">
        <v>90964.796875</v>
      </c>
    </row>
    <row r="325" spans="1:4" hidden="1" x14ac:dyDescent="0.2">
      <c r="A325" t="s">
        <v>58</v>
      </c>
      <c r="B325">
        <v>3</v>
      </c>
      <c r="C325">
        <v>4</v>
      </c>
      <c r="D325">
        <v>41565.14453125</v>
      </c>
    </row>
    <row r="326" spans="1:4" hidden="1" x14ac:dyDescent="0.2">
      <c r="A326" t="s">
        <v>59</v>
      </c>
      <c r="B326">
        <v>3</v>
      </c>
      <c r="C326">
        <v>4</v>
      </c>
      <c r="D326">
        <v>82978.4375</v>
      </c>
    </row>
    <row r="327" spans="1:4" hidden="1" x14ac:dyDescent="0.2">
      <c r="A327" t="s">
        <v>60</v>
      </c>
      <c r="B327">
        <v>4</v>
      </c>
      <c r="C327">
        <v>4</v>
      </c>
      <c r="D327">
        <v>161399.359375</v>
      </c>
    </row>
    <row r="328" spans="1:4" hidden="1" x14ac:dyDescent="0.2">
      <c r="A328" t="s">
        <v>61</v>
      </c>
      <c r="B328">
        <v>4</v>
      </c>
      <c r="C328">
        <v>4</v>
      </c>
      <c r="D328">
        <v>409759.875</v>
      </c>
    </row>
    <row r="329" spans="1:4" hidden="1" x14ac:dyDescent="0.2">
      <c r="A329" t="s">
        <v>62</v>
      </c>
      <c r="B329">
        <v>5</v>
      </c>
      <c r="C329">
        <v>4</v>
      </c>
      <c r="D329">
        <v>490698.9375</v>
      </c>
    </row>
    <row r="330" spans="1:4" hidden="1" x14ac:dyDescent="0.2">
      <c r="A330" t="s">
        <v>63</v>
      </c>
      <c r="B330">
        <v>5</v>
      </c>
      <c r="C330">
        <v>4</v>
      </c>
      <c r="D330">
        <v>381504.59375</v>
      </c>
    </row>
    <row r="331" spans="1:4" hidden="1" x14ac:dyDescent="0.2">
      <c r="A331" t="s">
        <v>64</v>
      </c>
      <c r="B331">
        <v>6</v>
      </c>
      <c r="C331">
        <v>4</v>
      </c>
      <c r="D331">
        <v>978142.875</v>
      </c>
    </row>
    <row r="332" spans="1:4" x14ac:dyDescent="0.2">
      <c r="A332" t="s">
        <v>65</v>
      </c>
      <c r="B332">
        <v>6</v>
      </c>
      <c r="C332">
        <v>4</v>
      </c>
      <c r="D332">
        <v>990508.8125</v>
      </c>
    </row>
    <row r="333" spans="1:4" hidden="1" x14ac:dyDescent="0.2">
      <c r="A333" t="s">
        <v>66</v>
      </c>
      <c r="B333">
        <v>1</v>
      </c>
      <c r="C333">
        <v>4</v>
      </c>
      <c r="D333">
        <v>613928.375</v>
      </c>
    </row>
    <row r="334" spans="1:4" hidden="1" x14ac:dyDescent="0.2">
      <c r="A334" t="s">
        <v>67</v>
      </c>
      <c r="B334">
        <v>1</v>
      </c>
      <c r="C334">
        <v>4</v>
      </c>
      <c r="D334">
        <v>642055.125</v>
      </c>
    </row>
    <row r="335" spans="1:4" hidden="1" x14ac:dyDescent="0.2">
      <c r="A335" t="s">
        <v>68</v>
      </c>
      <c r="B335">
        <v>2</v>
      </c>
      <c r="C335">
        <v>4</v>
      </c>
      <c r="D335">
        <v>57325.08984375</v>
      </c>
    </row>
    <row r="336" spans="1:4" hidden="1" x14ac:dyDescent="0.2">
      <c r="A336" t="s">
        <v>69</v>
      </c>
      <c r="B336">
        <v>2</v>
      </c>
      <c r="C336">
        <v>4</v>
      </c>
      <c r="D336">
        <v>36339.1875</v>
      </c>
    </row>
    <row r="337" spans="1:4" hidden="1" x14ac:dyDescent="0.2">
      <c r="A337" t="s">
        <v>70</v>
      </c>
      <c r="B337">
        <v>3</v>
      </c>
      <c r="C337">
        <v>4</v>
      </c>
      <c r="D337">
        <v>41427.8515625</v>
      </c>
    </row>
    <row r="338" spans="1:4" hidden="1" x14ac:dyDescent="0.2">
      <c r="A338" t="s">
        <v>71</v>
      </c>
      <c r="B338">
        <v>3</v>
      </c>
      <c r="C338">
        <v>4</v>
      </c>
      <c r="D338">
        <v>110422.53125</v>
      </c>
    </row>
    <row r="339" spans="1:4" hidden="1" x14ac:dyDescent="0.2">
      <c r="A339" t="s">
        <v>72</v>
      </c>
      <c r="B339">
        <v>4</v>
      </c>
      <c r="C339">
        <v>4</v>
      </c>
      <c r="D339">
        <v>160232.921875</v>
      </c>
    </row>
    <row r="340" spans="1:4" hidden="1" x14ac:dyDescent="0.2">
      <c r="A340" t="s">
        <v>73</v>
      </c>
      <c r="B340">
        <v>4</v>
      </c>
      <c r="C340">
        <v>4</v>
      </c>
      <c r="D340">
        <v>327833.84375</v>
      </c>
    </row>
    <row r="341" spans="1:4" hidden="1" x14ac:dyDescent="0.2">
      <c r="A341" t="s">
        <v>74</v>
      </c>
      <c r="B341">
        <v>5</v>
      </c>
      <c r="C341">
        <v>4</v>
      </c>
      <c r="D341">
        <v>477096.125</v>
      </c>
    </row>
    <row r="342" spans="1:4" hidden="1" x14ac:dyDescent="0.2">
      <c r="A342" t="s">
        <v>75</v>
      </c>
      <c r="B342">
        <v>5</v>
      </c>
      <c r="C342">
        <v>4</v>
      </c>
      <c r="D342">
        <v>378757.25</v>
      </c>
    </row>
    <row r="343" spans="1:4" hidden="1" x14ac:dyDescent="0.2">
      <c r="A343" t="s">
        <v>76</v>
      </c>
      <c r="B343">
        <v>6</v>
      </c>
      <c r="C343">
        <v>4</v>
      </c>
      <c r="D343">
        <v>602463.75</v>
      </c>
    </row>
    <row r="344" spans="1:4" x14ac:dyDescent="0.2">
      <c r="A344" t="s">
        <v>77</v>
      </c>
      <c r="B344">
        <v>6</v>
      </c>
      <c r="C344">
        <v>4</v>
      </c>
      <c r="D344">
        <v>504182.5</v>
      </c>
    </row>
    <row r="345" spans="1:4" hidden="1" x14ac:dyDescent="0.2">
      <c r="A345" t="s">
        <v>78</v>
      </c>
      <c r="B345">
        <v>1</v>
      </c>
      <c r="C345">
        <v>4</v>
      </c>
      <c r="D345">
        <v>243913.96875</v>
      </c>
    </row>
    <row r="346" spans="1:4" hidden="1" x14ac:dyDescent="0.2">
      <c r="A346" t="s">
        <v>79</v>
      </c>
      <c r="B346">
        <v>1</v>
      </c>
      <c r="C346">
        <v>4</v>
      </c>
      <c r="D346">
        <v>237540.3125</v>
      </c>
    </row>
    <row r="347" spans="1:4" hidden="1" x14ac:dyDescent="0.2">
      <c r="A347" t="s">
        <v>80</v>
      </c>
      <c r="B347">
        <v>2</v>
      </c>
      <c r="C347">
        <v>4</v>
      </c>
      <c r="D347">
        <v>65992.640625</v>
      </c>
    </row>
    <row r="348" spans="1:4" hidden="1" x14ac:dyDescent="0.2">
      <c r="A348" t="s">
        <v>81</v>
      </c>
      <c r="B348">
        <v>2</v>
      </c>
      <c r="C348">
        <v>4</v>
      </c>
      <c r="D348">
        <v>88950.609375</v>
      </c>
    </row>
    <row r="349" spans="1:4" hidden="1" x14ac:dyDescent="0.2">
      <c r="A349" t="s">
        <v>82</v>
      </c>
      <c r="B349">
        <v>3</v>
      </c>
      <c r="C349">
        <v>4</v>
      </c>
      <c r="D349">
        <v>105756.59375</v>
      </c>
    </row>
    <row r="350" spans="1:4" hidden="1" x14ac:dyDescent="0.2">
      <c r="A350" t="s">
        <v>83</v>
      </c>
      <c r="B350">
        <v>3</v>
      </c>
      <c r="C350">
        <v>4</v>
      </c>
      <c r="D350">
        <v>191940.125</v>
      </c>
    </row>
    <row r="351" spans="1:4" hidden="1" x14ac:dyDescent="0.2">
      <c r="A351" t="s">
        <v>84</v>
      </c>
      <c r="B351">
        <v>4</v>
      </c>
      <c r="C351">
        <v>4</v>
      </c>
      <c r="D351">
        <v>110506.5625</v>
      </c>
    </row>
    <row r="352" spans="1:4" hidden="1" x14ac:dyDescent="0.2">
      <c r="A352" t="s">
        <v>85</v>
      </c>
      <c r="B352">
        <v>4</v>
      </c>
      <c r="C352">
        <v>4</v>
      </c>
      <c r="D352">
        <v>183036.65625</v>
      </c>
    </row>
    <row r="353" spans="1:4" hidden="1" x14ac:dyDescent="0.2">
      <c r="A353" t="s">
        <v>86</v>
      </c>
      <c r="B353">
        <v>5</v>
      </c>
      <c r="C353">
        <v>4</v>
      </c>
      <c r="D353">
        <v>212477.5</v>
      </c>
    </row>
    <row r="354" spans="1:4" hidden="1" x14ac:dyDescent="0.2">
      <c r="A354" t="s">
        <v>87</v>
      </c>
      <c r="B354">
        <v>5</v>
      </c>
      <c r="C354">
        <v>4</v>
      </c>
      <c r="D354">
        <v>198389.4375</v>
      </c>
    </row>
    <row r="355" spans="1:4" hidden="1" x14ac:dyDescent="0.2">
      <c r="A355" t="s">
        <v>88</v>
      </c>
      <c r="B355">
        <v>6</v>
      </c>
      <c r="C355">
        <v>4</v>
      </c>
      <c r="D355">
        <v>260655.28125</v>
      </c>
    </row>
    <row r="356" spans="1:4" x14ac:dyDescent="0.2">
      <c r="A356" t="s">
        <v>89</v>
      </c>
      <c r="B356">
        <v>6</v>
      </c>
      <c r="C356">
        <v>4</v>
      </c>
      <c r="D356">
        <v>267554.9375</v>
      </c>
    </row>
    <row r="357" spans="1:4" hidden="1" x14ac:dyDescent="0.2">
      <c r="A357" t="s">
        <v>90</v>
      </c>
      <c r="B357">
        <v>1</v>
      </c>
      <c r="C357">
        <v>4</v>
      </c>
      <c r="D357">
        <v>263738.5</v>
      </c>
    </row>
    <row r="358" spans="1:4" hidden="1" x14ac:dyDescent="0.2">
      <c r="A358" t="s">
        <v>91</v>
      </c>
      <c r="B358">
        <v>1</v>
      </c>
      <c r="C358">
        <v>4</v>
      </c>
      <c r="D358">
        <v>310369.25</v>
      </c>
    </row>
    <row r="359" spans="1:4" hidden="1" x14ac:dyDescent="0.2">
      <c r="A359" t="s">
        <v>92</v>
      </c>
      <c r="B359">
        <v>2</v>
      </c>
      <c r="C359">
        <v>4</v>
      </c>
      <c r="D359">
        <v>72435.78125</v>
      </c>
    </row>
    <row r="360" spans="1:4" hidden="1" x14ac:dyDescent="0.2">
      <c r="A360" t="s">
        <v>93</v>
      </c>
      <c r="B360">
        <v>2</v>
      </c>
      <c r="C360">
        <v>4</v>
      </c>
      <c r="D360">
        <v>112047.640625</v>
      </c>
    </row>
    <row r="361" spans="1:4" hidden="1" x14ac:dyDescent="0.2">
      <c r="A361" t="s">
        <v>94</v>
      </c>
      <c r="B361">
        <v>3</v>
      </c>
      <c r="C361">
        <v>4</v>
      </c>
      <c r="D361">
        <v>89856.3671875</v>
      </c>
    </row>
    <row r="362" spans="1:4" hidden="1" x14ac:dyDescent="0.2">
      <c r="A362" t="s">
        <v>95</v>
      </c>
      <c r="B362">
        <v>3</v>
      </c>
      <c r="C362">
        <v>4</v>
      </c>
      <c r="D362">
        <v>166417.40625</v>
      </c>
    </row>
    <row r="363" spans="1:4" hidden="1" x14ac:dyDescent="0.2">
      <c r="A363" t="s">
        <v>96</v>
      </c>
      <c r="B363">
        <v>4</v>
      </c>
      <c r="C363">
        <v>4</v>
      </c>
      <c r="D363">
        <v>141797.5</v>
      </c>
    </row>
    <row r="364" spans="1:4" hidden="1" x14ac:dyDescent="0.2">
      <c r="A364" t="s">
        <v>97</v>
      </c>
      <c r="B364">
        <v>4</v>
      </c>
      <c r="C364">
        <v>4</v>
      </c>
      <c r="D364">
        <v>163309</v>
      </c>
    </row>
    <row r="365" spans="1:4" hidden="1" x14ac:dyDescent="0.2">
      <c r="A365" t="s">
        <v>98</v>
      </c>
      <c r="B365">
        <v>5</v>
      </c>
      <c r="C365">
        <v>4</v>
      </c>
      <c r="D365">
        <v>401448.8125</v>
      </c>
    </row>
    <row r="366" spans="1:4" hidden="1" x14ac:dyDescent="0.2">
      <c r="A366" t="s">
        <v>99</v>
      </c>
      <c r="B366">
        <v>5</v>
      </c>
      <c r="C366">
        <v>4</v>
      </c>
      <c r="D366">
        <v>174565.859375</v>
      </c>
    </row>
    <row r="367" spans="1:4" hidden="1" x14ac:dyDescent="0.2">
      <c r="A367" t="s">
        <v>100</v>
      </c>
      <c r="B367">
        <v>6</v>
      </c>
      <c r="C367">
        <v>4</v>
      </c>
      <c r="D367">
        <v>141337.171875</v>
      </c>
    </row>
    <row r="368" spans="1:4" x14ac:dyDescent="0.2">
      <c r="A368" t="s">
        <v>101</v>
      </c>
      <c r="B368">
        <v>6</v>
      </c>
      <c r="C368">
        <v>4</v>
      </c>
      <c r="D368">
        <v>145645.4375</v>
      </c>
    </row>
    <row r="369" spans="1:4" hidden="1" x14ac:dyDescent="0.2">
      <c r="A369" t="s">
        <v>102</v>
      </c>
      <c r="B369">
        <v>1</v>
      </c>
      <c r="C369">
        <v>4</v>
      </c>
      <c r="D369">
        <v>488669.5</v>
      </c>
    </row>
    <row r="370" spans="1:4" hidden="1" x14ac:dyDescent="0.2">
      <c r="A370" t="s">
        <v>103</v>
      </c>
      <c r="B370">
        <v>1</v>
      </c>
      <c r="C370">
        <v>4</v>
      </c>
      <c r="D370">
        <v>406199.59375</v>
      </c>
    </row>
    <row r="371" spans="1:4" hidden="1" x14ac:dyDescent="0.2">
      <c r="A371" t="s">
        <v>104</v>
      </c>
      <c r="B371">
        <v>2</v>
      </c>
      <c r="C371">
        <v>4</v>
      </c>
      <c r="D371">
        <v>84261.3125</v>
      </c>
    </row>
    <row r="372" spans="1:4" hidden="1" x14ac:dyDescent="0.2">
      <c r="A372" t="s">
        <v>105</v>
      </c>
      <c r="B372">
        <v>2</v>
      </c>
      <c r="C372">
        <v>4</v>
      </c>
      <c r="D372">
        <v>79743</v>
      </c>
    </row>
    <row r="373" spans="1:4" hidden="1" x14ac:dyDescent="0.2">
      <c r="A373" t="s">
        <v>106</v>
      </c>
      <c r="B373">
        <v>3</v>
      </c>
      <c r="C373">
        <v>4</v>
      </c>
      <c r="D373">
        <v>114077.5</v>
      </c>
    </row>
    <row r="374" spans="1:4" hidden="1" x14ac:dyDescent="0.2">
      <c r="A374" t="s">
        <v>107</v>
      </c>
      <c r="B374">
        <v>3</v>
      </c>
      <c r="C374">
        <v>4</v>
      </c>
      <c r="D374">
        <v>236952.0625</v>
      </c>
    </row>
    <row r="375" spans="1:4" hidden="1" x14ac:dyDescent="0.2">
      <c r="A375" t="s">
        <v>108</v>
      </c>
      <c r="B375">
        <v>4</v>
      </c>
      <c r="C375">
        <v>4</v>
      </c>
      <c r="D375">
        <v>232336.96875</v>
      </c>
    </row>
    <row r="376" spans="1:4" hidden="1" x14ac:dyDescent="0.2">
      <c r="A376" t="s">
        <v>109</v>
      </c>
      <c r="B376">
        <v>4</v>
      </c>
      <c r="C376">
        <v>4</v>
      </c>
      <c r="D376">
        <v>163491.5</v>
      </c>
    </row>
    <row r="377" spans="1:4" hidden="1" x14ac:dyDescent="0.2">
      <c r="A377" t="s">
        <v>110</v>
      </c>
      <c r="B377">
        <v>5</v>
      </c>
      <c r="C377">
        <v>4</v>
      </c>
      <c r="D377">
        <v>196951.6875</v>
      </c>
    </row>
    <row r="378" spans="1:4" hidden="1" x14ac:dyDescent="0.2">
      <c r="A378" t="s">
        <v>111</v>
      </c>
      <c r="B378">
        <v>5</v>
      </c>
      <c r="C378">
        <v>4</v>
      </c>
      <c r="D378">
        <v>209812.75</v>
      </c>
    </row>
    <row r="379" spans="1:4" hidden="1" x14ac:dyDescent="0.2">
      <c r="A379" t="s">
        <v>112</v>
      </c>
      <c r="B379">
        <v>6</v>
      </c>
      <c r="C379">
        <v>4</v>
      </c>
      <c r="D379">
        <v>68516.640625</v>
      </c>
    </row>
    <row r="380" spans="1:4" x14ac:dyDescent="0.2">
      <c r="A380" t="s">
        <v>113</v>
      </c>
      <c r="B380">
        <v>6</v>
      </c>
      <c r="C380">
        <v>4</v>
      </c>
      <c r="D380">
        <v>66031.734375</v>
      </c>
    </row>
    <row r="381" spans="1:4" hidden="1" x14ac:dyDescent="0.2">
      <c r="A381" t="s">
        <v>114</v>
      </c>
      <c r="B381">
        <v>1</v>
      </c>
      <c r="C381">
        <v>4</v>
      </c>
      <c r="D381">
        <v>317127.65625</v>
      </c>
    </row>
    <row r="382" spans="1:4" hidden="1" x14ac:dyDescent="0.2">
      <c r="A382" t="s">
        <v>115</v>
      </c>
      <c r="B382">
        <v>1</v>
      </c>
      <c r="C382">
        <v>4</v>
      </c>
      <c r="D382">
        <v>253133.921875</v>
      </c>
    </row>
    <row r="383" spans="1:4" hidden="1" x14ac:dyDescent="0.2">
      <c r="A383" t="s">
        <v>116</v>
      </c>
      <c r="B383">
        <v>2</v>
      </c>
      <c r="C383">
        <v>4</v>
      </c>
      <c r="D383">
        <v>100653.0703125</v>
      </c>
    </row>
    <row r="384" spans="1:4" hidden="1" x14ac:dyDescent="0.2">
      <c r="A384" t="s">
        <v>117</v>
      </c>
      <c r="B384">
        <v>2</v>
      </c>
      <c r="C384">
        <v>4</v>
      </c>
      <c r="D384">
        <v>150926.8125</v>
      </c>
    </row>
    <row r="385" spans="1:4" hidden="1" x14ac:dyDescent="0.2">
      <c r="A385" t="s">
        <v>118</v>
      </c>
      <c r="B385">
        <v>3</v>
      </c>
      <c r="C385">
        <v>4</v>
      </c>
      <c r="D385">
        <v>5236.3896484375</v>
      </c>
    </row>
    <row r="386" spans="1:4" hidden="1" x14ac:dyDescent="0.2">
      <c r="A386" t="s">
        <v>119</v>
      </c>
      <c r="B386">
        <v>3</v>
      </c>
      <c r="C386">
        <v>4</v>
      </c>
      <c r="D386">
        <v>171690.09375</v>
      </c>
    </row>
    <row r="387" spans="1:4" hidden="1" x14ac:dyDescent="0.2">
      <c r="A387" t="s">
        <v>120</v>
      </c>
      <c r="B387">
        <v>4</v>
      </c>
      <c r="C387">
        <v>4</v>
      </c>
      <c r="D387">
        <v>178626.375</v>
      </c>
    </row>
    <row r="388" spans="1:4" hidden="1" x14ac:dyDescent="0.2">
      <c r="A388" t="s">
        <v>121</v>
      </c>
      <c r="B388">
        <v>4</v>
      </c>
      <c r="C388">
        <v>4</v>
      </c>
      <c r="D388">
        <v>203406.03125</v>
      </c>
    </row>
    <row r="389" spans="1:4" hidden="1" x14ac:dyDescent="0.2">
      <c r="A389" t="s">
        <v>122</v>
      </c>
      <c r="B389">
        <v>5</v>
      </c>
      <c r="C389">
        <v>4</v>
      </c>
      <c r="D389">
        <v>264161.25</v>
      </c>
    </row>
    <row r="390" spans="1:4" hidden="1" x14ac:dyDescent="0.2">
      <c r="A390" t="s">
        <v>123</v>
      </c>
      <c r="B390">
        <v>5</v>
      </c>
      <c r="C390">
        <v>4</v>
      </c>
      <c r="D390">
        <v>233506.15625</v>
      </c>
    </row>
    <row r="391" spans="1:4" hidden="1" x14ac:dyDescent="0.2">
      <c r="A391" t="s">
        <v>124</v>
      </c>
      <c r="B391">
        <v>6</v>
      </c>
      <c r="C391">
        <v>4</v>
      </c>
      <c r="D391">
        <v>17253.12109375</v>
      </c>
    </row>
    <row r="392" spans="1:4" x14ac:dyDescent="0.2">
      <c r="A392" t="s">
        <v>125</v>
      </c>
      <c r="B392">
        <v>6</v>
      </c>
      <c r="C392">
        <v>4</v>
      </c>
      <c r="D392">
        <v>3741.79833984375</v>
      </c>
    </row>
    <row r="393" spans="1:4" hidden="1" x14ac:dyDescent="0.2">
      <c r="A393" t="s">
        <v>25</v>
      </c>
      <c r="B393">
        <v>1</v>
      </c>
      <c r="C393">
        <v>5</v>
      </c>
      <c r="D393">
        <v>911405</v>
      </c>
    </row>
    <row r="394" spans="1:4" hidden="1" x14ac:dyDescent="0.2">
      <c r="A394" t="s">
        <v>31</v>
      </c>
      <c r="B394">
        <v>1</v>
      </c>
      <c r="C394">
        <v>5</v>
      </c>
      <c r="D394">
        <v>560700.4375</v>
      </c>
    </row>
    <row r="395" spans="1:4" hidden="1" x14ac:dyDescent="0.2">
      <c r="A395" t="s">
        <v>32</v>
      </c>
      <c r="B395">
        <v>2</v>
      </c>
      <c r="C395">
        <v>5</v>
      </c>
      <c r="D395">
        <v>66516.0234375</v>
      </c>
    </row>
    <row r="396" spans="1:4" hidden="1" x14ac:dyDescent="0.2">
      <c r="A396" t="s">
        <v>33</v>
      </c>
      <c r="B396">
        <v>2</v>
      </c>
      <c r="C396">
        <v>5</v>
      </c>
      <c r="D396">
        <v>49637.390625</v>
      </c>
    </row>
    <row r="397" spans="1:4" hidden="1" x14ac:dyDescent="0.2">
      <c r="A397" t="s">
        <v>34</v>
      </c>
      <c r="B397">
        <v>3</v>
      </c>
      <c r="C397">
        <v>5</v>
      </c>
      <c r="D397">
        <v>47285.3125</v>
      </c>
    </row>
    <row r="398" spans="1:4" hidden="1" x14ac:dyDescent="0.2">
      <c r="A398" t="s">
        <v>35</v>
      </c>
      <c r="B398">
        <v>3</v>
      </c>
      <c r="C398">
        <v>5</v>
      </c>
      <c r="D398">
        <v>93682.6171875</v>
      </c>
    </row>
    <row r="399" spans="1:4" hidden="1" x14ac:dyDescent="0.2">
      <c r="A399" t="s">
        <v>36</v>
      </c>
      <c r="B399">
        <v>4</v>
      </c>
      <c r="C399">
        <v>5</v>
      </c>
      <c r="D399">
        <v>121774.25</v>
      </c>
    </row>
    <row r="400" spans="1:4" hidden="1" x14ac:dyDescent="0.2">
      <c r="A400" t="s">
        <v>37</v>
      </c>
      <c r="B400">
        <v>4</v>
      </c>
      <c r="C400">
        <v>5</v>
      </c>
      <c r="D400">
        <v>429971.75</v>
      </c>
    </row>
    <row r="401" spans="1:4" hidden="1" x14ac:dyDescent="0.2">
      <c r="A401" t="s">
        <v>38</v>
      </c>
      <c r="B401">
        <v>5</v>
      </c>
      <c r="C401">
        <v>5</v>
      </c>
      <c r="D401">
        <v>548115.75</v>
      </c>
    </row>
    <row r="402" spans="1:4" hidden="1" x14ac:dyDescent="0.2">
      <c r="A402" t="s">
        <v>39</v>
      </c>
      <c r="B402">
        <v>5</v>
      </c>
      <c r="C402">
        <v>5</v>
      </c>
      <c r="D402">
        <v>410130.125</v>
      </c>
    </row>
    <row r="403" spans="1:4" hidden="1" x14ac:dyDescent="0.2">
      <c r="A403" t="s">
        <v>40</v>
      </c>
      <c r="B403">
        <v>6</v>
      </c>
      <c r="C403">
        <v>5</v>
      </c>
      <c r="D403">
        <v>1694366.25</v>
      </c>
    </row>
    <row r="404" spans="1:4" x14ac:dyDescent="0.2">
      <c r="A404" t="s">
        <v>41</v>
      </c>
      <c r="B404">
        <v>6</v>
      </c>
      <c r="C404">
        <v>5</v>
      </c>
      <c r="D404">
        <v>1795091.375</v>
      </c>
    </row>
    <row r="405" spans="1:4" hidden="1" x14ac:dyDescent="0.2">
      <c r="A405" t="s">
        <v>42</v>
      </c>
      <c r="B405">
        <v>1</v>
      </c>
      <c r="C405">
        <v>5</v>
      </c>
      <c r="D405">
        <v>528948.875</v>
      </c>
    </row>
    <row r="406" spans="1:4" hidden="1" x14ac:dyDescent="0.2">
      <c r="A406" t="s">
        <v>43</v>
      </c>
      <c r="B406">
        <v>1</v>
      </c>
      <c r="C406">
        <v>5</v>
      </c>
      <c r="D406">
        <v>664334.8125</v>
      </c>
    </row>
    <row r="407" spans="1:4" hidden="1" x14ac:dyDescent="0.2">
      <c r="A407" t="s">
        <v>44</v>
      </c>
      <c r="B407">
        <v>2</v>
      </c>
      <c r="C407">
        <v>5</v>
      </c>
      <c r="D407">
        <v>145187.71875</v>
      </c>
    </row>
    <row r="408" spans="1:4" hidden="1" x14ac:dyDescent="0.2">
      <c r="A408" t="s">
        <v>45</v>
      </c>
      <c r="B408">
        <v>2</v>
      </c>
      <c r="C408">
        <v>5</v>
      </c>
      <c r="D408">
        <v>57375.5859375</v>
      </c>
    </row>
    <row r="409" spans="1:4" hidden="1" x14ac:dyDescent="0.2">
      <c r="A409" t="s">
        <v>46</v>
      </c>
      <c r="B409">
        <v>3</v>
      </c>
      <c r="C409">
        <v>5</v>
      </c>
      <c r="D409">
        <v>38041.78125</v>
      </c>
    </row>
    <row r="410" spans="1:4" hidden="1" x14ac:dyDescent="0.2">
      <c r="A410" t="s">
        <v>47</v>
      </c>
      <c r="B410">
        <v>3</v>
      </c>
      <c r="C410">
        <v>5</v>
      </c>
      <c r="D410">
        <v>64873.4296875</v>
      </c>
    </row>
    <row r="411" spans="1:4" hidden="1" x14ac:dyDescent="0.2">
      <c r="A411" t="s">
        <v>48</v>
      </c>
      <c r="B411">
        <v>4</v>
      </c>
      <c r="C411">
        <v>5</v>
      </c>
      <c r="D411">
        <v>128163.3671875</v>
      </c>
    </row>
    <row r="412" spans="1:4" hidden="1" x14ac:dyDescent="0.2">
      <c r="A412" t="s">
        <v>49</v>
      </c>
      <c r="B412">
        <v>4</v>
      </c>
      <c r="C412">
        <v>5</v>
      </c>
      <c r="D412">
        <v>319449.6875</v>
      </c>
    </row>
    <row r="413" spans="1:4" hidden="1" x14ac:dyDescent="0.2">
      <c r="A413" t="s">
        <v>50</v>
      </c>
      <c r="B413">
        <v>5</v>
      </c>
      <c r="C413">
        <v>5</v>
      </c>
      <c r="D413">
        <v>343630.8125</v>
      </c>
    </row>
    <row r="414" spans="1:4" hidden="1" x14ac:dyDescent="0.2">
      <c r="A414" t="s">
        <v>51</v>
      </c>
      <c r="B414">
        <v>5</v>
      </c>
      <c r="C414">
        <v>5</v>
      </c>
      <c r="D414">
        <v>427739.28125</v>
      </c>
    </row>
    <row r="415" spans="1:4" hidden="1" x14ac:dyDescent="0.2">
      <c r="A415" t="s">
        <v>52</v>
      </c>
      <c r="B415">
        <v>6</v>
      </c>
      <c r="C415">
        <v>5</v>
      </c>
      <c r="D415">
        <v>1521295.875</v>
      </c>
    </row>
    <row r="416" spans="1:4" x14ac:dyDescent="0.2">
      <c r="A416" t="s">
        <v>53</v>
      </c>
      <c r="B416">
        <v>6</v>
      </c>
      <c r="C416">
        <v>5</v>
      </c>
      <c r="D416">
        <v>1570021</v>
      </c>
    </row>
    <row r="417" spans="1:4" hidden="1" x14ac:dyDescent="0.2">
      <c r="A417" t="s">
        <v>54</v>
      </c>
      <c r="B417">
        <v>1</v>
      </c>
      <c r="C417">
        <v>5</v>
      </c>
      <c r="D417">
        <v>625856.75</v>
      </c>
    </row>
    <row r="418" spans="1:4" hidden="1" x14ac:dyDescent="0.2">
      <c r="A418" t="s">
        <v>55</v>
      </c>
      <c r="B418">
        <v>1</v>
      </c>
      <c r="C418">
        <v>5</v>
      </c>
      <c r="D418">
        <v>697679</v>
      </c>
    </row>
    <row r="419" spans="1:4" hidden="1" x14ac:dyDescent="0.2">
      <c r="A419" t="s">
        <v>56</v>
      </c>
      <c r="B419">
        <v>2</v>
      </c>
      <c r="C419">
        <v>5</v>
      </c>
      <c r="D419">
        <v>52192.05078125</v>
      </c>
    </row>
    <row r="420" spans="1:4" hidden="1" x14ac:dyDescent="0.2">
      <c r="A420" t="s">
        <v>57</v>
      </c>
      <c r="B420">
        <v>2</v>
      </c>
      <c r="C420">
        <v>5</v>
      </c>
      <c r="D420">
        <v>91265.25</v>
      </c>
    </row>
    <row r="421" spans="1:4" hidden="1" x14ac:dyDescent="0.2">
      <c r="A421" t="s">
        <v>58</v>
      </c>
      <c r="B421">
        <v>3</v>
      </c>
      <c r="C421">
        <v>5</v>
      </c>
      <c r="D421">
        <v>41128.953125</v>
      </c>
    </row>
    <row r="422" spans="1:4" hidden="1" x14ac:dyDescent="0.2">
      <c r="A422" t="s">
        <v>59</v>
      </c>
      <c r="B422">
        <v>3</v>
      </c>
      <c r="C422">
        <v>5</v>
      </c>
      <c r="D422">
        <v>82008.0703125</v>
      </c>
    </row>
    <row r="423" spans="1:4" hidden="1" x14ac:dyDescent="0.2">
      <c r="A423" t="s">
        <v>60</v>
      </c>
      <c r="B423">
        <v>4</v>
      </c>
      <c r="C423">
        <v>5</v>
      </c>
      <c r="D423">
        <v>158770.765625</v>
      </c>
    </row>
    <row r="424" spans="1:4" hidden="1" x14ac:dyDescent="0.2">
      <c r="A424" t="s">
        <v>61</v>
      </c>
      <c r="B424">
        <v>4</v>
      </c>
      <c r="C424">
        <v>5</v>
      </c>
      <c r="D424">
        <v>406359.1875</v>
      </c>
    </row>
    <row r="425" spans="1:4" hidden="1" x14ac:dyDescent="0.2">
      <c r="A425" t="s">
        <v>62</v>
      </c>
      <c r="B425">
        <v>5</v>
      </c>
      <c r="C425">
        <v>5</v>
      </c>
      <c r="D425">
        <v>484232.65625</v>
      </c>
    </row>
    <row r="426" spans="1:4" hidden="1" x14ac:dyDescent="0.2">
      <c r="A426" t="s">
        <v>63</v>
      </c>
      <c r="B426">
        <v>5</v>
      </c>
      <c r="C426">
        <v>5</v>
      </c>
      <c r="D426">
        <v>378327.125</v>
      </c>
    </row>
    <row r="427" spans="1:4" hidden="1" x14ac:dyDescent="0.2">
      <c r="A427" t="s">
        <v>64</v>
      </c>
      <c r="B427">
        <v>6</v>
      </c>
      <c r="C427">
        <v>5</v>
      </c>
      <c r="D427">
        <v>971902.125</v>
      </c>
    </row>
    <row r="428" spans="1:4" x14ac:dyDescent="0.2">
      <c r="A428" t="s">
        <v>65</v>
      </c>
      <c r="B428">
        <v>6</v>
      </c>
      <c r="C428">
        <v>5</v>
      </c>
      <c r="D428">
        <v>978447.1875</v>
      </c>
    </row>
    <row r="429" spans="1:4" hidden="1" x14ac:dyDescent="0.2">
      <c r="A429" t="s">
        <v>66</v>
      </c>
      <c r="B429">
        <v>1</v>
      </c>
      <c r="C429">
        <v>5</v>
      </c>
      <c r="D429">
        <v>605721.875</v>
      </c>
    </row>
    <row r="430" spans="1:4" hidden="1" x14ac:dyDescent="0.2">
      <c r="A430" t="s">
        <v>67</v>
      </c>
      <c r="B430">
        <v>1</v>
      </c>
      <c r="C430">
        <v>5</v>
      </c>
      <c r="D430">
        <v>632918.875</v>
      </c>
    </row>
    <row r="431" spans="1:4" hidden="1" x14ac:dyDescent="0.2">
      <c r="A431" t="s">
        <v>68</v>
      </c>
      <c r="B431">
        <v>2</v>
      </c>
      <c r="C431">
        <v>5</v>
      </c>
      <c r="D431">
        <v>56521.85546875</v>
      </c>
    </row>
    <row r="432" spans="1:4" hidden="1" x14ac:dyDescent="0.2">
      <c r="A432" t="s">
        <v>69</v>
      </c>
      <c r="B432">
        <v>2</v>
      </c>
      <c r="C432">
        <v>5</v>
      </c>
      <c r="D432">
        <v>36054.1484375</v>
      </c>
    </row>
    <row r="433" spans="1:4" hidden="1" x14ac:dyDescent="0.2">
      <c r="A433" t="s">
        <v>70</v>
      </c>
      <c r="B433">
        <v>3</v>
      </c>
      <c r="C433">
        <v>5</v>
      </c>
      <c r="D433">
        <v>40946.12109375</v>
      </c>
    </row>
    <row r="434" spans="1:4" hidden="1" x14ac:dyDescent="0.2">
      <c r="A434" t="s">
        <v>71</v>
      </c>
      <c r="B434">
        <v>3</v>
      </c>
      <c r="C434">
        <v>5</v>
      </c>
      <c r="D434">
        <v>109067.9296875</v>
      </c>
    </row>
    <row r="435" spans="1:4" hidden="1" x14ac:dyDescent="0.2">
      <c r="A435" t="s">
        <v>72</v>
      </c>
      <c r="B435">
        <v>4</v>
      </c>
      <c r="C435">
        <v>5</v>
      </c>
      <c r="D435">
        <v>158828.953125</v>
      </c>
    </row>
    <row r="436" spans="1:4" hidden="1" x14ac:dyDescent="0.2">
      <c r="A436" t="s">
        <v>73</v>
      </c>
      <c r="B436">
        <v>4</v>
      </c>
      <c r="C436">
        <v>5</v>
      </c>
      <c r="D436">
        <v>324517.53125</v>
      </c>
    </row>
    <row r="437" spans="1:4" hidden="1" x14ac:dyDescent="0.2">
      <c r="A437" t="s">
        <v>74</v>
      </c>
      <c r="B437">
        <v>5</v>
      </c>
      <c r="C437">
        <v>5</v>
      </c>
      <c r="D437">
        <v>471962.09375</v>
      </c>
    </row>
    <row r="438" spans="1:4" hidden="1" x14ac:dyDescent="0.2">
      <c r="A438" t="s">
        <v>75</v>
      </c>
      <c r="B438">
        <v>5</v>
      </c>
      <c r="C438">
        <v>5</v>
      </c>
      <c r="D438">
        <v>375309.21875</v>
      </c>
    </row>
    <row r="439" spans="1:4" hidden="1" x14ac:dyDescent="0.2">
      <c r="A439" t="s">
        <v>76</v>
      </c>
      <c r="B439">
        <v>6</v>
      </c>
      <c r="C439">
        <v>5</v>
      </c>
      <c r="D439">
        <v>597957.0625</v>
      </c>
    </row>
    <row r="440" spans="1:4" x14ac:dyDescent="0.2">
      <c r="A440" t="s">
        <v>77</v>
      </c>
      <c r="B440">
        <v>6</v>
      </c>
      <c r="C440">
        <v>5</v>
      </c>
      <c r="D440">
        <v>500389.3125</v>
      </c>
    </row>
    <row r="441" spans="1:4" hidden="1" x14ac:dyDescent="0.2">
      <c r="A441" t="s">
        <v>78</v>
      </c>
      <c r="B441">
        <v>1</v>
      </c>
      <c r="C441">
        <v>5</v>
      </c>
      <c r="D441">
        <v>241118.390625</v>
      </c>
    </row>
    <row r="442" spans="1:4" hidden="1" x14ac:dyDescent="0.2">
      <c r="A442" t="s">
        <v>79</v>
      </c>
      <c r="B442">
        <v>1</v>
      </c>
      <c r="C442">
        <v>5</v>
      </c>
      <c r="D442">
        <v>234876.46875</v>
      </c>
    </row>
    <row r="443" spans="1:4" hidden="1" x14ac:dyDescent="0.2">
      <c r="A443" t="s">
        <v>80</v>
      </c>
      <c r="B443">
        <v>2</v>
      </c>
      <c r="C443">
        <v>5</v>
      </c>
      <c r="D443">
        <v>65033.5625</v>
      </c>
    </row>
    <row r="444" spans="1:4" hidden="1" x14ac:dyDescent="0.2">
      <c r="A444" t="s">
        <v>81</v>
      </c>
      <c r="B444">
        <v>2</v>
      </c>
      <c r="C444">
        <v>5</v>
      </c>
      <c r="D444">
        <v>88185.3203125</v>
      </c>
    </row>
    <row r="445" spans="1:4" hidden="1" x14ac:dyDescent="0.2">
      <c r="A445" t="s">
        <v>82</v>
      </c>
      <c r="B445">
        <v>3</v>
      </c>
      <c r="C445">
        <v>5</v>
      </c>
      <c r="D445">
        <v>104264.75</v>
      </c>
    </row>
    <row r="446" spans="1:4" hidden="1" x14ac:dyDescent="0.2">
      <c r="A446" t="s">
        <v>83</v>
      </c>
      <c r="B446">
        <v>3</v>
      </c>
      <c r="C446">
        <v>5</v>
      </c>
      <c r="D446">
        <v>189122.140625</v>
      </c>
    </row>
    <row r="447" spans="1:4" hidden="1" x14ac:dyDescent="0.2">
      <c r="A447" t="s">
        <v>84</v>
      </c>
      <c r="B447">
        <v>4</v>
      </c>
      <c r="C447">
        <v>5</v>
      </c>
      <c r="D447">
        <v>109425.6328125</v>
      </c>
    </row>
    <row r="448" spans="1:4" hidden="1" x14ac:dyDescent="0.2">
      <c r="A448" t="s">
        <v>85</v>
      </c>
      <c r="B448">
        <v>4</v>
      </c>
      <c r="C448">
        <v>5</v>
      </c>
      <c r="D448">
        <v>182429.671875</v>
      </c>
    </row>
    <row r="449" spans="1:4" hidden="1" x14ac:dyDescent="0.2">
      <c r="A449" t="s">
        <v>86</v>
      </c>
      <c r="B449">
        <v>5</v>
      </c>
      <c r="C449">
        <v>5</v>
      </c>
      <c r="D449">
        <v>210192.5625</v>
      </c>
    </row>
    <row r="450" spans="1:4" hidden="1" x14ac:dyDescent="0.2">
      <c r="A450" t="s">
        <v>87</v>
      </c>
      <c r="B450">
        <v>5</v>
      </c>
      <c r="C450">
        <v>5</v>
      </c>
      <c r="D450">
        <v>196492.5625</v>
      </c>
    </row>
    <row r="451" spans="1:4" hidden="1" x14ac:dyDescent="0.2">
      <c r="A451" t="s">
        <v>88</v>
      </c>
      <c r="B451">
        <v>6</v>
      </c>
      <c r="C451">
        <v>5</v>
      </c>
      <c r="D451">
        <v>258786.09375</v>
      </c>
    </row>
    <row r="452" spans="1:4" x14ac:dyDescent="0.2">
      <c r="A452" t="s">
        <v>89</v>
      </c>
      <c r="B452">
        <v>6</v>
      </c>
      <c r="C452">
        <v>5</v>
      </c>
      <c r="D452">
        <v>266086.8125</v>
      </c>
    </row>
    <row r="453" spans="1:4" hidden="1" x14ac:dyDescent="0.2">
      <c r="A453" t="s">
        <v>90</v>
      </c>
      <c r="B453">
        <v>1</v>
      </c>
      <c r="C453">
        <v>5</v>
      </c>
      <c r="D453">
        <v>261106.90625</v>
      </c>
    </row>
    <row r="454" spans="1:4" hidden="1" x14ac:dyDescent="0.2">
      <c r="A454" t="s">
        <v>91</v>
      </c>
      <c r="B454">
        <v>1</v>
      </c>
      <c r="C454">
        <v>5</v>
      </c>
      <c r="D454">
        <v>306113.78125</v>
      </c>
    </row>
    <row r="455" spans="1:4" hidden="1" x14ac:dyDescent="0.2">
      <c r="A455" t="s">
        <v>92</v>
      </c>
      <c r="B455">
        <v>2</v>
      </c>
      <c r="C455">
        <v>5</v>
      </c>
      <c r="D455">
        <v>71398.828125</v>
      </c>
    </row>
    <row r="456" spans="1:4" hidden="1" x14ac:dyDescent="0.2">
      <c r="A456" t="s">
        <v>93</v>
      </c>
      <c r="B456">
        <v>2</v>
      </c>
      <c r="C456">
        <v>5</v>
      </c>
      <c r="D456">
        <v>111434.1484375</v>
      </c>
    </row>
    <row r="457" spans="1:4" hidden="1" x14ac:dyDescent="0.2">
      <c r="A457" t="s">
        <v>94</v>
      </c>
      <c r="B457">
        <v>3</v>
      </c>
      <c r="C457">
        <v>5</v>
      </c>
      <c r="D457">
        <v>88837.984375</v>
      </c>
    </row>
    <row r="458" spans="1:4" hidden="1" x14ac:dyDescent="0.2">
      <c r="A458" t="s">
        <v>95</v>
      </c>
      <c r="B458">
        <v>3</v>
      </c>
      <c r="C458">
        <v>5</v>
      </c>
      <c r="D458">
        <v>163212.140625</v>
      </c>
    </row>
    <row r="459" spans="1:4" hidden="1" x14ac:dyDescent="0.2">
      <c r="A459" t="s">
        <v>96</v>
      </c>
      <c r="B459">
        <v>4</v>
      </c>
      <c r="C459">
        <v>5</v>
      </c>
      <c r="D459">
        <v>140457.9375</v>
      </c>
    </row>
    <row r="460" spans="1:4" hidden="1" x14ac:dyDescent="0.2">
      <c r="A460" t="s">
        <v>97</v>
      </c>
      <c r="B460">
        <v>4</v>
      </c>
      <c r="C460">
        <v>5</v>
      </c>
      <c r="D460">
        <v>162672.09375</v>
      </c>
    </row>
    <row r="461" spans="1:4" hidden="1" x14ac:dyDescent="0.2">
      <c r="A461" t="s">
        <v>98</v>
      </c>
      <c r="B461">
        <v>5</v>
      </c>
      <c r="C461">
        <v>5</v>
      </c>
      <c r="D461">
        <v>397258.28125</v>
      </c>
    </row>
    <row r="462" spans="1:4" hidden="1" x14ac:dyDescent="0.2">
      <c r="A462" t="s">
        <v>99</v>
      </c>
      <c r="B462">
        <v>5</v>
      </c>
      <c r="C462">
        <v>5</v>
      </c>
      <c r="D462">
        <v>172504.0625</v>
      </c>
    </row>
    <row r="463" spans="1:4" hidden="1" x14ac:dyDescent="0.2">
      <c r="A463" t="s">
        <v>100</v>
      </c>
      <c r="B463">
        <v>6</v>
      </c>
      <c r="C463">
        <v>5</v>
      </c>
      <c r="D463">
        <v>140351.640625</v>
      </c>
    </row>
    <row r="464" spans="1:4" x14ac:dyDescent="0.2">
      <c r="A464" t="s">
        <v>101</v>
      </c>
      <c r="B464">
        <v>6</v>
      </c>
      <c r="C464">
        <v>5</v>
      </c>
      <c r="D464">
        <v>144331.203125</v>
      </c>
    </row>
    <row r="465" spans="1:4" hidden="1" x14ac:dyDescent="0.2">
      <c r="A465" t="s">
        <v>102</v>
      </c>
      <c r="B465">
        <v>1</v>
      </c>
      <c r="C465">
        <v>5</v>
      </c>
      <c r="D465">
        <v>484239.25</v>
      </c>
    </row>
    <row r="466" spans="1:4" hidden="1" x14ac:dyDescent="0.2">
      <c r="A466" t="s">
        <v>103</v>
      </c>
      <c r="B466">
        <v>1</v>
      </c>
      <c r="C466">
        <v>5</v>
      </c>
      <c r="D466">
        <v>401418</v>
      </c>
    </row>
    <row r="467" spans="1:4" hidden="1" x14ac:dyDescent="0.2">
      <c r="A467" t="s">
        <v>104</v>
      </c>
      <c r="B467">
        <v>2</v>
      </c>
      <c r="C467">
        <v>5</v>
      </c>
      <c r="D467">
        <v>83161.640625</v>
      </c>
    </row>
    <row r="468" spans="1:4" hidden="1" x14ac:dyDescent="0.2">
      <c r="A468" t="s">
        <v>105</v>
      </c>
      <c r="B468">
        <v>2</v>
      </c>
      <c r="C468">
        <v>5</v>
      </c>
      <c r="D468">
        <v>78886.125</v>
      </c>
    </row>
    <row r="469" spans="1:4" hidden="1" x14ac:dyDescent="0.2">
      <c r="A469" t="s">
        <v>106</v>
      </c>
      <c r="B469">
        <v>3</v>
      </c>
      <c r="C469">
        <v>5</v>
      </c>
      <c r="D469">
        <v>112774.65625</v>
      </c>
    </row>
    <row r="470" spans="1:4" hidden="1" x14ac:dyDescent="0.2">
      <c r="A470" t="s">
        <v>107</v>
      </c>
      <c r="B470">
        <v>3</v>
      </c>
      <c r="C470">
        <v>5</v>
      </c>
      <c r="D470">
        <v>233808.46875</v>
      </c>
    </row>
    <row r="471" spans="1:4" hidden="1" x14ac:dyDescent="0.2">
      <c r="A471" t="s">
        <v>108</v>
      </c>
      <c r="B471">
        <v>4</v>
      </c>
      <c r="C471">
        <v>5</v>
      </c>
      <c r="D471">
        <v>229083.28125</v>
      </c>
    </row>
    <row r="472" spans="1:4" hidden="1" x14ac:dyDescent="0.2">
      <c r="A472" t="s">
        <v>109</v>
      </c>
      <c r="B472">
        <v>4</v>
      </c>
      <c r="C472">
        <v>5</v>
      </c>
      <c r="D472">
        <v>162563.59375</v>
      </c>
    </row>
    <row r="473" spans="1:4" hidden="1" x14ac:dyDescent="0.2">
      <c r="A473" t="s">
        <v>110</v>
      </c>
      <c r="B473">
        <v>5</v>
      </c>
      <c r="C473">
        <v>5</v>
      </c>
      <c r="D473">
        <v>195364.96875</v>
      </c>
    </row>
    <row r="474" spans="1:4" hidden="1" x14ac:dyDescent="0.2">
      <c r="A474" t="s">
        <v>111</v>
      </c>
      <c r="B474">
        <v>5</v>
      </c>
      <c r="C474">
        <v>5</v>
      </c>
      <c r="D474">
        <v>207348.625</v>
      </c>
    </row>
    <row r="475" spans="1:4" hidden="1" x14ac:dyDescent="0.2">
      <c r="A475" t="s">
        <v>112</v>
      </c>
      <c r="B475">
        <v>6</v>
      </c>
      <c r="C475">
        <v>5</v>
      </c>
      <c r="D475">
        <v>67704.0703125</v>
      </c>
    </row>
    <row r="476" spans="1:4" x14ac:dyDescent="0.2">
      <c r="A476" t="s">
        <v>113</v>
      </c>
      <c r="B476">
        <v>6</v>
      </c>
      <c r="C476">
        <v>5</v>
      </c>
      <c r="D476">
        <v>65649.6015625</v>
      </c>
    </row>
    <row r="477" spans="1:4" hidden="1" x14ac:dyDescent="0.2">
      <c r="A477" t="s">
        <v>114</v>
      </c>
      <c r="B477">
        <v>1</v>
      </c>
      <c r="C477">
        <v>5</v>
      </c>
      <c r="D477">
        <v>313946.875</v>
      </c>
    </row>
    <row r="478" spans="1:4" hidden="1" x14ac:dyDescent="0.2">
      <c r="A478" t="s">
        <v>115</v>
      </c>
      <c r="B478">
        <v>1</v>
      </c>
      <c r="C478">
        <v>5</v>
      </c>
      <c r="D478">
        <v>250034.875</v>
      </c>
    </row>
    <row r="479" spans="1:4" hidden="1" x14ac:dyDescent="0.2">
      <c r="A479" t="s">
        <v>116</v>
      </c>
      <c r="B479">
        <v>2</v>
      </c>
      <c r="C479">
        <v>5</v>
      </c>
      <c r="D479">
        <v>99486.328125</v>
      </c>
    </row>
    <row r="480" spans="1:4" hidden="1" x14ac:dyDescent="0.2">
      <c r="A480" t="s">
        <v>117</v>
      </c>
      <c r="B480">
        <v>2</v>
      </c>
      <c r="C480">
        <v>5</v>
      </c>
      <c r="D480">
        <v>148920.734375</v>
      </c>
    </row>
    <row r="481" spans="1:4" hidden="1" x14ac:dyDescent="0.2">
      <c r="A481" t="s">
        <v>118</v>
      </c>
      <c r="B481">
        <v>3</v>
      </c>
      <c r="C481">
        <v>5</v>
      </c>
      <c r="D481">
        <v>5221.79296875</v>
      </c>
    </row>
    <row r="482" spans="1:4" hidden="1" x14ac:dyDescent="0.2">
      <c r="A482" t="s">
        <v>119</v>
      </c>
      <c r="B482">
        <v>3</v>
      </c>
      <c r="C482">
        <v>5</v>
      </c>
      <c r="D482">
        <v>169985.71875</v>
      </c>
    </row>
    <row r="483" spans="1:4" hidden="1" x14ac:dyDescent="0.2">
      <c r="A483" t="s">
        <v>120</v>
      </c>
      <c r="B483">
        <v>4</v>
      </c>
      <c r="C483">
        <v>5</v>
      </c>
      <c r="D483">
        <v>176988.53125</v>
      </c>
    </row>
    <row r="484" spans="1:4" hidden="1" x14ac:dyDescent="0.2">
      <c r="A484" t="s">
        <v>121</v>
      </c>
      <c r="B484">
        <v>4</v>
      </c>
      <c r="C484">
        <v>5</v>
      </c>
      <c r="D484">
        <v>201488.9375</v>
      </c>
    </row>
    <row r="485" spans="1:4" hidden="1" x14ac:dyDescent="0.2">
      <c r="A485" t="s">
        <v>122</v>
      </c>
      <c r="B485">
        <v>5</v>
      </c>
      <c r="C485">
        <v>5</v>
      </c>
      <c r="D485">
        <v>261759.671875</v>
      </c>
    </row>
    <row r="486" spans="1:4" hidden="1" x14ac:dyDescent="0.2">
      <c r="A486" t="s">
        <v>123</v>
      </c>
      <c r="B486">
        <v>5</v>
      </c>
      <c r="C486">
        <v>5</v>
      </c>
      <c r="D486">
        <v>231307.421875</v>
      </c>
    </row>
    <row r="487" spans="1:4" hidden="1" x14ac:dyDescent="0.2">
      <c r="A487" t="s">
        <v>124</v>
      </c>
      <c r="B487">
        <v>6</v>
      </c>
      <c r="C487">
        <v>5</v>
      </c>
      <c r="D487">
        <v>17220.625</v>
      </c>
    </row>
    <row r="488" spans="1:4" x14ac:dyDescent="0.2">
      <c r="A488" t="s">
        <v>125</v>
      </c>
      <c r="B488">
        <v>6</v>
      </c>
      <c r="C488">
        <v>5</v>
      </c>
      <c r="D488">
        <v>3719.363037109375</v>
      </c>
    </row>
  </sheetData>
  <autoFilter ref="A8:D488" xr:uid="{00000000-0009-0000-0000-000004000000}">
    <filterColumn colId="0">
      <filters>
        <filter val="A12"/>
        <filter val="B12"/>
        <filter val="C12"/>
        <filter val="D12"/>
        <filter val="E12"/>
        <filter val="F12"/>
        <filter val="G12"/>
        <filter val="H12"/>
      </filters>
    </filterColumn>
  </autoFilter>
  <pageMargins left="0.75" right="0.75" top="1" bottom="1" header="0.5" footer="0.5"/>
  <pageSetup orientation="portrait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25</v>
      </c>
      <c r="B2">
        <v>1</v>
      </c>
      <c r="C2">
        <v>1</v>
      </c>
      <c r="D2">
        <v>960955.375</v>
      </c>
    </row>
    <row r="3" spans="1:4" x14ac:dyDescent="0.2">
      <c r="A3" t="s">
        <v>42</v>
      </c>
      <c r="B3">
        <v>1</v>
      </c>
      <c r="C3">
        <v>1</v>
      </c>
      <c r="D3">
        <v>570874.0625</v>
      </c>
    </row>
    <row r="4" spans="1:4" x14ac:dyDescent="0.2">
      <c r="A4" t="s">
        <v>54</v>
      </c>
      <c r="B4">
        <v>1</v>
      </c>
      <c r="C4">
        <v>1</v>
      </c>
      <c r="D4">
        <v>671847.625</v>
      </c>
    </row>
    <row r="5" spans="1:4" x14ac:dyDescent="0.2">
      <c r="A5" t="s">
        <v>66</v>
      </c>
      <c r="B5">
        <v>1</v>
      </c>
      <c r="C5">
        <v>1</v>
      </c>
      <c r="D5">
        <v>650585.6875</v>
      </c>
    </row>
    <row r="6" spans="1:4" x14ac:dyDescent="0.2">
      <c r="A6" t="s">
        <v>78</v>
      </c>
      <c r="B6">
        <v>1</v>
      </c>
      <c r="C6">
        <v>1</v>
      </c>
      <c r="D6">
        <v>256053.640625</v>
      </c>
    </row>
    <row r="7" spans="1:4" x14ac:dyDescent="0.2">
      <c r="A7" t="s">
        <v>90</v>
      </c>
      <c r="B7">
        <v>1</v>
      </c>
      <c r="C7">
        <v>1</v>
      </c>
      <c r="D7">
        <v>273934.59375</v>
      </c>
    </row>
    <row r="8" spans="1:4" x14ac:dyDescent="0.2">
      <c r="A8" t="s">
        <v>102</v>
      </c>
      <c r="B8">
        <v>1</v>
      </c>
      <c r="C8">
        <v>1</v>
      </c>
      <c r="D8">
        <v>503434.125</v>
      </c>
    </row>
    <row r="9" spans="1:4" x14ac:dyDescent="0.2">
      <c r="A9" t="s">
        <v>114</v>
      </c>
      <c r="B9">
        <v>1</v>
      </c>
      <c r="C9">
        <v>1</v>
      </c>
      <c r="D9">
        <v>335294.03125</v>
      </c>
    </row>
    <row r="10" spans="1:4" x14ac:dyDescent="0.2">
      <c r="A10" t="s">
        <v>25</v>
      </c>
      <c r="B10">
        <v>1</v>
      </c>
      <c r="C10">
        <v>2</v>
      </c>
      <c r="D10">
        <v>948735.5625</v>
      </c>
    </row>
    <row r="11" spans="1:4" x14ac:dyDescent="0.2">
      <c r="A11" t="s">
        <v>42</v>
      </c>
      <c r="B11">
        <v>1</v>
      </c>
      <c r="C11">
        <v>2</v>
      </c>
      <c r="D11">
        <v>559665</v>
      </c>
    </row>
    <row r="12" spans="1:4" x14ac:dyDescent="0.2">
      <c r="A12" t="s">
        <v>54</v>
      </c>
      <c r="B12">
        <v>1</v>
      </c>
      <c r="C12">
        <v>2</v>
      </c>
      <c r="D12">
        <v>655949.0625</v>
      </c>
    </row>
    <row r="13" spans="1:4" x14ac:dyDescent="0.2">
      <c r="A13" t="s">
        <v>66</v>
      </c>
      <c r="B13">
        <v>1</v>
      </c>
      <c r="C13">
        <v>2</v>
      </c>
      <c r="D13">
        <v>638466.75</v>
      </c>
    </row>
    <row r="14" spans="1:4" x14ac:dyDescent="0.2">
      <c r="A14" t="s">
        <v>78</v>
      </c>
      <c r="B14">
        <v>1</v>
      </c>
      <c r="C14">
        <v>2</v>
      </c>
      <c r="D14">
        <v>252616.8125</v>
      </c>
    </row>
    <row r="15" spans="1:4" x14ac:dyDescent="0.2">
      <c r="A15" t="s">
        <v>90</v>
      </c>
      <c r="B15">
        <v>1</v>
      </c>
      <c r="C15">
        <v>2</v>
      </c>
      <c r="D15">
        <v>271961.1875</v>
      </c>
    </row>
    <row r="16" spans="1:4" x14ac:dyDescent="0.2">
      <c r="A16" t="s">
        <v>102</v>
      </c>
      <c r="B16">
        <v>1</v>
      </c>
      <c r="C16">
        <v>2</v>
      </c>
      <c r="D16">
        <v>504125.78125</v>
      </c>
    </row>
    <row r="17" spans="1:4" x14ac:dyDescent="0.2">
      <c r="A17" t="s">
        <v>114</v>
      </c>
      <c r="B17">
        <v>1</v>
      </c>
      <c r="C17">
        <v>2</v>
      </c>
      <c r="D17">
        <v>329115.40625</v>
      </c>
    </row>
    <row r="18" spans="1:4" x14ac:dyDescent="0.2">
      <c r="A18" t="s">
        <v>25</v>
      </c>
      <c r="B18">
        <v>1</v>
      </c>
      <c r="C18">
        <v>3</v>
      </c>
      <c r="D18">
        <v>933662.375</v>
      </c>
    </row>
    <row r="19" spans="1:4" x14ac:dyDescent="0.2">
      <c r="A19" t="s">
        <v>42</v>
      </c>
      <c r="B19">
        <v>1</v>
      </c>
      <c r="C19">
        <v>3</v>
      </c>
      <c r="D19">
        <v>547391.5</v>
      </c>
    </row>
    <row r="20" spans="1:4" x14ac:dyDescent="0.2">
      <c r="A20" t="s">
        <v>54</v>
      </c>
      <c r="B20">
        <v>1</v>
      </c>
      <c r="C20">
        <v>3</v>
      </c>
      <c r="D20">
        <v>644065.9375</v>
      </c>
    </row>
    <row r="21" spans="1:4" x14ac:dyDescent="0.2">
      <c r="A21" t="s">
        <v>66</v>
      </c>
      <c r="B21">
        <v>1</v>
      </c>
      <c r="C21">
        <v>3</v>
      </c>
      <c r="D21">
        <v>623071.8125</v>
      </c>
    </row>
    <row r="22" spans="1:4" x14ac:dyDescent="0.2">
      <c r="A22" t="s">
        <v>78</v>
      </c>
      <c r="B22">
        <v>1</v>
      </c>
      <c r="C22">
        <v>3</v>
      </c>
      <c r="D22">
        <v>247274.125</v>
      </c>
    </row>
    <row r="23" spans="1:4" x14ac:dyDescent="0.2">
      <c r="A23" t="s">
        <v>90</v>
      </c>
      <c r="B23">
        <v>1</v>
      </c>
      <c r="C23">
        <v>3</v>
      </c>
      <c r="D23">
        <v>267107.71875</v>
      </c>
    </row>
    <row r="24" spans="1:4" x14ac:dyDescent="0.2">
      <c r="A24" t="s">
        <v>102</v>
      </c>
      <c r="B24">
        <v>1</v>
      </c>
      <c r="C24">
        <v>3</v>
      </c>
      <c r="D24">
        <v>495593.6875</v>
      </c>
    </row>
    <row r="25" spans="1:4" x14ac:dyDescent="0.2">
      <c r="A25" t="s">
        <v>114</v>
      </c>
      <c r="B25">
        <v>1</v>
      </c>
      <c r="C25">
        <v>3</v>
      </c>
      <c r="D25">
        <v>321937.8125</v>
      </c>
    </row>
    <row r="26" spans="1:4" x14ac:dyDescent="0.2">
      <c r="A26" t="s">
        <v>25</v>
      </c>
      <c r="B26">
        <v>1</v>
      </c>
      <c r="C26">
        <v>4</v>
      </c>
      <c r="D26">
        <v>920496.375</v>
      </c>
    </row>
    <row r="27" spans="1:4" x14ac:dyDescent="0.2">
      <c r="A27" t="s">
        <v>42</v>
      </c>
      <c r="B27">
        <v>1</v>
      </c>
      <c r="C27">
        <v>4</v>
      </c>
      <c r="D27">
        <v>537071.375</v>
      </c>
    </row>
    <row r="28" spans="1:4" x14ac:dyDescent="0.2">
      <c r="A28" t="s">
        <v>54</v>
      </c>
      <c r="B28">
        <v>1</v>
      </c>
      <c r="C28">
        <v>4</v>
      </c>
      <c r="D28">
        <v>632121.125</v>
      </c>
    </row>
    <row r="29" spans="1:4" x14ac:dyDescent="0.2">
      <c r="A29" t="s">
        <v>66</v>
      </c>
      <c r="B29">
        <v>1</v>
      </c>
      <c r="C29">
        <v>4</v>
      </c>
      <c r="D29">
        <v>613928.375</v>
      </c>
    </row>
    <row r="30" spans="1:4" x14ac:dyDescent="0.2">
      <c r="A30" t="s">
        <v>78</v>
      </c>
      <c r="B30">
        <v>1</v>
      </c>
      <c r="C30">
        <v>4</v>
      </c>
      <c r="D30">
        <v>243913.96875</v>
      </c>
    </row>
    <row r="31" spans="1:4" x14ac:dyDescent="0.2">
      <c r="A31" t="s">
        <v>90</v>
      </c>
      <c r="B31">
        <v>1</v>
      </c>
      <c r="C31">
        <v>4</v>
      </c>
      <c r="D31">
        <v>263738.5</v>
      </c>
    </row>
    <row r="32" spans="1:4" x14ac:dyDescent="0.2">
      <c r="A32" t="s">
        <v>102</v>
      </c>
      <c r="B32">
        <v>1</v>
      </c>
      <c r="C32">
        <v>4</v>
      </c>
      <c r="D32">
        <v>488669.5</v>
      </c>
    </row>
    <row r="33" spans="1:4" x14ac:dyDescent="0.2">
      <c r="A33" t="s">
        <v>114</v>
      </c>
      <c r="B33">
        <v>1</v>
      </c>
      <c r="C33">
        <v>4</v>
      </c>
      <c r="D33">
        <v>317127.65625</v>
      </c>
    </row>
    <row r="34" spans="1:4" x14ac:dyDescent="0.2">
      <c r="A34" t="s">
        <v>25</v>
      </c>
      <c r="B34">
        <v>1</v>
      </c>
      <c r="C34">
        <v>5</v>
      </c>
      <c r="D34">
        <v>911405</v>
      </c>
    </row>
    <row r="35" spans="1:4" x14ac:dyDescent="0.2">
      <c r="A35" t="s">
        <v>42</v>
      </c>
      <c r="B35">
        <v>1</v>
      </c>
      <c r="C35">
        <v>5</v>
      </c>
      <c r="D35">
        <v>528948.875</v>
      </c>
    </row>
    <row r="36" spans="1:4" x14ac:dyDescent="0.2">
      <c r="A36" t="s">
        <v>54</v>
      </c>
      <c r="B36">
        <v>1</v>
      </c>
      <c r="C36">
        <v>5</v>
      </c>
      <c r="D36">
        <v>625856.75</v>
      </c>
    </row>
    <row r="37" spans="1:4" x14ac:dyDescent="0.2">
      <c r="A37" t="s">
        <v>66</v>
      </c>
      <c r="B37">
        <v>1</v>
      </c>
      <c r="C37">
        <v>5</v>
      </c>
      <c r="D37">
        <v>605721.875</v>
      </c>
    </row>
    <row r="38" spans="1:4" x14ac:dyDescent="0.2">
      <c r="A38" t="s">
        <v>78</v>
      </c>
      <c r="B38">
        <v>1</v>
      </c>
      <c r="C38">
        <v>5</v>
      </c>
      <c r="D38">
        <v>241118.390625</v>
      </c>
    </row>
    <row r="39" spans="1:4" x14ac:dyDescent="0.2">
      <c r="A39" t="s">
        <v>90</v>
      </c>
      <c r="B39">
        <v>1</v>
      </c>
      <c r="C39">
        <v>5</v>
      </c>
      <c r="D39">
        <v>261106.90625</v>
      </c>
    </row>
    <row r="40" spans="1:4" x14ac:dyDescent="0.2">
      <c r="A40" t="s">
        <v>102</v>
      </c>
      <c r="B40">
        <v>1</v>
      </c>
      <c r="C40">
        <v>5</v>
      </c>
      <c r="D40">
        <v>484239.25</v>
      </c>
    </row>
    <row r="41" spans="1:4" x14ac:dyDescent="0.2">
      <c r="A41" t="s">
        <v>114</v>
      </c>
      <c r="B41">
        <v>1</v>
      </c>
      <c r="C41">
        <v>5</v>
      </c>
      <c r="D41">
        <v>313946.875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31</v>
      </c>
      <c r="B2">
        <v>1</v>
      </c>
      <c r="C2">
        <v>1</v>
      </c>
      <c r="D2">
        <v>596114.125</v>
      </c>
    </row>
    <row r="3" spans="1:4" x14ac:dyDescent="0.2">
      <c r="A3" t="s">
        <v>43</v>
      </c>
      <c r="B3">
        <v>1</v>
      </c>
      <c r="C3">
        <v>1</v>
      </c>
      <c r="D3">
        <v>722166</v>
      </c>
    </row>
    <row r="4" spans="1:4" x14ac:dyDescent="0.2">
      <c r="A4" t="s">
        <v>55</v>
      </c>
      <c r="B4">
        <v>1</v>
      </c>
      <c r="C4">
        <v>1</v>
      </c>
      <c r="D4">
        <v>754918.375</v>
      </c>
    </row>
    <row r="5" spans="1:4" x14ac:dyDescent="0.2">
      <c r="A5" t="s">
        <v>67</v>
      </c>
      <c r="B5">
        <v>1</v>
      </c>
      <c r="C5">
        <v>1</v>
      </c>
      <c r="D5">
        <v>685591.6875</v>
      </c>
    </row>
    <row r="6" spans="1:4" x14ac:dyDescent="0.2">
      <c r="A6" t="s">
        <v>79</v>
      </c>
      <c r="B6">
        <v>1</v>
      </c>
      <c r="C6">
        <v>1</v>
      </c>
      <c r="D6">
        <v>253081.03125</v>
      </c>
    </row>
    <row r="7" spans="1:4" x14ac:dyDescent="0.2">
      <c r="A7" t="s">
        <v>91</v>
      </c>
      <c r="B7">
        <v>1</v>
      </c>
      <c r="C7">
        <v>1</v>
      </c>
      <c r="D7">
        <v>331641.25</v>
      </c>
    </row>
    <row r="8" spans="1:4" x14ac:dyDescent="0.2">
      <c r="A8" t="s">
        <v>103</v>
      </c>
      <c r="B8">
        <v>1</v>
      </c>
      <c r="C8">
        <v>1</v>
      </c>
      <c r="D8">
        <v>432639.125</v>
      </c>
    </row>
    <row r="9" spans="1:4" x14ac:dyDescent="0.2">
      <c r="A9" t="s">
        <v>115</v>
      </c>
      <c r="B9">
        <v>1</v>
      </c>
      <c r="C9">
        <v>1</v>
      </c>
      <c r="D9">
        <v>265085.03125</v>
      </c>
    </row>
    <row r="10" spans="1:4" x14ac:dyDescent="0.2">
      <c r="A10" t="s">
        <v>31</v>
      </c>
      <c r="B10">
        <v>1</v>
      </c>
      <c r="C10">
        <v>2</v>
      </c>
      <c r="D10">
        <v>591276.125</v>
      </c>
    </row>
    <row r="11" spans="1:4" x14ac:dyDescent="0.2">
      <c r="A11" t="s">
        <v>43</v>
      </c>
      <c r="B11">
        <v>1</v>
      </c>
      <c r="C11">
        <v>2</v>
      </c>
      <c r="D11">
        <v>701453.6875</v>
      </c>
    </row>
    <row r="12" spans="1:4" x14ac:dyDescent="0.2">
      <c r="A12" t="s">
        <v>55</v>
      </c>
      <c r="B12">
        <v>1</v>
      </c>
      <c r="C12">
        <v>2</v>
      </c>
      <c r="D12">
        <v>736632</v>
      </c>
    </row>
    <row r="13" spans="1:4" x14ac:dyDescent="0.2">
      <c r="A13" t="s">
        <v>67</v>
      </c>
      <c r="B13">
        <v>1</v>
      </c>
      <c r="C13">
        <v>2</v>
      </c>
      <c r="D13">
        <v>670085.25</v>
      </c>
    </row>
    <row r="14" spans="1:4" x14ac:dyDescent="0.2">
      <c r="A14" t="s">
        <v>79</v>
      </c>
      <c r="B14">
        <v>1</v>
      </c>
      <c r="C14">
        <v>2</v>
      </c>
      <c r="D14">
        <v>248052.265625</v>
      </c>
    </row>
    <row r="15" spans="1:4" x14ac:dyDescent="0.2">
      <c r="A15" t="s">
        <v>91</v>
      </c>
      <c r="B15">
        <v>1</v>
      </c>
      <c r="C15">
        <v>2</v>
      </c>
      <c r="D15">
        <v>325503.8125</v>
      </c>
    </row>
    <row r="16" spans="1:4" x14ac:dyDescent="0.2">
      <c r="A16" t="s">
        <v>103</v>
      </c>
      <c r="B16">
        <v>1</v>
      </c>
      <c r="C16">
        <v>2</v>
      </c>
      <c r="D16">
        <v>424062.71875</v>
      </c>
    </row>
    <row r="17" spans="1:4" x14ac:dyDescent="0.2">
      <c r="A17" t="s">
        <v>115</v>
      </c>
      <c r="B17">
        <v>1</v>
      </c>
      <c r="C17">
        <v>2</v>
      </c>
      <c r="D17">
        <v>261726.4375</v>
      </c>
    </row>
    <row r="18" spans="1:4" x14ac:dyDescent="0.2">
      <c r="A18" t="s">
        <v>31</v>
      </c>
      <c r="B18">
        <v>1</v>
      </c>
      <c r="C18">
        <v>3</v>
      </c>
      <c r="D18">
        <v>578204.875</v>
      </c>
    </row>
    <row r="19" spans="1:4" x14ac:dyDescent="0.2">
      <c r="A19" t="s">
        <v>43</v>
      </c>
      <c r="B19">
        <v>1</v>
      </c>
      <c r="C19">
        <v>3</v>
      </c>
      <c r="D19">
        <v>684823.25</v>
      </c>
    </row>
    <row r="20" spans="1:4" x14ac:dyDescent="0.2">
      <c r="A20" t="s">
        <v>55</v>
      </c>
      <c r="B20">
        <v>1</v>
      </c>
      <c r="C20">
        <v>3</v>
      </c>
      <c r="D20">
        <v>718216.6875</v>
      </c>
    </row>
    <row r="21" spans="1:4" x14ac:dyDescent="0.2">
      <c r="A21" t="s">
        <v>67</v>
      </c>
      <c r="B21">
        <v>1</v>
      </c>
      <c r="C21">
        <v>3</v>
      </c>
      <c r="D21">
        <v>652681.25</v>
      </c>
    </row>
    <row r="22" spans="1:4" x14ac:dyDescent="0.2">
      <c r="A22" t="s">
        <v>79</v>
      </c>
      <c r="B22">
        <v>1</v>
      </c>
      <c r="C22">
        <v>3</v>
      </c>
      <c r="D22">
        <v>241674.78125</v>
      </c>
    </row>
    <row r="23" spans="1:4" x14ac:dyDescent="0.2">
      <c r="A23" t="s">
        <v>91</v>
      </c>
      <c r="B23">
        <v>1</v>
      </c>
      <c r="C23">
        <v>3</v>
      </c>
      <c r="D23">
        <v>316029</v>
      </c>
    </row>
    <row r="24" spans="1:4" x14ac:dyDescent="0.2">
      <c r="A24" t="s">
        <v>103</v>
      </c>
      <c r="B24">
        <v>1</v>
      </c>
      <c r="C24">
        <v>3</v>
      </c>
      <c r="D24">
        <v>413903.1875</v>
      </c>
    </row>
    <row r="25" spans="1:4" x14ac:dyDescent="0.2">
      <c r="A25" t="s">
        <v>115</v>
      </c>
      <c r="B25">
        <v>1</v>
      </c>
      <c r="C25">
        <v>3</v>
      </c>
      <c r="D25">
        <v>256938.03125</v>
      </c>
    </row>
    <row r="26" spans="1:4" x14ac:dyDescent="0.2">
      <c r="A26" t="s">
        <v>31</v>
      </c>
      <c r="B26">
        <v>1</v>
      </c>
      <c r="C26">
        <v>4</v>
      </c>
      <c r="D26">
        <v>568472.3125</v>
      </c>
    </row>
    <row r="27" spans="1:4" x14ac:dyDescent="0.2">
      <c r="A27" t="s">
        <v>43</v>
      </c>
      <c r="B27">
        <v>1</v>
      </c>
      <c r="C27">
        <v>4</v>
      </c>
      <c r="D27">
        <v>672993.4375</v>
      </c>
    </row>
    <row r="28" spans="1:4" x14ac:dyDescent="0.2">
      <c r="A28" t="s">
        <v>55</v>
      </c>
      <c r="B28">
        <v>1</v>
      </c>
      <c r="C28">
        <v>4</v>
      </c>
      <c r="D28">
        <v>706614.25</v>
      </c>
    </row>
    <row r="29" spans="1:4" x14ac:dyDescent="0.2">
      <c r="A29" t="s">
        <v>67</v>
      </c>
      <c r="B29">
        <v>1</v>
      </c>
      <c r="C29">
        <v>4</v>
      </c>
      <c r="D29">
        <v>642055.125</v>
      </c>
    </row>
    <row r="30" spans="1:4" x14ac:dyDescent="0.2">
      <c r="A30" t="s">
        <v>79</v>
      </c>
      <c r="B30">
        <v>1</v>
      </c>
      <c r="C30">
        <v>4</v>
      </c>
      <c r="D30">
        <v>237540.3125</v>
      </c>
    </row>
    <row r="31" spans="1:4" x14ac:dyDescent="0.2">
      <c r="A31" t="s">
        <v>91</v>
      </c>
      <c r="B31">
        <v>1</v>
      </c>
      <c r="C31">
        <v>4</v>
      </c>
      <c r="D31">
        <v>310369.25</v>
      </c>
    </row>
    <row r="32" spans="1:4" x14ac:dyDescent="0.2">
      <c r="A32" t="s">
        <v>103</v>
      </c>
      <c r="B32">
        <v>1</v>
      </c>
      <c r="C32">
        <v>4</v>
      </c>
      <c r="D32">
        <v>406199.59375</v>
      </c>
    </row>
    <row r="33" spans="1:4" x14ac:dyDescent="0.2">
      <c r="A33" t="s">
        <v>115</v>
      </c>
      <c r="B33">
        <v>1</v>
      </c>
      <c r="C33">
        <v>4</v>
      </c>
      <c r="D33">
        <v>253133.921875</v>
      </c>
    </row>
    <row r="34" spans="1:4" x14ac:dyDescent="0.2">
      <c r="A34" t="s">
        <v>31</v>
      </c>
      <c r="B34">
        <v>1</v>
      </c>
      <c r="C34">
        <v>5</v>
      </c>
      <c r="D34">
        <v>560700.4375</v>
      </c>
    </row>
    <row r="35" spans="1:4" x14ac:dyDescent="0.2">
      <c r="A35" t="s">
        <v>43</v>
      </c>
      <c r="B35">
        <v>1</v>
      </c>
      <c r="C35">
        <v>5</v>
      </c>
      <c r="D35">
        <v>664334.8125</v>
      </c>
    </row>
    <row r="36" spans="1:4" x14ac:dyDescent="0.2">
      <c r="A36" t="s">
        <v>55</v>
      </c>
      <c r="B36">
        <v>1</v>
      </c>
      <c r="C36">
        <v>5</v>
      </c>
      <c r="D36">
        <v>697679</v>
      </c>
    </row>
    <row r="37" spans="1:4" x14ac:dyDescent="0.2">
      <c r="A37" t="s">
        <v>67</v>
      </c>
      <c r="B37">
        <v>1</v>
      </c>
      <c r="C37">
        <v>5</v>
      </c>
      <c r="D37">
        <v>632918.875</v>
      </c>
    </row>
    <row r="38" spans="1:4" x14ac:dyDescent="0.2">
      <c r="A38" t="s">
        <v>79</v>
      </c>
      <c r="B38">
        <v>1</v>
      </c>
      <c r="C38">
        <v>5</v>
      </c>
      <c r="D38">
        <v>234876.46875</v>
      </c>
    </row>
    <row r="39" spans="1:4" x14ac:dyDescent="0.2">
      <c r="A39" t="s">
        <v>91</v>
      </c>
      <c r="B39">
        <v>1</v>
      </c>
      <c r="C39">
        <v>5</v>
      </c>
      <c r="D39">
        <v>306113.78125</v>
      </c>
    </row>
    <row r="40" spans="1:4" x14ac:dyDescent="0.2">
      <c r="A40" t="s">
        <v>103</v>
      </c>
      <c r="B40">
        <v>1</v>
      </c>
      <c r="C40">
        <v>5</v>
      </c>
      <c r="D40">
        <v>401418</v>
      </c>
    </row>
    <row r="41" spans="1:4" x14ac:dyDescent="0.2">
      <c r="A41" t="s">
        <v>115</v>
      </c>
      <c r="B41">
        <v>1</v>
      </c>
      <c r="C41">
        <v>5</v>
      </c>
      <c r="D41">
        <v>250034.875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32</v>
      </c>
      <c r="B2">
        <v>2</v>
      </c>
      <c r="C2">
        <v>1</v>
      </c>
      <c r="D2">
        <v>70659.8359375</v>
      </c>
    </row>
    <row r="3" spans="1:4" x14ac:dyDescent="0.2">
      <c r="A3" t="s">
        <v>44</v>
      </c>
      <c r="B3">
        <v>2</v>
      </c>
      <c r="C3">
        <v>1</v>
      </c>
      <c r="D3">
        <v>155266.46875</v>
      </c>
    </row>
    <row r="4" spans="1:4" x14ac:dyDescent="0.2">
      <c r="A4" t="s">
        <v>56</v>
      </c>
      <c r="B4">
        <v>2</v>
      </c>
      <c r="C4">
        <v>1</v>
      </c>
      <c r="D4">
        <v>56508.3125</v>
      </c>
    </row>
    <row r="5" spans="1:4" x14ac:dyDescent="0.2">
      <c r="A5" t="s">
        <v>68</v>
      </c>
      <c r="B5">
        <v>2</v>
      </c>
      <c r="C5">
        <v>1</v>
      </c>
      <c r="D5">
        <v>60939.04296875</v>
      </c>
    </row>
    <row r="6" spans="1:4" x14ac:dyDescent="0.2">
      <c r="A6" t="s">
        <v>80</v>
      </c>
      <c r="B6">
        <v>2</v>
      </c>
      <c r="C6">
        <v>1</v>
      </c>
      <c r="D6">
        <v>70912.8125</v>
      </c>
    </row>
    <row r="7" spans="1:4" x14ac:dyDescent="0.2">
      <c r="A7" t="s">
        <v>92</v>
      </c>
      <c r="B7">
        <v>2</v>
      </c>
      <c r="C7">
        <v>1</v>
      </c>
      <c r="D7">
        <v>77838.234375</v>
      </c>
    </row>
    <row r="8" spans="1:4" x14ac:dyDescent="0.2">
      <c r="A8" t="s">
        <v>104</v>
      </c>
      <c r="B8">
        <v>2</v>
      </c>
      <c r="C8">
        <v>1</v>
      </c>
      <c r="D8">
        <v>90410.640625</v>
      </c>
    </row>
    <row r="9" spans="1:4" x14ac:dyDescent="0.2">
      <c r="A9" t="s">
        <v>116</v>
      </c>
      <c r="B9">
        <v>2</v>
      </c>
      <c r="C9">
        <v>1</v>
      </c>
      <c r="D9">
        <v>106388.140625</v>
      </c>
    </row>
    <row r="10" spans="1:4" x14ac:dyDescent="0.2">
      <c r="A10" t="s">
        <v>32</v>
      </c>
      <c r="B10">
        <v>2</v>
      </c>
      <c r="C10">
        <v>2</v>
      </c>
      <c r="D10">
        <v>69552.6875</v>
      </c>
    </row>
    <row r="11" spans="1:4" x14ac:dyDescent="0.2">
      <c r="A11" t="s">
        <v>44</v>
      </c>
      <c r="B11">
        <v>2</v>
      </c>
      <c r="C11">
        <v>2</v>
      </c>
      <c r="D11">
        <v>152209.296875</v>
      </c>
    </row>
    <row r="12" spans="1:4" x14ac:dyDescent="0.2">
      <c r="A12" t="s">
        <v>56</v>
      </c>
      <c r="B12">
        <v>2</v>
      </c>
      <c r="C12">
        <v>2</v>
      </c>
      <c r="D12">
        <v>54945.9609375</v>
      </c>
    </row>
    <row r="13" spans="1:4" x14ac:dyDescent="0.2">
      <c r="A13" t="s">
        <v>68</v>
      </c>
      <c r="B13">
        <v>2</v>
      </c>
      <c r="C13">
        <v>2</v>
      </c>
      <c r="D13">
        <v>59535.8359375</v>
      </c>
    </row>
    <row r="14" spans="1:4" x14ac:dyDescent="0.2">
      <c r="A14" t="s">
        <v>80</v>
      </c>
      <c r="B14">
        <v>2</v>
      </c>
      <c r="C14">
        <v>2</v>
      </c>
      <c r="D14">
        <v>68997.9453125</v>
      </c>
    </row>
    <row r="15" spans="1:4" x14ac:dyDescent="0.2">
      <c r="A15" t="s">
        <v>92</v>
      </c>
      <c r="B15">
        <v>2</v>
      </c>
      <c r="C15">
        <v>2</v>
      </c>
      <c r="D15">
        <v>75987.53125</v>
      </c>
    </row>
    <row r="16" spans="1:4" x14ac:dyDescent="0.2">
      <c r="A16" t="s">
        <v>104</v>
      </c>
      <c r="B16">
        <v>2</v>
      </c>
      <c r="C16">
        <v>2</v>
      </c>
      <c r="D16">
        <v>88239.421875</v>
      </c>
    </row>
    <row r="17" spans="1:4" x14ac:dyDescent="0.2">
      <c r="A17" t="s">
        <v>116</v>
      </c>
      <c r="B17">
        <v>2</v>
      </c>
      <c r="C17">
        <v>2</v>
      </c>
      <c r="D17">
        <v>104684.71875</v>
      </c>
    </row>
    <row r="18" spans="1:4" x14ac:dyDescent="0.2">
      <c r="A18" t="s">
        <v>32</v>
      </c>
      <c r="B18">
        <v>2</v>
      </c>
      <c r="C18">
        <v>3</v>
      </c>
      <c r="D18">
        <v>68333.015625</v>
      </c>
    </row>
    <row r="19" spans="1:4" x14ac:dyDescent="0.2">
      <c r="A19" t="s">
        <v>44</v>
      </c>
      <c r="B19">
        <v>2</v>
      </c>
      <c r="C19">
        <v>3</v>
      </c>
      <c r="D19">
        <v>148933.15625</v>
      </c>
    </row>
    <row r="20" spans="1:4" x14ac:dyDescent="0.2">
      <c r="A20" t="s">
        <v>56</v>
      </c>
      <c r="B20">
        <v>2</v>
      </c>
      <c r="C20">
        <v>3</v>
      </c>
      <c r="D20">
        <v>53710.64453125</v>
      </c>
    </row>
    <row r="21" spans="1:4" x14ac:dyDescent="0.2">
      <c r="A21" t="s">
        <v>68</v>
      </c>
      <c r="B21">
        <v>2</v>
      </c>
      <c r="C21">
        <v>3</v>
      </c>
      <c r="D21">
        <v>58611.3515625</v>
      </c>
    </row>
    <row r="22" spans="1:4" x14ac:dyDescent="0.2">
      <c r="A22" t="s">
        <v>80</v>
      </c>
      <c r="B22">
        <v>2</v>
      </c>
      <c r="C22">
        <v>3</v>
      </c>
      <c r="D22">
        <v>67255.25</v>
      </c>
    </row>
    <row r="23" spans="1:4" x14ac:dyDescent="0.2">
      <c r="A23" t="s">
        <v>92</v>
      </c>
      <c r="B23">
        <v>2</v>
      </c>
      <c r="C23">
        <v>3</v>
      </c>
      <c r="D23">
        <v>73929.015625</v>
      </c>
    </row>
    <row r="24" spans="1:4" x14ac:dyDescent="0.2">
      <c r="A24" t="s">
        <v>104</v>
      </c>
      <c r="B24">
        <v>2</v>
      </c>
      <c r="C24">
        <v>3</v>
      </c>
      <c r="D24">
        <v>85906.4765625</v>
      </c>
    </row>
    <row r="25" spans="1:4" x14ac:dyDescent="0.2">
      <c r="A25" t="s">
        <v>116</v>
      </c>
      <c r="B25">
        <v>2</v>
      </c>
      <c r="C25">
        <v>3</v>
      </c>
      <c r="D25">
        <v>102363.671875</v>
      </c>
    </row>
    <row r="26" spans="1:4" x14ac:dyDescent="0.2">
      <c r="A26" t="s">
        <v>32</v>
      </c>
      <c r="B26">
        <v>2</v>
      </c>
      <c r="C26">
        <v>4</v>
      </c>
      <c r="D26">
        <v>67283.375</v>
      </c>
    </row>
    <row r="27" spans="1:4" x14ac:dyDescent="0.2">
      <c r="A27" t="s">
        <v>44</v>
      </c>
      <c r="B27">
        <v>2</v>
      </c>
      <c r="C27">
        <v>4</v>
      </c>
      <c r="D27">
        <v>146944.1875</v>
      </c>
    </row>
    <row r="28" spans="1:4" x14ac:dyDescent="0.2">
      <c r="A28" t="s">
        <v>56</v>
      </c>
      <c r="B28">
        <v>2</v>
      </c>
      <c r="C28">
        <v>4</v>
      </c>
      <c r="D28">
        <v>52919.05078125</v>
      </c>
    </row>
    <row r="29" spans="1:4" x14ac:dyDescent="0.2">
      <c r="A29" t="s">
        <v>68</v>
      </c>
      <c r="B29">
        <v>2</v>
      </c>
      <c r="C29">
        <v>4</v>
      </c>
      <c r="D29">
        <v>57325.08984375</v>
      </c>
    </row>
    <row r="30" spans="1:4" x14ac:dyDescent="0.2">
      <c r="A30" t="s">
        <v>80</v>
      </c>
      <c r="B30">
        <v>2</v>
      </c>
      <c r="C30">
        <v>4</v>
      </c>
      <c r="D30">
        <v>65992.640625</v>
      </c>
    </row>
    <row r="31" spans="1:4" x14ac:dyDescent="0.2">
      <c r="A31" t="s">
        <v>92</v>
      </c>
      <c r="B31">
        <v>2</v>
      </c>
      <c r="C31">
        <v>4</v>
      </c>
      <c r="D31">
        <v>72435.78125</v>
      </c>
    </row>
    <row r="32" spans="1:4" x14ac:dyDescent="0.2">
      <c r="A32" t="s">
        <v>104</v>
      </c>
      <c r="B32">
        <v>2</v>
      </c>
      <c r="C32">
        <v>4</v>
      </c>
      <c r="D32">
        <v>84261.3125</v>
      </c>
    </row>
    <row r="33" spans="1:4" x14ac:dyDescent="0.2">
      <c r="A33" t="s">
        <v>116</v>
      </c>
      <c r="B33">
        <v>2</v>
      </c>
      <c r="C33">
        <v>4</v>
      </c>
      <c r="D33">
        <v>100653.0703125</v>
      </c>
    </row>
    <row r="34" spans="1:4" x14ac:dyDescent="0.2">
      <c r="A34" t="s">
        <v>32</v>
      </c>
      <c r="B34">
        <v>2</v>
      </c>
      <c r="C34">
        <v>5</v>
      </c>
      <c r="D34">
        <v>66516.0234375</v>
      </c>
    </row>
    <row r="35" spans="1:4" x14ac:dyDescent="0.2">
      <c r="A35" t="s">
        <v>44</v>
      </c>
      <c r="B35">
        <v>2</v>
      </c>
      <c r="C35">
        <v>5</v>
      </c>
      <c r="D35">
        <v>145187.71875</v>
      </c>
    </row>
    <row r="36" spans="1:4" x14ac:dyDescent="0.2">
      <c r="A36" t="s">
        <v>56</v>
      </c>
      <c r="B36">
        <v>2</v>
      </c>
      <c r="C36">
        <v>5</v>
      </c>
      <c r="D36">
        <v>52192.05078125</v>
      </c>
    </row>
    <row r="37" spans="1:4" x14ac:dyDescent="0.2">
      <c r="A37" t="s">
        <v>68</v>
      </c>
      <c r="B37">
        <v>2</v>
      </c>
      <c r="C37">
        <v>5</v>
      </c>
      <c r="D37">
        <v>56521.85546875</v>
      </c>
    </row>
    <row r="38" spans="1:4" x14ac:dyDescent="0.2">
      <c r="A38" t="s">
        <v>80</v>
      </c>
      <c r="B38">
        <v>2</v>
      </c>
      <c r="C38">
        <v>5</v>
      </c>
      <c r="D38">
        <v>65033.5625</v>
      </c>
    </row>
    <row r="39" spans="1:4" x14ac:dyDescent="0.2">
      <c r="A39" t="s">
        <v>92</v>
      </c>
      <c r="B39">
        <v>2</v>
      </c>
      <c r="C39">
        <v>5</v>
      </c>
      <c r="D39">
        <v>71398.828125</v>
      </c>
    </row>
    <row r="40" spans="1:4" x14ac:dyDescent="0.2">
      <c r="A40" t="s">
        <v>104</v>
      </c>
      <c r="B40">
        <v>2</v>
      </c>
      <c r="C40">
        <v>5</v>
      </c>
      <c r="D40">
        <v>83161.640625</v>
      </c>
    </row>
    <row r="41" spans="1:4" x14ac:dyDescent="0.2">
      <c r="A41" t="s">
        <v>116</v>
      </c>
      <c r="B41">
        <v>2</v>
      </c>
      <c r="C41">
        <v>5</v>
      </c>
      <c r="D41">
        <v>99486.328125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1"/>
  <sheetViews>
    <sheetView workbookViewId="0">
      <selection activeCell="D2" sqref="D2:D41"/>
    </sheetView>
  </sheetViews>
  <sheetFormatPr defaultRowHeight="12.75" x14ac:dyDescent="0.2"/>
  <sheetData>
    <row r="1" spans="1:4" x14ac:dyDescent="0.2">
      <c r="A1" t="s">
        <v>12</v>
      </c>
      <c r="B1" t="s">
        <v>13</v>
      </c>
      <c r="C1" t="s">
        <v>142</v>
      </c>
      <c r="D1" t="s">
        <v>29</v>
      </c>
    </row>
    <row r="2" spans="1:4" x14ac:dyDescent="0.2">
      <c r="A2" t="s">
        <v>33</v>
      </c>
      <c r="B2">
        <v>2</v>
      </c>
      <c r="C2">
        <v>1</v>
      </c>
      <c r="D2">
        <v>52464.96875</v>
      </c>
    </row>
    <row r="3" spans="1:4" x14ac:dyDescent="0.2">
      <c r="A3" t="s">
        <v>45</v>
      </c>
      <c r="B3">
        <v>2</v>
      </c>
      <c r="C3">
        <v>1</v>
      </c>
      <c r="D3">
        <v>60742.3046875</v>
      </c>
    </row>
    <row r="4" spans="1:4" x14ac:dyDescent="0.2">
      <c r="A4" t="s">
        <v>57</v>
      </c>
      <c r="B4">
        <v>2</v>
      </c>
      <c r="C4">
        <v>1</v>
      </c>
      <c r="D4">
        <v>92374.125</v>
      </c>
    </row>
    <row r="5" spans="1:4" x14ac:dyDescent="0.2">
      <c r="A5" t="s">
        <v>69</v>
      </c>
      <c r="B5">
        <v>2</v>
      </c>
      <c r="C5">
        <v>1</v>
      </c>
      <c r="D5">
        <v>38605.2734375</v>
      </c>
    </row>
    <row r="6" spans="1:4" x14ac:dyDescent="0.2">
      <c r="A6" t="s">
        <v>81</v>
      </c>
      <c r="B6">
        <v>2</v>
      </c>
      <c r="C6">
        <v>1</v>
      </c>
      <c r="D6">
        <v>94612.7421875</v>
      </c>
    </row>
    <row r="7" spans="1:4" x14ac:dyDescent="0.2">
      <c r="A7" t="s">
        <v>93</v>
      </c>
      <c r="B7">
        <v>2</v>
      </c>
      <c r="C7">
        <v>1</v>
      </c>
      <c r="D7">
        <v>116976.1875</v>
      </c>
    </row>
    <row r="8" spans="1:4" x14ac:dyDescent="0.2">
      <c r="A8" t="s">
        <v>105</v>
      </c>
      <c r="B8">
        <v>2</v>
      </c>
      <c r="C8">
        <v>1</v>
      </c>
      <c r="D8">
        <v>84844.375</v>
      </c>
    </row>
    <row r="9" spans="1:4" x14ac:dyDescent="0.2">
      <c r="A9" t="s">
        <v>117</v>
      </c>
      <c r="B9">
        <v>2</v>
      </c>
      <c r="C9">
        <v>1</v>
      </c>
      <c r="D9">
        <v>159959.265625</v>
      </c>
    </row>
    <row r="10" spans="1:4" x14ac:dyDescent="0.2">
      <c r="A10" t="s">
        <v>33</v>
      </c>
      <c r="B10">
        <v>2</v>
      </c>
      <c r="C10">
        <v>2</v>
      </c>
      <c r="D10">
        <v>51635.5625</v>
      </c>
    </row>
    <row r="11" spans="1:4" x14ac:dyDescent="0.2">
      <c r="A11" t="s">
        <v>45</v>
      </c>
      <c r="B11">
        <v>2</v>
      </c>
      <c r="C11">
        <v>2</v>
      </c>
      <c r="D11">
        <v>59716.3125</v>
      </c>
    </row>
    <row r="12" spans="1:4" x14ac:dyDescent="0.2">
      <c r="A12" t="s">
        <v>57</v>
      </c>
      <c r="B12">
        <v>2</v>
      </c>
      <c r="C12">
        <v>2</v>
      </c>
      <c r="D12">
        <v>91446.234375</v>
      </c>
    </row>
    <row r="13" spans="1:4" x14ac:dyDescent="0.2">
      <c r="A13" t="s">
        <v>69</v>
      </c>
      <c r="B13">
        <v>2</v>
      </c>
      <c r="C13">
        <v>2</v>
      </c>
      <c r="D13">
        <v>37640.6796875</v>
      </c>
    </row>
    <row r="14" spans="1:4" x14ac:dyDescent="0.2">
      <c r="A14" t="s">
        <v>81</v>
      </c>
      <c r="B14">
        <v>2</v>
      </c>
      <c r="C14">
        <v>2</v>
      </c>
      <c r="D14">
        <v>92435.0546875</v>
      </c>
    </row>
    <row r="15" spans="1:4" x14ac:dyDescent="0.2">
      <c r="A15" t="s">
        <v>93</v>
      </c>
      <c r="B15">
        <v>2</v>
      </c>
      <c r="C15">
        <v>2</v>
      </c>
      <c r="D15">
        <v>115219.28125</v>
      </c>
    </row>
    <row r="16" spans="1:4" x14ac:dyDescent="0.2">
      <c r="A16" t="s">
        <v>105</v>
      </c>
      <c r="B16">
        <v>2</v>
      </c>
      <c r="C16">
        <v>2</v>
      </c>
      <c r="D16">
        <v>82984.84375</v>
      </c>
    </row>
    <row r="17" spans="1:4" x14ac:dyDescent="0.2">
      <c r="A17" t="s">
        <v>117</v>
      </c>
      <c r="B17">
        <v>2</v>
      </c>
      <c r="C17">
        <v>2</v>
      </c>
      <c r="D17">
        <v>156980.328125</v>
      </c>
    </row>
    <row r="18" spans="1:4" x14ac:dyDescent="0.2">
      <c r="A18" t="s">
        <v>33</v>
      </c>
      <c r="B18">
        <v>2</v>
      </c>
      <c r="C18">
        <v>3</v>
      </c>
      <c r="D18">
        <v>50742.4296875</v>
      </c>
    </row>
    <row r="19" spans="1:4" x14ac:dyDescent="0.2">
      <c r="A19" t="s">
        <v>45</v>
      </c>
      <c r="B19">
        <v>2</v>
      </c>
      <c r="C19">
        <v>3</v>
      </c>
      <c r="D19">
        <v>58602.77734375</v>
      </c>
    </row>
    <row r="20" spans="1:4" x14ac:dyDescent="0.2">
      <c r="A20" t="s">
        <v>57</v>
      </c>
      <c r="B20">
        <v>2</v>
      </c>
      <c r="C20">
        <v>3</v>
      </c>
      <c r="D20">
        <v>90994.359375</v>
      </c>
    </row>
    <row r="21" spans="1:4" x14ac:dyDescent="0.2">
      <c r="A21" t="s">
        <v>69</v>
      </c>
      <c r="B21">
        <v>2</v>
      </c>
      <c r="C21">
        <v>3</v>
      </c>
      <c r="D21">
        <v>36884.80859375</v>
      </c>
    </row>
    <row r="22" spans="1:4" x14ac:dyDescent="0.2">
      <c r="A22" t="s">
        <v>81</v>
      </c>
      <c r="B22">
        <v>2</v>
      </c>
      <c r="C22">
        <v>3</v>
      </c>
      <c r="D22">
        <v>90496.78125</v>
      </c>
    </row>
    <row r="23" spans="1:4" x14ac:dyDescent="0.2">
      <c r="A23" t="s">
        <v>93</v>
      </c>
      <c r="B23">
        <v>2</v>
      </c>
      <c r="C23">
        <v>3</v>
      </c>
      <c r="D23">
        <v>113226.6640625</v>
      </c>
    </row>
    <row r="24" spans="1:4" x14ac:dyDescent="0.2">
      <c r="A24" t="s">
        <v>105</v>
      </c>
      <c r="B24">
        <v>2</v>
      </c>
      <c r="C24">
        <v>3</v>
      </c>
      <c r="D24">
        <v>80974</v>
      </c>
    </row>
    <row r="25" spans="1:4" x14ac:dyDescent="0.2">
      <c r="A25" t="s">
        <v>117</v>
      </c>
      <c r="B25">
        <v>2</v>
      </c>
      <c r="C25">
        <v>3</v>
      </c>
      <c r="D25">
        <v>153734.53125</v>
      </c>
    </row>
    <row r="26" spans="1:4" x14ac:dyDescent="0.2">
      <c r="A26" t="s">
        <v>33</v>
      </c>
      <c r="B26">
        <v>2</v>
      </c>
      <c r="C26">
        <v>4</v>
      </c>
      <c r="D26">
        <v>50070.765625</v>
      </c>
    </row>
    <row r="27" spans="1:4" x14ac:dyDescent="0.2">
      <c r="A27" t="s">
        <v>45</v>
      </c>
      <c r="B27">
        <v>2</v>
      </c>
      <c r="C27">
        <v>4</v>
      </c>
      <c r="D27">
        <v>57934.22265625</v>
      </c>
    </row>
    <row r="28" spans="1:4" x14ac:dyDescent="0.2">
      <c r="A28" t="s">
        <v>57</v>
      </c>
      <c r="B28">
        <v>2</v>
      </c>
      <c r="C28">
        <v>4</v>
      </c>
      <c r="D28">
        <v>90964.796875</v>
      </c>
    </row>
    <row r="29" spans="1:4" x14ac:dyDescent="0.2">
      <c r="A29" t="s">
        <v>69</v>
      </c>
      <c r="B29">
        <v>2</v>
      </c>
      <c r="C29">
        <v>4</v>
      </c>
      <c r="D29">
        <v>36339.1875</v>
      </c>
    </row>
    <row r="30" spans="1:4" x14ac:dyDescent="0.2">
      <c r="A30" t="s">
        <v>81</v>
      </c>
      <c r="B30">
        <v>2</v>
      </c>
      <c r="C30">
        <v>4</v>
      </c>
      <c r="D30">
        <v>88950.609375</v>
      </c>
    </row>
    <row r="31" spans="1:4" x14ac:dyDescent="0.2">
      <c r="A31" t="s">
        <v>93</v>
      </c>
      <c r="B31">
        <v>2</v>
      </c>
      <c r="C31">
        <v>4</v>
      </c>
      <c r="D31">
        <v>112047.640625</v>
      </c>
    </row>
    <row r="32" spans="1:4" x14ac:dyDescent="0.2">
      <c r="A32" t="s">
        <v>105</v>
      </c>
      <c r="B32">
        <v>2</v>
      </c>
      <c r="C32">
        <v>4</v>
      </c>
      <c r="D32">
        <v>79743</v>
      </c>
    </row>
    <row r="33" spans="1:4" x14ac:dyDescent="0.2">
      <c r="A33" t="s">
        <v>117</v>
      </c>
      <c r="B33">
        <v>2</v>
      </c>
      <c r="C33">
        <v>4</v>
      </c>
      <c r="D33">
        <v>150926.8125</v>
      </c>
    </row>
    <row r="34" spans="1:4" x14ac:dyDescent="0.2">
      <c r="A34" t="s">
        <v>33</v>
      </c>
      <c r="B34">
        <v>2</v>
      </c>
      <c r="C34">
        <v>5</v>
      </c>
      <c r="D34">
        <v>49637.390625</v>
      </c>
    </row>
    <row r="35" spans="1:4" x14ac:dyDescent="0.2">
      <c r="A35" t="s">
        <v>45</v>
      </c>
      <c r="B35">
        <v>2</v>
      </c>
      <c r="C35">
        <v>5</v>
      </c>
      <c r="D35">
        <v>57375.5859375</v>
      </c>
    </row>
    <row r="36" spans="1:4" x14ac:dyDescent="0.2">
      <c r="A36" t="s">
        <v>57</v>
      </c>
      <c r="B36">
        <v>2</v>
      </c>
      <c r="C36">
        <v>5</v>
      </c>
      <c r="D36">
        <v>91265.25</v>
      </c>
    </row>
    <row r="37" spans="1:4" x14ac:dyDescent="0.2">
      <c r="A37" t="s">
        <v>69</v>
      </c>
      <c r="B37">
        <v>2</v>
      </c>
      <c r="C37">
        <v>5</v>
      </c>
      <c r="D37">
        <v>36054.1484375</v>
      </c>
    </row>
    <row r="38" spans="1:4" x14ac:dyDescent="0.2">
      <c r="A38" t="s">
        <v>81</v>
      </c>
      <c r="B38">
        <v>2</v>
      </c>
      <c r="C38">
        <v>5</v>
      </c>
      <c r="D38">
        <v>88185.3203125</v>
      </c>
    </row>
    <row r="39" spans="1:4" x14ac:dyDescent="0.2">
      <c r="A39" t="s">
        <v>93</v>
      </c>
      <c r="B39">
        <v>2</v>
      </c>
      <c r="C39">
        <v>5</v>
      </c>
      <c r="D39">
        <v>111434.1484375</v>
      </c>
    </row>
    <row r="40" spans="1:4" x14ac:dyDescent="0.2">
      <c r="A40" t="s">
        <v>105</v>
      </c>
      <c r="B40">
        <v>2</v>
      </c>
      <c r="C40">
        <v>5</v>
      </c>
      <c r="D40">
        <v>78886.125</v>
      </c>
    </row>
    <row r="41" spans="1:4" x14ac:dyDescent="0.2">
      <c r="A41" t="s">
        <v>117</v>
      </c>
      <c r="B41">
        <v>2</v>
      </c>
      <c r="C41">
        <v>5</v>
      </c>
      <c r="D41">
        <v>148920.734375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Sample Setup</vt:lpstr>
      <vt:lpstr>Results</vt:lpstr>
      <vt:lpstr>Raw Data</vt:lpstr>
      <vt:lpstr>Amplification Data</vt:lpstr>
      <vt:lpstr>Multicomponent 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Halvorsen</dc:creator>
  <cp:lastModifiedBy>David</cp:lastModifiedBy>
  <dcterms:created xsi:type="dcterms:W3CDTF">2015-03-23T20:09:02Z</dcterms:created>
  <dcterms:modified xsi:type="dcterms:W3CDTF">2018-07-22T23:18:47Z</dcterms:modified>
</cp:coreProperties>
</file>