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in\Documents\Caitlin Johnson\Personal\SpeakingOps\TDWI\TDWI - Conferences\TDWI - 2021 Orlando\Logistic Regression\"/>
    </mc:Choice>
  </mc:AlternateContent>
  <xr:revisionPtr revIDLastSave="0" documentId="13_ncr:1_{E11AB2FE-916A-4DC3-B145-AC29053DEBDA}" xr6:coauthVersionLast="47" xr6:coauthVersionMax="47" xr10:uidLastSave="{00000000-0000-0000-0000-000000000000}"/>
  <bookViews>
    <workbookView xWindow="-108" yWindow="-108" windowWidth="23256" windowHeight="12576" xr2:uid="{47B77355-FEA7-4178-9FE2-BC1496BAAD13}"/>
  </bookViews>
  <sheets>
    <sheet name="LogisticRegressionLab1" sheetId="2" r:id="rId1"/>
    <sheet name="Lab 2" sheetId="3" r:id="rId2"/>
    <sheet name="Lab 3" sheetId="4" r:id="rId3"/>
    <sheet name="Labs 3 &amp; 4" sheetId="5" r:id="rId4"/>
    <sheet name="Lab5" sheetId="6" r:id="rId5"/>
  </sheets>
  <definedNames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1" i="6" l="1"/>
  <c r="J281" i="6" s="1"/>
  <c r="O280" i="6"/>
  <c r="I280" i="6"/>
  <c r="J280" i="6" s="1"/>
  <c r="L280" i="6" s="1"/>
  <c r="J279" i="6"/>
  <c r="I279" i="6"/>
  <c r="I278" i="6"/>
  <c r="J278" i="6" s="1"/>
  <c r="L277" i="6"/>
  <c r="I277" i="6"/>
  <c r="J277" i="6" s="1"/>
  <c r="K277" i="6" s="1"/>
  <c r="K276" i="6"/>
  <c r="I276" i="6"/>
  <c r="J276" i="6" s="1"/>
  <c r="L276" i="6" s="1"/>
  <c r="J275" i="6"/>
  <c r="I275" i="6"/>
  <c r="I274" i="6"/>
  <c r="J274" i="6" s="1"/>
  <c r="I273" i="6"/>
  <c r="J273" i="6" s="1"/>
  <c r="O272" i="6"/>
  <c r="I272" i="6"/>
  <c r="J272" i="6" s="1"/>
  <c r="L272" i="6" s="1"/>
  <c r="J271" i="6"/>
  <c r="I271" i="6"/>
  <c r="I270" i="6"/>
  <c r="J270" i="6" s="1"/>
  <c r="L269" i="6"/>
  <c r="J269" i="6"/>
  <c r="K269" i="6" s="1"/>
  <c r="I269" i="6"/>
  <c r="O268" i="6"/>
  <c r="K268" i="6"/>
  <c r="I268" i="6"/>
  <c r="J268" i="6" s="1"/>
  <c r="L268" i="6" s="1"/>
  <c r="J267" i="6"/>
  <c r="I267" i="6"/>
  <c r="I266" i="6"/>
  <c r="J266" i="6" s="1"/>
  <c r="L265" i="6"/>
  <c r="J265" i="6"/>
  <c r="K265" i="6" s="1"/>
  <c r="I265" i="6"/>
  <c r="I264" i="6"/>
  <c r="J264" i="6" s="1"/>
  <c r="J263" i="6"/>
  <c r="I263" i="6"/>
  <c r="I262" i="6"/>
  <c r="J262" i="6" s="1"/>
  <c r="L261" i="6"/>
  <c r="J261" i="6"/>
  <c r="K261" i="6" s="1"/>
  <c r="I261" i="6"/>
  <c r="I260" i="6"/>
  <c r="J260" i="6" s="1"/>
  <c r="J259" i="6"/>
  <c r="I259" i="6"/>
  <c r="I258" i="6"/>
  <c r="J258" i="6" s="1"/>
  <c r="L257" i="6"/>
  <c r="J257" i="6"/>
  <c r="K257" i="6" s="1"/>
  <c r="I257" i="6"/>
  <c r="O256" i="6"/>
  <c r="I256" i="6"/>
  <c r="J256" i="6" s="1"/>
  <c r="L256" i="6" s="1"/>
  <c r="J255" i="6"/>
  <c r="I255" i="6"/>
  <c r="I254" i="6"/>
  <c r="J254" i="6" s="1"/>
  <c r="L253" i="6"/>
  <c r="J253" i="6"/>
  <c r="K253" i="6" s="1"/>
  <c r="I253" i="6"/>
  <c r="O252" i="6"/>
  <c r="K252" i="6"/>
  <c r="I252" i="6"/>
  <c r="J252" i="6" s="1"/>
  <c r="L252" i="6" s="1"/>
  <c r="J251" i="6"/>
  <c r="I251" i="6"/>
  <c r="I250" i="6"/>
  <c r="J250" i="6" s="1"/>
  <c r="L249" i="6"/>
  <c r="J249" i="6"/>
  <c r="K249" i="6" s="1"/>
  <c r="I249" i="6"/>
  <c r="I248" i="6"/>
  <c r="J248" i="6" s="1"/>
  <c r="J247" i="6"/>
  <c r="I247" i="6"/>
  <c r="I246" i="6"/>
  <c r="J246" i="6" s="1"/>
  <c r="L245" i="6"/>
  <c r="J245" i="6"/>
  <c r="K245" i="6" s="1"/>
  <c r="I245" i="6"/>
  <c r="K244" i="6"/>
  <c r="I244" i="6"/>
  <c r="J244" i="6" s="1"/>
  <c r="L244" i="6" s="1"/>
  <c r="J243" i="6"/>
  <c r="I243" i="6"/>
  <c r="K242" i="6"/>
  <c r="I242" i="6"/>
  <c r="J242" i="6" s="1"/>
  <c r="L242" i="6" s="1"/>
  <c r="J241" i="6"/>
  <c r="I241" i="6"/>
  <c r="K240" i="6"/>
  <c r="I240" i="6"/>
  <c r="J240" i="6" s="1"/>
  <c r="L240" i="6" s="1"/>
  <c r="J239" i="6"/>
  <c r="I239" i="6"/>
  <c r="K238" i="6"/>
  <c r="I238" i="6"/>
  <c r="J238" i="6" s="1"/>
  <c r="L238" i="6" s="1"/>
  <c r="L237" i="6"/>
  <c r="K237" i="6"/>
  <c r="J237" i="6"/>
  <c r="I237" i="6"/>
  <c r="J236" i="6"/>
  <c r="I236" i="6"/>
  <c r="L235" i="6"/>
  <c r="J235" i="6"/>
  <c r="K235" i="6" s="1"/>
  <c r="I235" i="6"/>
  <c r="M234" i="6"/>
  <c r="L234" i="6"/>
  <c r="I234" i="6"/>
  <c r="J234" i="6" s="1"/>
  <c r="K234" i="6" s="1"/>
  <c r="J233" i="6"/>
  <c r="I233" i="6"/>
  <c r="M232" i="6"/>
  <c r="K232" i="6"/>
  <c r="I232" i="6"/>
  <c r="J232" i="6" s="1"/>
  <c r="L232" i="6" s="1"/>
  <c r="I231" i="6"/>
  <c r="J231" i="6" s="1"/>
  <c r="I230" i="6"/>
  <c r="J230" i="6" s="1"/>
  <c r="L229" i="6"/>
  <c r="K229" i="6"/>
  <c r="J229" i="6"/>
  <c r="I229" i="6"/>
  <c r="I228" i="6"/>
  <c r="J228" i="6" s="1"/>
  <c r="L227" i="6"/>
  <c r="J227" i="6"/>
  <c r="K227" i="6" s="1"/>
  <c r="I227" i="6"/>
  <c r="M226" i="6"/>
  <c r="L226" i="6"/>
  <c r="I226" i="6"/>
  <c r="J226" i="6" s="1"/>
  <c r="K226" i="6" s="1"/>
  <c r="N225" i="6"/>
  <c r="K225" i="6"/>
  <c r="J225" i="6"/>
  <c r="L225" i="6" s="1"/>
  <c r="M225" i="6" s="1"/>
  <c r="I225" i="6"/>
  <c r="J224" i="6"/>
  <c r="I224" i="6"/>
  <c r="M223" i="6"/>
  <c r="L223" i="6"/>
  <c r="I223" i="6"/>
  <c r="J223" i="6" s="1"/>
  <c r="K223" i="6" s="1"/>
  <c r="L222" i="6"/>
  <c r="K222" i="6"/>
  <c r="I222" i="6"/>
  <c r="J222" i="6" s="1"/>
  <c r="N221" i="6"/>
  <c r="K221" i="6"/>
  <c r="J221" i="6"/>
  <c r="L221" i="6" s="1"/>
  <c r="M221" i="6" s="1"/>
  <c r="I221" i="6"/>
  <c r="J220" i="6"/>
  <c r="I220" i="6"/>
  <c r="M219" i="6"/>
  <c r="L219" i="6"/>
  <c r="I219" i="6"/>
  <c r="J219" i="6" s="1"/>
  <c r="K219" i="6" s="1"/>
  <c r="L218" i="6"/>
  <c r="K218" i="6"/>
  <c r="I218" i="6"/>
  <c r="J218" i="6" s="1"/>
  <c r="N217" i="6"/>
  <c r="K217" i="6"/>
  <c r="J217" i="6"/>
  <c r="L217" i="6" s="1"/>
  <c r="M217" i="6" s="1"/>
  <c r="I217" i="6"/>
  <c r="J216" i="6"/>
  <c r="I216" i="6"/>
  <c r="M215" i="6"/>
  <c r="L215" i="6"/>
  <c r="I215" i="6"/>
  <c r="J215" i="6" s="1"/>
  <c r="K215" i="6" s="1"/>
  <c r="L214" i="6"/>
  <c r="K214" i="6"/>
  <c r="I214" i="6"/>
  <c r="J214" i="6" s="1"/>
  <c r="N213" i="6"/>
  <c r="K213" i="6"/>
  <c r="J213" i="6"/>
  <c r="L213" i="6" s="1"/>
  <c r="M213" i="6" s="1"/>
  <c r="I213" i="6"/>
  <c r="J212" i="6"/>
  <c r="I212" i="6"/>
  <c r="M211" i="6"/>
  <c r="L211" i="6"/>
  <c r="I211" i="6"/>
  <c r="J211" i="6" s="1"/>
  <c r="K211" i="6" s="1"/>
  <c r="L210" i="6"/>
  <c r="K210" i="6"/>
  <c r="I210" i="6"/>
  <c r="J210" i="6" s="1"/>
  <c r="N209" i="6"/>
  <c r="K209" i="6"/>
  <c r="J209" i="6"/>
  <c r="L209" i="6" s="1"/>
  <c r="M209" i="6" s="1"/>
  <c r="I209" i="6"/>
  <c r="J208" i="6"/>
  <c r="I208" i="6"/>
  <c r="M207" i="6"/>
  <c r="L207" i="6"/>
  <c r="I207" i="6"/>
  <c r="J207" i="6" s="1"/>
  <c r="K207" i="6" s="1"/>
  <c r="L206" i="6"/>
  <c r="K206" i="6"/>
  <c r="I206" i="6"/>
  <c r="J206" i="6" s="1"/>
  <c r="N205" i="6"/>
  <c r="K205" i="6"/>
  <c r="J205" i="6"/>
  <c r="L205" i="6" s="1"/>
  <c r="M205" i="6" s="1"/>
  <c r="I205" i="6"/>
  <c r="J204" i="6"/>
  <c r="I204" i="6"/>
  <c r="M203" i="6"/>
  <c r="L203" i="6"/>
  <c r="I203" i="6"/>
  <c r="J203" i="6" s="1"/>
  <c r="K203" i="6" s="1"/>
  <c r="L202" i="6"/>
  <c r="K202" i="6"/>
  <c r="I202" i="6"/>
  <c r="J202" i="6" s="1"/>
  <c r="N201" i="6"/>
  <c r="K201" i="6"/>
  <c r="J201" i="6"/>
  <c r="L201" i="6" s="1"/>
  <c r="M201" i="6" s="1"/>
  <c r="I201" i="6"/>
  <c r="J200" i="6"/>
  <c r="I200" i="6"/>
  <c r="M199" i="6"/>
  <c r="L199" i="6"/>
  <c r="I199" i="6"/>
  <c r="J199" i="6" s="1"/>
  <c r="K199" i="6" s="1"/>
  <c r="L198" i="6"/>
  <c r="K198" i="6"/>
  <c r="I198" i="6"/>
  <c r="J198" i="6" s="1"/>
  <c r="N197" i="6"/>
  <c r="K197" i="6"/>
  <c r="J197" i="6"/>
  <c r="L197" i="6" s="1"/>
  <c r="M197" i="6" s="1"/>
  <c r="I197" i="6"/>
  <c r="J196" i="6"/>
  <c r="I196" i="6"/>
  <c r="M195" i="6"/>
  <c r="L195" i="6"/>
  <c r="I195" i="6"/>
  <c r="J195" i="6" s="1"/>
  <c r="K195" i="6" s="1"/>
  <c r="L194" i="6"/>
  <c r="K194" i="6"/>
  <c r="I194" i="6"/>
  <c r="J194" i="6" s="1"/>
  <c r="N193" i="6"/>
  <c r="K193" i="6"/>
  <c r="J193" i="6"/>
  <c r="L193" i="6" s="1"/>
  <c r="M193" i="6" s="1"/>
  <c r="I193" i="6"/>
  <c r="J192" i="6"/>
  <c r="I192" i="6"/>
  <c r="M191" i="6"/>
  <c r="L191" i="6"/>
  <c r="J191" i="6"/>
  <c r="K191" i="6" s="1"/>
  <c r="I191" i="6"/>
  <c r="K190" i="6"/>
  <c r="J190" i="6"/>
  <c r="L190" i="6" s="1"/>
  <c r="I190" i="6"/>
  <c r="J189" i="6"/>
  <c r="I189" i="6"/>
  <c r="I188" i="6"/>
  <c r="J188" i="6" s="1"/>
  <c r="L187" i="6"/>
  <c r="K187" i="6"/>
  <c r="J187" i="6"/>
  <c r="I187" i="6"/>
  <c r="K186" i="6"/>
  <c r="J186" i="6"/>
  <c r="L186" i="6" s="1"/>
  <c r="I186" i="6"/>
  <c r="J185" i="6"/>
  <c r="I185" i="6"/>
  <c r="I184" i="6"/>
  <c r="J184" i="6" s="1"/>
  <c r="L183" i="6"/>
  <c r="K183" i="6"/>
  <c r="J183" i="6"/>
  <c r="I183" i="6"/>
  <c r="O182" i="6"/>
  <c r="K182" i="6"/>
  <c r="J182" i="6"/>
  <c r="L182" i="6" s="1"/>
  <c r="I182" i="6"/>
  <c r="J181" i="6"/>
  <c r="I181" i="6"/>
  <c r="I180" i="6"/>
  <c r="J180" i="6" s="1"/>
  <c r="L179" i="6"/>
  <c r="K179" i="6"/>
  <c r="J179" i="6"/>
  <c r="I179" i="6"/>
  <c r="O178" i="6"/>
  <c r="K178" i="6"/>
  <c r="J178" i="6"/>
  <c r="L178" i="6" s="1"/>
  <c r="I178" i="6"/>
  <c r="J177" i="6"/>
  <c r="I177" i="6"/>
  <c r="I176" i="6"/>
  <c r="J176" i="6" s="1"/>
  <c r="L175" i="6"/>
  <c r="K175" i="6"/>
  <c r="J175" i="6"/>
  <c r="I175" i="6"/>
  <c r="K174" i="6"/>
  <c r="J174" i="6"/>
  <c r="L174" i="6" s="1"/>
  <c r="I174" i="6"/>
  <c r="J173" i="6"/>
  <c r="I173" i="6"/>
  <c r="I172" i="6"/>
  <c r="J172" i="6" s="1"/>
  <c r="L171" i="6"/>
  <c r="K171" i="6"/>
  <c r="J171" i="6"/>
  <c r="I171" i="6"/>
  <c r="K170" i="6"/>
  <c r="J170" i="6"/>
  <c r="L170" i="6" s="1"/>
  <c r="I170" i="6"/>
  <c r="J169" i="6"/>
  <c r="I169" i="6"/>
  <c r="I168" i="6"/>
  <c r="J168" i="6" s="1"/>
  <c r="L167" i="6"/>
  <c r="K167" i="6"/>
  <c r="J167" i="6"/>
  <c r="I167" i="6"/>
  <c r="O166" i="6"/>
  <c r="K166" i="6"/>
  <c r="J166" i="6"/>
  <c r="L166" i="6" s="1"/>
  <c r="I166" i="6"/>
  <c r="J165" i="6"/>
  <c r="I165" i="6"/>
  <c r="I164" i="6"/>
  <c r="J164" i="6" s="1"/>
  <c r="L163" i="6"/>
  <c r="K163" i="6"/>
  <c r="J163" i="6"/>
  <c r="I163" i="6"/>
  <c r="O162" i="6"/>
  <c r="K162" i="6"/>
  <c r="J162" i="6"/>
  <c r="L162" i="6" s="1"/>
  <c r="I162" i="6"/>
  <c r="J161" i="6"/>
  <c r="I161" i="6"/>
  <c r="I160" i="6"/>
  <c r="J160" i="6" s="1"/>
  <c r="L159" i="6"/>
  <c r="K159" i="6"/>
  <c r="J159" i="6"/>
  <c r="I159" i="6"/>
  <c r="J158" i="6"/>
  <c r="I158" i="6"/>
  <c r="J157" i="6"/>
  <c r="I157" i="6"/>
  <c r="I156" i="6"/>
  <c r="J156" i="6" s="1"/>
  <c r="L155" i="6"/>
  <c r="K155" i="6"/>
  <c r="J155" i="6"/>
  <c r="I155" i="6"/>
  <c r="O154" i="6"/>
  <c r="N154" i="6"/>
  <c r="K154" i="6"/>
  <c r="J154" i="6"/>
  <c r="L154" i="6" s="1"/>
  <c r="M154" i="6" s="1"/>
  <c r="I154" i="6"/>
  <c r="I153" i="6"/>
  <c r="J153" i="6" s="1"/>
  <c r="L152" i="6"/>
  <c r="I152" i="6"/>
  <c r="J152" i="6" s="1"/>
  <c r="K152" i="6" s="1"/>
  <c r="O151" i="6"/>
  <c r="L151" i="6"/>
  <c r="K151" i="6"/>
  <c r="J151" i="6"/>
  <c r="I151" i="6"/>
  <c r="N150" i="6"/>
  <c r="J150" i="6"/>
  <c r="L150" i="6" s="1"/>
  <c r="M150" i="6" s="1"/>
  <c r="I150" i="6"/>
  <c r="J149" i="6"/>
  <c r="I149" i="6"/>
  <c r="I148" i="6"/>
  <c r="J148" i="6" s="1"/>
  <c r="K148" i="6" s="1"/>
  <c r="L147" i="6"/>
  <c r="K147" i="6"/>
  <c r="J147" i="6"/>
  <c r="I147" i="6"/>
  <c r="O146" i="6"/>
  <c r="N146" i="6"/>
  <c r="K146" i="6"/>
  <c r="J146" i="6"/>
  <c r="L146" i="6" s="1"/>
  <c r="M146" i="6" s="1"/>
  <c r="I146" i="6"/>
  <c r="I145" i="6"/>
  <c r="J145" i="6" s="1"/>
  <c r="I144" i="6"/>
  <c r="J144" i="6" s="1"/>
  <c r="K143" i="6"/>
  <c r="J143" i="6"/>
  <c r="L143" i="6" s="1"/>
  <c r="I143" i="6"/>
  <c r="I142" i="6"/>
  <c r="J142" i="6" s="1"/>
  <c r="J141" i="6"/>
  <c r="I141" i="6"/>
  <c r="L140" i="6"/>
  <c r="I140" i="6"/>
  <c r="J140" i="6" s="1"/>
  <c r="K140" i="6" s="1"/>
  <c r="N139" i="6"/>
  <c r="L139" i="6"/>
  <c r="M139" i="6" s="1"/>
  <c r="K139" i="6"/>
  <c r="J139" i="6"/>
  <c r="I139" i="6"/>
  <c r="K138" i="6"/>
  <c r="I138" i="6"/>
  <c r="J138" i="6" s="1"/>
  <c r="L138" i="6" s="1"/>
  <c r="J137" i="6"/>
  <c r="K137" i="6" s="1"/>
  <c r="I137" i="6"/>
  <c r="I136" i="6"/>
  <c r="J136" i="6" s="1"/>
  <c r="K135" i="6"/>
  <c r="J135" i="6"/>
  <c r="L135" i="6" s="1"/>
  <c r="I135" i="6"/>
  <c r="I134" i="6"/>
  <c r="J134" i="6" s="1"/>
  <c r="J133" i="6"/>
  <c r="I133" i="6"/>
  <c r="L132" i="6"/>
  <c r="I132" i="6"/>
  <c r="J132" i="6" s="1"/>
  <c r="K132" i="6" s="1"/>
  <c r="N131" i="6"/>
  <c r="L131" i="6"/>
  <c r="M131" i="6" s="1"/>
  <c r="K131" i="6"/>
  <c r="J131" i="6"/>
  <c r="I131" i="6"/>
  <c r="I130" i="6"/>
  <c r="J130" i="6" s="1"/>
  <c r="L130" i="6" s="1"/>
  <c r="J129" i="6"/>
  <c r="K129" i="6" s="1"/>
  <c r="I129" i="6"/>
  <c r="I128" i="6"/>
  <c r="J128" i="6" s="1"/>
  <c r="K127" i="6"/>
  <c r="J127" i="6"/>
  <c r="L127" i="6" s="1"/>
  <c r="I127" i="6"/>
  <c r="I126" i="6"/>
  <c r="J126" i="6" s="1"/>
  <c r="J125" i="6"/>
  <c r="I125" i="6"/>
  <c r="L124" i="6"/>
  <c r="I124" i="6"/>
  <c r="J124" i="6" s="1"/>
  <c r="K124" i="6" s="1"/>
  <c r="N123" i="6"/>
  <c r="L123" i="6"/>
  <c r="M123" i="6" s="1"/>
  <c r="K123" i="6"/>
  <c r="J123" i="6"/>
  <c r="I123" i="6"/>
  <c r="I122" i="6"/>
  <c r="J122" i="6" s="1"/>
  <c r="L122" i="6" s="1"/>
  <c r="J121" i="6"/>
  <c r="K121" i="6" s="1"/>
  <c r="I121" i="6"/>
  <c r="I120" i="6"/>
  <c r="J120" i="6" s="1"/>
  <c r="K119" i="6"/>
  <c r="J119" i="6"/>
  <c r="L119" i="6" s="1"/>
  <c r="I119" i="6"/>
  <c r="I118" i="6"/>
  <c r="J118" i="6" s="1"/>
  <c r="J117" i="6"/>
  <c r="I117" i="6"/>
  <c r="L116" i="6"/>
  <c r="I116" i="6"/>
  <c r="J116" i="6" s="1"/>
  <c r="K116" i="6" s="1"/>
  <c r="N115" i="6"/>
  <c r="L115" i="6"/>
  <c r="M115" i="6" s="1"/>
  <c r="K115" i="6"/>
  <c r="J115" i="6"/>
  <c r="I115" i="6"/>
  <c r="I114" i="6"/>
  <c r="J114" i="6" s="1"/>
  <c r="L114" i="6" s="1"/>
  <c r="J113" i="6"/>
  <c r="K113" i="6" s="1"/>
  <c r="I113" i="6"/>
  <c r="I112" i="6"/>
  <c r="J112" i="6" s="1"/>
  <c r="K111" i="6"/>
  <c r="J111" i="6"/>
  <c r="L111" i="6" s="1"/>
  <c r="I111" i="6"/>
  <c r="I110" i="6"/>
  <c r="J110" i="6" s="1"/>
  <c r="J109" i="6"/>
  <c r="I109" i="6"/>
  <c r="L108" i="6"/>
  <c r="I108" i="6"/>
  <c r="J108" i="6" s="1"/>
  <c r="K108" i="6" s="1"/>
  <c r="N107" i="6"/>
  <c r="L107" i="6"/>
  <c r="M107" i="6" s="1"/>
  <c r="K107" i="6"/>
  <c r="J107" i="6"/>
  <c r="I107" i="6"/>
  <c r="K106" i="6"/>
  <c r="I106" i="6"/>
  <c r="J106" i="6" s="1"/>
  <c r="L106" i="6" s="1"/>
  <c r="J105" i="6"/>
  <c r="K105" i="6" s="1"/>
  <c r="I105" i="6"/>
  <c r="I104" i="6"/>
  <c r="J104" i="6" s="1"/>
  <c r="K103" i="6"/>
  <c r="J103" i="6"/>
  <c r="L103" i="6" s="1"/>
  <c r="I103" i="6"/>
  <c r="I102" i="6"/>
  <c r="J102" i="6" s="1"/>
  <c r="J101" i="6"/>
  <c r="I101" i="6"/>
  <c r="I100" i="6"/>
  <c r="J100" i="6" s="1"/>
  <c r="K100" i="6" s="1"/>
  <c r="N99" i="6"/>
  <c r="L99" i="6"/>
  <c r="M99" i="6" s="1"/>
  <c r="K99" i="6"/>
  <c r="J99" i="6"/>
  <c r="I99" i="6"/>
  <c r="I98" i="6"/>
  <c r="J98" i="6" s="1"/>
  <c r="L98" i="6" s="1"/>
  <c r="J97" i="6"/>
  <c r="I97" i="6"/>
  <c r="L96" i="6"/>
  <c r="O96" i="6" s="1"/>
  <c r="J96" i="6"/>
  <c r="K96" i="6" s="1"/>
  <c r="I96" i="6"/>
  <c r="O95" i="6"/>
  <c r="M95" i="6"/>
  <c r="I95" i="6"/>
  <c r="J95" i="6" s="1"/>
  <c r="L95" i="6" s="1"/>
  <c r="N95" i="6" s="1"/>
  <c r="L94" i="6"/>
  <c r="N94" i="6" s="1"/>
  <c r="J94" i="6"/>
  <c r="K94" i="6" s="1"/>
  <c r="I94" i="6"/>
  <c r="O93" i="6"/>
  <c r="M93" i="6"/>
  <c r="I93" i="6"/>
  <c r="J93" i="6" s="1"/>
  <c r="L93" i="6" s="1"/>
  <c r="N93" i="6" s="1"/>
  <c r="L92" i="6"/>
  <c r="N92" i="6" s="1"/>
  <c r="J92" i="6"/>
  <c r="K92" i="6" s="1"/>
  <c r="I92" i="6"/>
  <c r="O91" i="6"/>
  <c r="M91" i="6"/>
  <c r="I91" i="6"/>
  <c r="J91" i="6" s="1"/>
  <c r="L91" i="6" s="1"/>
  <c r="N91" i="6" s="1"/>
  <c r="L90" i="6"/>
  <c r="N90" i="6" s="1"/>
  <c r="J90" i="6"/>
  <c r="K90" i="6" s="1"/>
  <c r="I90" i="6"/>
  <c r="M89" i="6"/>
  <c r="I89" i="6"/>
  <c r="J89" i="6" s="1"/>
  <c r="L89" i="6" s="1"/>
  <c r="N89" i="6" s="1"/>
  <c r="L88" i="6"/>
  <c r="N88" i="6" s="1"/>
  <c r="J88" i="6"/>
  <c r="K88" i="6" s="1"/>
  <c r="I88" i="6"/>
  <c r="M87" i="6"/>
  <c r="I87" i="6"/>
  <c r="J87" i="6" s="1"/>
  <c r="L87" i="6" s="1"/>
  <c r="N87" i="6" s="1"/>
  <c r="L86" i="6"/>
  <c r="N86" i="6" s="1"/>
  <c r="J86" i="6"/>
  <c r="K86" i="6" s="1"/>
  <c r="I86" i="6"/>
  <c r="M85" i="6"/>
  <c r="I85" i="6"/>
  <c r="J85" i="6" s="1"/>
  <c r="L85" i="6" s="1"/>
  <c r="N85" i="6" s="1"/>
  <c r="J84" i="6"/>
  <c r="K84" i="6" s="1"/>
  <c r="I84" i="6"/>
  <c r="I83" i="6"/>
  <c r="J83" i="6" s="1"/>
  <c r="L83" i="6" s="1"/>
  <c r="N82" i="6"/>
  <c r="L82" i="6"/>
  <c r="M82" i="6" s="1"/>
  <c r="K82" i="6"/>
  <c r="J82" i="6"/>
  <c r="I82" i="6"/>
  <c r="I81" i="6"/>
  <c r="J81" i="6" s="1"/>
  <c r="J80" i="6"/>
  <c r="K80" i="6" s="1"/>
  <c r="I80" i="6"/>
  <c r="L79" i="6"/>
  <c r="N79" i="6" s="1"/>
  <c r="I79" i="6"/>
  <c r="J79" i="6" s="1"/>
  <c r="K79" i="6" s="1"/>
  <c r="K78" i="6"/>
  <c r="J78" i="6"/>
  <c r="L78" i="6" s="1"/>
  <c r="I78" i="6"/>
  <c r="I77" i="6"/>
  <c r="J77" i="6" s="1"/>
  <c r="J76" i="6"/>
  <c r="K76" i="6" s="1"/>
  <c r="I76" i="6"/>
  <c r="I75" i="6"/>
  <c r="J75" i="6" s="1"/>
  <c r="L75" i="6" s="1"/>
  <c r="N74" i="6"/>
  <c r="L74" i="6"/>
  <c r="M74" i="6" s="1"/>
  <c r="K74" i="6"/>
  <c r="J74" i="6"/>
  <c r="I74" i="6"/>
  <c r="I73" i="6"/>
  <c r="J73" i="6" s="1"/>
  <c r="J72" i="6"/>
  <c r="K72" i="6" s="1"/>
  <c r="I72" i="6"/>
  <c r="L71" i="6"/>
  <c r="N71" i="6" s="1"/>
  <c r="I71" i="6"/>
  <c r="J71" i="6" s="1"/>
  <c r="K71" i="6" s="1"/>
  <c r="I70" i="6"/>
  <c r="J70" i="6" s="1"/>
  <c r="L69" i="6"/>
  <c r="O69" i="6" s="1"/>
  <c r="J69" i="6"/>
  <c r="K69" i="6" s="1"/>
  <c r="I69" i="6"/>
  <c r="I68" i="6"/>
  <c r="J68" i="6" s="1"/>
  <c r="J67" i="6"/>
  <c r="L67" i="6" s="1"/>
  <c r="I67" i="6"/>
  <c r="I66" i="6"/>
  <c r="J66" i="6" s="1"/>
  <c r="L65" i="6"/>
  <c r="O65" i="6" s="1"/>
  <c r="J65" i="6"/>
  <c r="K65" i="6" s="1"/>
  <c r="I65" i="6"/>
  <c r="I64" i="6"/>
  <c r="J64" i="6" s="1"/>
  <c r="J63" i="6"/>
  <c r="L63" i="6" s="1"/>
  <c r="I63" i="6"/>
  <c r="I62" i="6"/>
  <c r="J62" i="6" s="1"/>
  <c r="L61" i="6"/>
  <c r="O61" i="6" s="1"/>
  <c r="J61" i="6"/>
  <c r="K61" i="6" s="1"/>
  <c r="I61" i="6"/>
  <c r="I60" i="6"/>
  <c r="J60" i="6" s="1"/>
  <c r="J59" i="6"/>
  <c r="L59" i="6" s="1"/>
  <c r="I59" i="6"/>
  <c r="I58" i="6"/>
  <c r="J58" i="6" s="1"/>
  <c r="L57" i="6"/>
  <c r="O57" i="6" s="1"/>
  <c r="J57" i="6"/>
  <c r="K57" i="6" s="1"/>
  <c r="I57" i="6"/>
  <c r="I56" i="6"/>
  <c r="J56" i="6" s="1"/>
  <c r="J55" i="6"/>
  <c r="L55" i="6" s="1"/>
  <c r="I55" i="6"/>
  <c r="I54" i="6"/>
  <c r="J54" i="6" s="1"/>
  <c r="L53" i="6"/>
  <c r="O53" i="6" s="1"/>
  <c r="J53" i="6"/>
  <c r="K53" i="6" s="1"/>
  <c r="I53" i="6"/>
  <c r="I52" i="6"/>
  <c r="J52" i="6" s="1"/>
  <c r="J51" i="6"/>
  <c r="L51" i="6" s="1"/>
  <c r="I51" i="6"/>
  <c r="I50" i="6"/>
  <c r="J50" i="6" s="1"/>
  <c r="L49" i="6"/>
  <c r="O49" i="6" s="1"/>
  <c r="J49" i="6"/>
  <c r="K49" i="6" s="1"/>
  <c r="I49" i="6"/>
  <c r="I48" i="6"/>
  <c r="J48" i="6" s="1"/>
  <c r="J47" i="6"/>
  <c r="L47" i="6" s="1"/>
  <c r="I47" i="6"/>
  <c r="I46" i="6"/>
  <c r="J46" i="6" s="1"/>
  <c r="L45" i="6"/>
  <c r="O45" i="6" s="1"/>
  <c r="J45" i="6"/>
  <c r="K45" i="6" s="1"/>
  <c r="I45" i="6"/>
  <c r="I44" i="6"/>
  <c r="J44" i="6" s="1"/>
  <c r="J43" i="6"/>
  <c r="L43" i="6" s="1"/>
  <c r="I43" i="6"/>
  <c r="I42" i="6"/>
  <c r="J42" i="6" s="1"/>
  <c r="L41" i="6"/>
  <c r="O41" i="6" s="1"/>
  <c r="J41" i="6"/>
  <c r="K41" i="6" s="1"/>
  <c r="I41" i="6"/>
  <c r="I40" i="6"/>
  <c r="J40" i="6" s="1"/>
  <c r="J39" i="6"/>
  <c r="L39" i="6" s="1"/>
  <c r="I39" i="6"/>
  <c r="I38" i="6"/>
  <c r="J38" i="6" s="1"/>
  <c r="I37" i="6"/>
  <c r="J37" i="6" s="1"/>
  <c r="I36" i="6"/>
  <c r="J36" i="6" s="1"/>
  <c r="J35" i="6"/>
  <c r="L35" i="6" s="1"/>
  <c r="I35" i="6"/>
  <c r="I34" i="6"/>
  <c r="J34" i="6" s="1"/>
  <c r="I33" i="6"/>
  <c r="J33" i="6" s="1"/>
  <c r="I32" i="6"/>
  <c r="J32" i="6" s="1"/>
  <c r="J31" i="6"/>
  <c r="L31" i="6" s="1"/>
  <c r="I31" i="6"/>
  <c r="I30" i="6"/>
  <c r="J30" i="6" s="1"/>
  <c r="L29" i="6"/>
  <c r="I29" i="6"/>
  <c r="J29" i="6" s="1"/>
  <c r="K29" i="6" s="1"/>
  <c r="I28" i="6"/>
  <c r="J28" i="6" s="1"/>
  <c r="L28" i="6" s="1"/>
  <c r="O28" i="6" s="1"/>
  <c r="J27" i="6"/>
  <c r="I27" i="6"/>
  <c r="I26" i="6"/>
  <c r="J26" i="6" s="1"/>
  <c r="I25" i="6"/>
  <c r="J25" i="6" s="1"/>
  <c r="K25" i="6" s="1"/>
  <c r="O24" i="6"/>
  <c r="K24" i="6"/>
  <c r="I24" i="6"/>
  <c r="J24" i="6" s="1"/>
  <c r="L24" i="6" s="1"/>
  <c r="J23" i="6"/>
  <c r="I23" i="6"/>
  <c r="I22" i="6"/>
  <c r="J22" i="6" s="1"/>
  <c r="L21" i="6"/>
  <c r="I21" i="6"/>
  <c r="J21" i="6" s="1"/>
  <c r="K21" i="6" s="1"/>
  <c r="I20" i="6"/>
  <c r="J20" i="6" s="1"/>
  <c r="L20" i="6" s="1"/>
  <c r="J19" i="6"/>
  <c r="I19" i="6"/>
  <c r="I18" i="6"/>
  <c r="J18" i="6" s="1"/>
  <c r="I17" i="6"/>
  <c r="J17" i="6" s="1"/>
  <c r="K17" i="6" s="1"/>
  <c r="O16" i="6"/>
  <c r="K16" i="6"/>
  <c r="I16" i="6"/>
  <c r="J16" i="6" s="1"/>
  <c r="L16" i="6" s="1"/>
  <c r="J15" i="6"/>
  <c r="I15" i="6"/>
  <c r="I14" i="6"/>
  <c r="J14" i="6" s="1"/>
  <c r="L13" i="6"/>
  <c r="I13" i="6"/>
  <c r="J13" i="6" s="1"/>
  <c r="K13" i="6" s="1"/>
  <c r="I12" i="6"/>
  <c r="J12" i="6" s="1"/>
  <c r="L12" i="6" s="1"/>
  <c r="O12" i="6" s="1"/>
  <c r="G2" i="6"/>
  <c r="I281" i="5"/>
  <c r="J281" i="5" s="1"/>
  <c r="K281" i="5" s="1"/>
  <c r="E281" i="5"/>
  <c r="J280" i="5"/>
  <c r="K280" i="5" s="1"/>
  <c r="I280" i="5"/>
  <c r="E280" i="5"/>
  <c r="I279" i="5"/>
  <c r="J279" i="5" s="1"/>
  <c r="K279" i="5" s="1"/>
  <c r="E279" i="5"/>
  <c r="I278" i="5"/>
  <c r="J278" i="5" s="1"/>
  <c r="K278" i="5" s="1"/>
  <c r="E278" i="5"/>
  <c r="I277" i="5"/>
  <c r="J277" i="5" s="1"/>
  <c r="K277" i="5" s="1"/>
  <c r="E277" i="5"/>
  <c r="J276" i="5"/>
  <c r="K276" i="5" s="1"/>
  <c r="I276" i="5"/>
  <c r="E276" i="5"/>
  <c r="I275" i="5"/>
  <c r="J275" i="5" s="1"/>
  <c r="K275" i="5" s="1"/>
  <c r="E275" i="5"/>
  <c r="J274" i="5"/>
  <c r="K274" i="5" s="1"/>
  <c r="I274" i="5"/>
  <c r="E274" i="5"/>
  <c r="I273" i="5"/>
  <c r="J273" i="5" s="1"/>
  <c r="K273" i="5" s="1"/>
  <c r="E273" i="5"/>
  <c r="J272" i="5"/>
  <c r="K272" i="5" s="1"/>
  <c r="I272" i="5"/>
  <c r="E272" i="5"/>
  <c r="J271" i="5"/>
  <c r="K271" i="5" s="1"/>
  <c r="I271" i="5"/>
  <c r="E271" i="5"/>
  <c r="I270" i="5"/>
  <c r="J270" i="5" s="1"/>
  <c r="K270" i="5" s="1"/>
  <c r="E270" i="5"/>
  <c r="I269" i="5"/>
  <c r="J269" i="5" s="1"/>
  <c r="K269" i="5" s="1"/>
  <c r="E269" i="5"/>
  <c r="J268" i="5"/>
  <c r="K268" i="5" s="1"/>
  <c r="I268" i="5"/>
  <c r="E268" i="5"/>
  <c r="I267" i="5"/>
  <c r="J267" i="5" s="1"/>
  <c r="K267" i="5" s="1"/>
  <c r="E267" i="5"/>
  <c r="I266" i="5"/>
  <c r="J266" i="5" s="1"/>
  <c r="K266" i="5" s="1"/>
  <c r="E266" i="5"/>
  <c r="I265" i="5"/>
  <c r="J265" i="5" s="1"/>
  <c r="K265" i="5" s="1"/>
  <c r="E265" i="5"/>
  <c r="J264" i="5"/>
  <c r="K264" i="5" s="1"/>
  <c r="I264" i="5"/>
  <c r="E264" i="5"/>
  <c r="I263" i="5"/>
  <c r="J263" i="5" s="1"/>
  <c r="K263" i="5" s="1"/>
  <c r="E263" i="5"/>
  <c r="I262" i="5"/>
  <c r="J262" i="5" s="1"/>
  <c r="K262" i="5" s="1"/>
  <c r="E262" i="5"/>
  <c r="I261" i="5"/>
  <c r="J261" i="5" s="1"/>
  <c r="K261" i="5" s="1"/>
  <c r="E261" i="5"/>
  <c r="J260" i="5"/>
  <c r="K260" i="5" s="1"/>
  <c r="I260" i="5"/>
  <c r="E260" i="5"/>
  <c r="I259" i="5"/>
  <c r="J259" i="5" s="1"/>
  <c r="K259" i="5" s="1"/>
  <c r="E259" i="5"/>
  <c r="J258" i="5"/>
  <c r="K258" i="5" s="1"/>
  <c r="I258" i="5"/>
  <c r="E258" i="5"/>
  <c r="I257" i="5"/>
  <c r="J257" i="5" s="1"/>
  <c r="K257" i="5" s="1"/>
  <c r="E257" i="5"/>
  <c r="J256" i="5"/>
  <c r="K256" i="5" s="1"/>
  <c r="I256" i="5"/>
  <c r="E256" i="5"/>
  <c r="J255" i="5"/>
  <c r="K255" i="5" s="1"/>
  <c r="I255" i="5"/>
  <c r="E255" i="5"/>
  <c r="I254" i="5"/>
  <c r="J254" i="5" s="1"/>
  <c r="K254" i="5" s="1"/>
  <c r="E254" i="5"/>
  <c r="I253" i="5"/>
  <c r="J253" i="5" s="1"/>
  <c r="K253" i="5" s="1"/>
  <c r="E253" i="5"/>
  <c r="J252" i="5"/>
  <c r="K252" i="5" s="1"/>
  <c r="I252" i="5"/>
  <c r="E252" i="5"/>
  <c r="I251" i="5"/>
  <c r="J251" i="5" s="1"/>
  <c r="K251" i="5" s="1"/>
  <c r="E251" i="5"/>
  <c r="I250" i="5"/>
  <c r="J250" i="5" s="1"/>
  <c r="K250" i="5" s="1"/>
  <c r="E250" i="5"/>
  <c r="I249" i="5"/>
  <c r="J249" i="5" s="1"/>
  <c r="K249" i="5" s="1"/>
  <c r="E249" i="5"/>
  <c r="J248" i="5"/>
  <c r="K248" i="5" s="1"/>
  <c r="I248" i="5"/>
  <c r="E248" i="5"/>
  <c r="I247" i="5"/>
  <c r="J247" i="5" s="1"/>
  <c r="K247" i="5" s="1"/>
  <c r="E247" i="5"/>
  <c r="I246" i="5"/>
  <c r="J246" i="5" s="1"/>
  <c r="K246" i="5" s="1"/>
  <c r="E246" i="5"/>
  <c r="I245" i="5"/>
  <c r="J245" i="5" s="1"/>
  <c r="K245" i="5" s="1"/>
  <c r="E245" i="5"/>
  <c r="J244" i="5"/>
  <c r="K244" i="5" s="1"/>
  <c r="I244" i="5"/>
  <c r="E244" i="5"/>
  <c r="I243" i="5"/>
  <c r="J243" i="5" s="1"/>
  <c r="K243" i="5" s="1"/>
  <c r="E243" i="5"/>
  <c r="J242" i="5"/>
  <c r="K242" i="5" s="1"/>
  <c r="I242" i="5"/>
  <c r="E242" i="5"/>
  <c r="I241" i="5"/>
  <c r="J241" i="5" s="1"/>
  <c r="K241" i="5" s="1"/>
  <c r="E241" i="5"/>
  <c r="J240" i="5"/>
  <c r="K240" i="5" s="1"/>
  <c r="I240" i="5"/>
  <c r="E240" i="5"/>
  <c r="J239" i="5"/>
  <c r="K239" i="5" s="1"/>
  <c r="I239" i="5"/>
  <c r="E239" i="5"/>
  <c r="I238" i="5"/>
  <c r="J238" i="5" s="1"/>
  <c r="K238" i="5" s="1"/>
  <c r="E238" i="5"/>
  <c r="I237" i="5"/>
  <c r="J237" i="5" s="1"/>
  <c r="K237" i="5" s="1"/>
  <c r="E237" i="5"/>
  <c r="J236" i="5"/>
  <c r="K236" i="5" s="1"/>
  <c r="I236" i="5"/>
  <c r="E236" i="5"/>
  <c r="I235" i="5"/>
  <c r="J235" i="5" s="1"/>
  <c r="K235" i="5" s="1"/>
  <c r="E235" i="5"/>
  <c r="I234" i="5"/>
  <c r="J234" i="5" s="1"/>
  <c r="K234" i="5" s="1"/>
  <c r="E234" i="5"/>
  <c r="I233" i="5"/>
  <c r="J233" i="5" s="1"/>
  <c r="K233" i="5" s="1"/>
  <c r="E233" i="5"/>
  <c r="J232" i="5"/>
  <c r="K232" i="5" s="1"/>
  <c r="I232" i="5"/>
  <c r="E232" i="5"/>
  <c r="I231" i="5"/>
  <c r="J231" i="5" s="1"/>
  <c r="K231" i="5" s="1"/>
  <c r="E231" i="5"/>
  <c r="I230" i="5"/>
  <c r="J230" i="5" s="1"/>
  <c r="K230" i="5" s="1"/>
  <c r="E230" i="5"/>
  <c r="I229" i="5"/>
  <c r="J229" i="5" s="1"/>
  <c r="K229" i="5" s="1"/>
  <c r="E229" i="5"/>
  <c r="J228" i="5"/>
  <c r="K228" i="5" s="1"/>
  <c r="I228" i="5"/>
  <c r="E228" i="5"/>
  <c r="I227" i="5"/>
  <c r="J227" i="5" s="1"/>
  <c r="K227" i="5" s="1"/>
  <c r="E227" i="5"/>
  <c r="J226" i="5"/>
  <c r="K226" i="5" s="1"/>
  <c r="I226" i="5"/>
  <c r="E226" i="5"/>
  <c r="I225" i="5"/>
  <c r="J225" i="5" s="1"/>
  <c r="K225" i="5" s="1"/>
  <c r="E225" i="5"/>
  <c r="J224" i="5"/>
  <c r="K224" i="5" s="1"/>
  <c r="I224" i="5"/>
  <c r="E224" i="5"/>
  <c r="J223" i="5"/>
  <c r="K223" i="5" s="1"/>
  <c r="I223" i="5"/>
  <c r="E223" i="5"/>
  <c r="I222" i="5"/>
  <c r="J222" i="5" s="1"/>
  <c r="K222" i="5" s="1"/>
  <c r="E222" i="5"/>
  <c r="I221" i="5"/>
  <c r="J221" i="5" s="1"/>
  <c r="K221" i="5" s="1"/>
  <c r="E221" i="5"/>
  <c r="J220" i="5"/>
  <c r="K220" i="5" s="1"/>
  <c r="I220" i="5"/>
  <c r="E220" i="5"/>
  <c r="I219" i="5"/>
  <c r="J219" i="5" s="1"/>
  <c r="K219" i="5" s="1"/>
  <c r="E219" i="5"/>
  <c r="I218" i="5"/>
  <c r="J218" i="5" s="1"/>
  <c r="K218" i="5" s="1"/>
  <c r="E218" i="5"/>
  <c r="I217" i="5"/>
  <c r="J217" i="5" s="1"/>
  <c r="K217" i="5" s="1"/>
  <c r="E217" i="5"/>
  <c r="J216" i="5"/>
  <c r="K216" i="5" s="1"/>
  <c r="I216" i="5"/>
  <c r="E216" i="5"/>
  <c r="I215" i="5"/>
  <c r="J215" i="5" s="1"/>
  <c r="K215" i="5" s="1"/>
  <c r="E215" i="5"/>
  <c r="I214" i="5"/>
  <c r="J214" i="5" s="1"/>
  <c r="K214" i="5" s="1"/>
  <c r="E214" i="5"/>
  <c r="I213" i="5"/>
  <c r="J213" i="5" s="1"/>
  <c r="K213" i="5" s="1"/>
  <c r="E213" i="5"/>
  <c r="J212" i="5"/>
  <c r="K212" i="5" s="1"/>
  <c r="I212" i="5"/>
  <c r="E212" i="5"/>
  <c r="I211" i="5"/>
  <c r="J211" i="5" s="1"/>
  <c r="K211" i="5" s="1"/>
  <c r="E211" i="5"/>
  <c r="J210" i="5"/>
  <c r="K210" i="5" s="1"/>
  <c r="I210" i="5"/>
  <c r="E210" i="5"/>
  <c r="I209" i="5"/>
  <c r="J209" i="5" s="1"/>
  <c r="K209" i="5" s="1"/>
  <c r="E209" i="5"/>
  <c r="J208" i="5"/>
  <c r="K208" i="5" s="1"/>
  <c r="I208" i="5"/>
  <c r="E208" i="5"/>
  <c r="J207" i="5"/>
  <c r="K207" i="5" s="1"/>
  <c r="I207" i="5"/>
  <c r="E207" i="5"/>
  <c r="I206" i="5"/>
  <c r="J206" i="5" s="1"/>
  <c r="K206" i="5" s="1"/>
  <c r="E206" i="5"/>
  <c r="I205" i="5"/>
  <c r="J205" i="5" s="1"/>
  <c r="K205" i="5" s="1"/>
  <c r="E205" i="5"/>
  <c r="J204" i="5"/>
  <c r="K204" i="5" s="1"/>
  <c r="I204" i="5"/>
  <c r="E204" i="5"/>
  <c r="I203" i="5"/>
  <c r="J203" i="5" s="1"/>
  <c r="K203" i="5" s="1"/>
  <c r="E203" i="5"/>
  <c r="I202" i="5"/>
  <c r="J202" i="5" s="1"/>
  <c r="K202" i="5" s="1"/>
  <c r="E202" i="5"/>
  <c r="I201" i="5"/>
  <c r="J201" i="5" s="1"/>
  <c r="K201" i="5" s="1"/>
  <c r="E201" i="5"/>
  <c r="J200" i="5"/>
  <c r="K200" i="5" s="1"/>
  <c r="I200" i="5"/>
  <c r="E200" i="5"/>
  <c r="I199" i="5"/>
  <c r="J199" i="5" s="1"/>
  <c r="K199" i="5" s="1"/>
  <c r="E199" i="5"/>
  <c r="I198" i="5"/>
  <c r="J198" i="5" s="1"/>
  <c r="K198" i="5" s="1"/>
  <c r="E198" i="5"/>
  <c r="J197" i="5"/>
  <c r="K197" i="5" s="1"/>
  <c r="I197" i="5"/>
  <c r="E197" i="5"/>
  <c r="I196" i="5"/>
  <c r="J196" i="5" s="1"/>
  <c r="K196" i="5" s="1"/>
  <c r="E196" i="5"/>
  <c r="I195" i="5"/>
  <c r="J195" i="5" s="1"/>
  <c r="K195" i="5" s="1"/>
  <c r="E195" i="5"/>
  <c r="I194" i="5"/>
  <c r="J194" i="5" s="1"/>
  <c r="K194" i="5" s="1"/>
  <c r="E194" i="5"/>
  <c r="J193" i="5"/>
  <c r="K193" i="5" s="1"/>
  <c r="I193" i="5"/>
  <c r="E193" i="5"/>
  <c r="I192" i="5"/>
  <c r="J192" i="5" s="1"/>
  <c r="K192" i="5" s="1"/>
  <c r="E192" i="5"/>
  <c r="I191" i="5"/>
  <c r="J191" i="5" s="1"/>
  <c r="K191" i="5" s="1"/>
  <c r="E191" i="5"/>
  <c r="I190" i="5"/>
  <c r="J190" i="5" s="1"/>
  <c r="K190" i="5" s="1"/>
  <c r="E190" i="5"/>
  <c r="J189" i="5"/>
  <c r="K189" i="5" s="1"/>
  <c r="I189" i="5"/>
  <c r="E189" i="5"/>
  <c r="I188" i="5"/>
  <c r="J188" i="5" s="1"/>
  <c r="K188" i="5" s="1"/>
  <c r="E188" i="5"/>
  <c r="I187" i="5"/>
  <c r="J187" i="5" s="1"/>
  <c r="K187" i="5" s="1"/>
  <c r="E187" i="5"/>
  <c r="I186" i="5"/>
  <c r="J186" i="5" s="1"/>
  <c r="K186" i="5" s="1"/>
  <c r="E186" i="5"/>
  <c r="J185" i="5"/>
  <c r="K185" i="5" s="1"/>
  <c r="I185" i="5"/>
  <c r="E185" i="5"/>
  <c r="I184" i="5"/>
  <c r="J184" i="5" s="1"/>
  <c r="K184" i="5" s="1"/>
  <c r="E184" i="5"/>
  <c r="I183" i="5"/>
  <c r="J183" i="5" s="1"/>
  <c r="K183" i="5" s="1"/>
  <c r="E183" i="5"/>
  <c r="I182" i="5"/>
  <c r="J182" i="5" s="1"/>
  <c r="K182" i="5" s="1"/>
  <c r="E182" i="5"/>
  <c r="J181" i="5"/>
  <c r="K181" i="5" s="1"/>
  <c r="I181" i="5"/>
  <c r="E181" i="5"/>
  <c r="I180" i="5"/>
  <c r="J180" i="5" s="1"/>
  <c r="K180" i="5" s="1"/>
  <c r="E180" i="5"/>
  <c r="I179" i="5"/>
  <c r="J179" i="5" s="1"/>
  <c r="K179" i="5" s="1"/>
  <c r="E179" i="5"/>
  <c r="I178" i="5"/>
  <c r="J178" i="5" s="1"/>
  <c r="K178" i="5" s="1"/>
  <c r="E178" i="5"/>
  <c r="J177" i="5"/>
  <c r="K177" i="5" s="1"/>
  <c r="I177" i="5"/>
  <c r="E177" i="5"/>
  <c r="I176" i="5"/>
  <c r="J176" i="5" s="1"/>
  <c r="K176" i="5" s="1"/>
  <c r="E176" i="5"/>
  <c r="I175" i="5"/>
  <c r="J175" i="5" s="1"/>
  <c r="K175" i="5" s="1"/>
  <c r="E175" i="5"/>
  <c r="I174" i="5"/>
  <c r="J174" i="5" s="1"/>
  <c r="K174" i="5" s="1"/>
  <c r="E174" i="5"/>
  <c r="J173" i="5"/>
  <c r="K173" i="5" s="1"/>
  <c r="I173" i="5"/>
  <c r="E173" i="5"/>
  <c r="I172" i="5"/>
  <c r="J172" i="5" s="1"/>
  <c r="K172" i="5" s="1"/>
  <c r="E172" i="5"/>
  <c r="I171" i="5"/>
  <c r="J171" i="5" s="1"/>
  <c r="K171" i="5" s="1"/>
  <c r="E171" i="5"/>
  <c r="I170" i="5"/>
  <c r="J170" i="5" s="1"/>
  <c r="K170" i="5" s="1"/>
  <c r="E170" i="5"/>
  <c r="J169" i="5"/>
  <c r="K169" i="5" s="1"/>
  <c r="I169" i="5"/>
  <c r="E169" i="5"/>
  <c r="I168" i="5"/>
  <c r="J168" i="5" s="1"/>
  <c r="K168" i="5" s="1"/>
  <c r="E168" i="5"/>
  <c r="I167" i="5"/>
  <c r="J167" i="5" s="1"/>
  <c r="K167" i="5" s="1"/>
  <c r="E167" i="5"/>
  <c r="I166" i="5"/>
  <c r="J166" i="5" s="1"/>
  <c r="K166" i="5" s="1"/>
  <c r="E166" i="5"/>
  <c r="J165" i="5"/>
  <c r="K165" i="5" s="1"/>
  <c r="I165" i="5"/>
  <c r="E165" i="5"/>
  <c r="I164" i="5"/>
  <c r="J164" i="5" s="1"/>
  <c r="K164" i="5" s="1"/>
  <c r="E164" i="5"/>
  <c r="I163" i="5"/>
  <c r="J163" i="5" s="1"/>
  <c r="K163" i="5" s="1"/>
  <c r="E163" i="5"/>
  <c r="I162" i="5"/>
  <c r="J162" i="5" s="1"/>
  <c r="K162" i="5" s="1"/>
  <c r="E162" i="5"/>
  <c r="J161" i="5"/>
  <c r="K161" i="5" s="1"/>
  <c r="I161" i="5"/>
  <c r="E161" i="5"/>
  <c r="I160" i="5"/>
  <c r="J160" i="5" s="1"/>
  <c r="K160" i="5" s="1"/>
  <c r="E160" i="5"/>
  <c r="I159" i="5"/>
  <c r="J159" i="5" s="1"/>
  <c r="K159" i="5" s="1"/>
  <c r="E159" i="5"/>
  <c r="I158" i="5"/>
  <c r="J158" i="5" s="1"/>
  <c r="K158" i="5" s="1"/>
  <c r="E158" i="5"/>
  <c r="J157" i="5"/>
  <c r="K157" i="5" s="1"/>
  <c r="I157" i="5"/>
  <c r="E157" i="5"/>
  <c r="I156" i="5"/>
  <c r="J156" i="5" s="1"/>
  <c r="K156" i="5" s="1"/>
  <c r="E156" i="5"/>
  <c r="I155" i="5"/>
  <c r="J155" i="5" s="1"/>
  <c r="K155" i="5" s="1"/>
  <c r="E155" i="5"/>
  <c r="I154" i="5"/>
  <c r="J154" i="5" s="1"/>
  <c r="K154" i="5" s="1"/>
  <c r="E154" i="5"/>
  <c r="J153" i="5"/>
  <c r="K153" i="5" s="1"/>
  <c r="I153" i="5"/>
  <c r="E153" i="5"/>
  <c r="I152" i="5"/>
  <c r="J152" i="5" s="1"/>
  <c r="K152" i="5" s="1"/>
  <c r="E152" i="5"/>
  <c r="I151" i="5"/>
  <c r="J151" i="5" s="1"/>
  <c r="K151" i="5" s="1"/>
  <c r="E151" i="5"/>
  <c r="I150" i="5"/>
  <c r="J150" i="5" s="1"/>
  <c r="K150" i="5" s="1"/>
  <c r="E150" i="5"/>
  <c r="J149" i="5"/>
  <c r="K149" i="5" s="1"/>
  <c r="I149" i="5"/>
  <c r="E149" i="5"/>
  <c r="I148" i="5"/>
  <c r="J148" i="5" s="1"/>
  <c r="K148" i="5" s="1"/>
  <c r="E148" i="5"/>
  <c r="I147" i="5"/>
  <c r="J147" i="5" s="1"/>
  <c r="K147" i="5" s="1"/>
  <c r="E147" i="5"/>
  <c r="I146" i="5"/>
  <c r="J146" i="5" s="1"/>
  <c r="K146" i="5" s="1"/>
  <c r="E146" i="5"/>
  <c r="J145" i="5"/>
  <c r="K145" i="5" s="1"/>
  <c r="I145" i="5"/>
  <c r="E145" i="5"/>
  <c r="I144" i="5"/>
  <c r="J144" i="5" s="1"/>
  <c r="K144" i="5" s="1"/>
  <c r="E144" i="5"/>
  <c r="I143" i="5"/>
  <c r="J143" i="5" s="1"/>
  <c r="K143" i="5" s="1"/>
  <c r="E143" i="5"/>
  <c r="I142" i="5"/>
  <c r="J142" i="5" s="1"/>
  <c r="K142" i="5" s="1"/>
  <c r="E142" i="5"/>
  <c r="J141" i="5"/>
  <c r="K141" i="5" s="1"/>
  <c r="I141" i="5"/>
  <c r="E141" i="5"/>
  <c r="I140" i="5"/>
  <c r="J140" i="5" s="1"/>
  <c r="K140" i="5" s="1"/>
  <c r="E140" i="5"/>
  <c r="I139" i="5"/>
  <c r="J139" i="5" s="1"/>
  <c r="K139" i="5" s="1"/>
  <c r="E139" i="5"/>
  <c r="I138" i="5"/>
  <c r="J138" i="5" s="1"/>
  <c r="K138" i="5" s="1"/>
  <c r="E138" i="5"/>
  <c r="J137" i="5"/>
  <c r="K137" i="5" s="1"/>
  <c r="I137" i="5"/>
  <c r="E137" i="5"/>
  <c r="I136" i="5"/>
  <c r="J136" i="5" s="1"/>
  <c r="K136" i="5" s="1"/>
  <c r="E136" i="5"/>
  <c r="I135" i="5"/>
  <c r="J135" i="5" s="1"/>
  <c r="K135" i="5" s="1"/>
  <c r="E135" i="5"/>
  <c r="I134" i="5"/>
  <c r="J134" i="5" s="1"/>
  <c r="K134" i="5" s="1"/>
  <c r="E134" i="5"/>
  <c r="J133" i="5"/>
  <c r="K133" i="5" s="1"/>
  <c r="I133" i="5"/>
  <c r="E133" i="5"/>
  <c r="I132" i="5"/>
  <c r="J132" i="5" s="1"/>
  <c r="K132" i="5" s="1"/>
  <c r="E132" i="5"/>
  <c r="I131" i="5"/>
  <c r="J131" i="5" s="1"/>
  <c r="K131" i="5" s="1"/>
  <c r="E131" i="5"/>
  <c r="I130" i="5"/>
  <c r="J130" i="5" s="1"/>
  <c r="K130" i="5" s="1"/>
  <c r="E130" i="5"/>
  <c r="J129" i="5"/>
  <c r="K129" i="5" s="1"/>
  <c r="I129" i="5"/>
  <c r="E129" i="5"/>
  <c r="I128" i="5"/>
  <c r="J128" i="5" s="1"/>
  <c r="K128" i="5" s="1"/>
  <c r="E128" i="5"/>
  <c r="I127" i="5"/>
  <c r="J127" i="5" s="1"/>
  <c r="K127" i="5" s="1"/>
  <c r="E127" i="5"/>
  <c r="I126" i="5"/>
  <c r="J126" i="5" s="1"/>
  <c r="K126" i="5" s="1"/>
  <c r="E126" i="5"/>
  <c r="J125" i="5"/>
  <c r="K125" i="5" s="1"/>
  <c r="I125" i="5"/>
  <c r="E125" i="5"/>
  <c r="I124" i="5"/>
  <c r="J124" i="5" s="1"/>
  <c r="K124" i="5" s="1"/>
  <c r="E124" i="5"/>
  <c r="I123" i="5"/>
  <c r="J123" i="5" s="1"/>
  <c r="K123" i="5" s="1"/>
  <c r="E123" i="5"/>
  <c r="I122" i="5"/>
  <c r="J122" i="5" s="1"/>
  <c r="K122" i="5" s="1"/>
  <c r="E122" i="5"/>
  <c r="J121" i="5"/>
  <c r="K121" i="5" s="1"/>
  <c r="I121" i="5"/>
  <c r="E121" i="5"/>
  <c r="I120" i="5"/>
  <c r="J120" i="5" s="1"/>
  <c r="K120" i="5" s="1"/>
  <c r="E120" i="5"/>
  <c r="I119" i="5"/>
  <c r="J119" i="5" s="1"/>
  <c r="K119" i="5" s="1"/>
  <c r="E119" i="5"/>
  <c r="I118" i="5"/>
  <c r="J118" i="5" s="1"/>
  <c r="K118" i="5" s="1"/>
  <c r="E118" i="5"/>
  <c r="J117" i="5"/>
  <c r="K117" i="5" s="1"/>
  <c r="I117" i="5"/>
  <c r="E117" i="5"/>
  <c r="I116" i="5"/>
  <c r="J116" i="5" s="1"/>
  <c r="K116" i="5" s="1"/>
  <c r="E116" i="5"/>
  <c r="I115" i="5"/>
  <c r="J115" i="5" s="1"/>
  <c r="K115" i="5" s="1"/>
  <c r="E115" i="5"/>
  <c r="I114" i="5"/>
  <c r="J114" i="5" s="1"/>
  <c r="K114" i="5" s="1"/>
  <c r="E114" i="5"/>
  <c r="J113" i="5"/>
  <c r="K113" i="5" s="1"/>
  <c r="I113" i="5"/>
  <c r="E113" i="5"/>
  <c r="I112" i="5"/>
  <c r="J112" i="5" s="1"/>
  <c r="K112" i="5" s="1"/>
  <c r="E112" i="5"/>
  <c r="I111" i="5"/>
  <c r="J111" i="5" s="1"/>
  <c r="K111" i="5" s="1"/>
  <c r="E111" i="5"/>
  <c r="I110" i="5"/>
  <c r="J110" i="5" s="1"/>
  <c r="K110" i="5" s="1"/>
  <c r="E110" i="5"/>
  <c r="J109" i="5"/>
  <c r="K109" i="5" s="1"/>
  <c r="I109" i="5"/>
  <c r="E109" i="5"/>
  <c r="I108" i="5"/>
  <c r="J108" i="5" s="1"/>
  <c r="K108" i="5" s="1"/>
  <c r="E108" i="5"/>
  <c r="I107" i="5"/>
  <c r="J107" i="5" s="1"/>
  <c r="K107" i="5" s="1"/>
  <c r="E107" i="5"/>
  <c r="I106" i="5"/>
  <c r="J106" i="5" s="1"/>
  <c r="K106" i="5" s="1"/>
  <c r="E106" i="5"/>
  <c r="J105" i="5"/>
  <c r="K105" i="5" s="1"/>
  <c r="I105" i="5"/>
  <c r="E105" i="5"/>
  <c r="I104" i="5"/>
  <c r="J104" i="5" s="1"/>
  <c r="K104" i="5" s="1"/>
  <c r="E104" i="5"/>
  <c r="I103" i="5"/>
  <c r="J103" i="5" s="1"/>
  <c r="K103" i="5" s="1"/>
  <c r="E103" i="5"/>
  <c r="I102" i="5"/>
  <c r="J102" i="5" s="1"/>
  <c r="K102" i="5" s="1"/>
  <c r="E102" i="5"/>
  <c r="J101" i="5"/>
  <c r="K101" i="5" s="1"/>
  <c r="I101" i="5"/>
  <c r="E101" i="5"/>
  <c r="I100" i="5"/>
  <c r="J100" i="5" s="1"/>
  <c r="K100" i="5" s="1"/>
  <c r="E100" i="5"/>
  <c r="I99" i="5"/>
  <c r="J99" i="5" s="1"/>
  <c r="K99" i="5" s="1"/>
  <c r="E99" i="5"/>
  <c r="I98" i="5"/>
  <c r="J98" i="5" s="1"/>
  <c r="K98" i="5" s="1"/>
  <c r="E98" i="5"/>
  <c r="J97" i="5"/>
  <c r="K97" i="5" s="1"/>
  <c r="I97" i="5"/>
  <c r="E97" i="5"/>
  <c r="I96" i="5"/>
  <c r="J96" i="5" s="1"/>
  <c r="K96" i="5" s="1"/>
  <c r="E96" i="5"/>
  <c r="I95" i="5"/>
  <c r="J95" i="5" s="1"/>
  <c r="K95" i="5" s="1"/>
  <c r="E95" i="5"/>
  <c r="I94" i="5"/>
  <c r="J94" i="5" s="1"/>
  <c r="K94" i="5" s="1"/>
  <c r="E94" i="5"/>
  <c r="J93" i="5"/>
  <c r="K93" i="5" s="1"/>
  <c r="I93" i="5"/>
  <c r="E93" i="5"/>
  <c r="I92" i="5"/>
  <c r="J92" i="5" s="1"/>
  <c r="K92" i="5" s="1"/>
  <c r="E92" i="5"/>
  <c r="I91" i="5"/>
  <c r="J91" i="5" s="1"/>
  <c r="K91" i="5" s="1"/>
  <c r="E91" i="5"/>
  <c r="I90" i="5"/>
  <c r="J90" i="5" s="1"/>
  <c r="K90" i="5" s="1"/>
  <c r="E90" i="5"/>
  <c r="J89" i="5"/>
  <c r="K89" i="5" s="1"/>
  <c r="I89" i="5"/>
  <c r="E89" i="5"/>
  <c r="I88" i="5"/>
  <c r="J88" i="5" s="1"/>
  <c r="K88" i="5" s="1"/>
  <c r="E88" i="5"/>
  <c r="I87" i="5"/>
  <c r="J87" i="5" s="1"/>
  <c r="K87" i="5" s="1"/>
  <c r="E87" i="5"/>
  <c r="I86" i="5"/>
  <c r="J86" i="5" s="1"/>
  <c r="K86" i="5" s="1"/>
  <c r="E86" i="5"/>
  <c r="J85" i="5"/>
  <c r="K85" i="5" s="1"/>
  <c r="I85" i="5"/>
  <c r="E85" i="5"/>
  <c r="I84" i="5"/>
  <c r="J84" i="5" s="1"/>
  <c r="K84" i="5" s="1"/>
  <c r="E84" i="5"/>
  <c r="I83" i="5"/>
  <c r="J83" i="5" s="1"/>
  <c r="K83" i="5" s="1"/>
  <c r="E83" i="5"/>
  <c r="I82" i="5"/>
  <c r="J82" i="5" s="1"/>
  <c r="K82" i="5" s="1"/>
  <c r="E82" i="5"/>
  <c r="J81" i="5"/>
  <c r="K81" i="5" s="1"/>
  <c r="I81" i="5"/>
  <c r="E81" i="5"/>
  <c r="I80" i="5"/>
  <c r="J80" i="5" s="1"/>
  <c r="K80" i="5" s="1"/>
  <c r="E80" i="5"/>
  <c r="I79" i="5"/>
  <c r="J79" i="5" s="1"/>
  <c r="K79" i="5" s="1"/>
  <c r="E79" i="5"/>
  <c r="I78" i="5"/>
  <c r="J78" i="5" s="1"/>
  <c r="K78" i="5" s="1"/>
  <c r="E78" i="5"/>
  <c r="J77" i="5"/>
  <c r="K77" i="5" s="1"/>
  <c r="I77" i="5"/>
  <c r="E77" i="5"/>
  <c r="I76" i="5"/>
  <c r="J76" i="5" s="1"/>
  <c r="K76" i="5" s="1"/>
  <c r="E76" i="5"/>
  <c r="I75" i="5"/>
  <c r="J75" i="5" s="1"/>
  <c r="K75" i="5" s="1"/>
  <c r="E75" i="5"/>
  <c r="I74" i="5"/>
  <c r="J74" i="5" s="1"/>
  <c r="K74" i="5" s="1"/>
  <c r="E74" i="5"/>
  <c r="J73" i="5"/>
  <c r="K73" i="5" s="1"/>
  <c r="I73" i="5"/>
  <c r="E73" i="5"/>
  <c r="I72" i="5"/>
  <c r="J72" i="5" s="1"/>
  <c r="K72" i="5" s="1"/>
  <c r="E72" i="5"/>
  <c r="I71" i="5"/>
  <c r="J71" i="5" s="1"/>
  <c r="K71" i="5" s="1"/>
  <c r="E71" i="5"/>
  <c r="I70" i="5"/>
  <c r="J70" i="5" s="1"/>
  <c r="K70" i="5" s="1"/>
  <c r="E70" i="5"/>
  <c r="J69" i="5"/>
  <c r="K69" i="5" s="1"/>
  <c r="I69" i="5"/>
  <c r="E69" i="5"/>
  <c r="I68" i="5"/>
  <c r="J68" i="5" s="1"/>
  <c r="K68" i="5" s="1"/>
  <c r="E68" i="5"/>
  <c r="I67" i="5"/>
  <c r="J67" i="5" s="1"/>
  <c r="K67" i="5" s="1"/>
  <c r="E67" i="5"/>
  <c r="I66" i="5"/>
  <c r="J66" i="5" s="1"/>
  <c r="K66" i="5" s="1"/>
  <c r="E66" i="5"/>
  <c r="J65" i="5"/>
  <c r="K65" i="5" s="1"/>
  <c r="I65" i="5"/>
  <c r="E65" i="5"/>
  <c r="I64" i="5"/>
  <c r="J64" i="5" s="1"/>
  <c r="K64" i="5" s="1"/>
  <c r="E64" i="5"/>
  <c r="I63" i="5"/>
  <c r="J63" i="5" s="1"/>
  <c r="K63" i="5" s="1"/>
  <c r="E63" i="5"/>
  <c r="I62" i="5"/>
  <c r="J62" i="5" s="1"/>
  <c r="K62" i="5" s="1"/>
  <c r="E62" i="5"/>
  <c r="J61" i="5"/>
  <c r="K61" i="5" s="1"/>
  <c r="I61" i="5"/>
  <c r="E61" i="5"/>
  <c r="I60" i="5"/>
  <c r="J60" i="5" s="1"/>
  <c r="K60" i="5" s="1"/>
  <c r="E60" i="5"/>
  <c r="I59" i="5"/>
  <c r="J59" i="5" s="1"/>
  <c r="K59" i="5" s="1"/>
  <c r="E59" i="5"/>
  <c r="I58" i="5"/>
  <c r="J58" i="5" s="1"/>
  <c r="K58" i="5" s="1"/>
  <c r="E58" i="5"/>
  <c r="J57" i="5"/>
  <c r="K57" i="5" s="1"/>
  <c r="I57" i="5"/>
  <c r="E57" i="5"/>
  <c r="I56" i="5"/>
  <c r="J56" i="5" s="1"/>
  <c r="K56" i="5" s="1"/>
  <c r="E56" i="5"/>
  <c r="I55" i="5"/>
  <c r="J55" i="5" s="1"/>
  <c r="K55" i="5" s="1"/>
  <c r="E55" i="5"/>
  <c r="I54" i="5"/>
  <c r="J54" i="5" s="1"/>
  <c r="K54" i="5" s="1"/>
  <c r="E54" i="5"/>
  <c r="J53" i="5"/>
  <c r="K53" i="5" s="1"/>
  <c r="I53" i="5"/>
  <c r="E53" i="5"/>
  <c r="I52" i="5"/>
  <c r="J52" i="5" s="1"/>
  <c r="K52" i="5" s="1"/>
  <c r="E52" i="5"/>
  <c r="I51" i="5"/>
  <c r="J51" i="5" s="1"/>
  <c r="K51" i="5" s="1"/>
  <c r="E51" i="5"/>
  <c r="I50" i="5"/>
  <c r="J50" i="5" s="1"/>
  <c r="K50" i="5" s="1"/>
  <c r="E50" i="5"/>
  <c r="J49" i="5"/>
  <c r="K49" i="5" s="1"/>
  <c r="I49" i="5"/>
  <c r="E49" i="5"/>
  <c r="J48" i="5"/>
  <c r="K48" i="5" s="1"/>
  <c r="I48" i="5"/>
  <c r="E48" i="5"/>
  <c r="J47" i="5"/>
  <c r="K47" i="5" s="1"/>
  <c r="I47" i="5"/>
  <c r="E47" i="5"/>
  <c r="J46" i="5"/>
  <c r="K46" i="5" s="1"/>
  <c r="I46" i="5"/>
  <c r="E46" i="5"/>
  <c r="J45" i="5"/>
  <c r="K45" i="5" s="1"/>
  <c r="I45" i="5"/>
  <c r="E45" i="5"/>
  <c r="J44" i="5"/>
  <c r="K44" i="5" s="1"/>
  <c r="I44" i="5"/>
  <c r="E44" i="5"/>
  <c r="J43" i="5"/>
  <c r="K43" i="5" s="1"/>
  <c r="I43" i="5"/>
  <c r="E43" i="5"/>
  <c r="J42" i="5"/>
  <c r="K42" i="5" s="1"/>
  <c r="I42" i="5"/>
  <c r="E42" i="5"/>
  <c r="J41" i="5"/>
  <c r="K41" i="5" s="1"/>
  <c r="I41" i="5"/>
  <c r="E41" i="5"/>
  <c r="J40" i="5"/>
  <c r="K40" i="5" s="1"/>
  <c r="I40" i="5"/>
  <c r="E40" i="5"/>
  <c r="J39" i="5"/>
  <c r="K39" i="5" s="1"/>
  <c r="I39" i="5"/>
  <c r="E39" i="5"/>
  <c r="J38" i="5"/>
  <c r="K38" i="5" s="1"/>
  <c r="I38" i="5"/>
  <c r="E38" i="5"/>
  <c r="J37" i="5"/>
  <c r="K37" i="5" s="1"/>
  <c r="I37" i="5"/>
  <c r="E37" i="5"/>
  <c r="J36" i="5"/>
  <c r="K36" i="5" s="1"/>
  <c r="I36" i="5"/>
  <c r="E36" i="5"/>
  <c r="J35" i="5"/>
  <c r="K35" i="5" s="1"/>
  <c r="I35" i="5"/>
  <c r="E35" i="5"/>
  <c r="J34" i="5"/>
  <c r="K34" i="5" s="1"/>
  <c r="I34" i="5"/>
  <c r="E34" i="5"/>
  <c r="J33" i="5"/>
  <c r="K33" i="5" s="1"/>
  <c r="I33" i="5"/>
  <c r="E33" i="5"/>
  <c r="J32" i="5"/>
  <c r="K32" i="5" s="1"/>
  <c r="I32" i="5"/>
  <c r="E32" i="5"/>
  <c r="J31" i="5"/>
  <c r="K31" i="5" s="1"/>
  <c r="I31" i="5"/>
  <c r="E31" i="5"/>
  <c r="J30" i="5"/>
  <c r="K30" i="5" s="1"/>
  <c r="I30" i="5"/>
  <c r="E30" i="5"/>
  <c r="J29" i="5"/>
  <c r="K29" i="5" s="1"/>
  <c r="I29" i="5"/>
  <c r="E29" i="5"/>
  <c r="J28" i="5"/>
  <c r="K28" i="5" s="1"/>
  <c r="I28" i="5"/>
  <c r="E28" i="5"/>
  <c r="J27" i="5"/>
  <c r="K27" i="5" s="1"/>
  <c r="I27" i="5"/>
  <c r="E27" i="5"/>
  <c r="J26" i="5"/>
  <c r="K26" i="5" s="1"/>
  <c r="I26" i="5"/>
  <c r="E26" i="5"/>
  <c r="J25" i="5"/>
  <c r="K25" i="5" s="1"/>
  <c r="I25" i="5"/>
  <c r="E25" i="5"/>
  <c r="J24" i="5"/>
  <c r="K24" i="5" s="1"/>
  <c r="I24" i="5"/>
  <c r="E24" i="5"/>
  <c r="J23" i="5"/>
  <c r="K23" i="5" s="1"/>
  <c r="I23" i="5"/>
  <c r="E23" i="5"/>
  <c r="J22" i="5"/>
  <c r="K22" i="5" s="1"/>
  <c r="I22" i="5"/>
  <c r="E22" i="5"/>
  <c r="J21" i="5"/>
  <c r="K21" i="5" s="1"/>
  <c r="I21" i="5"/>
  <c r="E21" i="5"/>
  <c r="J20" i="5"/>
  <c r="K20" i="5" s="1"/>
  <c r="I20" i="5"/>
  <c r="E20" i="5"/>
  <c r="J19" i="5"/>
  <c r="K19" i="5" s="1"/>
  <c r="I19" i="5"/>
  <c r="E19" i="5"/>
  <c r="J18" i="5"/>
  <c r="K18" i="5" s="1"/>
  <c r="I18" i="5"/>
  <c r="E18" i="5"/>
  <c r="J17" i="5"/>
  <c r="K17" i="5" s="1"/>
  <c r="I17" i="5"/>
  <c r="E17" i="5"/>
  <c r="J16" i="5"/>
  <c r="K16" i="5" s="1"/>
  <c r="I16" i="5"/>
  <c r="E16" i="5"/>
  <c r="J15" i="5"/>
  <c r="K15" i="5" s="1"/>
  <c r="I15" i="5"/>
  <c r="E15" i="5"/>
  <c r="J14" i="5"/>
  <c r="K14" i="5" s="1"/>
  <c r="I14" i="5"/>
  <c r="E14" i="5"/>
  <c r="J13" i="5"/>
  <c r="K13" i="5" s="1"/>
  <c r="I13" i="5"/>
  <c r="E13" i="5"/>
  <c r="J12" i="5"/>
  <c r="K12" i="5" s="1"/>
  <c r="K283" i="5" s="1"/>
  <c r="I12" i="5"/>
  <c r="E12" i="5"/>
  <c r="G2" i="5"/>
  <c r="L283" i="4"/>
  <c r="F278" i="3"/>
  <c r="L15" i="6" l="1"/>
  <c r="K15" i="6"/>
  <c r="L23" i="6"/>
  <c r="K23" i="6"/>
  <c r="M31" i="6"/>
  <c r="O31" i="6"/>
  <c r="N31" i="6"/>
  <c r="K52" i="6"/>
  <c r="L52" i="6"/>
  <c r="K12" i="6"/>
  <c r="L14" i="6"/>
  <c r="K14" i="6"/>
  <c r="K20" i="6"/>
  <c r="L22" i="6"/>
  <c r="K22" i="6"/>
  <c r="K28" i="6"/>
  <c r="L30" i="6"/>
  <c r="K30" i="6"/>
  <c r="K32" i="6"/>
  <c r="L32" i="6"/>
  <c r="M35" i="6"/>
  <c r="O35" i="6"/>
  <c r="N35" i="6"/>
  <c r="M43" i="6"/>
  <c r="N43" i="6"/>
  <c r="O43" i="6"/>
  <c r="K48" i="6"/>
  <c r="L48" i="6"/>
  <c r="L50" i="6"/>
  <c r="K50" i="6"/>
  <c r="M59" i="6"/>
  <c r="N59" i="6"/>
  <c r="O59" i="6"/>
  <c r="K64" i="6"/>
  <c r="L64" i="6"/>
  <c r="L66" i="6"/>
  <c r="K66" i="6"/>
  <c r="L73" i="6"/>
  <c r="K73" i="6"/>
  <c r="O13" i="6"/>
  <c r="N13" i="6"/>
  <c r="M13" i="6"/>
  <c r="N20" i="6"/>
  <c r="M20" i="6"/>
  <c r="O29" i="6"/>
  <c r="N29" i="6"/>
  <c r="M29" i="6"/>
  <c r="L38" i="6"/>
  <c r="K38" i="6"/>
  <c r="M47" i="6"/>
  <c r="N47" i="6"/>
  <c r="O47" i="6"/>
  <c r="L70" i="6"/>
  <c r="K70" i="6"/>
  <c r="N16" i="6"/>
  <c r="M16" i="6"/>
  <c r="L17" i="6"/>
  <c r="K19" i="6"/>
  <c r="L19" i="6"/>
  <c r="O20" i="6"/>
  <c r="N24" i="6"/>
  <c r="M24" i="6"/>
  <c r="L25" i="6"/>
  <c r="L27" i="6"/>
  <c r="K27" i="6"/>
  <c r="K33" i="6"/>
  <c r="L33" i="6"/>
  <c r="K36" i="6"/>
  <c r="L36" i="6"/>
  <c r="M39" i="6"/>
  <c r="N39" i="6"/>
  <c r="O39" i="6"/>
  <c r="K44" i="6"/>
  <c r="L44" i="6"/>
  <c r="L46" i="6"/>
  <c r="K46" i="6"/>
  <c r="M55" i="6"/>
  <c r="N55" i="6"/>
  <c r="O55" i="6"/>
  <c r="K60" i="6"/>
  <c r="L60" i="6"/>
  <c r="L62" i="6"/>
  <c r="K62" i="6"/>
  <c r="L77" i="6"/>
  <c r="K77" i="6"/>
  <c r="L81" i="6"/>
  <c r="K81" i="6"/>
  <c r="N12" i="6"/>
  <c r="M12" i="6"/>
  <c r="O21" i="6"/>
  <c r="M21" i="6"/>
  <c r="N21" i="6"/>
  <c r="N28" i="6"/>
  <c r="M28" i="6"/>
  <c r="L54" i="6"/>
  <c r="K54" i="6"/>
  <c r="M63" i="6"/>
  <c r="N63" i="6"/>
  <c r="O63" i="6"/>
  <c r="K68" i="6"/>
  <c r="L68" i="6"/>
  <c r="M78" i="6"/>
  <c r="N78" i="6"/>
  <c r="O78" i="6"/>
  <c r="N83" i="6"/>
  <c r="M83" i="6"/>
  <c r="O83" i="6"/>
  <c r="L18" i="6"/>
  <c r="K18" i="6"/>
  <c r="L26" i="6"/>
  <c r="K26" i="6"/>
  <c r="L34" i="6"/>
  <c r="K34" i="6"/>
  <c r="K37" i="6"/>
  <c r="L37" i="6"/>
  <c r="K40" i="6"/>
  <c r="L40" i="6"/>
  <c r="L42" i="6"/>
  <c r="K42" i="6"/>
  <c r="M51" i="6"/>
  <c r="N51" i="6"/>
  <c r="O51" i="6"/>
  <c r="K56" i="6"/>
  <c r="L56" i="6"/>
  <c r="L58" i="6"/>
  <c r="K58" i="6"/>
  <c r="M67" i="6"/>
  <c r="N67" i="6"/>
  <c r="O67" i="6"/>
  <c r="N75" i="6"/>
  <c r="M75" i="6"/>
  <c r="O75" i="6"/>
  <c r="K39" i="6"/>
  <c r="M41" i="6"/>
  <c r="K43" i="6"/>
  <c r="M45" i="6"/>
  <c r="K47" i="6"/>
  <c r="M49" i="6"/>
  <c r="K51" i="6"/>
  <c r="M53" i="6"/>
  <c r="K55" i="6"/>
  <c r="M57" i="6"/>
  <c r="K59" i="6"/>
  <c r="M61" i="6"/>
  <c r="K63" i="6"/>
  <c r="M65" i="6"/>
  <c r="K67" i="6"/>
  <c r="M69" i="6"/>
  <c r="M71" i="6"/>
  <c r="L72" i="6"/>
  <c r="K75" i="6"/>
  <c r="M79" i="6"/>
  <c r="L80" i="6"/>
  <c r="K83" i="6"/>
  <c r="O85" i="6"/>
  <c r="O87" i="6"/>
  <c r="O89" i="6"/>
  <c r="O98" i="6"/>
  <c r="M98" i="6"/>
  <c r="L102" i="6"/>
  <c r="K102" i="6"/>
  <c r="K109" i="6"/>
  <c r="L109" i="6"/>
  <c r="M111" i="6"/>
  <c r="O111" i="6"/>
  <c r="N111" i="6"/>
  <c r="K114" i="6"/>
  <c r="O122" i="6"/>
  <c r="N122" i="6"/>
  <c r="M122" i="6"/>
  <c r="N124" i="6"/>
  <c r="O124" i="6"/>
  <c r="M124" i="6"/>
  <c r="L128" i="6"/>
  <c r="K128" i="6"/>
  <c r="L134" i="6"/>
  <c r="K134" i="6"/>
  <c r="K141" i="6"/>
  <c r="L141" i="6"/>
  <c r="M143" i="6"/>
  <c r="O143" i="6"/>
  <c r="N143" i="6"/>
  <c r="N147" i="6"/>
  <c r="M147" i="6"/>
  <c r="O147" i="6"/>
  <c r="L153" i="6"/>
  <c r="K153" i="6"/>
  <c r="L160" i="6"/>
  <c r="K160" i="6"/>
  <c r="L176" i="6"/>
  <c r="K176" i="6"/>
  <c r="O86" i="6"/>
  <c r="M86" i="6"/>
  <c r="M88" i="6"/>
  <c r="O88" i="6"/>
  <c r="O90" i="6"/>
  <c r="M90" i="6"/>
  <c r="M92" i="6"/>
  <c r="O92" i="6"/>
  <c r="O94" i="6"/>
  <c r="M94" i="6"/>
  <c r="N96" i="6"/>
  <c r="M96" i="6"/>
  <c r="K101" i="6"/>
  <c r="L101" i="6"/>
  <c r="M103" i="6"/>
  <c r="O103" i="6"/>
  <c r="N103" i="6"/>
  <c r="O114" i="6"/>
  <c r="N114" i="6"/>
  <c r="M114" i="6"/>
  <c r="L120" i="6"/>
  <c r="K120" i="6"/>
  <c r="K133" i="6"/>
  <c r="L133" i="6"/>
  <c r="O152" i="6"/>
  <c r="N152" i="6"/>
  <c r="M152" i="6"/>
  <c r="L158" i="6"/>
  <c r="K158" i="6"/>
  <c r="N170" i="6"/>
  <c r="M170" i="6"/>
  <c r="O170" i="6"/>
  <c r="N186" i="6"/>
  <c r="M186" i="6"/>
  <c r="O186" i="6"/>
  <c r="L260" i="6"/>
  <c r="K260" i="6"/>
  <c r="K31" i="6"/>
  <c r="K35" i="6"/>
  <c r="N41" i="6"/>
  <c r="N45" i="6"/>
  <c r="N49" i="6"/>
  <c r="N53" i="6"/>
  <c r="N57" i="6"/>
  <c r="N61" i="6"/>
  <c r="N65" i="6"/>
  <c r="N69" i="6"/>
  <c r="O71" i="6"/>
  <c r="O79" i="6"/>
  <c r="K98" i="6"/>
  <c r="L100" i="6"/>
  <c r="L104" i="6"/>
  <c r="K104" i="6"/>
  <c r="L110" i="6"/>
  <c r="K110" i="6"/>
  <c r="K117" i="6"/>
  <c r="L117" i="6"/>
  <c r="M119" i="6"/>
  <c r="O119" i="6"/>
  <c r="N119" i="6"/>
  <c r="K122" i="6"/>
  <c r="O130" i="6"/>
  <c r="N130" i="6"/>
  <c r="M130" i="6"/>
  <c r="N132" i="6"/>
  <c r="O132" i="6"/>
  <c r="M132" i="6"/>
  <c r="L136" i="6"/>
  <c r="K136" i="6"/>
  <c r="L142" i="6"/>
  <c r="K142" i="6"/>
  <c r="L157" i="6"/>
  <c r="K157" i="6"/>
  <c r="N206" i="6"/>
  <c r="M206" i="6"/>
  <c r="O206" i="6"/>
  <c r="N116" i="6"/>
  <c r="O116" i="6"/>
  <c r="M116" i="6"/>
  <c r="L126" i="6"/>
  <c r="K126" i="6"/>
  <c r="M135" i="6"/>
  <c r="O135" i="6"/>
  <c r="N135" i="6"/>
  <c r="L145" i="6"/>
  <c r="K145" i="6"/>
  <c r="K156" i="6"/>
  <c r="L156" i="6"/>
  <c r="O163" i="6"/>
  <c r="N163" i="6"/>
  <c r="M163" i="6"/>
  <c r="O179" i="6"/>
  <c r="N179" i="6"/>
  <c r="M179" i="6"/>
  <c r="O277" i="6"/>
  <c r="N277" i="6"/>
  <c r="M277" i="6"/>
  <c r="O74" i="6"/>
  <c r="L76" i="6"/>
  <c r="O82" i="6"/>
  <c r="L84" i="6"/>
  <c r="K85" i="6"/>
  <c r="K87" i="6"/>
  <c r="K89" i="6"/>
  <c r="K91" i="6"/>
  <c r="K93" i="6"/>
  <c r="K95" i="6"/>
  <c r="K97" i="6"/>
  <c r="L97" i="6"/>
  <c r="N98" i="6"/>
  <c r="O106" i="6"/>
  <c r="N106" i="6"/>
  <c r="M106" i="6"/>
  <c r="N108" i="6"/>
  <c r="O108" i="6"/>
  <c r="M108" i="6"/>
  <c r="L112" i="6"/>
  <c r="K112" i="6"/>
  <c r="L118" i="6"/>
  <c r="K118" i="6"/>
  <c r="K125" i="6"/>
  <c r="L125" i="6"/>
  <c r="M127" i="6"/>
  <c r="O127" i="6"/>
  <c r="N127" i="6"/>
  <c r="K130" i="6"/>
  <c r="O138" i="6"/>
  <c r="N138" i="6"/>
  <c r="M138" i="6"/>
  <c r="N140" i="6"/>
  <c r="O140" i="6"/>
  <c r="M140" i="6"/>
  <c r="L144" i="6"/>
  <c r="K144" i="6"/>
  <c r="L165" i="6"/>
  <c r="K165" i="6"/>
  <c r="L181" i="6"/>
  <c r="K181" i="6"/>
  <c r="N222" i="6"/>
  <c r="M222" i="6"/>
  <c r="O222" i="6"/>
  <c r="O99" i="6"/>
  <c r="O107" i="6"/>
  <c r="O115" i="6"/>
  <c r="O123" i="6"/>
  <c r="O131" i="6"/>
  <c r="O139" i="6"/>
  <c r="O150" i="6"/>
  <c r="N151" i="6"/>
  <c r="M151" i="6"/>
  <c r="L164" i="6"/>
  <c r="K164" i="6"/>
  <c r="O167" i="6"/>
  <c r="N167" i="6"/>
  <c r="M167" i="6"/>
  <c r="L169" i="6"/>
  <c r="K169" i="6"/>
  <c r="N174" i="6"/>
  <c r="M174" i="6"/>
  <c r="L180" i="6"/>
  <c r="K180" i="6"/>
  <c r="O183" i="6"/>
  <c r="N183" i="6"/>
  <c r="M183" i="6"/>
  <c r="L185" i="6"/>
  <c r="K185" i="6"/>
  <c r="N190" i="6"/>
  <c r="M190" i="6"/>
  <c r="N194" i="6"/>
  <c r="M194" i="6"/>
  <c r="O194" i="6"/>
  <c r="N210" i="6"/>
  <c r="M210" i="6"/>
  <c r="O210" i="6"/>
  <c r="L228" i="6"/>
  <c r="K228" i="6"/>
  <c r="K273" i="6"/>
  <c r="L273" i="6"/>
  <c r="L149" i="6"/>
  <c r="K149" i="6"/>
  <c r="N155" i="6"/>
  <c r="M155" i="6"/>
  <c r="N162" i="6"/>
  <c r="M162" i="6"/>
  <c r="L168" i="6"/>
  <c r="K168" i="6"/>
  <c r="O171" i="6"/>
  <c r="N171" i="6"/>
  <c r="M171" i="6"/>
  <c r="L173" i="6"/>
  <c r="K173" i="6"/>
  <c r="N178" i="6"/>
  <c r="M178" i="6"/>
  <c r="L184" i="6"/>
  <c r="K184" i="6"/>
  <c r="O187" i="6"/>
  <c r="N187" i="6"/>
  <c r="M187" i="6"/>
  <c r="L189" i="6"/>
  <c r="K189" i="6"/>
  <c r="N198" i="6"/>
  <c r="M198" i="6"/>
  <c r="O198" i="6"/>
  <c r="N214" i="6"/>
  <c r="M214" i="6"/>
  <c r="O214" i="6"/>
  <c r="L230" i="6"/>
  <c r="K230" i="6"/>
  <c r="L236" i="6"/>
  <c r="K236" i="6"/>
  <c r="O249" i="6"/>
  <c r="N249" i="6"/>
  <c r="M249" i="6"/>
  <c r="L255" i="6"/>
  <c r="K255" i="6"/>
  <c r="O265" i="6"/>
  <c r="N265" i="6"/>
  <c r="M265" i="6"/>
  <c r="L271" i="6"/>
  <c r="K271" i="6"/>
  <c r="L105" i="6"/>
  <c r="L113" i="6"/>
  <c r="L121" i="6"/>
  <c r="L129" i="6"/>
  <c r="L137" i="6"/>
  <c r="L148" i="6"/>
  <c r="K150" i="6"/>
  <c r="O155" i="6"/>
  <c r="O159" i="6"/>
  <c r="N159" i="6"/>
  <c r="M159" i="6"/>
  <c r="L161" i="6"/>
  <c r="K161" i="6"/>
  <c r="N166" i="6"/>
  <c r="M166" i="6"/>
  <c r="L172" i="6"/>
  <c r="K172" i="6"/>
  <c r="O174" i="6"/>
  <c r="O175" i="6"/>
  <c r="N175" i="6"/>
  <c r="M175" i="6"/>
  <c r="L177" i="6"/>
  <c r="K177" i="6"/>
  <c r="N182" i="6"/>
  <c r="M182" i="6"/>
  <c r="L188" i="6"/>
  <c r="K188" i="6"/>
  <c r="O190" i="6"/>
  <c r="N202" i="6"/>
  <c r="M202" i="6"/>
  <c r="O202" i="6"/>
  <c r="N218" i="6"/>
  <c r="M218" i="6"/>
  <c r="O218" i="6"/>
  <c r="L248" i="6"/>
  <c r="K248" i="6"/>
  <c r="L264" i="6"/>
  <c r="K264" i="6"/>
  <c r="O193" i="6"/>
  <c r="O197" i="6"/>
  <c r="O201" i="6"/>
  <c r="O205" i="6"/>
  <c r="O209" i="6"/>
  <c r="O213" i="6"/>
  <c r="O217" i="6"/>
  <c r="O221" i="6"/>
  <c r="O225" i="6"/>
  <c r="O253" i="6"/>
  <c r="N253" i="6"/>
  <c r="M253" i="6"/>
  <c r="O269" i="6"/>
  <c r="N269" i="6"/>
  <c r="M269" i="6"/>
  <c r="N276" i="6"/>
  <c r="M276" i="6"/>
  <c r="O276" i="6"/>
  <c r="L278" i="6"/>
  <c r="K278" i="6"/>
  <c r="L192" i="6"/>
  <c r="K192" i="6"/>
  <c r="L196" i="6"/>
  <c r="K196" i="6"/>
  <c r="L200" i="6"/>
  <c r="K200" i="6"/>
  <c r="L204" i="6"/>
  <c r="K204" i="6"/>
  <c r="L208" i="6"/>
  <c r="K208" i="6"/>
  <c r="L212" i="6"/>
  <c r="K212" i="6"/>
  <c r="L216" i="6"/>
  <c r="K216" i="6"/>
  <c r="L220" i="6"/>
  <c r="K220" i="6"/>
  <c r="L224" i="6"/>
  <c r="K224" i="6"/>
  <c r="O232" i="6"/>
  <c r="N232" i="6"/>
  <c r="L233" i="6"/>
  <c r="K233" i="6"/>
  <c r="N234" i="6"/>
  <c r="O234" i="6"/>
  <c r="O235" i="6"/>
  <c r="N235" i="6"/>
  <c r="M235" i="6"/>
  <c r="M237" i="6"/>
  <c r="O237" i="6"/>
  <c r="N237" i="6"/>
  <c r="K239" i="6"/>
  <c r="L239" i="6"/>
  <c r="K241" i="6"/>
  <c r="L241" i="6"/>
  <c r="K243" i="6"/>
  <c r="L243" i="6"/>
  <c r="L254" i="6"/>
  <c r="K254" i="6"/>
  <c r="L270" i="6"/>
  <c r="K270" i="6"/>
  <c r="O191" i="6"/>
  <c r="N191" i="6"/>
  <c r="O195" i="6"/>
  <c r="N195" i="6"/>
  <c r="O199" i="6"/>
  <c r="N199" i="6"/>
  <c r="O203" i="6"/>
  <c r="N203" i="6"/>
  <c r="O207" i="6"/>
  <c r="N207" i="6"/>
  <c r="O211" i="6"/>
  <c r="N211" i="6"/>
  <c r="O215" i="6"/>
  <c r="N215" i="6"/>
  <c r="O219" i="6"/>
  <c r="N219" i="6"/>
  <c r="O223" i="6"/>
  <c r="N223" i="6"/>
  <c r="N226" i="6"/>
  <c r="O226" i="6"/>
  <c r="O227" i="6"/>
  <c r="N227" i="6"/>
  <c r="M227" i="6"/>
  <c r="M229" i="6"/>
  <c r="O229" i="6"/>
  <c r="N229" i="6"/>
  <c r="K231" i="6"/>
  <c r="L231" i="6"/>
  <c r="N238" i="6"/>
  <c r="O238" i="6"/>
  <c r="M238" i="6"/>
  <c r="N240" i="6"/>
  <c r="O240" i="6"/>
  <c r="M240" i="6"/>
  <c r="N242" i="6"/>
  <c r="O242" i="6"/>
  <c r="M242" i="6"/>
  <c r="N244" i="6"/>
  <c r="O244" i="6"/>
  <c r="M244" i="6"/>
  <c r="L251" i="6"/>
  <c r="K251" i="6"/>
  <c r="L258" i="6"/>
  <c r="K258" i="6"/>
  <c r="L267" i="6"/>
  <c r="K267" i="6"/>
  <c r="L279" i="6"/>
  <c r="K279" i="6"/>
  <c r="K281" i="6"/>
  <c r="L281" i="6"/>
  <c r="O245" i="6"/>
  <c r="N245" i="6"/>
  <c r="M245" i="6"/>
  <c r="L247" i="6"/>
  <c r="K247" i="6"/>
  <c r="L250" i="6"/>
  <c r="K250" i="6"/>
  <c r="N256" i="6"/>
  <c r="M256" i="6"/>
  <c r="O261" i="6"/>
  <c r="N261" i="6"/>
  <c r="M261" i="6"/>
  <c r="L263" i="6"/>
  <c r="K263" i="6"/>
  <c r="L266" i="6"/>
  <c r="K266" i="6"/>
  <c r="N272" i="6"/>
  <c r="M272" i="6"/>
  <c r="L275" i="6"/>
  <c r="K275" i="6"/>
  <c r="N280" i="6"/>
  <c r="M280" i="6"/>
  <c r="L246" i="6"/>
  <c r="K246" i="6"/>
  <c r="N252" i="6"/>
  <c r="M252" i="6"/>
  <c r="K256" i="6"/>
  <c r="O257" i="6"/>
  <c r="N257" i="6"/>
  <c r="M257" i="6"/>
  <c r="L259" i="6"/>
  <c r="K259" i="6"/>
  <c r="L262" i="6"/>
  <c r="K262" i="6"/>
  <c r="N268" i="6"/>
  <c r="M268" i="6"/>
  <c r="K272" i="6"/>
  <c r="L274" i="6"/>
  <c r="K274" i="6"/>
  <c r="K280" i="6"/>
  <c r="M259" i="6" l="1"/>
  <c r="O259" i="6"/>
  <c r="N259" i="6"/>
  <c r="O246" i="6"/>
  <c r="N246" i="6"/>
  <c r="M246" i="6"/>
  <c r="O266" i="6"/>
  <c r="N266" i="6"/>
  <c r="M266" i="6"/>
  <c r="M267" i="6"/>
  <c r="O267" i="6"/>
  <c r="N267" i="6"/>
  <c r="O254" i="6"/>
  <c r="N254" i="6"/>
  <c r="M254" i="6"/>
  <c r="M233" i="6"/>
  <c r="N233" i="6"/>
  <c r="O233" i="6"/>
  <c r="O216" i="6"/>
  <c r="M216" i="6"/>
  <c r="N216" i="6"/>
  <c r="O200" i="6"/>
  <c r="M200" i="6"/>
  <c r="N200" i="6"/>
  <c r="O192" i="6"/>
  <c r="M192" i="6"/>
  <c r="N192" i="6"/>
  <c r="N248" i="6"/>
  <c r="M248" i="6"/>
  <c r="O248" i="6"/>
  <c r="O121" i="6"/>
  <c r="N121" i="6"/>
  <c r="M121" i="6"/>
  <c r="M271" i="6"/>
  <c r="O271" i="6"/>
  <c r="N271" i="6"/>
  <c r="M228" i="6"/>
  <c r="O228" i="6"/>
  <c r="N228" i="6"/>
  <c r="M165" i="6"/>
  <c r="O165" i="6"/>
  <c r="N165" i="6"/>
  <c r="O153" i="6"/>
  <c r="N153" i="6"/>
  <c r="M153" i="6"/>
  <c r="N128" i="6"/>
  <c r="M128" i="6"/>
  <c r="O128" i="6"/>
  <c r="O72" i="6"/>
  <c r="N72" i="6"/>
  <c r="M72" i="6"/>
  <c r="M81" i="6"/>
  <c r="N81" i="6"/>
  <c r="O81" i="6"/>
  <c r="N44" i="6"/>
  <c r="O44" i="6"/>
  <c r="M44" i="6"/>
  <c r="N64" i="6"/>
  <c r="M64" i="6"/>
  <c r="O64" i="6"/>
  <c r="O14" i="6"/>
  <c r="G285" i="6" s="1"/>
  <c r="N14" i="6"/>
  <c r="M14" i="6"/>
  <c r="G283" i="6" s="1"/>
  <c r="M23" i="6"/>
  <c r="O23" i="6"/>
  <c r="N23" i="6"/>
  <c r="O274" i="6"/>
  <c r="N274" i="6"/>
  <c r="M274" i="6"/>
  <c r="O250" i="6"/>
  <c r="N250" i="6"/>
  <c r="M250" i="6"/>
  <c r="O231" i="6"/>
  <c r="N231" i="6"/>
  <c r="M231" i="6"/>
  <c r="M243" i="6"/>
  <c r="O243" i="6"/>
  <c r="N243" i="6"/>
  <c r="M239" i="6"/>
  <c r="O239" i="6"/>
  <c r="N239" i="6"/>
  <c r="O188" i="6"/>
  <c r="N188" i="6"/>
  <c r="M188" i="6"/>
  <c r="M177" i="6"/>
  <c r="O177" i="6"/>
  <c r="N177" i="6"/>
  <c r="O148" i="6"/>
  <c r="N148" i="6"/>
  <c r="M148" i="6"/>
  <c r="O113" i="6"/>
  <c r="N113" i="6"/>
  <c r="M113" i="6"/>
  <c r="M255" i="6"/>
  <c r="O255" i="6"/>
  <c r="N255" i="6"/>
  <c r="O184" i="6"/>
  <c r="N184" i="6"/>
  <c r="M184" i="6"/>
  <c r="M173" i="6"/>
  <c r="O173" i="6"/>
  <c r="N173" i="6"/>
  <c r="O273" i="6"/>
  <c r="N273" i="6"/>
  <c r="M273" i="6"/>
  <c r="O125" i="6"/>
  <c r="N125" i="6"/>
  <c r="M125" i="6"/>
  <c r="M142" i="6"/>
  <c r="O142" i="6"/>
  <c r="N142" i="6"/>
  <c r="M110" i="6"/>
  <c r="O110" i="6"/>
  <c r="N110" i="6"/>
  <c r="O101" i="6"/>
  <c r="N101" i="6"/>
  <c r="M101" i="6"/>
  <c r="O80" i="6"/>
  <c r="N80" i="6"/>
  <c r="M80" i="6"/>
  <c r="O58" i="6"/>
  <c r="M58" i="6"/>
  <c r="N58" i="6"/>
  <c r="N40" i="6"/>
  <c r="M40" i="6"/>
  <c r="O40" i="6"/>
  <c r="N68" i="6"/>
  <c r="M68" i="6"/>
  <c r="O68" i="6"/>
  <c r="N60" i="6"/>
  <c r="M60" i="6"/>
  <c r="O60" i="6"/>
  <c r="N36" i="6"/>
  <c r="O36" i="6"/>
  <c r="M36" i="6"/>
  <c r="O17" i="6"/>
  <c r="N17" i="6"/>
  <c r="M17" i="6"/>
  <c r="M73" i="6"/>
  <c r="N73" i="6"/>
  <c r="O73" i="6"/>
  <c r="N22" i="6"/>
  <c r="O22" i="6"/>
  <c r="M22" i="6"/>
  <c r="K283" i="6"/>
  <c r="G3" i="6" s="1"/>
  <c r="M275" i="6"/>
  <c r="O275" i="6"/>
  <c r="N275" i="6"/>
  <c r="M251" i="6"/>
  <c r="O251" i="6"/>
  <c r="N251" i="6"/>
  <c r="O224" i="6"/>
  <c r="M224" i="6"/>
  <c r="N224" i="6"/>
  <c r="O208" i="6"/>
  <c r="M208" i="6"/>
  <c r="N208" i="6"/>
  <c r="N230" i="6"/>
  <c r="M230" i="6"/>
  <c r="O230" i="6"/>
  <c r="M189" i="6"/>
  <c r="O189" i="6"/>
  <c r="N189" i="6"/>
  <c r="O149" i="6"/>
  <c r="M149" i="6"/>
  <c r="N149" i="6"/>
  <c r="O164" i="6"/>
  <c r="N164" i="6"/>
  <c r="M164" i="6"/>
  <c r="M118" i="6"/>
  <c r="O118" i="6"/>
  <c r="N118" i="6"/>
  <c r="O76" i="6"/>
  <c r="M76" i="6"/>
  <c r="N76" i="6"/>
  <c r="N100" i="6"/>
  <c r="O100" i="6"/>
  <c r="M100" i="6"/>
  <c r="O176" i="6"/>
  <c r="N176" i="6"/>
  <c r="M176" i="6"/>
  <c r="O42" i="6"/>
  <c r="M42" i="6"/>
  <c r="N42" i="6"/>
  <c r="O26" i="6"/>
  <c r="N26" i="6"/>
  <c r="M26" i="6"/>
  <c r="M62" i="6"/>
  <c r="O62" i="6"/>
  <c r="N62" i="6"/>
  <c r="O262" i="6"/>
  <c r="N262" i="6"/>
  <c r="M262" i="6"/>
  <c r="M263" i="6"/>
  <c r="O263" i="6"/>
  <c r="N263" i="6"/>
  <c r="M279" i="6"/>
  <c r="O279" i="6"/>
  <c r="N279" i="6"/>
  <c r="O258" i="6"/>
  <c r="N258" i="6"/>
  <c r="M258" i="6"/>
  <c r="O270" i="6"/>
  <c r="N270" i="6"/>
  <c r="M270" i="6"/>
  <c r="O220" i="6"/>
  <c r="M220" i="6"/>
  <c r="N220" i="6"/>
  <c r="O212" i="6"/>
  <c r="M212" i="6"/>
  <c r="N212" i="6"/>
  <c r="O204" i="6"/>
  <c r="M204" i="6"/>
  <c r="N204" i="6"/>
  <c r="O196" i="6"/>
  <c r="M196" i="6"/>
  <c r="N196" i="6"/>
  <c r="O278" i="6"/>
  <c r="N278" i="6"/>
  <c r="M278" i="6"/>
  <c r="N264" i="6"/>
  <c r="M264" i="6"/>
  <c r="O264" i="6"/>
  <c r="O137" i="6"/>
  <c r="N137" i="6"/>
  <c r="M137" i="6"/>
  <c r="O105" i="6"/>
  <c r="N105" i="6"/>
  <c r="M105" i="6"/>
  <c r="M236" i="6"/>
  <c r="O236" i="6"/>
  <c r="N236" i="6"/>
  <c r="O168" i="6"/>
  <c r="N168" i="6"/>
  <c r="M168" i="6"/>
  <c r="M185" i="6"/>
  <c r="O185" i="6"/>
  <c r="N185" i="6"/>
  <c r="M181" i="6"/>
  <c r="O181" i="6"/>
  <c r="N181" i="6"/>
  <c r="O144" i="6"/>
  <c r="N144" i="6"/>
  <c r="M144" i="6"/>
  <c r="N112" i="6"/>
  <c r="M112" i="6"/>
  <c r="O112" i="6"/>
  <c r="O97" i="6"/>
  <c r="N97" i="6"/>
  <c r="M97" i="6"/>
  <c r="O84" i="6"/>
  <c r="M84" i="6"/>
  <c r="N84" i="6"/>
  <c r="O145" i="6"/>
  <c r="N145" i="6"/>
  <c r="M145" i="6"/>
  <c r="O117" i="6"/>
  <c r="N117" i="6"/>
  <c r="M117" i="6"/>
  <c r="N120" i="6"/>
  <c r="M120" i="6"/>
  <c r="O120" i="6"/>
  <c r="O160" i="6"/>
  <c r="N160" i="6"/>
  <c r="M160" i="6"/>
  <c r="M134" i="6"/>
  <c r="O134" i="6"/>
  <c r="N134" i="6"/>
  <c r="M102" i="6"/>
  <c r="O102" i="6"/>
  <c r="N102" i="6"/>
  <c r="N56" i="6"/>
  <c r="M56" i="6"/>
  <c r="O56" i="6"/>
  <c r="O34" i="6"/>
  <c r="N34" i="6"/>
  <c r="M34" i="6"/>
  <c r="O18" i="6"/>
  <c r="N18" i="6"/>
  <c r="M18" i="6"/>
  <c r="O77" i="6"/>
  <c r="N77" i="6"/>
  <c r="M77" i="6"/>
  <c r="M27" i="6"/>
  <c r="O27" i="6"/>
  <c r="N27" i="6"/>
  <c r="M70" i="6"/>
  <c r="N70" i="6"/>
  <c r="O70" i="6"/>
  <c r="M50" i="6"/>
  <c r="O50" i="6"/>
  <c r="N50" i="6"/>
  <c r="O30" i="6"/>
  <c r="N30" i="6"/>
  <c r="M30" i="6"/>
  <c r="N52" i="6"/>
  <c r="M52" i="6"/>
  <c r="O52" i="6"/>
  <c r="M15" i="6"/>
  <c r="O15" i="6"/>
  <c r="N15" i="6"/>
  <c r="G284" i="6" s="1"/>
  <c r="M247" i="6"/>
  <c r="O247" i="6"/>
  <c r="N247" i="6"/>
  <c r="O281" i="6"/>
  <c r="N281" i="6"/>
  <c r="M281" i="6"/>
  <c r="O241" i="6"/>
  <c r="M241" i="6"/>
  <c r="N241" i="6"/>
  <c r="O172" i="6"/>
  <c r="N172" i="6"/>
  <c r="M172" i="6"/>
  <c r="M161" i="6"/>
  <c r="O161" i="6"/>
  <c r="N161" i="6"/>
  <c r="O129" i="6"/>
  <c r="N129" i="6"/>
  <c r="M129" i="6"/>
  <c r="O180" i="6"/>
  <c r="N180" i="6"/>
  <c r="M180" i="6"/>
  <c r="M169" i="6"/>
  <c r="O169" i="6"/>
  <c r="N169" i="6"/>
  <c r="O156" i="6"/>
  <c r="N156" i="6"/>
  <c r="M156" i="6"/>
  <c r="M126" i="6"/>
  <c r="O126" i="6"/>
  <c r="N126" i="6"/>
  <c r="O157" i="6"/>
  <c r="N157" i="6"/>
  <c r="M157" i="6"/>
  <c r="N136" i="6"/>
  <c r="M136" i="6"/>
  <c r="O136" i="6"/>
  <c r="N104" i="6"/>
  <c r="M104" i="6"/>
  <c r="O104" i="6"/>
  <c r="N260" i="6"/>
  <c r="M260" i="6"/>
  <c r="O260" i="6"/>
  <c r="M158" i="6"/>
  <c r="O158" i="6"/>
  <c r="N158" i="6"/>
  <c r="O133" i="6"/>
  <c r="N133" i="6"/>
  <c r="M133" i="6"/>
  <c r="O141" i="6"/>
  <c r="N141" i="6"/>
  <c r="M141" i="6"/>
  <c r="O109" i="6"/>
  <c r="N109" i="6"/>
  <c r="M109" i="6"/>
  <c r="O37" i="6"/>
  <c r="N37" i="6"/>
  <c r="M37" i="6"/>
  <c r="M54" i="6"/>
  <c r="O54" i="6"/>
  <c r="N54" i="6"/>
  <c r="O46" i="6"/>
  <c r="M46" i="6"/>
  <c r="N46" i="6"/>
  <c r="O33" i="6"/>
  <c r="N33" i="6"/>
  <c r="M33" i="6"/>
  <c r="O25" i="6"/>
  <c r="N25" i="6"/>
  <c r="M25" i="6"/>
  <c r="M19" i="6"/>
  <c r="O19" i="6"/>
  <c r="N19" i="6"/>
  <c r="O38" i="6"/>
  <c r="M38" i="6"/>
  <c r="N38" i="6"/>
  <c r="M66" i="6"/>
  <c r="O66" i="6"/>
  <c r="N66" i="6"/>
  <c r="N48" i="6"/>
  <c r="O48" i="6"/>
  <c r="M48" i="6"/>
  <c r="N32" i="6"/>
  <c r="O32" i="6"/>
  <c r="M32" i="6"/>
  <c r="J7" i="6" l="1"/>
  <c r="J5" i="6"/>
  <c r="G5" i="6"/>
</calcChain>
</file>

<file path=xl/sharedStrings.xml><?xml version="1.0" encoding="utf-8"?>
<sst xmlns="http://schemas.openxmlformats.org/spreadsheetml/2006/main" count="103" uniqueCount="53">
  <si>
    <t>Total Observations</t>
  </si>
  <si>
    <t>Total Positive Outcomes</t>
  </si>
  <si>
    <t>HeartDisease</t>
  </si>
  <si>
    <t>Probability</t>
  </si>
  <si>
    <t>Goodness of Fit</t>
  </si>
  <si>
    <t>Model log-likelihood</t>
  </si>
  <si>
    <r>
      <t>Constant (b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)</t>
    </r>
  </si>
  <si>
    <r>
      <t>Male Coefficient (b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</t>
    </r>
  </si>
  <si>
    <t>HeartDisease (y)</t>
  </si>
  <si>
    <r>
      <t>Male (x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)</t>
    </r>
  </si>
  <si>
    <r>
      <t>Model Value (b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 xml:space="preserve"> + 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)</t>
    </r>
  </si>
  <si>
    <r>
      <t>Age Coefficient (b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</si>
  <si>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Male*Age Coefficient (b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</si>
  <si>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ChestPain2 Coefficient (b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)</t>
    </r>
  </si>
  <si>
    <r>
      <t>ChestPaint3 Coefficient (b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)</t>
    </r>
  </si>
  <si>
    <r>
      <t>ChestPain4 Coefficient (b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)</t>
    </r>
  </si>
  <si>
    <r>
      <t>Age (x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</si>
  <si>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Male*Age (x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</si>
  <si>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ChestPain</t>
  </si>
  <si>
    <r>
      <t>ChestPain2 (x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>)</t>
    </r>
  </si>
  <si>
    <r>
      <t>ChestPain3 (x</t>
    </r>
    <r>
      <rPr>
        <b/>
        <vertAlign val="sub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>)</t>
    </r>
  </si>
  <si>
    <r>
      <t>ChestPain4 (x</t>
    </r>
    <r>
      <rPr>
        <b/>
        <vertAlign val="subscript"/>
        <sz val="12"/>
        <color theme="1"/>
        <rFont val="Calibri"/>
        <family val="2"/>
        <scheme val="minor"/>
      </rPr>
      <t>6</t>
    </r>
    <r>
      <rPr>
        <b/>
        <sz val="12"/>
        <color theme="1"/>
        <rFont val="Calibri"/>
        <family val="2"/>
        <scheme val="minor"/>
      </rPr>
      <t>)</t>
    </r>
  </si>
  <si>
    <t>Model Value</t>
  </si>
  <si>
    <t>Baseline Deviance</t>
  </si>
  <si>
    <r>
      <t xml:space="preserve">Baseline </t>
    </r>
    <r>
      <rPr>
        <i/>
        <sz val="12"/>
        <color theme="1"/>
        <rFont val="Calibri"/>
        <family val="2"/>
        <scheme val="minor"/>
      </rPr>
      <t>k</t>
    </r>
  </si>
  <si>
    <t>New Deviance</t>
  </si>
  <si>
    <r>
      <t xml:space="preserve">New </t>
    </r>
    <r>
      <rPr>
        <i/>
        <sz val="12"/>
        <color theme="1"/>
        <rFont val="Calibri"/>
        <family val="2"/>
        <scheme val="minor"/>
      </rPr>
      <t>k</t>
    </r>
  </si>
  <si>
    <r>
      <t>New R</t>
    </r>
    <r>
      <rPr>
        <vertAlign val="superscript"/>
        <sz val="12"/>
        <color theme="1"/>
        <rFont val="Calibri"/>
        <family val="2"/>
        <scheme val="minor"/>
      </rPr>
      <t>2</t>
    </r>
    <r>
      <rPr>
        <vertAlign val="subscript"/>
        <sz val="12"/>
        <color theme="1"/>
        <rFont val="Calibri"/>
        <family val="2"/>
        <scheme val="minor"/>
      </rPr>
      <t>L</t>
    </r>
  </si>
  <si>
    <r>
      <t xml:space="preserve">New </t>
    </r>
    <r>
      <rPr>
        <i/>
        <sz val="12"/>
        <color theme="1"/>
        <rFont val="Calibri"/>
        <family val="2"/>
        <scheme val="minor"/>
      </rPr>
      <t>X</t>
    </r>
    <r>
      <rPr>
        <i/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Test</t>
    </r>
  </si>
  <si>
    <t>New AIC</t>
  </si>
  <si>
    <t>Predicted Label</t>
  </si>
  <si>
    <t>Correct Prediction</t>
  </si>
  <si>
    <t>Correct Positive</t>
  </si>
  <si>
    <t>Correct Negative</t>
  </si>
  <si>
    <t>Accuracy</t>
  </si>
  <si>
    <t>Sensitivity</t>
  </si>
  <si>
    <t>Specificity</t>
  </si>
  <si>
    <r>
      <t>Male (b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) Odds Ratio</t>
    </r>
  </si>
  <si>
    <r>
      <t>ChestPain2 Coefficient (b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</si>
  <si>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ChestPain2 (b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Odds Ratio</t>
    </r>
  </si>
  <si>
    <r>
      <t>ChestPain3 Coefficient (b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</si>
  <si>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ChestPain3 (b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 Odds Ratio</t>
    </r>
  </si>
  <si>
    <r>
      <t>ChestPain4 Coefficient (b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)</t>
    </r>
  </si>
  <si>
    <r>
      <t>ChestPain4 (b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) Odds Ratio</t>
    </r>
  </si>
  <si>
    <r>
      <t>BloodPressure Coefficient (b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)</t>
    </r>
  </si>
  <si>
    <r>
      <t>BloodPressure (b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) Odds Ratio</t>
    </r>
  </si>
  <si>
    <r>
      <t>MaxHR Coefficient (b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)</t>
    </r>
  </si>
  <si>
    <r>
      <t>MaxHR (b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) Odds Ratio</t>
    </r>
  </si>
  <si>
    <r>
      <t>ChestPain2 (x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</si>
  <si>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ChestPain3 (x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</si>
  <si>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ChestPain4 (x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>)</t>
    </r>
  </si>
  <si>
    <r>
      <t>BloodPressure (x</t>
    </r>
    <r>
      <rPr>
        <b/>
        <vertAlign val="sub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>)</t>
    </r>
  </si>
  <si>
    <r>
      <t>MaxHR (x</t>
    </r>
    <r>
      <rPr>
        <b/>
        <vertAlign val="subscript"/>
        <sz val="12"/>
        <color theme="1"/>
        <rFont val="Calibri"/>
        <family val="2"/>
        <scheme val="minor"/>
      </rPr>
      <t>6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</si>
</sst>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horizontal="center"/>
    </xf>
    <xf numFmtId="164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01C-B059-4F86-891B-CC73DF8787C4}">
  <dimension ref="B1:D277"/>
  <sheetViews>
    <sheetView tabSelected="1" workbookViewId="0"/>
  </sheetViews>
  <sheetFormatPr defaultRowHeight="14.4" x14ac:dyDescent="0.3"/>
  <cols>
    <col min="2" max="2" width="11.77734375" bestFit="1" customWidth="1"/>
    <col min="3" max="3" width="21" bestFit="1" customWidth="1"/>
    <col min="4" max="4" width="13.77734375" bestFit="1" customWidth="1"/>
  </cols>
  <sheetData>
    <row r="1" spans="2:4" ht="15" thickBot="1" x14ac:dyDescent="0.35"/>
    <row r="2" spans="2:4" x14ac:dyDescent="0.3">
      <c r="C2" s="1" t="s">
        <v>0</v>
      </c>
      <c r="D2" s="2"/>
    </row>
    <row r="3" spans="2:4" ht="15" thickBot="1" x14ac:dyDescent="0.35">
      <c r="C3" s="3" t="s">
        <v>1</v>
      </c>
      <c r="D3" s="4"/>
    </row>
    <row r="5" spans="2:4" ht="15" thickBot="1" x14ac:dyDescent="0.35">
      <c r="B5" s="5" t="s">
        <v>2</v>
      </c>
      <c r="C5" s="5" t="s">
        <v>3</v>
      </c>
      <c r="D5" s="5" t="s">
        <v>4</v>
      </c>
    </row>
    <row r="6" spans="2:4" x14ac:dyDescent="0.3">
      <c r="B6">
        <v>1</v>
      </c>
    </row>
    <row r="7" spans="2:4" x14ac:dyDescent="0.3">
      <c r="B7">
        <v>0</v>
      </c>
    </row>
    <row r="8" spans="2:4" x14ac:dyDescent="0.3">
      <c r="B8">
        <v>1</v>
      </c>
    </row>
    <row r="9" spans="2:4" x14ac:dyDescent="0.3">
      <c r="B9">
        <v>0</v>
      </c>
    </row>
    <row r="10" spans="2:4" x14ac:dyDescent="0.3">
      <c r="B10">
        <v>0</v>
      </c>
    </row>
    <row r="11" spans="2:4" x14ac:dyDescent="0.3">
      <c r="B11">
        <v>0</v>
      </c>
    </row>
    <row r="12" spans="2:4" x14ac:dyDescent="0.3">
      <c r="B12">
        <v>1</v>
      </c>
    </row>
    <row r="13" spans="2:4" x14ac:dyDescent="0.3">
      <c r="B13">
        <v>1</v>
      </c>
    </row>
    <row r="14" spans="2:4" x14ac:dyDescent="0.3">
      <c r="B14">
        <v>1</v>
      </c>
    </row>
    <row r="15" spans="2:4" x14ac:dyDescent="0.3">
      <c r="B15">
        <v>1</v>
      </c>
    </row>
    <row r="16" spans="2:4" x14ac:dyDescent="0.3">
      <c r="B16">
        <v>0</v>
      </c>
    </row>
    <row r="17" spans="2:2" x14ac:dyDescent="0.3">
      <c r="B17">
        <v>0</v>
      </c>
    </row>
    <row r="18" spans="2:2" x14ac:dyDescent="0.3">
      <c r="B18">
        <v>0</v>
      </c>
    </row>
    <row r="19" spans="2:2" x14ac:dyDescent="0.3">
      <c r="B19">
        <v>1</v>
      </c>
    </row>
    <row r="20" spans="2:2" x14ac:dyDescent="0.3">
      <c r="B20">
        <v>0</v>
      </c>
    </row>
    <row r="21" spans="2:2" x14ac:dyDescent="0.3">
      <c r="B21">
        <v>0</v>
      </c>
    </row>
    <row r="22" spans="2:2" x14ac:dyDescent="0.3">
      <c r="B22">
        <v>1</v>
      </c>
    </row>
    <row r="23" spans="2:2" x14ac:dyDescent="0.3">
      <c r="B23">
        <v>1</v>
      </c>
    </row>
    <row r="24" spans="2:2" x14ac:dyDescent="0.3">
      <c r="B24">
        <v>0</v>
      </c>
    </row>
    <row r="25" spans="2:2" x14ac:dyDescent="0.3">
      <c r="B25">
        <v>0</v>
      </c>
    </row>
    <row r="26" spans="2:2" x14ac:dyDescent="0.3">
      <c r="B26">
        <v>1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1</v>
      </c>
    </row>
    <row r="35" spans="2:2" x14ac:dyDescent="0.3">
      <c r="B35">
        <v>0</v>
      </c>
    </row>
    <row r="36" spans="2:2" x14ac:dyDescent="0.3">
      <c r="B36">
        <v>1</v>
      </c>
    </row>
    <row r="37" spans="2:2" x14ac:dyDescent="0.3">
      <c r="B37">
        <v>0</v>
      </c>
    </row>
    <row r="38" spans="2:2" x14ac:dyDescent="0.3">
      <c r="B38">
        <v>0</v>
      </c>
    </row>
    <row r="39" spans="2:2" x14ac:dyDescent="0.3">
      <c r="B39">
        <v>1</v>
      </c>
    </row>
    <row r="40" spans="2:2" x14ac:dyDescent="0.3">
      <c r="B40">
        <v>1</v>
      </c>
    </row>
    <row r="41" spans="2:2" x14ac:dyDescent="0.3">
      <c r="B41">
        <v>1</v>
      </c>
    </row>
    <row r="42" spans="2:2" x14ac:dyDescent="0.3">
      <c r="B42">
        <v>1</v>
      </c>
    </row>
    <row r="43" spans="2:2" x14ac:dyDescent="0.3">
      <c r="B43">
        <v>1</v>
      </c>
    </row>
    <row r="44" spans="2:2" x14ac:dyDescent="0.3">
      <c r="B44">
        <v>0</v>
      </c>
    </row>
    <row r="45" spans="2:2" x14ac:dyDescent="0.3">
      <c r="B45">
        <v>0</v>
      </c>
    </row>
    <row r="46" spans="2:2" x14ac:dyDescent="0.3">
      <c r="B46">
        <v>1</v>
      </c>
    </row>
    <row r="47" spans="2:2" x14ac:dyDescent="0.3">
      <c r="B47">
        <v>0</v>
      </c>
    </row>
    <row r="48" spans="2:2" x14ac:dyDescent="0.3">
      <c r="B48">
        <v>0</v>
      </c>
    </row>
    <row r="49" spans="2:2" x14ac:dyDescent="0.3">
      <c r="B49">
        <v>0</v>
      </c>
    </row>
    <row r="50" spans="2:2" x14ac:dyDescent="0.3">
      <c r="B50">
        <v>1</v>
      </c>
    </row>
    <row r="51" spans="2:2" x14ac:dyDescent="0.3">
      <c r="B51">
        <v>0</v>
      </c>
    </row>
    <row r="52" spans="2:2" x14ac:dyDescent="0.3">
      <c r="B52">
        <v>1</v>
      </c>
    </row>
    <row r="53" spans="2:2" x14ac:dyDescent="0.3">
      <c r="B53">
        <v>1</v>
      </c>
    </row>
    <row r="54" spans="2:2" x14ac:dyDescent="0.3">
      <c r="B54">
        <v>1</v>
      </c>
    </row>
    <row r="55" spans="2:2" x14ac:dyDescent="0.3">
      <c r="B55">
        <v>1</v>
      </c>
    </row>
    <row r="56" spans="2:2" x14ac:dyDescent="0.3">
      <c r="B56">
        <v>1</v>
      </c>
    </row>
    <row r="57" spans="2:2" x14ac:dyDescent="0.3">
      <c r="B57">
        <v>0</v>
      </c>
    </row>
    <row r="58" spans="2:2" x14ac:dyDescent="0.3">
      <c r="B58">
        <v>0</v>
      </c>
    </row>
    <row r="59" spans="2:2" x14ac:dyDescent="0.3">
      <c r="B59">
        <v>0</v>
      </c>
    </row>
    <row r="60" spans="2:2" x14ac:dyDescent="0.3">
      <c r="B60">
        <v>0</v>
      </c>
    </row>
    <row r="61" spans="2:2" x14ac:dyDescent="0.3">
      <c r="B61">
        <v>0</v>
      </c>
    </row>
    <row r="62" spans="2:2" x14ac:dyDescent="0.3">
      <c r="B62">
        <v>1</v>
      </c>
    </row>
    <row r="63" spans="2:2" x14ac:dyDescent="0.3">
      <c r="B63">
        <v>0</v>
      </c>
    </row>
    <row r="64" spans="2:2" x14ac:dyDescent="0.3">
      <c r="B64">
        <v>1</v>
      </c>
    </row>
    <row r="65" spans="2:2" x14ac:dyDescent="0.3">
      <c r="B65">
        <v>1</v>
      </c>
    </row>
    <row r="66" spans="2:2" x14ac:dyDescent="0.3">
      <c r="B66">
        <v>0</v>
      </c>
    </row>
    <row r="67" spans="2:2" x14ac:dyDescent="0.3">
      <c r="B67">
        <v>1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1</v>
      </c>
    </row>
    <row r="72" spans="2:2" x14ac:dyDescent="0.3">
      <c r="B72">
        <v>0</v>
      </c>
    </row>
    <row r="73" spans="2:2" x14ac:dyDescent="0.3">
      <c r="B73">
        <v>1</v>
      </c>
    </row>
    <row r="74" spans="2:2" x14ac:dyDescent="0.3">
      <c r="B74">
        <v>0</v>
      </c>
    </row>
    <row r="75" spans="2:2" x14ac:dyDescent="0.3">
      <c r="B75">
        <v>1</v>
      </c>
    </row>
    <row r="76" spans="2:2" x14ac:dyDescent="0.3">
      <c r="B76">
        <v>1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1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1</v>
      </c>
    </row>
    <row r="87" spans="2:2" x14ac:dyDescent="0.3">
      <c r="B87">
        <v>1</v>
      </c>
    </row>
    <row r="88" spans="2:2" x14ac:dyDescent="0.3">
      <c r="B88">
        <v>1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1</v>
      </c>
    </row>
    <row r="96" spans="2:2" x14ac:dyDescent="0.3">
      <c r="B96">
        <v>0</v>
      </c>
    </row>
    <row r="97" spans="2:2" x14ac:dyDescent="0.3">
      <c r="B97">
        <v>1</v>
      </c>
    </row>
    <row r="98" spans="2:2" x14ac:dyDescent="0.3">
      <c r="B98">
        <v>1</v>
      </c>
    </row>
    <row r="99" spans="2:2" x14ac:dyDescent="0.3">
      <c r="B99">
        <v>1</v>
      </c>
    </row>
    <row r="100" spans="2:2" x14ac:dyDescent="0.3">
      <c r="B100">
        <v>1</v>
      </c>
    </row>
    <row r="101" spans="2:2" x14ac:dyDescent="0.3">
      <c r="B101">
        <v>1</v>
      </c>
    </row>
    <row r="102" spans="2:2" x14ac:dyDescent="0.3">
      <c r="B102">
        <v>0</v>
      </c>
    </row>
    <row r="103" spans="2:2" x14ac:dyDescent="0.3">
      <c r="B103">
        <v>1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1</v>
      </c>
    </row>
    <row r="108" spans="2:2" x14ac:dyDescent="0.3">
      <c r="B108">
        <v>0</v>
      </c>
    </row>
    <row r="109" spans="2:2" x14ac:dyDescent="0.3">
      <c r="B109">
        <v>1</v>
      </c>
    </row>
    <row r="110" spans="2:2" x14ac:dyDescent="0.3">
      <c r="B110">
        <v>1</v>
      </c>
    </row>
    <row r="111" spans="2:2" x14ac:dyDescent="0.3">
      <c r="B111">
        <v>1</v>
      </c>
    </row>
    <row r="112" spans="2:2" x14ac:dyDescent="0.3">
      <c r="B112">
        <v>0</v>
      </c>
    </row>
    <row r="113" spans="2:2" x14ac:dyDescent="0.3">
      <c r="B113">
        <v>1</v>
      </c>
    </row>
    <row r="114" spans="2:2" x14ac:dyDescent="0.3">
      <c r="B114">
        <v>1</v>
      </c>
    </row>
    <row r="115" spans="2:2" x14ac:dyDescent="0.3">
      <c r="B115">
        <v>0</v>
      </c>
    </row>
    <row r="116" spans="2:2" x14ac:dyDescent="0.3">
      <c r="B116">
        <v>1</v>
      </c>
    </row>
    <row r="117" spans="2:2" x14ac:dyDescent="0.3">
      <c r="B117">
        <v>0</v>
      </c>
    </row>
    <row r="118" spans="2:2" x14ac:dyDescent="0.3">
      <c r="B118">
        <v>1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1</v>
      </c>
    </row>
    <row r="123" spans="2:2" x14ac:dyDescent="0.3">
      <c r="B123">
        <v>1</v>
      </c>
    </row>
    <row r="124" spans="2:2" x14ac:dyDescent="0.3">
      <c r="B124">
        <v>0</v>
      </c>
    </row>
    <row r="125" spans="2:2" x14ac:dyDescent="0.3">
      <c r="B125">
        <v>1</v>
      </c>
    </row>
    <row r="126" spans="2:2" x14ac:dyDescent="0.3">
      <c r="B126">
        <v>1</v>
      </c>
    </row>
    <row r="127" spans="2:2" x14ac:dyDescent="0.3">
      <c r="B127">
        <v>1</v>
      </c>
    </row>
    <row r="128" spans="2:2" x14ac:dyDescent="0.3">
      <c r="B128">
        <v>1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1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1</v>
      </c>
    </row>
    <row r="136" spans="2:2" x14ac:dyDescent="0.3">
      <c r="B136">
        <v>1</v>
      </c>
    </row>
    <row r="137" spans="2:2" x14ac:dyDescent="0.3">
      <c r="B137">
        <v>1</v>
      </c>
    </row>
    <row r="138" spans="2:2" x14ac:dyDescent="0.3">
      <c r="B138">
        <v>0</v>
      </c>
    </row>
    <row r="139" spans="2:2" x14ac:dyDescent="0.3">
      <c r="B139">
        <v>1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1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1</v>
      </c>
    </row>
    <row r="147" spans="2:2" x14ac:dyDescent="0.3">
      <c r="B147">
        <v>0</v>
      </c>
    </row>
    <row r="148" spans="2:2" x14ac:dyDescent="0.3">
      <c r="B148">
        <v>1</v>
      </c>
    </row>
    <row r="149" spans="2:2" x14ac:dyDescent="0.3">
      <c r="B149">
        <v>0</v>
      </c>
    </row>
    <row r="150" spans="2:2" x14ac:dyDescent="0.3">
      <c r="B150">
        <v>1</v>
      </c>
    </row>
    <row r="151" spans="2:2" x14ac:dyDescent="0.3">
      <c r="B151">
        <v>1</v>
      </c>
    </row>
    <row r="152" spans="2:2" x14ac:dyDescent="0.3">
      <c r="B152">
        <v>1</v>
      </c>
    </row>
    <row r="153" spans="2:2" x14ac:dyDescent="0.3">
      <c r="B153">
        <v>1</v>
      </c>
    </row>
    <row r="154" spans="2:2" x14ac:dyDescent="0.3">
      <c r="B154">
        <v>1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1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1</v>
      </c>
    </row>
    <row r="166" spans="2:2" x14ac:dyDescent="0.3">
      <c r="B166">
        <v>1</v>
      </c>
    </row>
    <row r="167" spans="2:2" x14ac:dyDescent="0.3">
      <c r="B167">
        <v>1</v>
      </c>
    </row>
    <row r="168" spans="2:2" x14ac:dyDescent="0.3">
      <c r="B168">
        <v>0</v>
      </c>
    </row>
    <row r="169" spans="2:2" x14ac:dyDescent="0.3">
      <c r="B169">
        <v>1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1</v>
      </c>
    </row>
    <row r="176" spans="2:2" x14ac:dyDescent="0.3">
      <c r="B176">
        <v>0</v>
      </c>
    </row>
    <row r="177" spans="2:2" x14ac:dyDescent="0.3">
      <c r="B177">
        <v>1</v>
      </c>
    </row>
    <row r="178" spans="2:2" x14ac:dyDescent="0.3">
      <c r="B178">
        <v>1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1</v>
      </c>
    </row>
    <row r="182" spans="2:2" x14ac:dyDescent="0.3">
      <c r="B182">
        <v>1</v>
      </c>
    </row>
    <row r="183" spans="2:2" x14ac:dyDescent="0.3">
      <c r="B183">
        <v>1</v>
      </c>
    </row>
    <row r="184" spans="2:2" x14ac:dyDescent="0.3">
      <c r="B184">
        <v>1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1</v>
      </c>
    </row>
    <row r="188" spans="2:2" x14ac:dyDescent="0.3">
      <c r="B188">
        <v>1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1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1</v>
      </c>
    </row>
    <row r="196" spans="2:2" x14ac:dyDescent="0.3">
      <c r="B196">
        <v>0</v>
      </c>
    </row>
    <row r="197" spans="2:2" x14ac:dyDescent="0.3">
      <c r="B197">
        <v>1</v>
      </c>
    </row>
    <row r="198" spans="2:2" x14ac:dyDescent="0.3">
      <c r="B198">
        <v>0</v>
      </c>
    </row>
    <row r="199" spans="2:2" x14ac:dyDescent="0.3">
      <c r="B199">
        <v>1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1</v>
      </c>
    </row>
    <row r="206" spans="2:2" x14ac:dyDescent="0.3">
      <c r="B206">
        <v>0</v>
      </c>
    </row>
    <row r="207" spans="2:2" x14ac:dyDescent="0.3">
      <c r="B207">
        <v>1</v>
      </c>
    </row>
    <row r="208" spans="2:2" x14ac:dyDescent="0.3">
      <c r="B208">
        <v>1</v>
      </c>
    </row>
    <row r="209" spans="2:2" x14ac:dyDescent="0.3">
      <c r="B209">
        <v>1</v>
      </c>
    </row>
    <row r="210" spans="2:2" x14ac:dyDescent="0.3">
      <c r="B210">
        <v>1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1</v>
      </c>
    </row>
    <row r="215" spans="2:2" x14ac:dyDescent="0.3">
      <c r="B215">
        <v>0</v>
      </c>
    </row>
    <row r="216" spans="2:2" x14ac:dyDescent="0.3">
      <c r="B216">
        <v>1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1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1</v>
      </c>
    </row>
    <row r="227" spans="2:2" x14ac:dyDescent="0.3">
      <c r="B227">
        <v>1</v>
      </c>
    </row>
    <row r="228" spans="2:2" x14ac:dyDescent="0.3">
      <c r="B228">
        <v>0</v>
      </c>
    </row>
    <row r="229" spans="2:2" x14ac:dyDescent="0.3">
      <c r="B229">
        <v>1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1</v>
      </c>
    </row>
    <row r="233" spans="2:2" x14ac:dyDescent="0.3">
      <c r="B233">
        <v>1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1</v>
      </c>
    </row>
    <row r="237" spans="2:2" x14ac:dyDescent="0.3">
      <c r="B237">
        <v>1</v>
      </c>
    </row>
    <row r="238" spans="2:2" x14ac:dyDescent="0.3">
      <c r="B238">
        <v>0</v>
      </c>
    </row>
    <row r="239" spans="2:2" x14ac:dyDescent="0.3">
      <c r="B239">
        <v>1</v>
      </c>
    </row>
    <row r="240" spans="2:2" x14ac:dyDescent="0.3">
      <c r="B240">
        <v>0</v>
      </c>
    </row>
    <row r="241" spans="2:2" x14ac:dyDescent="0.3">
      <c r="B241">
        <v>1</v>
      </c>
    </row>
    <row r="242" spans="2:2" x14ac:dyDescent="0.3">
      <c r="B242">
        <v>0</v>
      </c>
    </row>
    <row r="243" spans="2:2" x14ac:dyDescent="0.3">
      <c r="B243">
        <v>1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1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1</v>
      </c>
    </row>
    <row r="250" spans="2:2" x14ac:dyDescent="0.3">
      <c r="B250">
        <v>0</v>
      </c>
    </row>
    <row r="251" spans="2:2" x14ac:dyDescent="0.3">
      <c r="B251">
        <v>1</v>
      </c>
    </row>
    <row r="252" spans="2:2" x14ac:dyDescent="0.3">
      <c r="B252">
        <v>1</v>
      </c>
    </row>
    <row r="253" spans="2:2" x14ac:dyDescent="0.3">
      <c r="B253">
        <v>0</v>
      </c>
    </row>
    <row r="254" spans="2:2" x14ac:dyDescent="0.3">
      <c r="B254">
        <v>1</v>
      </c>
    </row>
    <row r="255" spans="2:2" x14ac:dyDescent="0.3">
      <c r="B255">
        <v>1</v>
      </c>
    </row>
    <row r="256" spans="2:2" x14ac:dyDescent="0.3">
      <c r="B256">
        <v>1</v>
      </c>
    </row>
    <row r="257" spans="2:2" x14ac:dyDescent="0.3">
      <c r="B257">
        <v>0</v>
      </c>
    </row>
    <row r="258" spans="2:2" x14ac:dyDescent="0.3">
      <c r="B258">
        <v>1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1</v>
      </c>
    </row>
    <row r="264" spans="2:2" x14ac:dyDescent="0.3">
      <c r="B264">
        <v>1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1</v>
      </c>
    </row>
    <row r="268" spans="2:2" x14ac:dyDescent="0.3">
      <c r="B268">
        <v>1</v>
      </c>
    </row>
    <row r="269" spans="2:2" x14ac:dyDescent="0.3">
      <c r="B269">
        <v>0</v>
      </c>
    </row>
    <row r="270" spans="2:2" x14ac:dyDescent="0.3">
      <c r="B270">
        <v>1</v>
      </c>
    </row>
    <row r="271" spans="2:2" x14ac:dyDescent="0.3">
      <c r="B271">
        <v>0</v>
      </c>
    </row>
    <row r="272" spans="2:2" x14ac:dyDescent="0.3">
      <c r="B272">
        <v>0</v>
      </c>
    </row>
    <row r="273" spans="2:4" x14ac:dyDescent="0.3">
      <c r="B273">
        <v>0</v>
      </c>
    </row>
    <row r="274" spans="2:4" x14ac:dyDescent="0.3">
      <c r="B274">
        <v>0</v>
      </c>
    </row>
    <row r="275" spans="2:4" x14ac:dyDescent="0.3">
      <c r="B275">
        <v>1</v>
      </c>
    </row>
    <row r="276" spans="2:4" ht="15" thickBot="1" x14ac:dyDescent="0.35"/>
    <row r="277" spans="2:4" ht="15" thickBot="1" x14ac:dyDescent="0.35">
      <c r="C277" s="6" t="s">
        <v>5</v>
      </c>
      <c r="D2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89EC-7F28-4172-AEB2-B24CCA0C125C}">
  <dimension ref="A1:G278"/>
  <sheetViews>
    <sheetView workbookViewId="0">
      <selection activeCell="G1" sqref="G1"/>
    </sheetView>
  </sheetViews>
  <sheetFormatPr defaultRowHeight="14.4" x14ac:dyDescent="0.3"/>
  <cols>
    <col min="2" max="2" width="16.33203125" bestFit="1" customWidth="1"/>
    <col min="3" max="3" width="20.44140625" bestFit="1" customWidth="1"/>
    <col min="4" max="4" width="26.88671875" bestFit="1" customWidth="1"/>
    <col min="5" max="5" width="20.44140625" bestFit="1" customWidth="1"/>
    <col min="6" max="6" width="15.6640625" bestFit="1" customWidth="1"/>
  </cols>
  <sheetData>
    <row r="1" spans="1:7" ht="16.2" thickBot="1" x14ac:dyDescent="0.35">
      <c r="A1" s="8"/>
      <c r="B1" s="8"/>
      <c r="C1" s="8"/>
      <c r="D1" s="8"/>
      <c r="E1" s="8"/>
      <c r="F1" s="8"/>
      <c r="G1" s="8"/>
    </row>
    <row r="2" spans="1:7" ht="18.600000000000001" thickBot="1" x14ac:dyDescent="0.45">
      <c r="A2" s="8"/>
      <c r="B2" s="8"/>
      <c r="C2" s="9" t="s">
        <v>6</v>
      </c>
      <c r="D2" s="10">
        <v>1</v>
      </c>
      <c r="E2" s="8"/>
      <c r="F2" s="8"/>
      <c r="G2" s="8"/>
    </row>
    <row r="3" spans="1:7" ht="18.600000000000001" thickBot="1" x14ac:dyDescent="0.45">
      <c r="A3" s="8"/>
      <c r="B3" s="8"/>
      <c r="C3" s="9" t="s">
        <v>7</v>
      </c>
      <c r="D3" s="10">
        <v>2</v>
      </c>
      <c r="E3" s="8"/>
      <c r="F3" s="8"/>
      <c r="G3" s="8"/>
    </row>
    <row r="4" spans="1:7" ht="15.6" x14ac:dyDescent="0.3">
      <c r="A4" s="8"/>
      <c r="B4" s="8"/>
      <c r="C4" s="8"/>
      <c r="D4" s="8"/>
      <c r="E4" s="8"/>
      <c r="F4" s="8"/>
      <c r="G4" s="8"/>
    </row>
    <row r="5" spans="1:7" ht="15.6" x14ac:dyDescent="0.3">
      <c r="A5" s="8"/>
      <c r="B5" s="8"/>
      <c r="C5" s="8"/>
      <c r="D5" s="8"/>
      <c r="E5" s="8"/>
      <c r="F5" s="8"/>
      <c r="G5" s="8"/>
    </row>
    <row r="6" spans="1:7" ht="18.600000000000001" thickBot="1" x14ac:dyDescent="0.45">
      <c r="A6" s="8"/>
      <c r="B6" s="11" t="s">
        <v>8</v>
      </c>
      <c r="C6" s="11" t="s">
        <v>9</v>
      </c>
      <c r="D6" s="11" t="s">
        <v>10</v>
      </c>
      <c r="E6" s="11" t="s">
        <v>3</v>
      </c>
      <c r="F6" s="11" t="s">
        <v>4</v>
      </c>
      <c r="G6" s="8"/>
    </row>
    <row r="7" spans="1:7" ht="15.6" x14ac:dyDescent="0.3">
      <c r="A7" s="8"/>
      <c r="B7" s="8">
        <v>1</v>
      </c>
      <c r="C7" s="8">
        <v>1</v>
      </c>
      <c r="D7" s="8"/>
      <c r="E7" s="8"/>
      <c r="F7" s="8"/>
      <c r="G7" s="8"/>
    </row>
    <row r="8" spans="1:7" ht="15.6" x14ac:dyDescent="0.3">
      <c r="A8" s="8"/>
      <c r="B8" s="8">
        <v>0</v>
      </c>
      <c r="C8" s="8">
        <v>0</v>
      </c>
      <c r="D8" s="8"/>
      <c r="E8" s="8"/>
      <c r="F8" s="8"/>
      <c r="G8" s="8"/>
    </row>
    <row r="9" spans="1:7" ht="15.6" x14ac:dyDescent="0.3">
      <c r="A9" s="8"/>
      <c r="B9" s="8">
        <v>1</v>
      </c>
      <c r="C9" s="8">
        <v>1</v>
      </c>
      <c r="D9" s="8"/>
      <c r="E9" s="8"/>
      <c r="F9" s="8"/>
      <c r="G9" s="8"/>
    </row>
    <row r="10" spans="1:7" ht="15.6" x14ac:dyDescent="0.3">
      <c r="A10" s="8"/>
      <c r="B10" s="8">
        <v>0</v>
      </c>
      <c r="C10" s="8">
        <v>1</v>
      </c>
      <c r="D10" s="8"/>
      <c r="E10" s="8"/>
      <c r="F10" s="8"/>
      <c r="G10" s="8"/>
    </row>
    <row r="11" spans="1:7" ht="15.6" x14ac:dyDescent="0.3">
      <c r="A11" s="8"/>
      <c r="B11" s="8">
        <v>0</v>
      </c>
      <c r="C11" s="8">
        <v>0</v>
      </c>
      <c r="D11" s="8"/>
      <c r="E11" s="8"/>
      <c r="F11" s="8"/>
      <c r="G11" s="8"/>
    </row>
    <row r="12" spans="1:7" ht="15.6" x14ac:dyDescent="0.3">
      <c r="A12" s="8"/>
      <c r="B12" s="8">
        <v>0</v>
      </c>
      <c r="C12" s="8">
        <v>1</v>
      </c>
      <c r="D12" s="8"/>
      <c r="E12" s="8"/>
      <c r="F12" s="8"/>
      <c r="G12" s="8"/>
    </row>
    <row r="13" spans="1:7" ht="15.6" x14ac:dyDescent="0.3">
      <c r="A13" s="8"/>
      <c r="B13" s="8">
        <v>1</v>
      </c>
      <c r="C13" s="8">
        <v>1</v>
      </c>
      <c r="D13" s="8"/>
      <c r="E13" s="8"/>
      <c r="F13" s="8"/>
      <c r="G13" s="8"/>
    </row>
    <row r="14" spans="1:7" ht="15.6" x14ac:dyDescent="0.3">
      <c r="A14" s="8"/>
      <c r="B14" s="8">
        <v>1</v>
      </c>
      <c r="C14" s="8">
        <v>1</v>
      </c>
      <c r="D14" s="8"/>
      <c r="E14" s="8"/>
      <c r="F14" s="8"/>
      <c r="G14" s="8"/>
    </row>
    <row r="15" spans="1:7" ht="15.6" x14ac:dyDescent="0.3">
      <c r="A15" s="8"/>
      <c r="B15" s="8">
        <v>1</v>
      </c>
      <c r="C15" s="8">
        <v>1</v>
      </c>
      <c r="D15" s="8"/>
      <c r="E15" s="8"/>
      <c r="F15" s="8"/>
      <c r="G15" s="8"/>
    </row>
    <row r="16" spans="1:7" ht="15.6" x14ac:dyDescent="0.3">
      <c r="A16" s="8"/>
      <c r="B16" s="8">
        <v>1</v>
      </c>
      <c r="C16" s="8">
        <v>0</v>
      </c>
      <c r="D16" s="8"/>
      <c r="E16" s="8"/>
      <c r="F16" s="8"/>
      <c r="G16" s="8"/>
    </row>
    <row r="17" spans="1:7" ht="15.6" x14ac:dyDescent="0.3">
      <c r="A17" s="8"/>
      <c r="B17" s="8">
        <v>0</v>
      </c>
      <c r="C17" s="8">
        <v>1</v>
      </c>
      <c r="D17" s="8"/>
      <c r="E17" s="8"/>
      <c r="F17" s="8"/>
      <c r="G17" s="8"/>
    </row>
    <row r="18" spans="1:7" ht="15.6" x14ac:dyDescent="0.3">
      <c r="A18" s="8"/>
      <c r="B18" s="8">
        <v>0</v>
      </c>
      <c r="C18" s="8">
        <v>1</v>
      </c>
      <c r="D18" s="8"/>
      <c r="E18" s="8"/>
      <c r="F18" s="8"/>
      <c r="G18" s="8"/>
    </row>
    <row r="19" spans="1:7" ht="15.6" x14ac:dyDescent="0.3">
      <c r="A19" s="8"/>
      <c r="B19" s="8">
        <v>0</v>
      </c>
      <c r="C19" s="8">
        <v>1</v>
      </c>
      <c r="D19" s="8"/>
      <c r="E19" s="8"/>
      <c r="F19" s="8"/>
      <c r="G19" s="8"/>
    </row>
    <row r="20" spans="1:7" ht="15.6" x14ac:dyDescent="0.3">
      <c r="A20" s="8"/>
      <c r="B20" s="8">
        <v>1</v>
      </c>
      <c r="C20" s="8">
        <v>1</v>
      </c>
      <c r="D20" s="8"/>
      <c r="E20" s="8"/>
      <c r="F20" s="8"/>
      <c r="G20" s="8"/>
    </row>
    <row r="21" spans="1:7" ht="15.6" x14ac:dyDescent="0.3">
      <c r="A21" s="8"/>
      <c r="B21" s="8">
        <v>0</v>
      </c>
      <c r="C21" s="8">
        <v>0</v>
      </c>
      <c r="D21" s="8"/>
      <c r="E21" s="8"/>
      <c r="F21" s="8"/>
      <c r="G21" s="8"/>
    </row>
    <row r="22" spans="1:7" ht="15.6" x14ac:dyDescent="0.3">
      <c r="A22" s="8"/>
      <c r="B22" s="8">
        <v>0</v>
      </c>
      <c r="C22" s="8">
        <v>0</v>
      </c>
      <c r="D22" s="8"/>
      <c r="E22" s="8"/>
      <c r="F22" s="8"/>
      <c r="G22" s="8"/>
    </row>
    <row r="23" spans="1:7" ht="15.6" x14ac:dyDescent="0.3">
      <c r="A23" s="8"/>
      <c r="B23" s="8">
        <v>1</v>
      </c>
      <c r="C23" s="8">
        <v>1</v>
      </c>
      <c r="D23" s="8"/>
      <c r="E23" s="8"/>
      <c r="F23" s="8"/>
      <c r="G23" s="8"/>
    </row>
    <row r="24" spans="1:7" ht="15.6" x14ac:dyDescent="0.3">
      <c r="A24" s="8"/>
      <c r="B24" s="8">
        <v>1</v>
      </c>
      <c r="C24" s="8">
        <v>1</v>
      </c>
      <c r="D24" s="8"/>
      <c r="E24" s="8"/>
      <c r="F24" s="8"/>
      <c r="G24" s="8"/>
    </row>
    <row r="25" spans="1:7" ht="15.6" x14ac:dyDescent="0.3">
      <c r="A25" s="8"/>
      <c r="B25" s="8">
        <v>0</v>
      </c>
      <c r="C25" s="8">
        <v>1</v>
      </c>
      <c r="D25" s="8"/>
      <c r="E25" s="8"/>
      <c r="F25" s="8"/>
      <c r="G25" s="8"/>
    </row>
    <row r="26" spans="1:7" ht="15.6" x14ac:dyDescent="0.3">
      <c r="A26" s="8"/>
      <c r="B26" s="8">
        <v>0</v>
      </c>
      <c r="C26" s="8">
        <v>1</v>
      </c>
      <c r="D26" s="8"/>
      <c r="E26" s="8"/>
      <c r="F26" s="8"/>
      <c r="G26" s="8"/>
    </row>
    <row r="27" spans="1:7" ht="15.6" x14ac:dyDescent="0.3">
      <c r="A27" s="8"/>
      <c r="B27" s="8">
        <v>1</v>
      </c>
      <c r="C27" s="8">
        <v>1</v>
      </c>
      <c r="D27" s="8"/>
      <c r="E27" s="8"/>
      <c r="F27" s="8"/>
      <c r="G27" s="8"/>
    </row>
    <row r="28" spans="1:7" ht="15.6" x14ac:dyDescent="0.3">
      <c r="A28" s="8"/>
      <c r="B28" s="8">
        <v>0</v>
      </c>
      <c r="C28" s="8">
        <v>1</v>
      </c>
      <c r="D28" s="8"/>
      <c r="E28" s="8"/>
      <c r="F28" s="8"/>
      <c r="G28" s="8"/>
    </row>
    <row r="29" spans="1:7" ht="15.6" x14ac:dyDescent="0.3">
      <c r="A29" s="8"/>
      <c r="B29" s="8">
        <v>0</v>
      </c>
      <c r="C29" s="8">
        <v>1</v>
      </c>
      <c r="D29" s="8"/>
      <c r="E29" s="8"/>
      <c r="F29" s="8"/>
      <c r="G29" s="8"/>
    </row>
    <row r="30" spans="1:7" ht="15.6" x14ac:dyDescent="0.3">
      <c r="A30" s="8"/>
      <c r="B30" s="8">
        <v>0</v>
      </c>
      <c r="C30" s="8">
        <v>1</v>
      </c>
      <c r="D30" s="8"/>
      <c r="E30" s="8"/>
      <c r="F30" s="8"/>
      <c r="G30" s="8"/>
    </row>
    <row r="31" spans="1:7" ht="15.6" x14ac:dyDescent="0.3">
      <c r="A31" s="8"/>
      <c r="B31" s="8">
        <v>0</v>
      </c>
      <c r="C31" s="8">
        <v>0</v>
      </c>
      <c r="D31" s="8"/>
      <c r="E31" s="8"/>
      <c r="F31" s="8"/>
      <c r="G31" s="8"/>
    </row>
    <row r="32" spans="1:7" ht="15.6" x14ac:dyDescent="0.3">
      <c r="A32" s="8"/>
      <c r="B32" s="8">
        <v>0</v>
      </c>
      <c r="C32" s="8">
        <v>0</v>
      </c>
      <c r="D32" s="8"/>
      <c r="E32" s="8"/>
      <c r="F32" s="8"/>
      <c r="G32" s="8"/>
    </row>
    <row r="33" spans="1:7" ht="15.6" x14ac:dyDescent="0.3">
      <c r="A33" s="8"/>
      <c r="B33" s="8">
        <v>0</v>
      </c>
      <c r="C33" s="8">
        <v>0</v>
      </c>
      <c r="D33" s="8"/>
      <c r="E33" s="8"/>
      <c r="F33" s="8"/>
      <c r="G33" s="8"/>
    </row>
    <row r="34" spans="1:7" ht="15.6" x14ac:dyDescent="0.3">
      <c r="A34" s="8"/>
      <c r="B34" s="8">
        <v>0</v>
      </c>
      <c r="C34" s="8">
        <v>0</v>
      </c>
      <c r="D34" s="8"/>
      <c r="E34" s="8"/>
      <c r="F34" s="8"/>
      <c r="G34" s="8"/>
    </row>
    <row r="35" spans="1:7" ht="15.6" x14ac:dyDescent="0.3">
      <c r="A35" s="8"/>
      <c r="B35" s="8">
        <v>1</v>
      </c>
      <c r="C35" s="8">
        <v>1</v>
      </c>
      <c r="D35" s="8"/>
      <c r="E35" s="8"/>
      <c r="F35" s="8"/>
      <c r="G35" s="8"/>
    </row>
    <row r="36" spans="1:7" ht="15.6" x14ac:dyDescent="0.3">
      <c r="A36" s="8"/>
      <c r="B36" s="8">
        <v>0</v>
      </c>
      <c r="C36" s="8">
        <v>0</v>
      </c>
      <c r="D36" s="8"/>
      <c r="E36" s="8"/>
      <c r="F36" s="8"/>
      <c r="G36" s="8"/>
    </row>
    <row r="37" spans="1:7" ht="15.6" x14ac:dyDescent="0.3">
      <c r="A37" s="8"/>
      <c r="B37" s="8">
        <v>1</v>
      </c>
      <c r="C37" s="8">
        <v>1</v>
      </c>
      <c r="D37" s="8"/>
      <c r="E37" s="8"/>
      <c r="F37" s="8"/>
      <c r="G37" s="8"/>
    </row>
    <row r="38" spans="1:7" ht="15.6" x14ac:dyDescent="0.3">
      <c r="A38" s="8"/>
      <c r="B38" s="8">
        <v>0</v>
      </c>
      <c r="C38" s="8">
        <v>1</v>
      </c>
      <c r="D38" s="8"/>
      <c r="E38" s="8"/>
      <c r="F38" s="8"/>
      <c r="G38" s="8"/>
    </row>
    <row r="39" spans="1:7" ht="15.6" x14ac:dyDescent="0.3">
      <c r="A39" s="8"/>
      <c r="B39" s="8">
        <v>0</v>
      </c>
      <c r="C39" s="8">
        <v>0</v>
      </c>
      <c r="D39" s="8"/>
      <c r="E39" s="8"/>
      <c r="F39" s="8"/>
      <c r="G39" s="8"/>
    </row>
    <row r="40" spans="1:7" ht="15.6" x14ac:dyDescent="0.3">
      <c r="A40" s="8"/>
      <c r="B40" s="8">
        <v>1</v>
      </c>
      <c r="C40" s="8">
        <v>1</v>
      </c>
      <c r="D40" s="8"/>
      <c r="E40" s="8"/>
      <c r="F40" s="8"/>
      <c r="G40" s="8"/>
    </row>
    <row r="41" spans="1:7" ht="15.6" x14ac:dyDescent="0.3">
      <c r="A41" s="8"/>
      <c r="B41" s="8">
        <v>1</v>
      </c>
      <c r="C41" s="8">
        <v>1</v>
      </c>
      <c r="D41" s="8"/>
      <c r="E41" s="8"/>
      <c r="F41" s="8"/>
      <c r="G41" s="8"/>
    </row>
    <row r="42" spans="1:7" ht="15.6" x14ac:dyDescent="0.3">
      <c r="A42" s="8"/>
      <c r="B42" s="8">
        <v>1</v>
      </c>
      <c r="C42" s="8">
        <v>1</v>
      </c>
      <c r="D42" s="8"/>
      <c r="E42" s="8"/>
      <c r="F42" s="8"/>
      <c r="G42" s="8"/>
    </row>
    <row r="43" spans="1:7" ht="15.6" x14ac:dyDescent="0.3">
      <c r="A43" s="8"/>
      <c r="B43" s="8">
        <v>1</v>
      </c>
      <c r="C43" s="8">
        <v>1</v>
      </c>
      <c r="D43" s="8"/>
      <c r="E43" s="8"/>
      <c r="F43" s="8"/>
      <c r="G43" s="8"/>
    </row>
    <row r="44" spans="1:7" ht="15.6" x14ac:dyDescent="0.3">
      <c r="A44" s="8"/>
      <c r="B44" s="8">
        <v>1</v>
      </c>
      <c r="C44" s="8">
        <v>1</v>
      </c>
      <c r="D44" s="8"/>
      <c r="E44" s="8"/>
      <c r="F44" s="8"/>
      <c r="G44" s="8"/>
    </row>
    <row r="45" spans="1:7" ht="15.6" x14ac:dyDescent="0.3">
      <c r="A45" s="8"/>
      <c r="B45" s="8">
        <v>0</v>
      </c>
      <c r="C45" s="8">
        <v>1</v>
      </c>
      <c r="D45" s="8"/>
      <c r="E45" s="8"/>
      <c r="F45" s="8"/>
      <c r="G45" s="8"/>
    </row>
    <row r="46" spans="1:7" ht="15.6" x14ac:dyDescent="0.3">
      <c r="A46" s="8"/>
      <c r="B46" s="8">
        <v>0</v>
      </c>
      <c r="C46" s="8">
        <v>1</v>
      </c>
      <c r="D46" s="8"/>
      <c r="E46" s="8"/>
      <c r="F46" s="8"/>
      <c r="G46" s="8"/>
    </row>
    <row r="47" spans="1:7" ht="15.6" x14ac:dyDescent="0.3">
      <c r="A47" s="8"/>
      <c r="B47" s="8">
        <v>1</v>
      </c>
      <c r="C47" s="8">
        <v>1</v>
      </c>
      <c r="D47" s="8"/>
      <c r="E47" s="8"/>
      <c r="F47" s="8"/>
      <c r="G47" s="8"/>
    </row>
    <row r="48" spans="1:7" ht="15.6" x14ac:dyDescent="0.3">
      <c r="A48" s="8"/>
      <c r="B48" s="8">
        <v>0</v>
      </c>
      <c r="C48" s="8">
        <v>0</v>
      </c>
      <c r="D48" s="8"/>
      <c r="E48" s="8"/>
      <c r="F48" s="8"/>
      <c r="G48" s="8"/>
    </row>
    <row r="49" spans="1:7" ht="15.6" x14ac:dyDescent="0.3">
      <c r="A49" s="8"/>
      <c r="B49" s="8">
        <v>0</v>
      </c>
      <c r="C49" s="8">
        <v>1</v>
      </c>
      <c r="D49" s="8"/>
      <c r="E49" s="8"/>
      <c r="F49" s="8"/>
      <c r="G49" s="8"/>
    </row>
    <row r="50" spans="1:7" ht="15.6" x14ac:dyDescent="0.3">
      <c r="A50" s="8"/>
      <c r="B50" s="8">
        <v>0</v>
      </c>
      <c r="C50" s="8">
        <v>1</v>
      </c>
      <c r="D50" s="8"/>
      <c r="E50" s="8"/>
      <c r="F50" s="8"/>
      <c r="G50" s="8"/>
    </row>
    <row r="51" spans="1:7" ht="15.6" x14ac:dyDescent="0.3">
      <c r="A51" s="8"/>
      <c r="B51" s="8">
        <v>1</v>
      </c>
      <c r="C51" s="8">
        <v>1</v>
      </c>
      <c r="D51" s="8"/>
      <c r="E51" s="8"/>
      <c r="F51" s="8"/>
      <c r="G51" s="8"/>
    </row>
    <row r="52" spans="1:7" ht="15.6" x14ac:dyDescent="0.3">
      <c r="A52" s="8"/>
      <c r="B52" s="8">
        <v>0</v>
      </c>
      <c r="C52" s="8">
        <v>1</v>
      </c>
      <c r="D52" s="8"/>
      <c r="E52" s="8"/>
      <c r="F52" s="8"/>
      <c r="G52" s="8"/>
    </row>
    <row r="53" spans="1:7" ht="15.6" x14ac:dyDescent="0.3">
      <c r="A53" s="8"/>
      <c r="B53" s="8">
        <v>1</v>
      </c>
      <c r="C53" s="8">
        <v>1</v>
      </c>
      <c r="D53" s="8"/>
      <c r="E53" s="8"/>
      <c r="F53" s="8"/>
      <c r="G53" s="8"/>
    </row>
    <row r="54" spans="1:7" ht="15.6" x14ac:dyDescent="0.3">
      <c r="A54" s="8"/>
      <c r="B54" s="8">
        <v>1</v>
      </c>
      <c r="C54" s="8">
        <v>1</v>
      </c>
      <c r="D54" s="8"/>
      <c r="E54" s="8"/>
      <c r="F54" s="8"/>
      <c r="G54" s="8"/>
    </row>
    <row r="55" spans="1:7" ht="15.6" x14ac:dyDescent="0.3">
      <c r="A55" s="8"/>
      <c r="B55" s="8">
        <v>1</v>
      </c>
      <c r="C55" s="8">
        <v>1</v>
      </c>
      <c r="D55" s="8"/>
      <c r="E55" s="8"/>
      <c r="F55" s="8"/>
      <c r="G55" s="8"/>
    </row>
    <row r="56" spans="1:7" ht="15.6" x14ac:dyDescent="0.3">
      <c r="A56" s="8"/>
      <c r="B56" s="8">
        <v>1</v>
      </c>
      <c r="C56" s="8">
        <v>0</v>
      </c>
      <c r="D56" s="8"/>
      <c r="E56" s="8"/>
      <c r="F56" s="8"/>
      <c r="G56" s="8"/>
    </row>
    <row r="57" spans="1:7" ht="15.6" x14ac:dyDescent="0.3">
      <c r="A57" s="8"/>
      <c r="B57" s="8">
        <v>1</v>
      </c>
      <c r="C57" s="8">
        <v>1</v>
      </c>
      <c r="D57" s="8"/>
      <c r="E57" s="8"/>
      <c r="F57" s="8"/>
      <c r="G57" s="8"/>
    </row>
    <row r="58" spans="1:7" ht="15.6" x14ac:dyDescent="0.3">
      <c r="A58" s="8"/>
      <c r="B58" s="8">
        <v>0</v>
      </c>
      <c r="C58" s="8">
        <v>1</v>
      </c>
      <c r="D58" s="8"/>
      <c r="E58" s="8"/>
      <c r="F58" s="8"/>
      <c r="G58" s="8"/>
    </row>
    <row r="59" spans="1:7" ht="15.6" x14ac:dyDescent="0.3">
      <c r="A59" s="8"/>
      <c r="B59" s="8">
        <v>0</v>
      </c>
      <c r="C59" s="8">
        <v>0</v>
      </c>
      <c r="D59" s="8"/>
      <c r="E59" s="8"/>
      <c r="F59" s="8"/>
      <c r="G59" s="8"/>
    </row>
    <row r="60" spans="1:7" ht="15.6" x14ac:dyDescent="0.3">
      <c r="A60" s="8"/>
      <c r="B60" s="8">
        <v>0</v>
      </c>
      <c r="C60" s="8">
        <v>0</v>
      </c>
      <c r="D60" s="8"/>
      <c r="E60" s="8"/>
      <c r="F60" s="8"/>
      <c r="G60" s="8"/>
    </row>
    <row r="61" spans="1:7" ht="15.6" x14ac:dyDescent="0.3">
      <c r="A61" s="8"/>
      <c r="B61" s="8">
        <v>0</v>
      </c>
      <c r="C61" s="8">
        <v>0</v>
      </c>
      <c r="D61" s="8"/>
      <c r="E61" s="8"/>
      <c r="F61" s="8"/>
      <c r="G61" s="8"/>
    </row>
    <row r="62" spans="1:7" ht="15.6" x14ac:dyDescent="0.3">
      <c r="A62" s="8"/>
      <c r="B62" s="8">
        <v>0</v>
      </c>
      <c r="C62" s="8">
        <v>0</v>
      </c>
      <c r="D62" s="8"/>
      <c r="E62" s="8"/>
      <c r="F62" s="8"/>
      <c r="G62" s="8"/>
    </row>
    <row r="63" spans="1:7" ht="15.6" x14ac:dyDescent="0.3">
      <c r="A63" s="8"/>
      <c r="B63" s="8">
        <v>1</v>
      </c>
      <c r="C63" s="8">
        <v>1</v>
      </c>
      <c r="D63" s="8"/>
      <c r="E63" s="8"/>
      <c r="F63" s="8"/>
      <c r="G63" s="8"/>
    </row>
    <row r="64" spans="1:7" ht="15.6" x14ac:dyDescent="0.3">
      <c r="A64" s="8"/>
      <c r="B64" s="8">
        <v>0</v>
      </c>
      <c r="C64" s="8">
        <v>0</v>
      </c>
      <c r="D64" s="8"/>
      <c r="E64" s="8"/>
      <c r="F64" s="8"/>
      <c r="G64" s="8"/>
    </row>
    <row r="65" spans="1:7" ht="15.6" x14ac:dyDescent="0.3">
      <c r="A65" s="8"/>
      <c r="B65" s="8">
        <v>1</v>
      </c>
      <c r="C65" s="8">
        <v>0</v>
      </c>
      <c r="D65" s="8"/>
      <c r="E65" s="8"/>
      <c r="F65" s="8"/>
      <c r="G65" s="8"/>
    </row>
    <row r="66" spans="1:7" ht="15.6" x14ac:dyDescent="0.3">
      <c r="A66" s="8"/>
      <c r="B66" s="8">
        <v>1</v>
      </c>
      <c r="C66" s="8">
        <v>1</v>
      </c>
      <c r="D66" s="8"/>
      <c r="E66" s="8"/>
      <c r="F66" s="8"/>
      <c r="G66" s="8"/>
    </row>
    <row r="67" spans="1:7" ht="15.6" x14ac:dyDescent="0.3">
      <c r="A67" s="8"/>
      <c r="B67" s="8">
        <v>0</v>
      </c>
      <c r="C67" s="8">
        <v>1</v>
      </c>
      <c r="D67" s="8"/>
      <c r="E67" s="8"/>
      <c r="F67" s="8"/>
      <c r="G67" s="8"/>
    </row>
    <row r="68" spans="1:7" ht="15.6" x14ac:dyDescent="0.3">
      <c r="A68" s="8"/>
      <c r="B68" s="8">
        <v>1</v>
      </c>
      <c r="C68" s="8">
        <v>0</v>
      </c>
      <c r="D68" s="8"/>
      <c r="E68" s="8"/>
      <c r="F68" s="8"/>
      <c r="G68" s="8"/>
    </row>
    <row r="69" spans="1:7" ht="15.6" x14ac:dyDescent="0.3">
      <c r="A69" s="8"/>
      <c r="B69" s="8">
        <v>0</v>
      </c>
      <c r="C69" s="8">
        <v>1</v>
      </c>
      <c r="D69" s="8"/>
      <c r="E69" s="8"/>
      <c r="F69" s="8"/>
      <c r="G69" s="8"/>
    </row>
    <row r="70" spans="1:7" ht="15.6" x14ac:dyDescent="0.3">
      <c r="A70" s="8"/>
      <c r="B70" s="8">
        <v>0</v>
      </c>
      <c r="C70" s="8">
        <v>0</v>
      </c>
      <c r="D70" s="8"/>
      <c r="E70" s="8"/>
      <c r="F70" s="8"/>
      <c r="G70" s="8"/>
    </row>
    <row r="71" spans="1:7" ht="15.6" x14ac:dyDescent="0.3">
      <c r="A71" s="8"/>
      <c r="B71" s="8">
        <v>0</v>
      </c>
      <c r="C71" s="8">
        <v>1</v>
      </c>
      <c r="D71" s="8"/>
      <c r="E71" s="8"/>
      <c r="F71" s="8"/>
      <c r="G71" s="8"/>
    </row>
    <row r="72" spans="1:7" ht="15.6" x14ac:dyDescent="0.3">
      <c r="A72" s="8"/>
      <c r="B72" s="8">
        <v>1</v>
      </c>
      <c r="C72" s="8">
        <v>1</v>
      </c>
      <c r="D72" s="8"/>
      <c r="E72" s="8"/>
      <c r="F72" s="8"/>
      <c r="G72" s="8"/>
    </row>
    <row r="73" spans="1:7" ht="15.6" x14ac:dyDescent="0.3">
      <c r="A73" s="8"/>
      <c r="B73" s="8">
        <v>0</v>
      </c>
      <c r="C73" s="8">
        <v>1</v>
      </c>
      <c r="D73" s="8"/>
      <c r="E73" s="8"/>
      <c r="F73" s="8"/>
      <c r="G73" s="8"/>
    </row>
    <row r="74" spans="1:7" ht="15.6" x14ac:dyDescent="0.3">
      <c r="A74" s="8"/>
      <c r="B74" s="8">
        <v>1</v>
      </c>
      <c r="C74" s="8">
        <v>0</v>
      </c>
      <c r="D74" s="8"/>
      <c r="E74" s="8"/>
      <c r="F74" s="8"/>
      <c r="G74" s="8"/>
    </row>
    <row r="75" spans="1:7" ht="15.6" x14ac:dyDescent="0.3">
      <c r="A75" s="8"/>
      <c r="B75" s="8">
        <v>0</v>
      </c>
      <c r="C75" s="8">
        <v>0</v>
      </c>
      <c r="D75" s="8"/>
      <c r="E75" s="8"/>
      <c r="F75" s="8"/>
      <c r="G75" s="8"/>
    </row>
    <row r="76" spans="1:7" ht="15.6" x14ac:dyDescent="0.3">
      <c r="A76" s="8"/>
      <c r="B76" s="8">
        <v>1</v>
      </c>
      <c r="C76" s="8">
        <v>1</v>
      </c>
      <c r="D76" s="8"/>
      <c r="E76" s="8"/>
      <c r="F76" s="8"/>
      <c r="G76" s="8"/>
    </row>
    <row r="77" spans="1:7" ht="15.6" x14ac:dyDescent="0.3">
      <c r="A77" s="8"/>
      <c r="B77" s="8">
        <v>1</v>
      </c>
      <c r="C77" s="8">
        <v>1</v>
      </c>
      <c r="D77" s="8"/>
      <c r="E77" s="8"/>
      <c r="F77" s="8"/>
      <c r="G77" s="8"/>
    </row>
    <row r="78" spans="1:7" ht="15.6" x14ac:dyDescent="0.3">
      <c r="A78" s="8"/>
      <c r="B78" s="8">
        <v>0</v>
      </c>
      <c r="C78" s="8">
        <v>0</v>
      </c>
      <c r="D78" s="8"/>
      <c r="E78" s="8"/>
      <c r="F78" s="8"/>
      <c r="G78" s="8"/>
    </row>
    <row r="79" spans="1:7" ht="15.6" x14ac:dyDescent="0.3">
      <c r="A79" s="8"/>
      <c r="B79" s="8">
        <v>0</v>
      </c>
      <c r="C79" s="8">
        <v>1</v>
      </c>
      <c r="D79" s="8"/>
      <c r="E79" s="8"/>
      <c r="F79" s="8"/>
      <c r="G79" s="8"/>
    </row>
    <row r="80" spans="1:7" ht="15.6" x14ac:dyDescent="0.3">
      <c r="A80" s="8"/>
      <c r="B80" s="8">
        <v>0</v>
      </c>
      <c r="C80" s="8">
        <v>0</v>
      </c>
      <c r="D80" s="8"/>
      <c r="E80" s="8"/>
      <c r="F80" s="8"/>
      <c r="G80" s="8"/>
    </row>
    <row r="81" spans="1:7" ht="15.6" x14ac:dyDescent="0.3">
      <c r="A81" s="8"/>
      <c r="B81" s="8">
        <v>0</v>
      </c>
      <c r="C81" s="8">
        <v>0</v>
      </c>
      <c r="D81" s="8"/>
      <c r="E81" s="8"/>
      <c r="F81" s="8"/>
      <c r="G81" s="8"/>
    </row>
    <row r="82" spans="1:7" ht="15.6" x14ac:dyDescent="0.3">
      <c r="A82" s="8"/>
      <c r="B82" s="8">
        <v>1</v>
      </c>
      <c r="C82" s="8">
        <v>1</v>
      </c>
      <c r="D82" s="8"/>
      <c r="E82" s="8"/>
      <c r="F82" s="8"/>
      <c r="G82" s="8"/>
    </row>
    <row r="83" spans="1:7" ht="15.6" x14ac:dyDescent="0.3">
      <c r="A83" s="8"/>
      <c r="B83" s="8">
        <v>0</v>
      </c>
      <c r="C83" s="8">
        <v>1</v>
      </c>
      <c r="D83" s="8"/>
      <c r="E83" s="8"/>
      <c r="F83" s="8"/>
      <c r="G83" s="8"/>
    </row>
    <row r="84" spans="1:7" ht="15.6" x14ac:dyDescent="0.3">
      <c r="A84" s="8"/>
      <c r="B84" s="8">
        <v>0</v>
      </c>
      <c r="C84" s="8">
        <v>0</v>
      </c>
      <c r="D84" s="8"/>
      <c r="E84" s="8"/>
      <c r="F84" s="8"/>
      <c r="G84" s="8"/>
    </row>
    <row r="85" spans="1:7" ht="15.6" x14ac:dyDescent="0.3">
      <c r="A85" s="8"/>
      <c r="B85" s="8">
        <v>0</v>
      </c>
      <c r="C85" s="8">
        <v>0</v>
      </c>
      <c r="D85" s="8"/>
      <c r="E85" s="8"/>
      <c r="F85" s="8"/>
      <c r="G85" s="8"/>
    </row>
    <row r="86" spans="1:7" ht="15.6" x14ac:dyDescent="0.3">
      <c r="A86" s="8"/>
      <c r="B86" s="8">
        <v>0</v>
      </c>
      <c r="C86" s="8">
        <v>1</v>
      </c>
      <c r="D86" s="8"/>
      <c r="E86" s="8"/>
      <c r="F86" s="8"/>
      <c r="G86" s="8"/>
    </row>
    <row r="87" spans="1:7" ht="15.6" x14ac:dyDescent="0.3">
      <c r="A87" s="8"/>
      <c r="B87" s="8">
        <v>1</v>
      </c>
      <c r="C87" s="8">
        <v>1</v>
      </c>
      <c r="D87" s="8"/>
      <c r="E87" s="8"/>
      <c r="F87" s="8"/>
      <c r="G87" s="8"/>
    </row>
    <row r="88" spans="1:7" ht="15.6" x14ac:dyDescent="0.3">
      <c r="A88" s="8"/>
      <c r="B88" s="8">
        <v>1</v>
      </c>
      <c r="C88" s="8">
        <v>1</v>
      </c>
      <c r="D88" s="8"/>
      <c r="E88" s="8"/>
      <c r="F88" s="8"/>
      <c r="G88" s="8"/>
    </row>
    <row r="89" spans="1:7" ht="15.6" x14ac:dyDescent="0.3">
      <c r="A89" s="8"/>
      <c r="B89" s="8">
        <v>1</v>
      </c>
      <c r="C89" s="8">
        <v>1</v>
      </c>
      <c r="D89" s="8"/>
      <c r="E89" s="8"/>
      <c r="F89" s="8"/>
      <c r="G89" s="8"/>
    </row>
    <row r="90" spans="1:7" ht="15.6" x14ac:dyDescent="0.3">
      <c r="A90" s="8"/>
      <c r="B90" s="8">
        <v>0</v>
      </c>
      <c r="C90" s="8">
        <v>1</v>
      </c>
      <c r="D90" s="8"/>
      <c r="E90" s="8"/>
      <c r="F90" s="8"/>
      <c r="G90" s="8"/>
    </row>
    <row r="91" spans="1:7" ht="15.6" x14ac:dyDescent="0.3">
      <c r="A91" s="8"/>
      <c r="B91" s="8">
        <v>0</v>
      </c>
      <c r="C91" s="8">
        <v>1</v>
      </c>
      <c r="D91" s="8"/>
      <c r="E91" s="8"/>
      <c r="F91" s="8"/>
      <c r="G91" s="8"/>
    </row>
    <row r="92" spans="1:7" ht="15.6" x14ac:dyDescent="0.3">
      <c r="A92" s="8"/>
      <c r="B92" s="8">
        <v>0</v>
      </c>
      <c r="C92" s="8">
        <v>1</v>
      </c>
      <c r="D92" s="8"/>
      <c r="E92" s="8"/>
      <c r="F92" s="8"/>
      <c r="G92" s="8"/>
    </row>
    <row r="93" spans="1:7" ht="15.6" x14ac:dyDescent="0.3">
      <c r="A93" s="8"/>
      <c r="B93" s="8">
        <v>0</v>
      </c>
      <c r="C93" s="8">
        <v>1</v>
      </c>
      <c r="D93" s="8"/>
      <c r="E93" s="8"/>
      <c r="F93" s="8"/>
      <c r="G93" s="8"/>
    </row>
    <row r="94" spans="1:7" ht="15.6" x14ac:dyDescent="0.3">
      <c r="A94" s="8"/>
      <c r="B94" s="8">
        <v>0</v>
      </c>
      <c r="C94" s="8">
        <v>1</v>
      </c>
      <c r="D94" s="8"/>
      <c r="E94" s="8"/>
      <c r="F94" s="8"/>
      <c r="G94" s="8"/>
    </row>
    <row r="95" spans="1:7" ht="15.6" x14ac:dyDescent="0.3">
      <c r="A95" s="8"/>
      <c r="B95" s="8">
        <v>0</v>
      </c>
      <c r="C95" s="8">
        <v>0</v>
      </c>
      <c r="D95" s="8"/>
      <c r="E95" s="8"/>
      <c r="F95" s="8"/>
      <c r="G95" s="8"/>
    </row>
    <row r="96" spans="1:7" ht="15.6" x14ac:dyDescent="0.3">
      <c r="A96" s="8"/>
      <c r="B96" s="8">
        <v>1</v>
      </c>
      <c r="C96" s="8">
        <v>1</v>
      </c>
      <c r="D96" s="8"/>
      <c r="E96" s="8"/>
      <c r="F96" s="8"/>
      <c r="G96" s="8"/>
    </row>
    <row r="97" spans="1:7" ht="15.6" x14ac:dyDescent="0.3">
      <c r="A97" s="8"/>
      <c r="B97" s="8">
        <v>0</v>
      </c>
      <c r="C97" s="8">
        <v>1</v>
      </c>
      <c r="D97" s="8"/>
      <c r="E97" s="8"/>
      <c r="F97" s="8"/>
      <c r="G97" s="8"/>
    </row>
    <row r="98" spans="1:7" ht="15.6" x14ac:dyDescent="0.3">
      <c r="A98" s="8"/>
      <c r="B98" s="8">
        <v>1</v>
      </c>
      <c r="C98" s="8">
        <v>0</v>
      </c>
      <c r="D98" s="8"/>
      <c r="E98" s="8"/>
      <c r="F98" s="8"/>
      <c r="G98" s="8"/>
    </row>
    <row r="99" spans="1:7" ht="15.6" x14ac:dyDescent="0.3">
      <c r="A99" s="8"/>
      <c r="B99" s="8">
        <v>1</v>
      </c>
      <c r="C99" s="8">
        <v>1</v>
      </c>
      <c r="D99" s="8"/>
      <c r="E99" s="8"/>
      <c r="F99" s="8"/>
      <c r="G99" s="8"/>
    </row>
    <row r="100" spans="1:7" ht="15.6" x14ac:dyDescent="0.3">
      <c r="A100" s="8"/>
      <c r="B100" s="8">
        <v>1</v>
      </c>
      <c r="C100" s="8">
        <v>1</v>
      </c>
      <c r="D100" s="8"/>
      <c r="E100" s="8"/>
      <c r="F100" s="8"/>
      <c r="G100" s="8"/>
    </row>
    <row r="101" spans="1:7" ht="15.6" x14ac:dyDescent="0.3">
      <c r="A101" s="8"/>
      <c r="B101" s="8">
        <v>1</v>
      </c>
      <c r="C101" s="8">
        <v>1</v>
      </c>
      <c r="D101" s="8"/>
      <c r="E101" s="8"/>
      <c r="F101" s="8"/>
      <c r="G101" s="8"/>
    </row>
    <row r="102" spans="1:7" ht="15.6" x14ac:dyDescent="0.3">
      <c r="A102" s="8"/>
      <c r="B102" s="8">
        <v>1</v>
      </c>
      <c r="C102" s="8">
        <v>1</v>
      </c>
      <c r="D102" s="8"/>
      <c r="E102" s="8"/>
      <c r="F102" s="8"/>
      <c r="G102" s="8"/>
    </row>
    <row r="103" spans="1:7" ht="15.6" x14ac:dyDescent="0.3">
      <c r="A103" s="8"/>
      <c r="B103" s="8">
        <v>0</v>
      </c>
      <c r="C103" s="8">
        <v>1</v>
      </c>
      <c r="D103" s="8"/>
      <c r="E103" s="8"/>
      <c r="F103" s="8"/>
      <c r="G103" s="8"/>
    </row>
    <row r="104" spans="1:7" ht="15.6" x14ac:dyDescent="0.3">
      <c r="A104" s="8"/>
      <c r="B104" s="8">
        <v>1</v>
      </c>
      <c r="C104" s="8">
        <v>1</v>
      </c>
      <c r="D104" s="8"/>
      <c r="E104" s="8"/>
      <c r="F104" s="8"/>
      <c r="G104" s="8"/>
    </row>
    <row r="105" spans="1:7" ht="15.6" x14ac:dyDescent="0.3">
      <c r="A105" s="8"/>
      <c r="B105" s="8">
        <v>0</v>
      </c>
      <c r="C105" s="8">
        <v>0</v>
      </c>
      <c r="D105" s="8"/>
      <c r="E105" s="8"/>
      <c r="F105" s="8"/>
      <c r="G105" s="8"/>
    </row>
    <row r="106" spans="1:7" ht="15.6" x14ac:dyDescent="0.3">
      <c r="A106" s="8"/>
      <c r="B106" s="8">
        <v>0</v>
      </c>
      <c r="C106" s="8">
        <v>0</v>
      </c>
      <c r="D106" s="8"/>
      <c r="E106" s="8"/>
      <c r="F106" s="8"/>
      <c r="G106" s="8"/>
    </row>
    <row r="107" spans="1:7" ht="15.6" x14ac:dyDescent="0.3">
      <c r="A107" s="8"/>
      <c r="B107" s="8">
        <v>0</v>
      </c>
      <c r="C107" s="8">
        <v>0</v>
      </c>
      <c r="D107" s="8"/>
      <c r="E107" s="8"/>
      <c r="F107" s="8"/>
      <c r="G107" s="8"/>
    </row>
    <row r="108" spans="1:7" ht="15.6" x14ac:dyDescent="0.3">
      <c r="A108" s="8"/>
      <c r="B108" s="8">
        <v>1</v>
      </c>
      <c r="C108" s="8">
        <v>1</v>
      </c>
      <c r="D108" s="8"/>
      <c r="E108" s="8"/>
      <c r="F108" s="8"/>
      <c r="G108" s="8"/>
    </row>
    <row r="109" spans="1:7" ht="15.6" x14ac:dyDescent="0.3">
      <c r="A109" s="8"/>
      <c r="B109" s="8">
        <v>0</v>
      </c>
      <c r="C109" s="8">
        <v>0</v>
      </c>
      <c r="D109" s="8"/>
      <c r="E109" s="8"/>
      <c r="F109" s="8"/>
      <c r="G109" s="8"/>
    </row>
    <row r="110" spans="1:7" ht="15.6" x14ac:dyDescent="0.3">
      <c r="A110" s="8"/>
      <c r="B110" s="8">
        <v>1</v>
      </c>
      <c r="C110" s="8">
        <v>1</v>
      </c>
      <c r="D110" s="8"/>
      <c r="E110" s="8"/>
      <c r="F110" s="8"/>
      <c r="G110" s="8"/>
    </row>
    <row r="111" spans="1:7" ht="15.6" x14ac:dyDescent="0.3">
      <c r="A111" s="8"/>
      <c r="B111" s="8">
        <v>1</v>
      </c>
      <c r="C111" s="8">
        <v>1</v>
      </c>
      <c r="D111" s="8"/>
      <c r="E111" s="8"/>
      <c r="F111" s="8"/>
      <c r="G111" s="8"/>
    </row>
    <row r="112" spans="1:7" ht="15.6" x14ac:dyDescent="0.3">
      <c r="A112" s="8"/>
      <c r="B112" s="8">
        <v>1</v>
      </c>
      <c r="C112" s="8">
        <v>1</v>
      </c>
      <c r="D112" s="8"/>
      <c r="E112" s="8"/>
      <c r="F112" s="8"/>
      <c r="G112" s="8"/>
    </row>
    <row r="113" spans="1:7" ht="15.6" x14ac:dyDescent="0.3">
      <c r="A113" s="8"/>
      <c r="B113" s="8">
        <v>0</v>
      </c>
      <c r="C113" s="8">
        <v>1</v>
      </c>
      <c r="D113" s="8"/>
      <c r="E113" s="8"/>
      <c r="F113" s="8"/>
      <c r="G113" s="8"/>
    </row>
    <row r="114" spans="1:7" ht="15.6" x14ac:dyDescent="0.3">
      <c r="A114" s="8"/>
      <c r="B114" s="8">
        <v>1</v>
      </c>
      <c r="C114" s="8">
        <v>0</v>
      </c>
      <c r="D114" s="8"/>
      <c r="E114" s="8"/>
      <c r="F114" s="8"/>
      <c r="G114" s="8"/>
    </row>
    <row r="115" spans="1:7" ht="15.6" x14ac:dyDescent="0.3">
      <c r="A115" s="8"/>
      <c r="B115" s="8">
        <v>1</v>
      </c>
      <c r="C115" s="8">
        <v>1</v>
      </c>
      <c r="D115" s="8"/>
      <c r="E115" s="8"/>
      <c r="F115" s="8"/>
      <c r="G115" s="8"/>
    </row>
    <row r="116" spans="1:7" ht="15.6" x14ac:dyDescent="0.3">
      <c r="A116" s="8"/>
      <c r="B116" s="8">
        <v>0</v>
      </c>
      <c r="C116" s="8">
        <v>0</v>
      </c>
      <c r="D116" s="8"/>
      <c r="E116" s="8"/>
      <c r="F116" s="8"/>
      <c r="G116" s="8"/>
    </row>
    <row r="117" spans="1:7" ht="15.6" x14ac:dyDescent="0.3">
      <c r="A117" s="8"/>
      <c r="B117" s="8">
        <v>1</v>
      </c>
      <c r="C117" s="8">
        <v>0</v>
      </c>
      <c r="D117" s="8"/>
      <c r="E117" s="8"/>
      <c r="F117" s="8"/>
      <c r="G117" s="8"/>
    </row>
    <row r="118" spans="1:7" ht="15.6" x14ac:dyDescent="0.3">
      <c r="A118" s="8"/>
      <c r="B118" s="8">
        <v>0</v>
      </c>
      <c r="C118" s="8">
        <v>1</v>
      </c>
      <c r="D118" s="8"/>
      <c r="E118" s="8"/>
      <c r="F118" s="8"/>
      <c r="G118" s="8"/>
    </row>
    <row r="119" spans="1:7" ht="15.6" x14ac:dyDescent="0.3">
      <c r="A119" s="8"/>
      <c r="B119" s="8">
        <v>1</v>
      </c>
      <c r="C119" s="8">
        <v>0</v>
      </c>
      <c r="D119" s="8"/>
      <c r="E119" s="8"/>
      <c r="F119" s="8"/>
      <c r="G119" s="8"/>
    </row>
    <row r="120" spans="1:7" ht="15.6" x14ac:dyDescent="0.3">
      <c r="A120" s="8"/>
      <c r="B120" s="8">
        <v>0</v>
      </c>
      <c r="C120" s="8">
        <v>0</v>
      </c>
      <c r="D120" s="8"/>
      <c r="E120" s="8"/>
      <c r="F120" s="8"/>
      <c r="G120" s="8"/>
    </row>
    <row r="121" spans="1:7" ht="15.6" x14ac:dyDescent="0.3">
      <c r="A121" s="8"/>
      <c r="B121" s="8">
        <v>0</v>
      </c>
      <c r="C121" s="8">
        <v>1</v>
      </c>
      <c r="D121" s="8"/>
      <c r="E121" s="8"/>
      <c r="F121" s="8"/>
      <c r="G121" s="8"/>
    </row>
    <row r="122" spans="1:7" ht="15.6" x14ac:dyDescent="0.3">
      <c r="A122" s="8"/>
      <c r="B122" s="8">
        <v>0</v>
      </c>
      <c r="C122" s="8">
        <v>0</v>
      </c>
      <c r="D122" s="8"/>
      <c r="E122" s="8"/>
      <c r="F122" s="8"/>
      <c r="G122" s="8"/>
    </row>
    <row r="123" spans="1:7" ht="15.6" x14ac:dyDescent="0.3">
      <c r="A123" s="8"/>
      <c r="B123" s="8">
        <v>1</v>
      </c>
      <c r="C123" s="8">
        <v>1</v>
      </c>
      <c r="D123" s="8"/>
      <c r="E123" s="8"/>
      <c r="F123" s="8"/>
      <c r="G123" s="8"/>
    </row>
    <row r="124" spans="1:7" ht="15.6" x14ac:dyDescent="0.3">
      <c r="A124" s="8"/>
      <c r="B124" s="8">
        <v>1</v>
      </c>
      <c r="C124" s="8">
        <v>0</v>
      </c>
      <c r="D124" s="8"/>
      <c r="E124" s="8"/>
      <c r="F124" s="8"/>
      <c r="G124" s="8"/>
    </row>
    <row r="125" spans="1:7" ht="15.6" x14ac:dyDescent="0.3">
      <c r="A125" s="8"/>
      <c r="B125" s="8">
        <v>0</v>
      </c>
      <c r="C125" s="8">
        <v>0</v>
      </c>
      <c r="D125" s="8"/>
      <c r="E125" s="8"/>
      <c r="F125" s="8"/>
      <c r="G125" s="8"/>
    </row>
    <row r="126" spans="1:7" ht="15.6" x14ac:dyDescent="0.3">
      <c r="A126" s="8"/>
      <c r="B126" s="8">
        <v>1</v>
      </c>
      <c r="C126" s="8">
        <v>1</v>
      </c>
      <c r="D126" s="8"/>
      <c r="E126" s="8"/>
      <c r="F126" s="8"/>
      <c r="G126" s="8"/>
    </row>
    <row r="127" spans="1:7" ht="15.6" x14ac:dyDescent="0.3">
      <c r="A127" s="8"/>
      <c r="B127" s="8">
        <v>1</v>
      </c>
      <c r="C127" s="8">
        <v>1</v>
      </c>
      <c r="D127" s="8"/>
      <c r="E127" s="8"/>
      <c r="F127" s="8"/>
      <c r="G127" s="8"/>
    </row>
    <row r="128" spans="1:7" ht="15.6" x14ac:dyDescent="0.3">
      <c r="A128" s="8"/>
      <c r="B128" s="8">
        <v>1</v>
      </c>
      <c r="C128" s="8">
        <v>1</v>
      </c>
      <c r="D128" s="8"/>
      <c r="E128" s="8"/>
      <c r="F128" s="8"/>
      <c r="G128" s="8"/>
    </row>
    <row r="129" spans="1:7" ht="15.6" x14ac:dyDescent="0.3">
      <c r="A129" s="8"/>
      <c r="B129" s="8">
        <v>1</v>
      </c>
      <c r="C129" s="8">
        <v>1</v>
      </c>
      <c r="D129" s="8"/>
      <c r="E129" s="8"/>
      <c r="F129" s="8"/>
      <c r="G129" s="8"/>
    </row>
    <row r="130" spans="1:7" ht="15.6" x14ac:dyDescent="0.3">
      <c r="A130" s="8"/>
      <c r="B130" s="8">
        <v>0</v>
      </c>
      <c r="C130" s="8">
        <v>0</v>
      </c>
      <c r="D130" s="8"/>
      <c r="E130" s="8"/>
      <c r="F130" s="8"/>
      <c r="G130" s="8"/>
    </row>
    <row r="131" spans="1:7" ht="15.6" x14ac:dyDescent="0.3">
      <c r="A131" s="8"/>
      <c r="B131" s="8">
        <v>0</v>
      </c>
      <c r="C131" s="8">
        <v>1</v>
      </c>
      <c r="D131" s="8"/>
      <c r="E131" s="8"/>
      <c r="F131" s="8"/>
      <c r="G131" s="8"/>
    </row>
    <row r="132" spans="1:7" ht="15.6" x14ac:dyDescent="0.3">
      <c r="A132" s="8"/>
      <c r="B132" s="8">
        <v>0</v>
      </c>
      <c r="C132" s="8">
        <v>0</v>
      </c>
      <c r="D132" s="8"/>
      <c r="E132" s="8"/>
      <c r="F132" s="8"/>
      <c r="G132" s="8"/>
    </row>
    <row r="133" spans="1:7" ht="15.6" x14ac:dyDescent="0.3">
      <c r="A133" s="8"/>
      <c r="B133" s="8">
        <v>1</v>
      </c>
      <c r="C133" s="8">
        <v>1</v>
      </c>
      <c r="D133" s="8"/>
      <c r="E133" s="8"/>
      <c r="F133" s="8"/>
      <c r="G133" s="8"/>
    </row>
    <row r="134" spans="1:7" ht="15.6" x14ac:dyDescent="0.3">
      <c r="A134" s="8"/>
      <c r="B134" s="8">
        <v>0</v>
      </c>
      <c r="C134" s="8">
        <v>0</v>
      </c>
      <c r="D134" s="8"/>
      <c r="E134" s="8"/>
      <c r="F134" s="8"/>
      <c r="G134" s="8"/>
    </row>
    <row r="135" spans="1:7" ht="15.6" x14ac:dyDescent="0.3">
      <c r="A135" s="8"/>
      <c r="B135" s="8">
        <v>0</v>
      </c>
      <c r="C135" s="8">
        <v>1</v>
      </c>
      <c r="D135" s="8"/>
      <c r="E135" s="8"/>
      <c r="F135" s="8"/>
      <c r="G135" s="8"/>
    </row>
    <row r="136" spans="1:7" ht="15.6" x14ac:dyDescent="0.3">
      <c r="A136" s="8"/>
      <c r="B136" s="8">
        <v>1</v>
      </c>
      <c r="C136" s="8">
        <v>1</v>
      </c>
      <c r="D136" s="8"/>
      <c r="E136" s="8"/>
      <c r="F136" s="8"/>
      <c r="G136" s="8"/>
    </row>
    <row r="137" spans="1:7" ht="15.6" x14ac:dyDescent="0.3">
      <c r="A137" s="8"/>
      <c r="B137" s="8">
        <v>1</v>
      </c>
      <c r="C137" s="8">
        <v>0</v>
      </c>
      <c r="D137" s="8"/>
      <c r="E137" s="8"/>
      <c r="F137" s="8"/>
      <c r="G137" s="8"/>
    </row>
    <row r="138" spans="1:7" ht="15.6" x14ac:dyDescent="0.3">
      <c r="A138" s="8"/>
      <c r="B138" s="8">
        <v>1</v>
      </c>
      <c r="C138" s="8">
        <v>1</v>
      </c>
      <c r="D138" s="8"/>
      <c r="E138" s="8"/>
      <c r="F138" s="8"/>
      <c r="G138" s="8"/>
    </row>
    <row r="139" spans="1:7" ht="15.6" x14ac:dyDescent="0.3">
      <c r="A139" s="8"/>
      <c r="B139" s="8">
        <v>0</v>
      </c>
      <c r="C139" s="8">
        <v>1</v>
      </c>
      <c r="D139" s="8"/>
      <c r="E139" s="8"/>
      <c r="F139" s="8"/>
      <c r="G139" s="8"/>
    </row>
    <row r="140" spans="1:7" ht="15.6" x14ac:dyDescent="0.3">
      <c r="A140" s="8"/>
      <c r="B140" s="8">
        <v>1</v>
      </c>
      <c r="C140" s="8">
        <v>1</v>
      </c>
      <c r="D140" s="8"/>
      <c r="E140" s="8"/>
      <c r="F140" s="8"/>
      <c r="G140" s="8"/>
    </row>
    <row r="141" spans="1:7" ht="15.6" x14ac:dyDescent="0.3">
      <c r="A141" s="8"/>
      <c r="B141" s="8">
        <v>0</v>
      </c>
      <c r="C141" s="8">
        <v>1</v>
      </c>
      <c r="D141" s="8"/>
      <c r="E141" s="8"/>
      <c r="F141" s="8"/>
      <c r="G141" s="8"/>
    </row>
    <row r="142" spans="1:7" ht="15.6" x14ac:dyDescent="0.3">
      <c r="A142" s="8"/>
      <c r="B142" s="8">
        <v>0</v>
      </c>
      <c r="C142" s="8">
        <v>0</v>
      </c>
      <c r="D142" s="8"/>
      <c r="E142" s="8"/>
      <c r="F142" s="8"/>
      <c r="G142" s="8"/>
    </row>
    <row r="143" spans="1:7" ht="15.6" x14ac:dyDescent="0.3">
      <c r="A143" s="8"/>
      <c r="B143" s="8">
        <v>0</v>
      </c>
      <c r="C143" s="8">
        <v>0</v>
      </c>
      <c r="D143" s="8"/>
      <c r="E143" s="8"/>
      <c r="F143" s="8"/>
      <c r="G143" s="8"/>
    </row>
    <row r="144" spans="1:7" ht="15.6" x14ac:dyDescent="0.3">
      <c r="A144" s="8"/>
      <c r="B144" s="8">
        <v>1</v>
      </c>
      <c r="C144" s="8">
        <v>1</v>
      </c>
      <c r="D144" s="8"/>
      <c r="E144" s="8"/>
      <c r="F144" s="8"/>
      <c r="G144" s="8"/>
    </row>
    <row r="145" spans="1:7" ht="15.6" x14ac:dyDescent="0.3">
      <c r="A145" s="8"/>
      <c r="B145" s="8">
        <v>0</v>
      </c>
      <c r="C145" s="8">
        <v>0</v>
      </c>
      <c r="D145" s="8"/>
      <c r="E145" s="8"/>
      <c r="F145" s="8"/>
      <c r="G145" s="8"/>
    </row>
    <row r="146" spans="1:7" ht="15.6" x14ac:dyDescent="0.3">
      <c r="A146" s="8"/>
      <c r="B146" s="8">
        <v>0</v>
      </c>
      <c r="C146" s="8">
        <v>1</v>
      </c>
      <c r="D146" s="8"/>
      <c r="E146" s="8"/>
      <c r="F146" s="8"/>
      <c r="G146" s="8"/>
    </row>
    <row r="147" spans="1:7" ht="15.6" x14ac:dyDescent="0.3">
      <c r="A147" s="8"/>
      <c r="B147" s="8">
        <v>1</v>
      </c>
      <c r="C147" s="8">
        <v>1</v>
      </c>
      <c r="D147" s="8"/>
      <c r="E147" s="8"/>
      <c r="F147" s="8"/>
      <c r="G147" s="8"/>
    </row>
    <row r="148" spans="1:7" ht="15.6" x14ac:dyDescent="0.3">
      <c r="A148" s="8"/>
      <c r="B148" s="8">
        <v>0</v>
      </c>
      <c r="C148" s="8">
        <v>1</v>
      </c>
      <c r="D148" s="8"/>
      <c r="E148" s="8"/>
      <c r="F148" s="8"/>
      <c r="G148" s="8"/>
    </row>
    <row r="149" spans="1:7" ht="15.6" x14ac:dyDescent="0.3">
      <c r="A149" s="8"/>
      <c r="B149" s="8">
        <v>1</v>
      </c>
      <c r="C149" s="8">
        <v>1</v>
      </c>
      <c r="D149" s="8"/>
      <c r="E149" s="8"/>
      <c r="F149" s="8"/>
      <c r="G149" s="8"/>
    </row>
    <row r="150" spans="1:7" ht="15.6" x14ac:dyDescent="0.3">
      <c r="A150" s="8"/>
      <c r="B150" s="8">
        <v>0</v>
      </c>
      <c r="C150" s="8">
        <v>1</v>
      </c>
      <c r="D150" s="8"/>
      <c r="E150" s="8"/>
      <c r="F150" s="8"/>
      <c r="G150" s="8"/>
    </row>
    <row r="151" spans="1:7" ht="15.6" x14ac:dyDescent="0.3">
      <c r="A151" s="8"/>
      <c r="B151" s="8">
        <v>1</v>
      </c>
      <c r="C151" s="8">
        <v>1</v>
      </c>
      <c r="D151" s="8"/>
      <c r="E151" s="8"/>
      <c r="F151" s="8"/>
      <c r="G151" s="8"/>
    </row>
    <row r="152" spans="1:7" ht="15.6" x14ac:dyDescent="0.3">
      <c r="A152" s="8"/>
      <c r="B152" s="8">
        <v>1</v>
      </c>
      <c r="C152" s="8">
        <v>1</v>
      </c>
      <c r="D152" s="8"/>
      <c r="E152" s="8"/>
      <c r="F152" s="8"/>
      <c r="G152" s="8"/>
    </row>
    <row r="153" spans="1:7" ht="15.6" x14ac:dyDescent="0.3">
      <c r="A153" s="8"/>
      <c r="B153" s="8">
        <v>1</v>
      </c>
      <c r="C153" s="8">
        <v>1</v>
      </c>
      <c r="D153" s="8"/>
      <c r="E153" s="8"/>
      <c r="F153" s="8"/>
      <c r="G153" s="8"/>
    </row>
    <row r="154" spans="1:7" ht="15.6" x14ac:dyDescent="0.3">
      <c r="A154" s="8"/>
      <c r="B154" s="8">
        <v>1</v>
      </c>
      <c r="C154" s="8">
        <v>1</v>
      </c>
      <c r="D154" s="8"/>
      <c r="E154" s="8"/>
      <c r="F154" s="8"/>
      <c r="G154" s="8"/>
    </row>
    <row r="155" spans="1:7" ht="15.6" x14ac:dyDescent="0.3">
      <c r="A155" s="8"/>
      <c r="B155" s="8">
        <v>1</v>
      </c>
      <c r="C155" s="8">
        <v>1</v>
      </c>
      <c r="D155" s="8"/>
      <c r="E155" s="8"/>
      <c r="F155" s="8"/>
      <c r="G155" s="8"/>
    </row>
    <row r="156" spans="1:7" ht="15.6" x14ac:dyDescent="0.3">
      <c r="A156" s="8"/>
      <c r="B156" s="8">
        <v>0</v>
      </c>
      <c r="C156" s="8">
        <v>0</v>
      </c>
      <c r="D156" s="8"/>
      <c r="E156" s="8"/>
      <c r="F156" s="8"/>
      <c r="G156" s="8"/>
    </row>
    <row r="157" spans="1:7" ht="15.6" x14ac:dyDescent="0.3">
      <c r="A157" s="8"/>
      <c r="B157" s="8">
        <v>0</v>
      </c>
      <c r="C157" s="8">
        <v>1</v>
      </c>
      <c r="D157" s="8"/>
      <c r="E157" s="8"/>
      <c r="F157" s="8"/>
      <c r="G157" s="8"/>
    </row>
    <row r="158" spans="1:7" ht="15.6" x14ac:dyDescent="0.3">
      <c r="A158" s="8"/>
      <c r="B158" s="8">
        <v>0</v>
      </c>
      <c r="C158" s="8">
        <v>0</v>
      </c>
      <c r="D158" s="8"/>
      <c r="E158" s="8"/>
      <c r="F158" s="8"/>
      <c r="G158" s="8"/>
    </row>
    <row r="159" spans="1:7" ht="15.6" x14ac:dyDescent="0.3">
      <c r="A159" s="8"/>
      <c r="B159" s="8">
        <v>0</v>
      </c>
      <c r="C159" s="8">
        <v>0</v>
      </c>
      <c r="D159" s="8"/>
      <c r="E159" s="8"/>
      <c r="F159" s="8"/>
      <c r="G159" s="8"/>
    </row>
    <row r="160" spans="1:7" ht="15.6" x14ac:dyDescent="0.3">
      <c r="A160" s="8"/>
      <c r="B160" s="8">
        <v>0</v>
      </c>
      <c r="C160" s="8">
        <v>0</v>
      </c>
      <c r="D160" s="8"/>
      <c r="E160" s="8"/>
      <c r="F160" s="8"/>
      <c r="G160" s="8"/>
    </row>
    <row r="161" spans="1:7" ht="15.6" x14ac:dyDescent="0.3">
      <c r="A161" s="8"/>
      <c r="B161" s="8">
        <v>0</v>
      </c>
      <c r="C161" s="8">
        <v>0</v>
      </c>
      <c r="D161" s="8"/>
      <c r="E161" s="8"/>
      <c r="F161" s="8"/>
      <c r="G161" s="8"/>
    </row>
    <row r="162" spans="1:7" ht="15.6" x14ac:dyDescent="0.3">
      <c r="A162" s="8"/>
      <c r="B162" s="8">
        <v>0</v>
      </c>
      <c r="C162" s="8">
        <v>0</v>
      </c>
      <c r="D162" s="8"/>
      <c r="E162" s="8"/>
      <c r="F162" s="8"/>
      <c r="G162" s="8"/>
    </row>
    <row r="163" spans="1:7" ht="15.6" x14ac:dyDescent="0.3">
      <c r="A163" s="8"/>
      <c r="B163" s="8">
        <v>1</v>
      </c>
      <c r="C163" s="8">
        <v>1</v>
      </c>
      <c r="D163" s="8"/>
      <c r="E163" s="8"/>
      <c r="F163" s="8"/>
      <c r="G163" s="8"/>
    </row>
    <row r="164" spans="1:7" ht="15.6" x14ac:dyDescent="0.3">
      <c r="A164" s="8"/>
      <c r="B164" s="8">
        <v>0</v>
      </c>
      <c r="C164" s="8">
        <v>1</v>
      </c>
      <c r="D164" s="8"/>
      <c r="E164" s="8"/>
      <c r="F164" s="8"/>
      <c r="G164" s="8"/>
    </row>
    <row r="165" spans="1:7" ht="15.6" x14ac:dyDescent="0.3">
      <c r="A165" s="8"/>
      <c r="B165" s="8">
        <v>0</v>
      </c>
      <c r="C165" s="8">
        <v>1</v>
      </c>
      <c r="D165" s="8"/>
      <c r="E165" s="8"/>
      <c r="F165" s="8"/>
      <c r="G165" s="8"/>
    </row>
    <row r="166" spans="1:7" ht="15.6" x14ac:dyDescent="0.3">
      <c r="A166" s="8"/>
      <c r="B166" s="8">
        <v>1</v>
      </c>
      <c r="C166" s="8">
        <v>0</v>
      </c>
      <c r="D166" s="8"/>
      <c r="E166" s="8"/>
      <c r="F166" s="8"/>
      <c r="G166" s="8"/>
    </row>
    <row r="167" spans="1:7" ht="15.6" x14ac:dyDescent="0.3">
      <c r="A167" s="8"/>
      <c r="B167" s="8">
        <v>1</v>
      </c>
      <c r="C167" s="8">
        <v>1</v>
      </c>
      <c r="D167" s="8"/>
      <c r="E167" s="8"/>
      <c r="F167" s="8"/>
      <c r="G167" s="8"/>
    </row>
    <row r="168" spans="1:7" ht="15.6" x14ac:dyDescent="0.3">
      <c r="A168" s="8"/>
      <c r="B168" s="8">
        <v>1</v>
      </c>
      <c r="C168" s="8">
        <v>0</v>
      </c>
      <c r="D168" s="8"/>
      <c r="E168" s="8"/>
      <c r="F168" s="8"/>
      <c r="G168" s="8"/>
    </row>
    <row r="169" spans="1:7" ht="15.6" x14ac:dyDescent="0.3">
      <c r="A169" s="8"/>
      <c r="B169" s="8">
        <v>0</v>
      </c>
      <c r="C169" s="8">
        <v>1</v>
      </c>
      <c r="D169" s="8"/>
      <c r="E169" s="8"/>
      <c r="F169" s="8"/>
      <c r="G169" s="8"/>
    </row>
    <row r="170" spans="1:7" ht="15.6" x14ac:dyDescent="0.3">
      <c r="A170" s="8"/>
      <c r="B170" s="8">
        <v>1</v>
      </c>
      <c r="C170" s="8">
        <v>1</v>
      </c>
      <c r="D170" s="8"/>
      <c r="E170" s="8"/>
      <c r="F170" s="8"/>
      <c r="G170" s="8"/>
    </row>
    <row r="171" spans="1:7" ht="15.6" x14ac:dyDescent="0.3">
      <c r="A171" s="8"/>
      <c r="B171" s="8">
        <v>0</v>
      </c>
      <c r="C171" s="8">
        <v>1</v>
      </c>
      <c r="D171" s="8"/>
      <c r="E171" s="8"/>
      <c r="F171" s="8"/>
      <c r="G171" s="8"/>
    </row>
    <row r="172" spans="1:7" ht="15.6" x14ac:dyDescent="0.3">
      <c r="A172" s="8"/>
      <c r="B172" s="8">
        <v>0</v>
      </c>
      <c r="C172" s="8">
        <v>0</v>
      </c>
      <c r="D172" s="8"/>
      <c r="E172" s="8"/>
      <c r="F172" s="8"/>
      <c r="G172" s="8"/>
    </row>
    <row r="173" spans="1:7" ht="15.6" x14ac:dyDescent="0.3">
      <c r="A173" s="8"/>
      <c r="B173" s="8">
        <v>0</v>
      </c>
      <c r="C173" s="8">
        <v>0</v>
      </c>
      <c r="D173" s="8"/>
      <c r="E173" s="8"/>
      <c r="F173" s="8"/>
      <c r="G173" s="8"/>
    </row>
    <row r="174" spans="1:7" ht="15.6" x14ac:dyDescent="0.3">
      <c r="A174" s="8"/>
      <c r="B174" s="8">
        <v>0</v>
      </c>
      <c r="C174" s="8">
        <v>1</v>
      </c>
      <c r="D174" s="8"/>
      <c r="E174" s="8"/>
      <c r="F174" s="8"/>
      <c r="G174" s="8"/>
    </row>
    <row r="175" spans="1:7" ht="15.6" x14ac:dyDescent="0.3">
      <c r="A175" s="8"/>
      <c r="B175" s="8">
        <v>0</v>
      </c>
      <c r="C175" s="8">
        <v>0</v>
      </c>
      <c r="D175" s="8"/>
      <c r="E175" s="8"/>
      <c r="F175" s="8"/>
      <c r="G175" s="8"/>
    </row>
    <row r="176" spans="1:7" ht="15.6" x14ac:dyDescent="0.3">
      <c r="A176" s="8"/>
      <c r="B176" s="8">
        <v>1</v>
      </c>
      <c r="C176" s="8">
        <v>1</v>
      </c>
      <c r="D176" s="8"/>
      <c r="E176" s="8"/>
      <c r="F176" s="8"/>
      <c r="G176" s="8"/>
    </row>
    <row r="177" spans="1:7" ht="15.6" x14ac:dyDescent="0.3">
      <c r="A177" s="8"/>
      <c r="B177" s="8">
        <v>0</v>
      </c>
      <c r="C177" s="8">
        <v>1</v>
      </c>
      <c r="D177" s="8"/>
      <c r="E177" s="8"/>
      <c r="F177" s="8"/>
      <c r="G177" s="8"/>
    </row>
    <row r="178" spans="1:7" ht="15.6" x14ac:dyDescent="0.3">
      <c r="A178" s="8"/>
      <c r="B178" s="8">
        <v>1</v>
      </c>
      <c r="C178" s="8">
        <v>1</v>
      </c>
      <c r="D178" s="8"/>
      <c r="E178" s="8"/>
      <c r="F178" s="8"/>
      <c r="G178" s="8"/>
    </row>
    <row r="179" spans="1:7" ht="15.6" x14ac:dyDescent="0.3">
      <c r="A179" s="8"/>
      <c r="B179" s="8">
        <v>1</v>
      </c>
      <c r="C179" s="8">
        <v>1</v>
      </c>
      <c r="D179" s="8"/>
      <c r="E179" s="8"/>
      <c r="F179" s="8"/>
      <c r="G179" s="8"/>
    </row>
    <row r="180" spans="1:7" ht="15.6" x14ac:dyDescent="0.3">
      <c r="A180" s="8"/>
      <c r="B180" s="8">
        <v>0</v>
      </c>
      <c r="C180" s="8">
        <v>0</v>
      </c>
      <c r="D180" s="8"/>
      <c r="E180" s="8"/>
      <c r="F180" s="8"/>
      <c r="G180" s="8"/>
    </row>
    <row r="181" spans="1:7" ht="15.6" x14ac:dyDescent="0.3">
      <c r="A181" s="8"/>
      <c r="B181" s="8">
        <v>0</v>
      </c>
      <c r="C181" s="8">
        <v>1</v>
      </c>
      <c r="D181" s="8"/>
      <c r="E181" s="8"/>
      <c r="F181" s="8"/>
      <c r="G181" s="8"/>
    </row>
    <row r="182" spans="1:7" ht="15.6" x14ac:dyDescent="0.3">
      <c r="A182" s="8"/>
      <c r="B182" s="8">
        <v>1</v>
      </c>
      <c r="C182" s="8">
        <v>0</v>
      </c>
      <c r="D182" s="8"/>
      <c r="E182" s="8"/>
      <c r="F182" s="8"/>
      <c r="G182" s="8"/>
    </row>
    <row r="183" spans="1:7" ht="15.6" x14ac:dyDescent="0.3">
      <c r="A183" s="8"/>
      <c r="B183" s="8">
        <v>1</v>
      </c>
      <c r="C183" s="8">
        <v>1</v>
      </c>
      <c r="D183" s="8"/>
      <c r="E183" s="8"/>
      <c r="F183" s="8"/>
      <c r="G183" s="8"/>
    </row>
    <row r="184" spans="1:7" ht="15.6" x14ac:dyDescent="0.3">
      <c r="A184" s="8"/>
      <c r="B184" s="8">
        <v>1</v>
      </c>
      <c r="C184" s="8">
        <v>1</v>
      </c>
      <c r="D184" s="8"/>
      <c r="E184" s="8"/>
      <c r="F184" s="8"/>
      <c r="G184" s="8"/>
    </row>
    <row r="185" spans="1:7" ht="15.6" x14ac:dyDescent="0.3">
      <c r="A185" s="8"/>
      <c r="B185" s="8">
        <v>1</v>
      </c>
      <c r="C185" s="8">
        <v>1</v>
      </c>
      <c r="D185" s="8"/>
      <c r="E185" s="8"/>
      <c r="F185" s="8"/>
      <c r="G185" s="8"/>
    </row>
    <row r="186" spans="1:7" ht="15.6" x14ac:dyDescent="0.3">
      <c r="A186" s="8"/>
      <c r="B186" s="8">
        <v>0</v>
      </c>
      <c r="C186" s="8">
        <v>1</v>
      </c>
      <c r="D186" s="8"/>
      <c r="E186" s="8"/>
      <c r="F186" s="8"/>
      <c r="G186" s="8"/>
    </row>
    <row r="187" spans="1:7" ht="15.6" x14ac:dyDescent="0.3">
      <c r="A187" s="8"/>
      <c r="B187" s="8">
        <v>0</v>
      </c>
      <c r="C187" s="8">
        <v>1</v>
      </c>
      <c r="D187" s="8"/>
      <c r="E187" s="8"/>
      <c r="F187" s="8"/>
      <c r="G187" s="8"/>
    </row>
    <row r="188" spans="1:7" ht="15.6" x14ac:dyDescent="0.3">
      <c r="A188" s="8"/>
      <c r="B188" s="8">
        <v>1</v>
      </c>
      <c r="C188" s="8">
        <v>0</v>
      </c>
      <c r="D188" s="8"/>
      <c r="E188" s="8"/>
      <c r="F188" s="8"/>
      <c r="G188" s="8"/>
    </row>
    <row r="189" spans="1:7" ht="15.6" x14ac:dyDescent="0.3">
      <c r="A189" s="8"/>
      <c r="B189" s="8">
        <v>1</v>
      </c>
      <c r="C189" s="8">
        <v>1</v>
      </c>
      <c r="D189" s="8"/>
      <c r="E189" s="8"/>
      <c r="F189" s="8"/>
      <c r="G189" s="8"/>
    </row>
    <row r="190" spans="1:7" ht="15.6" x14ac:dyDescent="0.3">
      <c r="A190" s="8"/>
      <c r="B190" s="8">
        <v>0</v>
      </c>
      <c r="C190" s="8">
        <v>0</v>
      </c>
      <c r="D190" s="8"/>
      <c r="E190" s="8"/>
      <c r="F190" s="8"/>
      <c r="G190" s="8"/>
    </row>
    <row r="191" spans="1:7" ht="15.6" x14ac:dyDescent="0.3">
      <c r="A191" s="8"/>
      <c r="B191" s="8">
        <v>0</v>
      </c>
      <c r="C191" s="8">
        <v>1</v>
      </c>
      <c r="D191" s="8"/>
      <c r="E191" s="8"/>
      <c r="F191" s="8"/>
      <c r="G191" s="8"/>
    </row>
    <row r="192" spans="1:7" ht="15.6" x14ac:dyDescent="0.3">
      <c r="A192" s="8"/>
      <c r="B192" s="8">
        <v>0</v>
      </c>
      <c r="C192" s="8">
        <v>1</v>
      </c>
      <c r="D192" s="8"/>
      <c r="E192" s="8"/>
      <c r="F192" s="8"/>
      <c r="G192" s="8"/>
    </row>
    <row r="193" spans="1:7" ht="15.6" x14ac:dyDescent="0.3">
      <c r="A193" s="8"/>
      <c r="B193" s="8">
        <v>1</v>
      </c>
      <c r="C193" s="8">
        <v>1</v>
      </c>
      <c r="D193" s="8"/>
      <c r="E193" s="8"/>
      <c r="F193" s="8"/>
      <c r="G193" s="8"/>
    </row>
    <row r="194" spans="1:7" ht="15.6" x14ac:dyDescent="0.3">
      <c r="A194" s="8"/>
      <c r="B194" s="8">
        <v>0</v>
      </c>
      <c r="C194" s="8">
        <v>1</v>
      </c>
      <c r="D194" s="8"/>
      <c r="E194" s="8"/>
      <c r="F194" s="8"/>
      <c r="G194" s="8"/>
    </row>
    <row r="195" spans="1:7" ht="15.6" x14ac:dyDescent="0.3">
      <c r="A195" s="8"/>
      <c r="B195" s="8">
        <v>0</v>
      </c>
      <c r="C195" s="8">
        <v>0</v>
      </c>
      <c r="D195" s="8"/>
      <c r="E195" s="8"/>
      <c r="F195" s="8"/>
      <c r="G195" s="8"/>
    </row>
    <row r="196" spans="1:7" ht="15.6" x14ac:dyDescent="0.3">
      <c r="A196" s="8"/>
      <c r="B196" s="8">
        <v>1</v>
      </c>
      <c r="C196" s="8">
        <v>1</v>
      </c>
      <c r="D196" s="8"/>
      <c r="E196" s="8"/>
      <c r="F196" s="8"/>
      <c r="G196" s="8"/>
    </row>
    <row r="197" spans="1:7" ht="15.6" x14ac:dyDescent="0.3">
      <c r="A197" s="8"/>
      <c r="B197" s="8">
        <v>0</v>
      </c>
      <c r="C197" s="8">
        <v>1</v>
      </c>
      <c r="D197" s="8"/>
      <c r="E197" s="8"/>
      <c r="F197" s="8"/>
      <c r="G197" s="8"/>
    </row>
    <row r="198" spans="1:7" ht="15.6" x14ac:dyDescent="0.3">
      <c r="A198" s="8"/>
      <c r="B198" s="8">
        <v>1</v>
      </c>
      <c r="C198" s="8">
        <v>1</v>
      </c>
      <c r="D198" s="8"/>
      <c r="E198" s="8"/>
      <c r="F198" s="8"/>
      <c r="G198" s="8"/>
    </row>
    <row r="199" spans="1:7" ht="15.6" x14ac:dyDescent="0.3">
      <c r="A199" s="8"/>
      <c r="B199" s="8">
        <v>0</v>
      </c>
      <c r="C199" s="8">
        <v>1</v>
      </c>
      <c r="D199" s="8"/>
      <c r="E199" s="8"/>
      <c r="F199" s="8"/>
      <c r="G199" s="8"/>
    </row>
    <row r="200" spans="1:7" ht="15.6" x14ac:dyDescent="0.3">
      <c r="A200" s="8"/>
      <c r="B200" s="8">
        <v>1</v>
      </c>
      <c r="C200" s="8">
        <v>1</v>
      </c>
      <c r="D200" s="8"/>
      <c r="E200" s="8"/>
      <c r="F200" s="8"/>
      <c r="G200" s="8"/>
    </row>
    <row r="201" spans="1:7" ht="15.6" x14ac:dyDescent="0.3">
      <c r="A201" s="8"/>
      <c r="B201" s="8">
        <v>0</v>
      </c>
      <c r="C201" s="8">
        <v>1</v>
      </c>
      <c r="D201" s="8"/>
      <c r="E201" s="8"/>
      <c r="F201" s="8"/>
      <c r="G201" s="8"/>
    </row>
    <row r="202" spans="1:7" ht="15.6" x14ac:dyDescent="0.3">
      <c r="A202" s="8"/>
      <c r="B202" s="8">
        <v>0</v>
      </c>
      <c r="C202" s="8">
        <v>0</v>
      </c>
      <c r="D202" s="8"/>
      <c r="E202" s="8"/>
      <c r="F202" s="8"/>
      <c r="G202" s="8"/>
    </row>
    <row r="203" spans="1:7" ht="15.6" x14ac:dyDescent="0.3">
      <c r="A203" s="8"/>
      <c r="B203" s="8">
        <v>0</v>
      </c>
      <c r="C203" s="8">
        <v>0</v>
      </c>
      <c r="D203" s="8"/>
      <c r="E203" s="8"/>
      <c r="F203" s="8"/>
      <c r="G203" s="8"/>
    </row>
    <row r="204" spans="1:7" ht="15.6" x14ac:dyDescent="0.3">
      <c r="A204" s="8"/>
      <c r="B204" s="8">
        <v>0</v>
      </c>
      <c r="C204" s="8">
        <v>0</v>
      </c>
      <c r="D204" s="8"/>
      <c r="E204" s="8"/>
      <c r="F204" s="8"/>
      <c r="G204" s="8"/>
    </row>
    <row r="205" spans="1:7" ht="15.6" x14ac:dyDescent="0.3">
      <c r="A205" s="8"/>
      <c r="B205" s="8">
        <v>0</v>
      </c>
      <c r="C205" s="8">
        <v>0</v>
      </c>
      <c r="D205" s="8"/>
      <c r="E205" s="8"/>
      <c r="F205" s="8"/>
      <c r="G205" s="8"/>
    </row>
    <row r="206" spans="1:7" ht="15.6" x14ac:dyDescent="0.3">
      <c r="A206" s="8"/>
      <c r="B206" s="8">
        <v>1</v>
      </c>
      <c r="C206" s="8">
        <v>1</v>
      </c>
      <c r="D206" s="8"/>
      <c r="E206" s="8"/>
      <c r="F206" s="8"/>
      <c r="G206" s="8"/>
    </row>
    <row r="207" spans="1:7" ht="15.6" x14ac:dyDescent="0.3">
      <c r="A207" s="8"/>
      <c r="B207" s="8">
        <v>0</v>
      </c>
      <c r="C207" s="8">
        <v>1</v>
      </c>
      <c r="D207" s="8"/>
      <c r="E207" s="8"/>
      <c r="F207" s="8"/>
      <c r="G207" s="8"/>
    </row>
    <row r="208" spans="1:7" ht="15.6" x14ac:dyDescent="0.3">
      <c r="A208" s="8"/>
      <c r="B208" s="8">
        <v>1</v>
      </c>
      <c r="C208" s="8">
        <v>1</v>
      </c>
      <c r="D208" s="8"/>
      <c r="E208" s="8"/>
      <c r="F208" s="8"/>
      <c r="G208" s="8"/>
    </row>
    <row r="209" spans="1:7" ht="15.6" x14ac:dyDescent="0.3">
      <c r="A209" s="8"/>
      <c r="B209" s="8">
        <v>1</v>
      </c>
      <c r="C209" s="8">
        <v>1</v>
      </c>
      <c r="D209" s="8"/>
      <c r="E209" s="8"/>
      <c r="F209" s="8"/>
      <c r="G209" s="8"/>
    </row>
    <row r="210" spans="1:7" ht="15.6" x14ac:dyDescent="0.3">
      <c r="A210" s="8"/>
      <c r="B210" s="8">
        <v>1</v>
      </c>
      <c r="C210" s="8">
        <v>1</v>
      </c>
      <c r="D210" s="8"/>
      <c r="E210" s="8"/>
      <c r="F210" s="8"/>
      <c r="G210" s="8"/>
    </row>
    <row r="211" spans="1:7" ht="15.6" x14ac:dyDescent="0.3">
      <c r="A211" s="8"/>
      <c r="B211" s="8">
        <v>1</v>
      </c>
      <c r="C211" s="8">
        <v>1</v>
      </c>
      <c r="D211" s="8"/>
      <c r="E211" s="8"/>
      <c r="F211" s="8"/>
      <c r="G211" s="8"/>
    </row>
    <row r="212" spans="1:7" ht="15.6" x14ac:dyDescent="0.3">
      <c r="A212" s="8"/>
      <c r="B212" s="8">
        <v>0</v>
      </c>
      <c r="C212" s="8">
        <v>1</v>
      </c>
      <c r="D212" s="8"/>
      <c r="E212" s="8"/>
      <c r="F212" s="8"/>
      <c r="G212" s="8"/>
    </row>
    <row r="213" spans="1:7" ht="15.6" x14ac:dyDescent="0.3">
      <c r="A213" s="8"/>
      <c r="B213" s="8">
        <v>0</v>
      </c>
      <c r="C213" s="8">
        <v>0</v>
      </c>
      <c r="D213" s="8"/>
      <c r="E213" s="8"/>
      <c r="F213" s="8"/>
      <c r="G213" s="8"/>
    </row>
    <row r="214" spans="1:7" ht="15.6" x14ac:dyDescent="0.3">
      <c r="A214" s="8"/>
      <c r="B214" s="8">
        <v>0</v>
      </c>
      <c r="C214" s="8">
        <v>1</v>
      </c>
      <c r="D214" s="8"/>
      <c r="E214" s="8"/>
      <c r="F214" s="8"/>
      <c r="G214" s="8"/>
    </row>
    <row r="215" spans="1:7" ht="15.6" x14ac:dyDescent="0.3">
      <c r="A215" s="8"/>
      <c r="B215" s="8">
        <v>1</v>
      </c>
      <c r="C215" s="8">
        <v>1</v>
      </c>
      <c r="D215" s="8"/>
      <c r="E215" s="8"/>
      <c r="F215" s="8"/>
      <c r="G215" s="8"/>
    </row>
    <row r="216" spans="1:7" ht="15.6" x14ac:dyDescent="0.3">
      <c r="A216" s="8"/>
      <c r="B216" s="8">
        <v>0</v>
      </c>
      <c r="C216" s="8">
        <v>1</v>
      </c>
      <c r="D216" s="8"/>
      <c r="E216" s="8"/>
      <c r="F216" s="8"/>
      <c r="G216" s="8"/>
    </row>
    <row r="217" spans="1:7" ht="15.6" x14ac:dyDescent="0.3">
      <c r="A217" s="8"/>
      <c r="B217" s="8">
        <v>1</v>
      </c>
      <c r="C217" s="8">
        <v>1</v>
      </c>
      <c r="D217" s="8"/>
      <c r="E217" s="8"/>
      <c r="F217" s="8"/>
      <c r="G217" s="8"/>
    </row>
    <row r="218" spans="1:7" ht="15.6" x14ac:dyDescent="0.3">
      <c r="A218" s="8"/>
      <c r="B218" s="8">
        <v>0</v>
      </c>
      <c r="C218" s="8">
        <v>1</v>
      </c>
      <c r="D218" s="8"/>
      <c r="E218" s="8"/>
      <c r="F218" s="8"/>
      <c r="G218" s="8"/>
    </row>
    <row r="219" spans="1:7" ht="15.6" x14ac:dyDescent="0.3">
      <c r="A219" s="8"/>
      <c r="B219" s="8">
        <v>0</v>
      </c>
      <c r="C219" s="8">
        <v>0</v>
      </c>
      <c r="D219" s="8"/>
      <c r="E219" s="8"/>
      <c r="F219" s="8"/>
      <c r="G219" s="8"/>
    </row>
    <row r="220" spans="1:7" ht="15.6" x14ac:dyDescent="0.3">
      <c r="A220" s="8"/>
      <c r="B220" s="8">
        <v>1</v>
      </c>
      <c r="C220" s="8">
        <v>1</v>
      </c>
      <c r="D220" s="8"/>
      <c r="E220" s="8"/>
      <c r="F220" s="8"/>
      <c r="G220" s="8"/>
    </row>
    <row r="221" spans="1:7" ht="15.6" x14ac:dyDescent="0.3">
      <c r="A221" s="8"/>
      <c r="B221" s="8">
        <v>0</v>
      </c>
      <c r="C221" s="8">
        <v>1</v>
      </c>
      <c r="D221" s="8"/>
      <c r="E221" s="8"/>
      <c r="F221" s="8"/>
      <c r="G221" s="8"/>
    </row>
    <row r="222" spans="1:7" ht="15.6" x14ac:dyDescent="0.3">
      <c r="A222" s="8"/>
      <c r="B222" s="8">
        <v>0</v>
      </c>
      <c r="C222" s="8">
        <v>0</v>
      </c>
      <c r="D222" s="8"/>
      <c r="E222" s="8"/>
      <c r="F222" s="8"/>
      <c r="G222" s="8"/>
    </row>
    <row r="223" spans="1:7" ht="15.6" x14ac:dyDescent="0.3">
      <c r="A223" s="8"/>
      <c r="B223" s="8">
        <v>0</v>
      </c>
      <c r="C223" s="8">
        <v>0</v>
      </c>
      <c r="D223" s="8"/>
      <c r="E223" s="8"/>
      <c r="F223" s="8"/>
      <c r="G223" s="8"/>
    </row>
    <row r="224" spans="1:7" ht="15.6" x14ac:dyDescent="0.3">
      <c r="A224" s="8"/>
      <c r="B224" s="8">
        <v>0</v>
      </c>
      <c r="C224" s="8">
        <v>1</v>
      </c>
      <c r="D224" s="8"/>
      <c r="E224" s="8"/>
      <c r="F224" s="8"/>
      <c r="G224" s="8"/>
    </row>
    <row r="225" spans="1:7" ht="15.6" x14ac:dyDescent="0.3">
      <c r="A225" s="8"/>
      <c r="B225" s="8">
        <v>0</v>
      </c>
      <c r="C225" s="8">
        <v>1</v>
      </c>
      <c r="D225" s="8"/>
      <c r="E225" s="8"/>
      <c r="F225" s="8"/>
      <c r="G225" s="8"/>
    </row>
    <row r="226" spans="1:7" ht="15.6" x14ac:dyDescent="0.3">
      <c r="A226" s="8"/>
      <c r="B226" s="8">
        <v>0</v>
      </c>
      <c r="C226" s="8">
        <v>1</v>
      </c>
      <c r="D226" s="8"/>
      <c r="E226" s="8"/>
      <c r="F226" s="8"/>
      <c r="G226" s="8"/>
    </row>
    <row r="227" spans="1:7" ht="15.6" x14ac:dyDescent="0.3">
      <c r="A227" s="8"/>
      <c r="B227" s="8">
        <v>1</v>
      </c>
      <c r="C227" s="8">
        <v>1</v>
      </c>
      <c r="D227" s="8"/>
      <c r="E227" s="8"/>
      <c r="F227" s="8"/>
      <c r="G227" s="8"/>
    </row>
    <row r="228" spans="1:7" ht="15.6" x14ac:dyDescent="0.3">
      <c r="A228" s="8"/>
      <c r="B228" s="8">
        <v>1</v>
      </c>
      <c r="C228" s="8">
        <v>1</v>
      </c>
      <c r="D228" s="8"/>
      <c r="E228" s="8"/>
      <c r="F228" s="8"/>
      <c r="G228" s="8"/>
    </row>
    <row r="229" spans="1:7" ht="15.6" x14ac:dyDescent="0.3">
      <c r="A229" s="8"/>
      <c r="B229" s="8">
        <v>0</v>
      </c>
      <c r="C229" s="8">
        <v>1</v>
      </c>
      <c r="D229" s="8"/>
      <c r="E229" s="8"/>
      <c r="F229" s="8"/>
      <c r="G229" s="8"/>
    </row>
    <row r="230" spans="1:7" ht="15.6" x14ac:dyDescent="0.3">
      <c r="A230" s="8"/>
      <c r="B230" s="8">
        <v>1</v>
      </c>
      <c r="C230" s="8">
        <v>1</v>
      </c>
      <c r="D230" s="8"/>
      <c r="E230" s="8"/>
      <c r="F230" s="8"/>
      <c r="G230" s="8"/>
    </row>
    <row r="231" spans="1:7" ht="15.6" x14ac:dyDescent="0.3">
      <c r="A231" s="8"/>
      <c r="B231" s="8">
        <v>0</v>
      </c>
      <c r="C231" s="8">
        <v>0</v>
      </c>
      <c r="D231" s="8"/>
      <c r="E231" s="8"/>
      <c r="F231" s="8"/>
      <c r="G231" s="8"/>
    </row>
    <row r="232" spans="1:7" ht="15.6" x14ac:dyDescent="0.3">
      <c r="A232" s="8"/>
      <c r="B232" s="8">
        <v>0</v>
      </c>
      <c r="C232" s="8">
        <v>1</v>
      </c>
      <c r="D232" s="8"/>
      <c r="E232" s="8"/>
      <c r="F232" s="8"/>
      <c r="G232" s="8"/>
    </row>
    <row r="233" spans="1:7" ht="15.6" x14ac:dyDescent="0.3">
      <c r="A233" s="8"/>
      <c r="B233" s="8">
        <v>1</v>
      </c>
      <c r="C233" s="8">
        <v>0</v>
      </c>
      <c r="D233" s="8"/>
      <c r="E233" s="8"/>
      <c r="F233" s="8"/>
      <c r="G233" s="8"/>
    </row>
    <row r="234" spans="1:7" ht="15.6" x14ac:dyDescent="0.3">
      <c r="A234" s="8"/>
      <c r="B234" s="8">
        <v>1</v>
      </c>
      <c r="C234" s="8">
        <v>0</v>
      </c>
      <c r="D234" s="8"/>
      <c r="E234" s="8"/>
      <c r="F234" s="8"/>
      <c r="G234" s="8"/>
    </row>
    <row r="235" spans="1:7" ht="15.6" x14ac:dyDescent="0.3">
      <c r="A235" s="8"/>
      <c r="B235" s="8">
        <v>0</v>
      </c>
      <c r="C235" s="8">
        <v>0</v>
      </c>
      <c r="D235" s="8"/>
      <c r="E235" s="8"/>
      <c r="F235" s="8"/>
      <c r="G235" s="8"/>
    </row>
    <row r="236" spans="1:7" ht="15.6" x14ac:dyDescent="0.3">
      <c r="A236" s="8"/>
      <c r="B236" s="8">
        <v>0</v>
      </c>
      <c r="C236" s="8">
        <v>1</v>
      </c>
      <c r="D236" s="8"/>
      <c r="E236" s="8"/>
      <c r="F236" s="8"/>
      <c r="G236" s="8"/>
    </row>
    <row r="237" spans="1:7" ht="15.6" x14ac:dyDescent="0.3">
      <c r="A237" s="8"/>
      <c r="B237" s="8">
        <v>1</v>
      </c>
      <c r="C237" s="8">
        <v>0</v>
      </c>
      <c r="D237" s="8"/>
      <c r="E237" s="8"/>
      <c r="F237" s="8"/>
      <c r="G237" s="8"/>
    </row>
    <row r="238" spans="1:7" ht="15.6" x14ac:dyDescent="0.3">
      <c r="A238" s="8"/>
      <c r="B238" s="8">
        <v>1</v>
      </c>
      <c r="C238" s="8">
        <v>1</v>
      </c>
      <c r="D238" s="8"/>
      <c r="E238" s="8"/>
      <c r="F238" s="8"/>
      <c r="G238" s="8"/>
    </row>
    <row r="239" spans="1:7" ht="15.6" x14ac:dyDescent="0.3">
      <c r="A239" s="8"/>
      <c r="B239" s="8">
        <v>0</v>
      </c>
      <c r="C239" s="8">
        <v>1</v>
      </c>
      <c r="D239" s="8"/>
      <c r="E239" s="8"/>
      <c r="F239" s="8"/>
      <c r="G239" s="8"/>
    </row>
    <row r="240" spans="1:7" ht="15.6" x14ac:dyDescent="0.3">
      <c r="A240" s="8"/>
      <c r="B240" s="8">
        <v>1</v>
      </c>
      <c r="C240" s="8">
        <v>1</v>
      </c>
      <c r="D240" s="8"/>
      <c r="E240" s="8"/>
      <c r="F240" s="8"/>
      <c r="G240" s="8"/>
    </row>
    <row r="241" spans="1:7" ht="15.6" x14ac:dyDescent="0.3">
      <c r="A241" s="8"/>
      <c r="B241" s="8">
        <v>0</v>
      </c>
      <c r="C241" s="8">
        <v>1</v>
      </c>
      <c r="D241" s="8"/>
      <c r="E241" s="8"/>
      <c r="F241" s="8"/>
      <c r="G241" s="8"/>
    </row>
    <row r="242" spans="1:7" ht="15.6" x14ac:dyDescent="0.3">
      <c r="A242" s="8"/>
      <c r="B242" s="8">
        <v>1</v>
      </c>
      <c r="C242" s="8">
        <v>0</v>
      </c>
      <c r="D242" s="8"/>
      <c r="E242" s="8"/>
      <c r="F242" s="8"/>
      <c r="G242" s="8"/>
    </row>
    <row r="243" spans="1:7" ht="15.6" x14ac:dyDescent="0.3">
      <c r="A243" s="8"/>
      <c r="B243" s="8">
        <v>0</v>
      </c>
      <c r="C243" s="8">
        <v>0</v>
      </c>
      <c r="D243" s="8"/>
      <c r="E243" s="8"/>
      <c r="F243" s="8"/>
      <c r="G243" s="8"/>
    </row>
    <row r="244" spans="1:7" ht="15.6" x14ac:dyDescent="0.3">
      <c r="A244" s="8"/>
      <c r="B244" s="8">
        <v>1</v>
      </c>
      <c r="C244" s="8">
        <v>1</v>
      </c>
      <c r="D244" s="8"/>
      <c r="E244" s="8"/>
      <c r="F244" s="8"/>
      <c r="G244" s="8"/>
    </row>
    <row r="245" spans="1:7" ht="15.6" x14ac:dyDescent="0.3">
      <c r="A245" s="8"/>
      <c r="B245" s="8">
        <v>0</v>
      </c>
      <c r="C245" s="8">
        <v>1</v>
      </c>
      <c r="D245" s="8"/>
      <c r="E245" s="8"/>
      <c r="F245" s="8"/>
      <c r="G245" s="8"/>
    </row>
    <row r="246" spans="1:7" ht="15.6" x14ac:dyDescent="0.3">
      <c r="A246" s="8"/>
      <c r="B246" s="8">
        <v>0</v>
      </c>
      <c r="C246" s="8">
        <v>1</v>
      </c>
      <c r="D246" s="8"/>
      <c r="E246" s="8"/>
      <c r="F246" s="8"/>
      <c r="G246" s="8"/>
    </row>
    <row r="247" spans="1:7" ht="15.6" x14ac:dyDescent="0.3">
      <c r="A247" s="8"/>
      <c r="B247" s="8">
        <v>1</v>
      </c>
      <c r="C247" s="8">
        <v>1</v>
      </c>
      <c r="D247" s="8"/>
      <c r="E247" s="8"/>
      <c r="F247" s="8"/>
      <c r="G247" s="8"/>
    </row>
    <row r="248" spans="1:7" ht="15.6" x14ac:dyDescent="0.3">
      <c r="A248" s="8"/>
      <c r="B248" s="8">
        <v>0</v>
      </c>
      <c r="C248" s="8">
        <v>1</v>
      </c>
      <c r="D248" s="8"/>
      <c r="E248" s="8"/>
      <c r="F248" s="8"/>
      <c r="G248" s="8"/>
    </row>
    <row r="249" spans="1:7" ht="15.6" x14ac:dyDescent="0.3">
      <c r="A249" s="8"/>
      <c r="B249" s="8">
        <v>0</v>
      </c>
      <c r="C249" s="8">
        <v>0</v>
      </c>
      <c r="D249" s="8"/>
      <c r="E249" s="8"/>
      <c r="F249" s="8"/>
      <c r="G249" s="8"/>
    </row>
    <row r="250" spans="1:7" ht="15.6" x14ac:dyDescent="0.3">
      <c r="A250" s="8"/>
      <c r="B250" s="8">
        <v>1</v>
      </c>
      <c r="C250" s="8">
        <v>0</v>
      </c>
      <c r="D250" s="8"/>
      <c r="E250" s="8"/>
      <c r="F250" s="8"/>
      <c r="G250" s="8"/>
    </row>
    <row r="251" spans="1:7" ht="15.6" x14ac:dyDescent="0.3">
      <c r="A251" s="8"/>
      <c r="B251" s="8">
        <v>0</v>
      </c>
      <c r="C251" s="8">
        <v>0</v>
      </c>
      <c r="D251" s="8"/>
      <c r="E251" s="8"/>
      <c r="F251" s="8"/>
      <c r="G251" s="8"/>
    </row>
    <row r="252" spans="1:7" ht="15.6" x14ac:dyDescent="0.3">
      <c r="A252" s="8"/>
      <c r="B252" s="8">
        <v>1</v>
      </c>
      <c r="C252" s="8">
        <v>1</v>
      </c>
      <c r="D252" s="8"/>
      <c r="E252" s="8"/>
      <c r="F252" s="8"/>
      <c r="G252" s="8"/>
    </row>
    <row r="253" spans="1:7" ht="15.6" x14ac:dyDescent="0.3">
      <c r="A253" s="8"/>
      <c r="B253" s="8">
        <v>1</v>
      </c>
      <c r="C253" s="8">
        <v>1</v>
      </c>
      <c r="D253" s="8"/>
      <c r="E253" s="8"/>
      <c r="F253" s="8"/>
      <c r="G253" s="8"/>
    </row>
    <row r="254" spans="1:7" ht="15.6" x14ac:dyDescent="0.3">
      <c r="A254" s="8"/>
      <c r="B254" s="8">
        <v>0</v>
      </c>
      <c r="C254" s="8">
        <v>0</v>
      </c>
      <c r="D254" s="8"/>
      <c r="E254" s="8"/>
      <c r="F254" s="8"/>
      <c r="G254" s="8"/>
    </row>
    <row r="255" spans="1:7" ht="15.6" x14ac:dyDescent="0.3">
      <c r="A255" s="8"/>
      <c r="B255" s="8">
        <v>1</v>
      </c>
      <c r="C255" s="8">
        <v>1</v>
      </c>
      <c r="D255" s="8"/>
      <c r="E255" s="8"/>
      <c r="F255" s="8"/>
      <c r="G255" s="8"/>
    </row>
    <row r="256" spans="1:7" ht="15.6" x14ac:dyDescent="0.3">
      <c r="A256" s="8"/>
      <c r="B256" s="8">
        <v>1</v>
      </c>
      <c r="C256" s="8">
        <v>1</v>
      </c>
      <c r="D256" s="8"/>
      <c r="E256" s="8"/>
      <c r="F256" s="8"/>
      <c r="G256" s="8"/>
    </row>
    <row r="257" spans="1:7" ht="15.6" x14ac:dyDescent="0.3">
      <c r="A257" s="8"/>
      <c r="B257" s="8">
        <v>1</v>
      </c>
      <c r="C257" s="8">
        <v>1</v>
      </c>
      <c r="D257" s="8"/>
      <c r="E257" s="8"/>
      <c r="F257" s="8"/>
      <c r="G257" s="8"/>
    </row>
    <row r="258" spans="1:7" ht="15.6" x14ac:dyDescent="0.3">
      <c r="A258" s="8"/>
      <c r="B258" s="8">
        <v>0</v>
      </c>
      <c r="C258" s="8">
        <v>1</v>
      </c>
      <c r="D258" s="8"/>
      <c r="E258" s="8"/>
      <c r="F258" s="8"/>
      <c r="G258" s="8"/>
    </row>
    <row r="259" spans="1:7" ht="15.6" x14ac:dyDescent="0.3">
      <c r="A259" s="8"/>
      <c r="B259" s="8">
        <v>1</v>
      </c>
      <c r="C259" s="8">
        <v>1</v>
      </c>
      <c r="D259" s="8"/>
      <c r="E259" s="8"/>
      <c r="F259" s="8"/>
      <c r="G259" s="8"/>
    </row>
    <row r="260" spans="1:7" ht="15.6" x14ac:dyDescent="0.3">
      <c r="A260" s="8"/>
      <c r="B260" s="8">
        <v>0</v>
      </c>
      <c r="C260" s="8">
        <v>1</v>
      </c>
      <c r="D260" s="8"/>
      <c r="E260" s="8"/>
      <c r="F260" s="8"/>
      <c r="G260" s="8"/>
    </row>
    <row r="261" spans="1:7" ht="15.6" x14ac:dyDescent="0.3">
      <c r="A261" s="8"/>
      <c r="B261" s="8">
        <v>0</v>
      </c>
      <c r="C261" s="8">
        <v>1</v>
      </c>
      <c r="D261" s="8"/>
      <c r="E261" s="8"/>
      <c r="F261" s="8"/>
      <c r="G261" s="8"/>
    </row>
    <row r="262" spans="1:7" ht="15.6" x14ac:dyDescent="0.3">
      <c r="A262" s="8"/>
      <c r="B262" s="8">
        <v>0</v>
      </c>
      <c r="C262" s="8">
        <v>0</v>
      </c>
      <c r="D262" s="8"/>
      <c r="E262" s="8"/>
      <c r="F262" s="8"/>
      <c r="G262" s="8"/>
    </row>
    <row r="263" spans="1:7" ht="15.6" x14ac:dyDescent="0.3">
      <c r="A263" s="8"/>
      <c r="B263" s="8">
        <v>0</v>
      </c>
      <c r="C263" s="8">
        <v>1</v>
      </c>
      <c r="D263" s="8"/>
      <c r="E263" s="8"/>
      <c r="F263" s="8"/>
      <c r="G263" s="8"/>
    </row>
    <row r="264" spans="1:7" ht="15.6" x14ac:dyDescent="0.3">
      <c r="A264" s="8"/>
      <c r="B264" s="8">
        <v>1</v>
      </c>
      <c r="C264" s="8">
        <v>1</v>
      </c>
      <c r="D264" s="8"/>
      <c r="E264" s="8"/>
      <c r="F264" s="8"/>
      <c r="G264" s="8"/>
    </row>
    <row r="265" spans="1:7" ht="15.6" x14ac:dyDescent="0.3">
      <c r="A265" s="8"/>
      <c r="B265" s="8">
        <v>1</v>
      </c>
      <c r="C265" s="8">
        <v>1</v>
      </c>
      <c r="D265" s="8"/>
      <c r="E265" s="8"/>
      <c r="F265" s="8"/>
      <c r="G265" s="8"/>
    </row>
    <row r="266" spans="1:7" ht="15.6" x14ac:dyDescent="0.3">
      <c r="A266" s="8"/>
      <c r="B266" s="8">
        <v>0</v>
      </c>
      <c r="C266" s="8">
        <v>1</v>
      </c>
      <c r="D266" s="8"/>
      <c r="E266" s="8"/>
      <c r="F266" s="8"/>
      <c r="G266" s="8"/>
    </row>
    <row r="267" spans="1:7" ht="15.6" x14ac:dyDescent="0.3">
      <c r="A267" s="8"/>
      <c r="B267" s="8">
        <v>0</v>
      </c>
      <c r="C267" s="8">
        <v>0</v>
      </c>
      <c r="D267" s="8"/>
      <c r="E267" s="8"/>
      <c r="F267" s="8"/>
      <c r="G267" s="8"/>
    </row>
    <row r="268" spans="1:7" ht="15.6" x14ac:dyDescent="0.3">
      <c r="A268" s="8"/>
      <c r="B268" s="8">
        <v>1</v>
      </c>
      <c r="C268" s="8">
        <v>1</v>
      </c>
      <c r="D268" s="8"/>
      <c r="E268" s="8"/>
      <c r="F268" s="8"/>
      <c r="G268" s="8"/>
    </row>
    <row r="269" spans="1:7" ht="15.6" x14ac:dyDescent="0.3">
      <c r="A269" s="8"/>
      <c r="B269" s="8">
        <v>1</v>
      </c>
      <c r="C269" s="8">
        <v>1</v>
      </c>
      <c r="D269" s="8"/>
      <c r="E269" s="8"/>
      <c r="F269" s="8"/>
      <c r="G269" s="8"/>
    </row>
    <row r="270" spans="1:7" ht="15.6" x14ac:dyDescent="0.3">
      <c r="A270" s="8"/>
      <c r="B270" s="8">
        <v>0</v>
      </c>
      <c r="C270" s="8">
        <v>1</v>
      </c>
      <c r="D270" s="8"/>
      <c r="E270" s="8"/>
      <c r="F270" s="8"/>
      <c r="G270" s="8"/>
    </row>
    <row r="271" spans="1:7" ht="15.6" x14ac:dyDescent="0.3">
      <c r="A271" s="8"/>
      <c r="B271" s="8">
        <v>1</v>
      </c>
      <c r="C271" s="8">
        <v>1</v>
      </c>
      <c r="D271" s="8"/>
      <c r="E271" s="8"/>
      <c r="F271" s="8"/>
      <c r="G271" s="8"/>
    </row>
    <row r="272" spans="1:7" ht="15.6" x14ac:dyDescent="0.3">
      <c r="A272" s="8"/>
      <c r="B272" s="8">
        <v>0</v>
      </c>
      <c r="C272" s="8">
        <v>1</v>
      </c>
      <c r="D272" s="8"/>
      <c r="E272" s="8"/>
      <c r="F272" s="8"/>
      <c r="G272" s="8"/>
    </row>
    <row r="273" spans="1:7" ht="15.6" x14ac:dyDescent="0.3">
      <c r="A273" s="8"/>
      <c r="B273" s="8">
        <v>0</v>
      </c>
      <c r="C273" s="8">
        <v>1</v>
      </c>
      <c r="D273" s="8"/>
      <c r="E273" s="8"/>
      <c r="F273" s="8"/>
      <c r="G273" s="8"/>
    </row>
    <row r="274" spans="1:7" ht="15.6" x14ac:dyDescent="0.3">
      <c r="A274" s="8"/>
      <c r="B274" s="8">
        <v>0</v>
      </c>
      <c r="C274" s="8">
        <v>0</v>
      </c>
      <c r="D274" s="8"/>
      <c r="E274" s="8"/>
      <c r="F274" s="8"/>
      <c r="G274" s="8"/>
    </row>
    <row r="275" spans="1:7" ht="15.6" x14ac:dyDescent="0.3">
      <c r="A275" s="8"/>
      <c r="B275" s="8">
        <v>0</v>
      </c>
      <c r="C275" s="8">
        <v>1</v>
      </c>
      <c r="D275" s="8"/>
      <c r="E275" s="8"/>
      <c r="F275" s="8"/>
      <c r="G275" s="8"/>
    </row>
    <row r="276" spans="1:7" ht="15.6" x14ac:dyDescent="0.3">
      <c r="A276" s="8"/>
      <c r="B276" s="8">
        <v>1</v>
      </c>
      <c r="C276" s="8">
        <v>1</v>
      </c>
      <c r="D276" s="8"/>
      <c r="E276" s="8"/>
      <c r="F276" s="8"/>
      <c r="G276" s="8"/>
    </row>
    <row r="277" spans="1:7" ht="16.2" thickBot="1" x14ac:dyDescent="0.35">
      <c r="A277" s="8"/>
      <c r="B277" s="8"/>
      <c r="C277" s="8"/>
      <c r="D277" s="8"/>
      <c r="E277" s="8"/>
      <c r="F277" s="8"/>
      <c r="G277" s="8"/>
    </row>
    <row r="278" spans="1:7" ht="16.2" thickBot="1" x14ac:dyDescent="0.35">
      <c r="A278" s="8"/>
      <c r="B278" s="8"/>
      <c r="C278" s="8"/>
      <c r="D278" s="8"/>
      <c r="E278" s="9" t="s">
        <v>5</v>
      </c>
      <c r="F278" s="10">
        <f>SUM(F7:F276)</f>
        <v>0</v>
      </c>
      <c r="G27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4790-6E6D-46BA-BBD8-250037BFE012}">
  <dimension ref="A1:M283"/>
  <sheetViews>
    <sheetView workbookViewId="0">
      <selection activeCell="F1" sqref="F1"/>
    </sheetView>
  </sheetViews>
  <sheetFormatPr defaultRowHeight="14.4" x14ac:dyDescent="0.3"/>
  <cols>
    <col min="2" max="2" width="16.33203125" bestFit="1" customWidth="1"/>
    <col min="3" max="3" width="27" bestFit="1" customWidth="1"/>
    <col min="4" max="4" width="8.109375" bestFit="1" customWidth="1"/>
    <col min="5" max="5" width="14" bestFit="1" customWidth="1"/>
    <col min="6" max="6" width="14" customWidth="1"/>
    <col min="7" max="9" width="15.21875" bestFit="1" customWidth="1"/>
    <col min="10" max="10" width="12.88671875" bestFit="1" customWidth="1"/>
    <col min="11" max="11" width="20.44140625" bestFit="1" customWidth="1"/>
    <col min="12" max="12" width="15.6640625" bestFit="1" customWidth="1"/>
  </cols>
  <sheetData>
    <row r="1" spans="1:13" ht="16.2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8.600000000000001" thickBot="1" x14ac:dyDescent="0.45">
      <c r="A2" s="8"/>
      <c r="B2" s="8"/>
      <c r="C2" s="9" t="s">
        <v>6</v>
      </c>
      <c r="D2" s="10">
        <v>0.1</v>
      </c>
      <c r="E2" s="8"/>
      <c r="F2" s="8"/>
      <c r="G2" s="8"/>
      <c r="H2" s="8"/>
      <c r="I2" s="8"/>
      <c r="J2" s="8"/>
      <c r="K2" s="8"/>
      <c r="L2" s="8"/>
      <c r="M2" s="8"/>
    </row>
    <row r="3" spans="1:13" ht="18.600000000000001" thickBot="1" x14ac:dyDescent="0.45">
      <c r="A3" s="8"/>
      <c r="B3" s="8"/>
      <c r="C3" s="9" t="s">
        <v>7</v>
      </c>
      <c r="D3" s="10">
        <v>0.1</v>
      </c>
      <c r="E3" s="8"/>
      <c r="F3" s="8"/>
      <c r="G3" s="8"/>
      <c r="H3" s="8"/>
      <c r="I3" s="8"/>
      <c r="J3" s="8"/>
      <c r="K3" s="8"/>
      <c r="L3" s="8"/>
      <c r="M3" s="8"/>
    </row>
    <row r="4" spans="1:13" ht="18.600000000000001" thickBot="1" x14ac:dyDescent="0.45">
      <c r="A4" s="8"/>
      <c r="B4" s="8"/>
      <c r="C4" s="9" t="s">
        <v>11</v>
      </c>
      <c r="D4" s="10">
        <v>0.1</v>
      </c>
      <c r="E4" s="8"/>
      <c r="F4" s="8"/>
      <c r="G4" s="8"/>
      <c r="H4" s="8"/>
      <c r="I4" s="8"/>
      <c r="J4" s="8"/>
      <c r="K4" s="8"/>
      <c r="L4" s="8"/>
      <c r="M4" s="8"/>
    </row>
    <row r="5" spans="1:13" ht="18.600000000000001" thickBot="1" x14ac:dyDescent="0.45">
      <c r="A5" s="8"/>
      <c r="B5" s="8"/>
      <c r="C5" s="9" t="s">
        <v>12</v>
      </c>
      <c r="D5" s="10">
        <v>0.1</v>
      </c>
      <c r="E5" s="8"/>
      <c r="F5" s="8"/>
      <c r="G5" s="8"/>
      <c r="H5" s="8"/>
      <c r="I5" s="8"/>
      <c r="J5" s="8"/>
      <c r="K5" s="8"/>
      <c r="L5" s="8"/>
      <c r="M5" s="8"/>
    </row>
    <row r="6" spans="1:13" ht="18.600000000000001" thickBot="1" x14ac:dyDescent="0.45">
      <c r="A6" s="8"/>
      <c r="B6" s="8"/>
      <c r="C6" s="9" t="s">
        <v>13</v>
      </c>
      <c r="D6" s="10">
        <v>0.1</v>
      </c>
      <c r="E6" s="8"/>
      <c r="F6" s="8"/>
      <c r="G6" s="8"/>
      <c r="H6" s="8"/>
      <c r="I6" s="8"/>
      <c r="J6" s="8"/>
      <c r="K6" s="8"/>
      <c r="L6" s="8"/>
      <c r="M6" s="8"/>
    </row>
    <row r="7" spans="1:13" ht="18.600000000000001" thickBot="1" x14ac:dyDescent="0.45">
      <c r="A7" s="8"/>
      <c r="B7" s="8"/>
      <c r="C7" s="9" t="s">
        <v>14</v>
      </c>
      <c r="D7" s="10">
        <v>0.1</v>
      </c>
      <c r="E7" s="8"/>
      <c r="F7" s="8"/>
      <c r="G7" s="8"/>
      <c r="H7" s="8"/>
      <c r="I7" s="8"/>
      <c r="J7" s="8"/>
      <c r="K7" s="8"/>
      <c r="L7" s="8"/>
      <c r="M7" s="8"/>
    </row>
    <row r="8" spans="1:13" ht="18.600000000000001" thickBot="1" x14ac:dyDescent="0.45">
      <c r="A8" s="8"/>
      <c r="B8" s="8"/>
      <c r="C8" s="9" t="s">
        <v>15</v>
      </c>
      <c r="D8" s="10">
        <v>0.1</v>
      </c>
      <c r="E8" s="8"/>
      <c r="F8" s="8"/>
      <c r="G8" s="8"/>
      <c r="H8" s="8"/>
      <c r="I8" s="8"/>
      <c r="J8" s="8"/>
      <c r="K8" s="8"/>
      <c r="L8" s="8"/>
      <c r="M8" s="8"/>
    </row>
    <row r="9" spans="1:13" ht="15.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18.600000000000001" thickBot="1" x14ac:dyDescent="0.45">
      <c r="A11" s="8"/>
      <c r="B11" s="11" t="s">
        <v>8</v>
      </c>
      <c r="C11" s="11" t="s">
        <v>9</v>
      </c>
      <c r="D11" s="11" t="s">
        <v>16</v>
      </c>
      <c r="E11" s="11" t="s">
        <v>17</v>
      </c>
      <c r="F11" s="11" t="s">
        <v>18</v>
      </c>
      <c r="G11" s="11" t="s">
        <v>19</v>
      </c>
      <c r="H11" s="11" t="s">
        <v>20</v>
      </c>
      <c r="I11" s="11" t="s">
        <v>21</v>
      </c>
      <c r="J11" s="11" t="s">
        <v>22</v>
      </c>
      <c r="K11" s="11" t="s">
        <v>3</v>
      </c>
      <c r="L11" s="11" t="s">
        <v>4</v>
      </c>
      <c r="M11" s="8"/>
    </row>
    <row r="12" spans="1:13" ht="15.6" x14ac:dyDescent="0.3">
      <c r="A12" s="8"/>
      <c r="B12" s="8">
        <v>1</v>
      </c>
      <c r="C12" s="8">
        <v>1</v>
      </c>
      <c r="D12">
        <v>70</v>
      </c>
      <c r="E12" s="8"/>
      <c r="F12">
        <v>4</v>
      </c>
      <c r="G12" s="8"/>
      <c r="H12" s="8"/>
      <c r="I12" s="8"/>
      <c r="J12" s="8"/>
      <c r="K12" s="8"/>
      <c r="L12" s="8"/>
      <c r="M12" s="8"/>
    </row>
    <row r="13" spans="1:13" ht="15.6" x14ac:dyDescent="0.3">
      <c r="A13" s="8"/>
      <c r="B13" s="8">
        <v>0</v>
      </c>
      <c r="C13" s="8">
        <v>0</v>
      </c>
      <c r="D13">
        <v>67</v>
      </c>
      <c r="E13" s="8"/>
      <c r="F13">
        <v>3</v>
      </c>
      <c r="G13" s="8"/>
      <c r="H13" s="8"/>
      <c r="I13" s="8"/>
      <c r="J13" s="8"/>
      <c r="K13" s="8"/>
      <c r="L13" s="8"/>
      <c r="M13" s="8"/>
    </row>
    <row r="14" spans="1:13" ht="15.6" x14ac:dyDescent="0.3">
      <c r="A14" s="8"/>
      <c r="B14" s="8">
        <v>1</v>
      </c>
      <c r="C14" s="8">
        <v>1</v>
      </c>
      <c r="D14">
        <v>57</v>
      </c>
      <c r="E14" s="8"/>
      <c r="F14">
        <v>2</v>
      </c>
      <c r="G14" s="8"/>
      <c r="H14" s="8"/>
      <c r="I14" s="8"/>
      <c r="J14" s="8"/>
      <c r="K14" s="8"/>
      <c r="L14" s="8"/>
      <c r="M14" s="8"/>
    </row>
    <row r="15" spans="1:13" ht="15.6" x14ac:dyDescent="0.3">
      <c r="A15" s="8"/>
      <c r="B15" s="8">
        <v>0</v>
      </c>
      <c r="C15" s="8">
        <v>1</v>
      </c>
      <c r="D15">
        <v>64</v>
      </c>
      <c r="E15" s="8"/>
      <c r="F15">
        <v>4</v>
      </c>
      <c r="G15" s="8"/>
      <c r="H15" s="8"/>
      <c r="I15" s="8"/>
      <c r="J15" s="8"/>
      <c r="K15" s="8"/>
      <c r="L15" s="8"/>
      <c r="M15" s="8"/>
    </row>
    <row r="16" spans="1:13" ht="15.6" x14ac:dyDescent="0.3">
      <c r="A16" s="8"/>
      <c r="B16" s="8">
        <v>0</v>
      </c>
      <c r="C16" s="8">
        <v>0</v>
      </c>
      <c r="D16">
        <v>74</v>
      </c>
      <c r="E16" s="8"/>
      <c r="F16">
        <v>2</v>
      </c>
      <c r="G16" s="8"/>
      <c r="H16" s="8"/>
      <c r="I16" s="8"/>
      <c r="J16" s="8"/>
      <c r="K16" s="8"/>
      <c r="L16" s="8"/>
      <c r="M16" s="8"/>
    </row>
    <row r="17" spans="1:13" ht="15.6" x14ac:dyDescent="0.3">
      <c r="A17" s="8"/>
      <c r="B17" s="8">
        <v>0</v>
      </c>
      <c r="C17" s="8">
        <v>1</v>
      </c>
      <c r="D17">
        <v>65</v>
      </c>
      <c r="E17" s="8"/>
      <c r="F17">
        <v>4</v>
      </c>
      <c r="G17" s="8"/>
      <c r="H17" s="8"/>
      <c r="I17" s="8"/>
      <c r="J17" s="8"/>
      <c r="K17" s="8"/>
      <c r="L17" s="8"/>
      <c r="M17" s="8"/>
    </row>
    <row r="18" spans="1:13" ht="15.6" x14ac:dyDescent="0.3">
      <c r="A18" s="8"/>
      <c r="B18" s="8">
        <v>1</v>
      </c>
      <c r="C18" s="8">
        <v>1</v>
      </c>
      <c r="D18">
        <v>56</v>
      </c>
      <c r="E18" s="8"/>
      <c r="F18">
        <v>3</v>
      </c>
      <c r="G18" s="8"/>
      <c r="H18" s="8"/>
      <c r="I18" s="8"/>
      <c r="J18" s="8"/>
      <c r="K18" s="8"/>
      <c r="L18" s="8"/>
      <c r="M18" s="8"/>
    </row>
    <row r="19" spans="1:13" ht="15.6" x14ac:dyDescent="0.3">
      <c r="A19" s="8"/>
      <c r="B19" s="8">
        <v>1</v>
      </c>
      <c r="C19" s="8">
        <v>1</v>
      </c>
      <c r="D19">
        <v>59</v>
      </c>
      <c r="E19" s="8"/>
      <c r="F19">
        <v>4</v>
      </c>
      <c r="G19" s="8"/>
      <c r="H19" s="8"/>
      <c r="I19" s="8"/>
      <c r="J19" s="8"/>
      <c r="K19" s="8"/>
      <c r="L19" s="8"/>
      <c r="M19" s="8"/>
    </row>
    <row r="20" spans="1:13" ht="15.6" x14ac:dyDescent="0.3">
      <c r="A20" s="8"/>
      <c r="B20" s="8">
        <v>1</v>
      </c>
      <c r="C20" s="8">
        <v>1</v>
      </c>
      <c r="D20">
        <v>60</v>
      </c>
      <c r="E20" s="8"/>
      <c r="F20">
        <v>4</v>
      </c>
      <c r="G20" s="8"/>
      <c r="H20" s="8"/>
      <c r="I20" s="8"/>
      <c r="J20" s="8"/>
      <c r="K20" s="8"/>
      <c r="L20" s="8"/>
      <c r="M20" s="8"/>
    </row>
    <row r="21" spans="1:13" ht="15.6" x14ac:dyDescent="0.3">
      <c r="A21" s="8"/>
      <c r="B21" s="8">
        <v>1</v>
      </c>
      <c r="C21" s="8">
        <v>0</v>
      </c>
      <c r="D21">
        <v>63</v>
      </c>
      <c r="E21" s="8"/>
      <c r="F21">
        <v>4</v>
      </c>
      <c r="G21" s="8"/>
      <c r="H21" s="8"/>
      <c r="I21" s="8"/>
      <c r="J21" s="8"/>
      <c r="K21" s="8"/>
      <c r="L21" s="8"/>
      <c r="M21" s="8"/>
    </row>
    <row r="22" spans="1:13" ht="15.6" x14ac:dyDescent="0.3">
      <c r="A22" s="8"/>
      <c r="B22" s="8">
        <v>0</v>
      </c>
      <c r="C22" s="8">
        <v>1</v>
      </c>
      <c r="D22">
        <v>59</v>
      </c>
      <c r="E22" s="8"/>
      <c r="F22">
        <v>4</v>
      </c>
      <c r="G22" s="8"/>
      <c r="H22" s="8"/>
      <c r="I22" s="8"/>
      <c r="J22" s="8"/>
      <c r="K22" s="8"/>
      <c r="L22" s="8"/>
      <c r="M22" s="8"/>
    </row>
    <row r="23" spans="1:13" ht="15.6" x14ac:dyDescent="0.3">
      <c r="A23" s="8"/>
      <c r="B23" s="8">
        <v>0</v>
      </c>
      <c r="C23" s="8">
        <v>1</v>
      </c>
      <c r="D23">
        <v>53</v>
      </c>
      <c r="E23" s="8"/>
      <c r="F23">
        <v>4</v>
      </c>
      <c r="G23" s="8"/>
      <c r="H23" s="8"/>
      <c r="I23" s="8"/>
      <c r="J23" s="8"/>
      <c r="K23" s="8"/>
      <c r="L23" s="8"/>
      <c r="M23" s="8"/>
    </row>
    <row r="24" spans="1:13" ht="15.6" x14ac:dyDescent="0.3">
      <c r="A24" s="8"/>
      <c r="B24" s="8">
        <v>0</v>
      </c>
      <c r="C24" s="8">
        <v>1</v>
      </c>
      <c r="D24">
        <v>44</v>
      </c>
      <c r="E24" s="8"/>
      <c r="F24">
        <v>3</v>
      </c>
      <c r="G24" s="8"/>
      <c r="H24" s="8"/>
      <c r="I24" s="8"/>
      <c r="J24" s="8"/>
      <c r="K24" s="8"/>
      <c r="L24" s="8"/>
      <c r="M24" s="8"/>
    </row>
    <row r="25" spans="1:13" ht="15.6" x14ac:dyDescent="0.3">
      <c r="A25" s="8"/>
      <c r="B25" s="8">
        <v>1</v>
      </c>
      <c r="C25" s="8">
        <v>1</v>
      </c>
      <c r="D25">
        <v>61</v>
      </c>
      <c r="E25" s="8"/>
      <c r="F25">
        <v>1</v>
      </c>
      <c r="G25" s="8"/>
      <c r="H25" s="8"/>
      <c r="I25" s="8"/>
      <c r="J25" s="8"/>
      <c r="K25" s="8"/>
      <c r="L25" s="8"/>
      <c r="M25" s="8"/>
    </row>
    <row r="26" spans="1:13" ht="15.6" x14ac:dyDescent="0.3">
      <c r="A26" s="8"/>
      <c r="B26" s="8">
        <v>0</v>
      </c>
      <c r="C26" s="8">
        <v>0</v>
      </c>
      <c r="D26">
        <v>57</v>
      </c>
      <c r="E26" s="8"/>
      <c r="F26">
        <v>4</v>
      </c>
      <c r="G26" s="8"/>
      <c r="H26" s="8"/>
      <c r="I26" s="8"/>
      <c r="J26" s="8"/>
      <c r="K26" s="8"/>
      <c r="L26" s="8"/>
      <c r="M26" s="8"/>
    </row>
    <row r="27" spans="1:13" ht="15.6" x14ac:dyDescent="0.3">
      <c r="A27" s="8"/>
      <c r="B27" s="8">
        <v>0</v>
      </c>
      <c r="C27" s="8">
        <v>0</v>
      </c>
      <c r="D27">
        <v>71</v>
      </c>
      <c r="E27" s="8"/>
      <c r="F27">
        <v>4</v>
      </c>
      <c r="G27" s="8"/>
      <c r="H27" s="8"/>
      <c r="I27" s="8"/>
      <c r="J27" s="8"/>
      <c r="K27" s="8"/>
      <c r="L27" s="8"/>
      <c r="M27" s="8"/>
    </row>
    <row r="28" spans="1:13" ht="15.6" x14ac:dyDescent="0.3">
      <c r="A28" s="8"/>
      <c r="B28" s="8">
        <v>1</v>
      </c>
      <c r="C28" s="8">
        <v>1</v>
      </c>
      <c r="D28">
        <v>46</v>
      </c>
      <c r="E28" s="8"/>
      <c r="F28">
        <v>4</v>
      </c>
      <c r="G28" s="8"/>
      <c r="H28" s="8"/>
      <c r="I28" s="8"/>
      <c r="J28" s="8"/>
      <c r="K28" s="8"/>
      <c r="L28" s="8"/>
      <c r="M28" s="8"/>
    </row>
    <row r="29" spans="1:13" ht="15.6" x14ac:dyDescent="0.3">
      <c r="A29" s="8"/>
      <c r="B29" s="8">
        <v>1</v>
      </c>
      <c r="C29" s="8">
        <v>1</v>
      </c>
      <c r="D29">
        <v>53</v>
      </c>
      <c r="E29" s="8"/>
      <c r="F29">
        <v>4</v>
      </c>
      <c r="G29" s="8"/>
      <c r="H29" s="8"/>
      <c r="I29" s="8"/>
      <c r="J29" s="8"/>
      <c r="K29" s="8"/>
      <c r="L29" s="8"/>
      <c r="M29" s="8"/>
    </row>
    <row r="30" spans="1:13" ht="15.6" x14ac:dyDescent="0.3">
      <c r="A30" s="8"/>
      <c r="B30" s="8">
        <v>0</v>
      </c>
      <c r="C30" s="8">
        <v>1</v>
      </c>
      <c r="D30">
        <v>64</v>
      </c>
      <c r="E30" s="8"/>
      <c r="F30">
        <v>1</v>
      </c>
      <c r="G30" s="8"/>
      <c r="H30" s="8"/>
      <c r="I30" s="8"/>
      <c r="J30" s="8"/>
      <c r="K30" s="8"/>
      <c r="L30" s="8"/>
      <c r="M30" s="8"/>
    </row>
    <row r="31" spans="1:13" ht="15.6" x14ac:dyDescent="0.3">
      <c r="A31" s="8"/>
      <c r="B31" s="8">
        <v>0</v>
      </c>
      <c r="C31" s="8">
        <v>1</v>
      </c>
      <c r="D31">
        <v>40</v>
      </c>
      <c r="E31" s="8"/>
      <c r="F31">
        <v>1</v>
      </c>
      <c r="G31" s="8"/>
      <c r="H31" s="8"/>
      <c r="I31" s="8"/>
      <c r="J31" s="8"/>
      <c r="K31" s="8"/>
      <c r="L31" s="8"/>
      <c r="M31" s="8"/>
    </row>
    <row r="32" spans="1:13" ht="15.6" x14ac:dyDescent="0.3">
      <c r="A32" s="8"/>
      <c r="B32" s="8">
        <v>1</v>
      </c>
      <c r="C32" s="8">
        <v>1</v>
      </c>
      <c r="D32">
        <v>67</v>
      </c>
      <c r="E32" s="8"/>
      <c r="F32">
        <v>4</v>
      </c>
      <c r="G32" s="8"/>
      <c r="H32" s="8"/>
      <c r="I32" s="8"/>
      <c r="J32" s="8"/>
      <c r="K32" s="8"/>
      <c r="L32" s="8"/>
      <c r="M32" s="8"/>
    </row>
    <row r="33" spans="1:13" ht="15.6" x14ac:dyDescent="0.3">
      <c r="A33" s="8"/>
      <c r="B33" s="8">
        <v>0</v>
      </c>
      <c r="C33" s="8">
        <v>1</v>
      </c>
      <c r="D33">
        <v>48</v>
      </c>
      <c r="E33" s="8"/>
      <c r="F33">
        <v>2</v>
      </c>
      <c r="G33" s="8"/>
      <c r="H33" s="8"/>
      <c r="I33" s="8"/>
      <c r="J33" s="8"/>
      <c r="K33" s="8"/>
      <c r="L33" s="8"/>
      <c r="M33" s="8"/>
    </row>
    <row r="34" spans="1:13" ht="15.6" x14ac:dyDescent="0.3">
      <c r="A34" s="8"/>
      <c r="B34" s="8">
        <v>0</v>
      </c>
      <c r="C34" s="8">
        <v>1</v>
      </c>
      <c r="D34">
        <v>43</v>
      </c>
      <c r="E34" s="8"/>
      <c r="F34">
        <v>4</v>
      </c>
      <c r="G34" s="8"/>
      <c r="H34" s="8"/>
      <c r="I34" s="8"/>
      <c r="J34" s="8"/>
      <c r="K34" s="8"/>
      <c r="L34" s="8"/>
      <c r="M34" s="8"/>
    </row>
    <row r="35" spans="1:13" ht="15.6" x14ac:dyDescent="0.3">
      <c r="A35" s="8"/>
      <c r="B35" s="8">
        <v>0</v>
      </c>
      <c r="C35" s="8">
        <v>1</v>
      </c>
      <c r="D35">
        <v>47</v>
      </c>
      <c r="E35" s="8"/>
      <c r="F35">
        <v>4</v>
      </c>
      <c r="G35" s="8"/>
      <c r="H35" s="8"/>
      <c r="I35" s="8"/>
      <c r="J35" s="8"/>
      <c r="K35" s="8"/>
      <c r="L35" s="8"/>
      <c r="M35" s="8"/>
    </row>
    <row r="36" spans="1:13" ht="15.6" x14ac:dyDescent="0.3">
      <c r="A36" s="8"/>
      <c r="B36" s="8">
        <v>0</v>
      </c>
      <c r="C36" s="8">
        <v>0</v>
      </c>
      <c r="D36">
        <v>54</v>
      </c>
      <c r="E36" s="8"/>
      <c r="F36">
        <v>2</v>
      </c>
      <c r="G36" s="8"/>
      <c r="H36" s="8"/>
      <c r="I36" s="8"/>
      <c r="J36" s="8"/>
      <c r="K36" s="8"/>
      <c r="L36" s="8"/>
      <c r="M36" s="8"/>
    </row>
    <row r="37" spans="1:13" ht="15.6" x14ac:dyDescent="0.3">
      <c r="A37" s="8"/>
      <c r="B37" s="8">
        <v>0</v>
      </c>
      <c r="C37" s="8">
        <v>0</v>
      </c>
      <c r="D37">
        <v>48</v>
      </c>
      <c r="E37" s="8"/>
      <c r="F37">
        <v>3</v>
      </c>
      <c r="G37" s="8"/>
      <c r="H37" s="8"/>
      <c r="I37" s="8"/>
      <c r="J37" s="8"/>
      <c r="K37" s="8"/>
      <c r="L37" s="8"/>
      <c r="M37" s="8"/>
    </row>
    <row r="38" spans="1:13" ht="15.6" x14ac:dyDescent="0.3">
      <c r="A38" s="8"/>
      <c r="B38" s="8">
        <v>0</v>
      </c>
      <c r="C38" s="8">
        <v>0</v>
      </c>
      <c r="D38">
        <v>46</v>
      </c>
      <c r="E38" s="8"/>
      <c r="F38">
        <v>4</v>
      </c>
      <c r="G38" s="8"/>
      <c r="H38" s="8"/>
      <c r="I38" s="8"/>
      <c r="J38" s="8"/>
      <c r="K38" s="8"/>
      <c r="L38" s="8"/>
      <c r="M38" s="8"/>
    </row>
    <row r="39" spans="1:13" ht="15.6" x14ac:dyDescent="0.3">
      <c r="A39" s="8"/>
      <c r="B39" s="8">
        <v>0</v>
      </c>
      <c r="C39" s="8">
        <v>0</v>
      </c>
      <c r="D39">
        <v>51</v>
      </c>
      <c r="E39" s="8"/>
      <c r="F39">
        <v>3</v>
      </c>
      <c r="G39" s="8"/>
      <c r="H39" s="8"/>
      <c r="I39" s="8"/>
      <c r="J39" s="8"/>
      <c r="K39" s="8"/>
      <c r="L39" s="8"/>
      <c r="M39" s="8"/>
    </row>
    <row r="40" spans="1:13" ht="15.6" x14ac:dyDescent="0.3">
      <c r="A40" s="8"/>
      <c r="B40" s="8">
        <v>1</v>
      </c>
      <c r="C40" s="8">
        <v>1</v>
      </c>
      <c r="D40">
        <v>58</v>
      </c>
      <c r="E40" s="8"/>
      <c r="F40">
        <v>3</v>
      </c>
      <c r="G40" s="8"/>
      <c r="H40" s="8"/>
      <c r="I40" s="8"/>
      <c r="J40" s="8"/>
      <c r="K40" s="8"/>
      <c r="L40" s="8"/>
      <c r="M40" s="8"/>
    </row>
    <row r="41" spans="1:13" ht="15.6" x14ac:dyDescent="0.3">
      <c r="A41" s="8"/>
      <c r="B41" s="8">
        <v>0</v>
      </c>
      <c r="C41" s="8">
        <v>0</v>
      </c>
      <c r="D41">
        <v>71</v>
      </c>
      <c r="E41" s="8"/>
      <c r="F41">
        <v>3</v>
      </c>
      <c r="G41" s="8"/>
      <c r="H41" s="8"/>
      <c r="I41" s="8"/>
      <c r="J41" s="8"/>
      <c r="K41" s="8"/>
      <c r="L41" s="8"/>
      <c r="M41" s="8"/>
    </row>
    <row r="42" spans="1:13" ht="15.6" x14ac:dyDescent="0.3">
      <c r="A42" s="8"/>
      <c r="B42" s="8">
        <v>1</v>
      </c>
      <c r="C42" s="8">
        <v>1</v>
      </c>
      <c r="D42">
        <v>57</v>
      </c>
      <c r="E42" s="8"/>
      <c r="F42">
        <v>3</v>
      </c>
      <c r="G42" s="8"/>
      <c r="H42" s="8"/>
      <c r="I42" s="8"/>
      <c r="J42" s="8"/>
      <c r="K42" s="8"/>
      <c r="L42" s="8"/>
      <c r="M42" s="8"/>
    </row>
    <row r="43" spans="1:13" ht="15.6" x14ac:dyDescent="0.3">
      <c r="A43" s="8"/>
      <c r="B43" s="8">
        <v>0</v>
      </c>
      <c r="C43" s="8">
        <v>1</v>
      </c>
      <c r="D43">
        <v>66</v>
      </c>
      <c r="E43" s="8"/>
      <c r="F43">
        <v>4</v>
      </c>
      <c r="G43" s="8"/>
      <c r="H43" s="8"/>
      <c r="I43" s="8"/>
      <c r="J43" s="8"/>
      <c r="K43" s="8"/>
      <c r="L43" s="8"/>
      <c r="M43" s="8"/>
    </row>
    <row r="44" spans="1:13" ht="15.6" x14ac:dyDescent="0.3">
      <c r="A44" s="8"/>
      <c r="B44" s="8">
        <v>0</v>
      </c>
      <c r="C44" s="8">
        <v>0</v>
      </c>
      <c r="D44">
        <v>37</v>
      </c>
      <c r="E44" s="8"/>
      <c r="F44">
        <v>3</v>
      </c>
      <c r="G44" s="8"/>
      <c r="H44" s="8"/>
      <c r="I44" s="8"/>
      <c r="J44" s="8"/>
      <c r="K44" s="8"/>
      <c r="L44" s="8"/>
      <c r="M44" s="8"/>
    </row>
    <row r="45" spans="1:13" ht="15.6" x14ac:dyDescent="0.3">
      <c r="A45" s="8"/>
      <c r="B45" s="8">
        <v>1</v>
      </c>
      <c r="C45" s="8">
        <v>1</v>
      </c>
      <c r="D45">
        <v>59</v>
      </c>
      <c r="E45" s="8"/>
      <c r="F45">
        <v>4</v>
      </c>
      <c r="G45" s="8"/>
      <c r="H45" s="8"/>
      <c r="I45" s="8"/>
      <c r="J45" s="8"/>
      <c r="K45" s="8"/>
      <c r="L45" s="8"/>
      <c r="M45" s="8"/>
    </row>
    <row r="46" spans="1:13" ht="15.6" x14ac:dyDescent="0.3">
      <c r="A46" s="8"/>
      <c r="B46" s="8">
        <v>1</v>
      </c>
      <c r="C46" s="8">
        <v>1</v>
      </c>
      <c r="D46">
        <v>50</v>
      </c>
      <c r="E46" s="8"/>
      <c r="F46">
        <v>4</v>
      </c>
      <c r="G46" s="8"/>
      <c r="H46" s="8"/>
      <c r="I46" s="8"/>
      <c r="J46" s="8"/>
      <c r="K46" s="8"/>
      <c r="L46" s="8"/>
      <c r="M46" s="8"/>
    </row>
    <row r="47" spans="1:13" ht="15.6" x14ac:dyDescent="0.3">
      <c r="A47" s="8"/>
      <c r="B47" s="8">
        <v>1</v>
      </c>
      <c r="C47" s="8">
        <v>1</v>
      </c>
      <c r="D47">
        <v>48</v>
      </c>
      <c r="E47" s="8"/>
      <c r="F47">
        <v>4</v>
      </c>
      <c r="G47" s="8"/>
      <c r="H47" s="8"/>
      <c r="I47" s="8"/>
      <c r="J47" s="8"/>
      <c r="K47" s="8"/>
      <c r="L47" s="8"/>
      <c r="M47" s="8"/>
    </row>
    <row r="48" spans="1:13" ht="15.6" x14ac:dyDescent="0.3">
      <c r="A48" s="8"/>
      <c r="B48" s="8">
        <v>1</v>
      </c>
      <c r="C48" s="8">
        <v>1</v>
      </c>
      <c r="D48">
        <v>61</v>
      </c>
      <c r="E48" s="8"/>
      <c r="F48">
        <v>4</v>
      </c>
      <c r="G48" s="8"/>
      <c r="H48" s="8"/>
      <c r="I48" s="8"/>
      <c r="J48" s="8"/>
      <c r="K48" s="8"/>
      <c r="L48" s="8"/>
      <c r="M48" s="8"/>
    </row>
    <row r="49" spans="1:13" ht="15.6" x14ac:dyDescent="0.3">
      <c r="A49" s="8"/>
      <c r="B49" s="8">
        <v>1</v>
      </c>
      <c r="C49" s="8">
        <v>1</v>
      </c>
      <c r="D49">
        <v>59</v>
      </c>
      <c r="E49" s="8"/>
      <c r="F49">
        <v>1</v>
      </c>
      <c r="G49" s="8"/>
      <c r="H49" s="8"/>
      <c r="I49" s="8"/>
      <c r="J49" s="8"/>
      <c r="K49" s="8"/>
      <c r="L49" s="8"/>
      <c r="M49" s="8"/>
    </row>
    <row r="50" spans="1:13" ht="15.6" x14ac:dyDescent="0.3">
      <c r="A50" s="8"/>
      <c r="B50" s="8">
        <v>0</v>
      </c>
      <c r="C50" s="8">
        <v>1</v>
      </c>
      <c r="D50">
        <v>42</v>
      </c>
      <c r="E50" s="8"/>
      <c r="F50">
        <v>3</v>
      </c>
      <c r="G50" s="8"/>
      <c r="H50" s="8"/>
      <c r="I50" s="8"/>
      <c r="J50" s="8"/>
      <c r="K50" s="8"/>
      <c r="L50" s="8"/>
      <c r="M50" s="8"/>
    </row>
    <row r="51" spans="1:13" ht="15.6" x14ac:dyDescent="0.3">
      <c r="A51" s="8"/>
      <c r="B51" s="8">
        <v>0</v>
      </c>
      <c r="C51" s="8">
        <v>1</v>
      </c>
      <c r="D51">
        <v>48</v>
      </c>
      <c r="E51" s="8"/>
      <c r="F51">
        <v>4</v>
      </c>
      <c r="G51" s="8"/>
      <c r="H51" s="8"/>
      <c r="I51" s="8"/>
      <c r="J51" s="8"/>
      <c r="K51" s="8"/>
      <c r="L51" s="8"/>
      <c r="M51" s="8"/>
    </row>
    <row r="52" spans="1:13" ht="15.6" x14ac:dyDescent="0.3">
      <c r="A52" s="8"/>
      <c r="B52" s="8">
        <v>1</v>
      </c>
      <c r="C52" s="8">
        <v>1</v>
      </c>
      <c r="D52">
        <v>40</v>
      </c>
      <c r="E52" s="8"/>
      <c r="F52">
        <v>4</v>
      </c>
      <c r="G52" s="8"/>
      <c r="H52" s="8"/>
      <c r="I52" s="8"/>
      <c r="J52" s="8"/>
      <c r="K52" s="8"/>
      <c r="L52" s="8"/>
      <c r="M52" s="8"/>
    </row>
    <row r="53" spans="1:13" ht="15.6" x14ac:dyDescent="0.3">
      <c r="A53" s="8"/>
      <c r="B53" s="8">
        <v>0</v>
      </c>
      <c r="C53" s="8">
        <v>0</v>
      </c>
      <c r="D53">
        <v>62</v>
      </c>
      <c r="E53" s="8"/>
      <c r="F53">
        <v>4</v>
      </c>
      <c r="G53" s="8"/>
      <c r="H53" s="8"/>
      <c r="I53" s="8"/>
      <c r="J53" s="8"/>
      <c r="K53" s="8"/>
      <c r="L53" s="8"/>
      <c r="M53" s="8"/>
    </row>
    <row r="54" spans="1:13" ht="15.6" x14ac:dyDescent="0.3">
      <c r="A54" s="8"/>
      <c r="B54" s="8">
        <v>0</v>
      </c>
      <c r="C54" s="8">
        <v>1</v>
      </c>
      <c r="D54">
        <v>44</v>
      </c>
      <c r="E54" s="8"/>
      <c r="F54">
        <v>3</v>
      </c>
      <c r="G54" s="8"/>
      <c r="H54" s="8"/>
      <c r="I54" s="8"/>
      <c r="J54" s="8"/>
      <c r="K54" s="8"/>
      <c r="L54" s="8"/>
      <c r="M54" s="8"/>
    </row>
    <row r="55" spans="1:13" ht="15.6" x14ac:dyDescent="0.3">
      <c r="A55" s="8"/>
      <c r="B55" s="8">
        <v>0</v>
      </c>
      <c r="C55" s="8">
        <v>1</v>
      </c>
      <c r="D55">
        <v>46</v>
      </c>
      <c r="E55" s="8"/>
      <c r="F55">
        <v>2</v>
      </c>
      <c r="G55" s="8"/>
      <c r="H55" s="8"/>
      <c r="I55" s="8"/>
      <c r="J55" s="8"/>
      <c r="K55" s="8"/>
      <c r="L55" s="8"/>
      <c r="M55" s="8"/>
    </row>
    <row r="56" spans="1:13" ht="15.6" x14ac:dyDescent="0.3">
      <c r="A56" s="8"/>
      <c r="B56" s="8">
        <v>1</v>
      </c>
      <c r="C56" s="8">
        <v>1</v>
      </c>
      <c r="D56">
        <v>59</v>
      </c>
      <c r="E56" s="8"/>
      <c r="F56">
        <v>3</v>
      </c>
      <c r="G56" s="8"/>
      <c r="H56" s="8"/>
      <c r="I56" s="8"/>
      <c r="J56" s="8"/>
      <c r="K56" s="8"/>
      <c r="L56" s="8"/>
      <c r="M56" s="8"/>
    </row>
    <row r="57" spans="1:13" ht="15.6" x14ac:dyDescent="0.3">
      <c r="A57" s="8"/>
      <c r="B57" s="8">
        <v>0</v>
      </c>
      <c r="C57" s="8">
        <v>1</v>
      </c>
      <c r="D57">
        <v>58</v>
      </c>
      <c r="E57" s="8"/>
      <c r="F57">
        <v>3</v>
      </c>
      <c r="G57" s="8"/>
      <c r="H57" s="8"/>
      <c r="I57" s="8"/>
      <c r="J57" s="8"/>
      <c r="K57" s="8"/>
      <c r="L57" s="8"/>
      <c r="M57" s="8"/>
    </row>
    <row r="58" spans="1:13" ht="15.6" x14ac:dyDescent="0.3">
      <c r="A58" s="8"/>
      <c r="B58" s="8">
        <v>1</v>
      </c>
      <c r="C58" s="8">
        <v>1</v>
      </c>
      <c r="D58">
        <v>49</v>
      </c>
      <c r="E58" s="8"/>
      <c r="F58">
        <v>3</v>
      </c>
      <c r="G58" s="8"/>
      <c r="H58" s="8"/>
      <c r="I58" s="8"/>
      <c r="J58" s="8"/>
      <c r="K58" s="8"/>
      <c r="L58" s="8"/>
      <c r="M58" s="8"/>
    </row>
    <row r="59" spans="1:13" ht="15.6" x14ac:dyDescent="0.3">
      <c r="A59" s="8"/>
      <c r="B59" s="8">
        <v>1</v>
      </c>
      <c r="C59" s="8">
        <v>1</v>
      </c>
      <c r="D59">
        <v>44</v>
      </c>
      <c r="E59" s="8"/>
      <c r="F59">
        <v>4</v>
      </c>
      <c r="G59" s="8"/>
      <c r="H59" s="8"/>
      <c r="I59" s="8"/>
      <c r="J59" s="8"/>
      <c r="K59" s="8"/>
      <c r="L59" s="8"/>
      <c r="M59" s="8"/>
    </row>
    <row r="60" spans="1:13" ht="15.6" x14ac:dyDescent="0.3">
      <c r="A60" s="8"/>
      <c r="B60" s="8">
        <v>1</v>
      </c>
      <c r="C60" s="8">
        <v>1</v>
      </c>
      <c r="D60">
        <v>66</v>
      </c>
      <c r="E60" s="8"/>
      <c r="F60">
        <v>2</v>
      </c>
      <c r="G60" s="8"/>
      <c r="H60" s="8"/>
      <c r="I60" s="8"/>
      <c r="J60" s="8"/>
      <c r="K60" s="8"/>
      <c r="L60" s="8"/>
      <c r="M60" s="8"/>
    </row>
    <row r="61" spans="1:13" ht="15.6" x14ac:dyDescent="0.3">
      <c r="A61" s="8"/>
      <c r="B61" s="8">
        <v>1</v>
      </c>
      <c r="C61" s="8">
        <v>0</v>
      </c>
      <c r="D61">
        <v>65</v>
      </c>
      <c r="E61" s="8"/>
      <c r="F61">
        <v>4</v>
      </c>
      <c r="G61" s="8"/>
      <c r="H61" s="8"/>
      <c r="I61" s="8"/>
      <c r="J61" s="8"/>
      <c r="K61" s="8"/>
      <c r="L61" s="8"/>
      <c r="M61" s="8"/>
    </row>
    <row r="62" spans="1:13" ht="15.6" x14ac:dyDescent="0.3">
      <c r="A62" s="8"/>
      <c r="B62" s="8">
        <v>1</v>
      </c>
      <c r="C62" s="8">
        <v>1</v>
      </c>
      <c r="D62">
        <v>42</v>
      </c>
      <c r="E62" s="8"/>
      <c r="F62">
        <v>4</v>
      </c>
      <c r="G62" s="8"/>
      <c r="H62" s="8"/>
      <c r="I62" s="8"/>
      <c r="J62" s="8"/>
      <c r="K62" s="8"/>
      <c r="L62" s="8"/>
      <c r="M62" s="8"/>
    </row>
    <row r="63" spans="1:13" ht="15.6" x14ac:dyDescent="0.3">
      <c r="A63" s="8"/>
      <c r="B63" s="8">
        <v>0</v>
      </c>
      <c r="C63" s="8">
        <v>1</v>
      </c>
      <c r="D63">
        <v>52</v>
      </c>
      <c r="E63" s="8"/>
      <c r="F63">
        <v>2</v>
      </c>
      <c r="G63" s="8"/>
      <c r="H63" s="8"/>
      <c r="I63" s="8"/>
      <c r="J63" s="8"/>
      <c r="K63" s="8"/>
      <c r="L63" s="8"/>
      <c r="M63" s="8"/>
    </row>
    <row r="64" spans="1:13" ht="15.6" x14ac:dyDescent="0.3">
      <c r="A64" s="8"/>
      <c r="B64" s="8">
        <v>0</v>
      </c>
      <c r="C64" s="8">
        <v>0</v>
      </c>
      <c r="D64">
        <v>65</v>
      </c>
      <c r="E64" s="8"/>
      <c r="F64">
        <v>3</v>
      </c>
      <c r="G64" s="8"/>
      <c r="H64" s="8"/>
      <c r="I64" s="8"/>
      <c r="J64" s="8"/>
      <c r="K64" s="8"/>
      <c r="L64" s="8"/>
      <c r="M64" s="8"/>
    </row>
    <row r="65" spans="1:13" ht="15.6" x14ac:dyDescent="0.3">
      <c r="A65" s="8"/>
      <c r="B65" s="8">
        <v>0</v>
      </c>
      <c r="C65" s="8">
        <v>0</v>
      </c>
      <c r="D65">
        <v>63</v>
      </c>
      <c r="E65" s="8"/>
      <c r="F65">
        <v>2</v>
      </c>
      <c r="G65" s="8"/>
      <c r="H65" s="8"/>
      <c r="I65" s="8"/>
      <c r="J65" s="8"/>
      <c r="K65" s="8"/>
      <c r="L65" s="8"/>
      <c r="M65" s="8"/>
    </row>
    <row r="66" spans="1:13" ht="15.6" x14ac:dyDescent="0.3">
      <c r="A66" s="8"/>
      <c r="B66" s="8">
        <v>0</v>
      </c>
      <c r="C66" s="8">
        <v>0</v>
      </c>
      <c r="D66">
        <v>45</v>
      </c>
      <c r="E66" s="8"/>
      <c r="F66">
        <v>2</v>
      </c>
      <c r="G66" s="8"/>
      <c r="H66" s="8"/>
      <c r="I66" s="8"/>
      <c r="J66" s="8"/>
      <c r="K66" s="8"/>
      <c r="L66" s="8"/>
      <c r="M66" s="8"/>
    </row>
    <row r="67" spans="1:13" ht="15.6" x14ac:dyDescent="0.3">
      <c r="A67" s="8"/>
      <c r="B67" s="8">
        <v>0</v>
      </c>
      <c r="C67" s="8">
        <v>0</v>
      </c>
      <c r="D67">
        <v>41</v>
      </c>
      <c r="E67" s="8"/>
      <c r="F67">
        <v>2</v>
      </c>
      <c r="G67" s="8"/>
      <c r="H67" s="8"/>
      <c r="I67" s="8"/>
      <c r="J67" s="8"/>
      <c r="K67" s="8"/>
      <c r="L67" s="8"/>
      <c r="M67" s="8"/>
    </row>
    <row r="68" spans="1:13" ht="15.6" x14ac:dyDescent="0.3">
      <c r="A68" s="8"/>
      <c r="B68" s="8">
        <v>1</v>
      </c>
      <c r="C68" s="8">
        <v>1</v>
      </c>
      <c r="D68">
        <v>61</v>
      </c>
      <c r="E68" s="8"/>
      <c r="F68">
        <v>4</v>
      </c>
      <c r="G68" s="8"/>
      <c r="H68" s="8"/>
      <c r="I68" s="8"/>
      <c r="J68" s="8"/>
      <c r="K68" s="8"/>
      <c r="L68" s="8"/>
      <c r="M68" s="8"/>
    </row>
    <row r="69" spans="1:13" ht="15.6" x14ac:dyDescent="0.3">
      <c r="A69" s="8"/>
      <c r="B69" s="8">
        <v>0</v>
      </c>
      <c r="C69" s="8">
        <v>0</v>
      </c>
      <c r="D69">
        <v>60</v>
      </c>
      <c r="E69" s="8"/>
      <c r="F69">
        <v>3</v>
      </c>
      <c r="G69" s="8"/>
      <c r="H69" s="8"/>
      <c r="I69" s="8"/>
      <c r="J69" s="8"/>
      <c r="K69" s="8"/>
      <c r="L69" s="8"/>
      <c r="M69" s="8"/>
    </row>
    <row r="70" spans="1:13" ht="15.6" x14ac:dyDescent="0.3">
      <c r="A70" s="8"/>
      <c r="B70" s="8">
        <v>1</v>
      </c>
      <c r="C70" s="8">
        <v>0</v>
      </c>
      <c r="D70">
        <v>59</v>
      </c>
      <c r="E70" s="8"/>
      <c r="F70">
        <v>4</v>
      </c>
      <c r="G70" s="8"/>
      <c r="H70" s="8"/>
      <c r="I70" s="8"/>
      <c r="J70" s="8"/>
      <c r="K70" s="8"/>
      <c r="L70" s="8"/>
      <c r="M70" s="8"/>
    </row>
    <row r="71" spans="1:13" ht="15.6" x14ac:dyDescent="0.3">
      <c r="A71" s="8"/>
      <c r="B71" s="8">
        <v>1</v>
      </c>
      <c r="C71" s="8">
        <v>1</v>
      </c>
      <c r="D71">
        <v>62</v>
      </c>
      <c r="E71" s="8"/>
      <c r="F71">
        <v>2</v>
      </c>
      <c r="G71" s="8"/>
      <c r="H71" s="8"/>
      <c r="I71" s="8"/>
      <c r="J71" s="8"/>
      <c r="K71" s="8"/>
      <c r="L71" s="8"/>
      <c r="M71" s="8"/>
    </row>
    <row r="72" spans="1:13" ht="15.6" x14ac:dyDescent="0.3">
      <c r="A72" s="8"/>
      <c r="B72" s="8">
        <v>0</v>
      </c>
      <c r="C72" s="8">
        <v>1</v>
      </c>
      <c r="D72">
        <v>57</v>
      </c>
      <c r="E72" s="8"/>
      <c r="F72">
        <v>3</v>
      </c>
      <c r="G72" s="8"/>
      <c r="H72" s="8"/>
      <c r="I72" s="8"/>
      <c r="J72" s="8"/>
      <c r="K72" s="8"/>
      <c r="L72" s="8"/>
      <c r="M72" s="8"/>
    </row>
    <row r="73" spans="1:13" ht="15.6" x14ac:dyDescent="0.3">
      <c r="A73" s="8"/>
      <c r="B73" s="8">
        <v>1</v>
      </c>
      <c r="C73" s="8">
        <v>0</v>
      </c>
      <c r="D73">
        <v>51</v>
      </c>
      <c r="E73" s="8"/>
      <c r="F73">
        <v>4</v>
      </c>
      <c r="G73" s="8"/>
      <c r="H73" s="8"/>
      <c r="I73" s="8"/>
      <c r="J73" s="8"/>
      <c r="K73" s="8"/>
      <c r="L73" s="8"/>
      <c r="M73" s="8"/>
    </row>
    <row r="74" spans="1:13" ht="15.6" x14ac:dyDescent="0.3">
      <c r="A74" s="8"/>
      <c r="B74" s="8">
        <v>0</v>
      </c>
      <c r="C74" s="8">
        <v>1</v>
      </c>
      <c r="D74">
        <v>44</v>
      </c>
      <c r="E74" s="8"/>
      <c r="F74">
        <v>3</v>
      </c>
      <c r="G74" s="8"/>
      <c r="H74" s="8"/>
      <c r="I74" s="8"/>
      <c r="J74" s="8"/>
      <c r="K74" s="8"/>
      <c r="L74" s="8"/>
      <c r="M74" s="8"/>
    </row>
    <row r="75" spans="1:13" ht="15.6" x14ac:dyDescent="0.3">
      <c r="A75" s="8"/>
      <c r="B75" s="8">
        <v>0</v>
      </c>
      <c r="C75" s="8">
        <v>0</v>
      </c>
      <c r="D75">
        <v>60</v>
      </c>
      <c r="E75" s="8"/>
      <c r="F75">
        <v>1</v>
      </c>
      <c r="G75" s="8"/>
      <c r="H75" s="8"/>
      <c r="I75" s="8"/>
      <c r="J75" s="8"/>
      <c r="K75" s="8"/>
      <c r="L75" s="8"/>
      <c r="M75" s="8"/>
    </row>
    <row r="76" spans="1:13" ht="15.6" x14ac:dyDescent="0.3">
      <c r="A76" s="8"/>
      <c r="B76" s="8">
        <v>0</v>
      </c>
      <c r="C76" s="8">
        <v>1</v>
      </c>
      <c r="D76">
        <v>63</v>
      </c>
      <c r="E76" s="8"/>
      <c r="F76">
        <v>1</v>
      </c>
      <c r="G76" s="8"/>
      <c r="H76" s="8"/>
      <c r="I76" s="8"/>
      <c r="J76" s="8"/>
      <c r="K76" s="8"/>
      <c r="L76" s="8"/>
      <c r="M76" s="8"/>
    </row>
    <row r="77" spans="1:13" ht="15.6" x14ac:dyDescent="0.3">
      <c r="A77" s="8"/>
      <c r="B77" s="8">
        <v>1</v>
      </c>
      <c r="C77" s="8">
        <v>1</v>
      </c>
      <c r="D77">
        <v>57</v>
      </c>
      <c r="E77" s="8"/>
      <c r="F77">
        <v>4</v>
      </c>
      <c r="G77" s="8"/>
      <c r="H77" s="8"/>
      <c r="I77" s="8"/>
      <c r="J77" s="8"/>
      <c r="K77" s="8"/>
      <c r="L77" s="8"/>
      <c r="M77" s="8"/>
    </row>
    <row r="78" spans="1:13" ht="15.6" x14ac:dyDescent="0.3">
      <c r="A78" s="8"/>
      <c r="B78" s="8">
        <v>0</v>
      </c>
      <c r="C78" s="8">
        <v>1</v>
      </c>
      <c r="D78">
        <v>51</v>
      </c>
      <c r="E78" s="8"/>
      <c r="F78">
        <v>4</v>
      </c>
      <c r="G78" s="8"/>
      <c r="H78" s="8"/>
      <c r="I78" s="8"/>
      <c r="J78" s="8"/>
      <c r="K78" s="8"/>
      <c r="L78" s="8"/>
      <c r="M78" s="8"/>
    </row>
    <row r="79" spans="1:13" ht="15.6" x14ac:dyDescent="0.3">
      <c r="A79" s="8"/>
      <c r="B79" s="8">
        <v>1</v>
      </c>
      <c r="C79" s="8">
        <v>0</v>
      </c>
      <c r="D79">
        <v>58</v>
      </c>
      <c r="E79" s="8"/>
      <c r="F79">
        <v>2</v>
      </c>
      <c r="G79" s="8"/>
      <c r="H79" s="8"/>
      <c r="I79" s="8"/>
      <c r="J79" s="8"/>
      <c r="K79" s="8"/>
      <c r="L79" s="8"/>
      <c r="M79" s="8"/>
    </row>
    <row r="80" spans="1:13" ht="15.6" x14ac:dyDescent="0.3">
      <c r="A80" s="8"/>
      <c r="B80" s="8">
        <v>0</v>
      </c>
      <c r="C80" s="8">
        <v>0</v>
      </c>
      <c r="D80">
        <v>44</v>
      </c>
      <c r="E80" s="8"/>
      <c r="F80">
        <v>3</v>
      </c>
      <c r="G80" s="8"/>
      <c r="H80" s="8"/>
      <c r="I80" s="8"/>
      <c r="J80" s="8"/>
      <c r="K80" s="8"/>
      <c r="L80" s="8"/>
      <c r="M80" s="8"/>
    </row>
    <row r="81" spans="1:13" ht="15.6" x14ac:dyDescent="0.3">
      <c r="A81" s="8"/>
      <c r="B81" s="8">
        <v>1</v>
      </c>
      <c r="C81" s="8">
        <v>1</v>
      </c>
      <c r="D81">
        <v>47</v>
      </c>
      <c r="E81" s="8"/>
      <c r="F81">
        <v>3</v>
      </c>
      <c r="G81" s="8"/>
      <c r="H81" s="8"/>
      <c r="I81" s="8"/>
      <c r="J81" s="8"/>
      <c r="K81" s="8"/>
      <c r="L81" s="8"/>
      <c r="M81" s="8"/>
    </row>
    <row r="82" spans="1:13" ht="15.6" x14ac:dyDescent="0.3">
      <c r="A82" s="8"/>
      <c r="B82" s="8">
        <v>1</v>
      </c>
      <c r="C82" s="8">
        <v>1</v>
      </c>
      <c r="D82">
        <v>61</v>
      </c>
      <c r="E82" s="8"/>
      <c r="F82">
        <v>4</v>
      </c>
      <c r="G82" s="8"/>
      <c r="H82" s="8"/>
      <c r="I82" s="8"/>
      <c r="J82" s="8"/>
      <c r="K82" s="8"/>
      <c r="L82" s="8"/>
      <c r="M82" s="8"/>
    </row>
    <row r="83" spans="1:13" ht="15.6" x14ac:dyDescent="0.3">
      <c r="A83" s="8"/>
      <c r="B83" s="8">
        <v>0</v>
      </c>
      <c r="C83" s="8">
        <v>0</v>
      </c>
      <c r="D83">
        <v>57</v>
      </c>
      <c r="E83" s="8"/>
      <c r="F83">
        <v>4</v>
      </c>
      <c r="G83" s="8"/>
      <c r="H83" s="8"/>
      <c r="I83" s="8"/>
      <c r="J83" s="8"/>
      <c r="K83" s="8"/>
      <c r="L83" s="8"/>
      <c r="M83" s="8"/>
    </row>
    <row r="84" spans="1:13" ht="15.6" x14ac:dyDescent="0.3">
      <c r="A84" s="8"/>
      <c r="B84" s="8">
        <v>0</v>
      </c>
      <c r="C84" s="8">
        <v>1</v>
      </c>
      <c r="D84">
        <v>70</v>
      </c>
      <c r="E84" s="8"/>
      <c r="F84">
        <v>2</v>
      </c>
      <c r="G84" s="8"/>
      <c r="H84" s="8"/>
      <c r="I84" s="8"/>
      <c r="J84" s="8"/>
      <c r="K84" s="8"/>
      <c r="L84" s="8"/>
      <c r="M84" s="8"/>
    </row>
    <row r="85" spans="1:13" ht="15.6" x14ac:dyDescent="0.3">
      <c r="A85" s="8"/>
      <c r="B85" s="8">
        <v>0</v>
      </c>
      <c r="C85" s="8">
        <v>0</v>
      </c>
      <c r="D85">
        <v>76</v>
      </c>
      <c r="E85" s="8"/>
      <c r="F85">
        <v>3</v>
      </c>
      <c r="G85" s="8"/>
      <c r="H85" s="8"/>
      <c r="I85" s="8"/>
      <c r="J85" s="8"/>
      <c r="K85" s="8"/>
      <c r="L85" s="8"/>
      <c r="M85" s="8"/>
    </row>
    <row r="86" spans="1:13" ht="15.6" x14ac:dyDescent="0.3">
      <c r="A86" s="8"/>
      <c r="B86" s="8">
        <v>0</v>
      </c>
      <c r="C86" s="8">
        <v>0</v>
      </c>
      <c r="D86">
        <v>67</v>
      </c>
      <c r="E86" s="8"/>
      <c r="F86">
        <v>4</v>
      </c>
      <c r="G86" s="8"/>
      <c r="H86" s="8"/>
      <c r="I86" s="8"/>
      <c r="J86" s="8"/>
      <c r="K86" s="8"/>
      <c r="L86" s="8"/>
      <c r="M86" s="8"/>
    </row>
    <row r="87" spans="1:13" ht="15.6" x14ac:dyDescent="0.3">
      <c r="A87" s="8"/>
      <c r="B87" s="8">
        <v>1</v>
      </c>
      <c r="C87" s="8">
        <v>1</v>
      </c>
      <c r="D87">
        <v>45</v>
      </c>
      <c r="E87" s="8"/>
      <c r="F87">
        <v>4</v>
      </c>
      <c r="G87" s="8"/>
      <c r="H87" s="8"/>
      <c r="I87" s="8"/>
      <c r="J87" s="8"/>
      <c r="K87" s="8"/>
      <c r="L87" s="8"/>
      <c r="M87" s="8"/>
    </row>
    <row r="88" spans="1:13" ht="15.6" x14ac:dyDescent="0.3">
      <c r="A88" s="8"/>
      <c r="B88" s="8">
        <v>0</v>
      </c>
      <c r="C88" s="8">
        <v>1</v>
      </c>
      <c r="D88">
        <v>45</v>
      </c>
      <c r="E88" s="8"/>
      <c r="F88">
        <v>4</v>
      </c>
      <c r="G88" s="8"/>
      <c r="H88" s="8"/>
      <c r="I88" s="8"/>
      <c r="J88" s="8"/>
      <c r="K88" s="8"/>
      <c r="L88" s="8"/>
      <c r="M88" s="8"/>
    </row>
    <row r="89" spans="1:13" ht="15.6" x14ac:dyDescent="0.3">
      <c r="A89" s="8"/>
      <c r="B89" s="8">
        <v>0</v>
      </c>
      <c r="C89" s="8">
        <v>0</v>
      </c>
      <c r="D89">
        <v>39</v>
      </c>
      <c r="E89" s="8"/>
      <c r="F89">
        <v>3</v>
      </c>
      <c r="G89" s="8"/>
      <c r="H89" s="8"/>
      <c r="I89" s="8"/>
      <c r="J89" s="8"/>
      <c r="K89" s="8"/>
      <c r="L89" s="8"/>
      <c r="M89" s="8"/>
    </row>
    <row r="90" spans="1:13" ht="15.6" x14ac:dyDescent="0.3">
      <c r="A90" s="8"/>
      <c r="B90" s="8">
        <v>0</v>
      </c>
      <c r="C90" s="8">
        <v>0</v>
      </c>
      <c r="D90">
        <v>42</v>
      </c>
      <c r="E90" s="8"/>
      <c r="F90">
        <v>3</v>
      </c>
      <c r="G90" s="8"/>
      <c r="H90" s="8"/>
      <c r="I90" s="8"/>
      <c r="J90" s="8"/>
      <c r="K90" s="8"/>
      <c r="L90" s="8"/>
      <c r="M90" s="8"/>
    </row>
    <row r="91" spans="1:13" ht="15.6" x14ac:dyDescent="0.3">
      <c r="A91" s="8"/>
      <c r="B91" s="8">
        <v>0</v>
      </c>
      <c r="C91" s="8">
        <v>1</v>
      </c>
      <c r="D91">
        <v>56</v>
      </c>
      <c r="E91" s="8"/>
      <c r="F91">
        <v>2</v>
      </c>
      <c r="G91" s="8"/>
      <c r="H91" s="8"/>
      <c r="I91" s="8"/>
      <c r="J91" s="8"/>
      <c r="K91" s="8"/>
      <c r="L91" s="8"/>
      <c r="M91" s="8"/>
    </row>
    <row r="92" spans="1:13" ht="15.6" x14ac:dyDescent="0.3">
      <c r="A92" s="8"/>
      <c r="B92" s="8">
        <v>1</v>
      </c>
      <c r="C92" s="8">
        <v>1</v>
      </c>
      <c r="D92">
        <v>58</v>
      </c>
      <c r="E92" s="8"/>
      <c r="F92">
        <v>4</v>
      </c>
      <c r="G92" s="8"/>
      <c r="H92" s="8"/>
      <c r="I92" s="8"/>
      <c r="J92" s="8"/>
      <c r="K92" s="8"/>
      <c r="L92" s="8"/>
      <c r="M92" s="8"/>
    </row>
    <row r="93" spans="1:13" ht="15.6" x14ac:dyDescent="0.3">
      <c r="A93" s="8"/>
      <c r="B93" s="8">
        <v>1</v>
      </c>
      <c r="C93" s="8">
        <v>1</v>
      </c>
      <c r="D93">
        <v>35</v>
      </c>
      <c r="E93" s="8"/>
      <c r="F93">
        <v>4</v>
      </c>
      <c r="G93" s="8"/>
      <c r="H93" s="8"/>
      <c r="I93" s="8"/>
      <c r="J93" s="8"/>
      <c r="K93" s="8"/>
      <c r="L93" s="8"/>
      <c r="M93" s="8"/>
    </row>
    <row r="94" spans="1:13" ht="15.6" x14ac:dyDescent="0.3">
      <c r="A94" s="8"/>
      <c r="B94" s="8">
        <v>1</v>
      </c>
      <c r="C94" s="8">
        <v>1</v>
      </c>
      <c r="D94">
        <v>58</v>
      </c>
      <c r="E94" s="8"/>
      <c r="F94">
        <v>4</v>
      </c>
      <c r="G94" s="8"/>
      <c r="H94" s="8"/>
      <c r="I94" s="8"/>
      <c r="J94" s="8"/>
      <c r="K94" s="8"/>
      <c r="L94" s="8"/>
      <c r="M94" s="8"/>
    </row>
    <row r="95" spans="1:13" ht="15.6" x14ac:dyDescent="0.3">
      <c r="A95" s="8"/>
      <c r="B95" s="8">
        <v>0</v>
      </c>
      <c r="C95" s="8">
        <v>1</v>
      </c>
      <c r="D95">
        <v>41</v>
      </c>
      <c r="E95" s="8"/>
      <c r="F95">
        <v>3</v>
      </c>
      <c r="G95" s="8"/>
      <c r="H95" s="8"/>
      <c r="I95" s="8"/>
      <c r="J95" s="8"/>
      <c r="K95" s="8"/>
      <c r="L95" s="8"/>
      <c r="M95" s="8"/>
    </row>
    <row r="96" spans="1:13" ht="15.6" x14ac:dyDescent="0.3">
      <c r="A96" s="8"/>
      <c r="B96" s="8">
        <v>0</v>
      </c>
      <c r="C96" s="8">
        <v>1</v>
      </c>
      <c r="D96">
        <v>57</v>
      </c>
      <c r="E96" s="8"/>
      <c r="F96">
        <v>4</v>
      </c>
      <c r="G96" s="8"/>
      <c r="H96" s="8"/>
      <c r="I96" s="8"/>
      <c r="J96" s="8"/>
      <c r="K96" s="8"/>
      <c r="L96" s="8"/>
      <c r="M96" s="8"/>
    </row>
    <row r="97" spans="1:13" ht="15.6" x14ac:dyDescent="0.3">
      <c r="A97" s="8"/>
      <c r="B97" s="8">
        <v>0</v>
      </c>
      <c r="C97" s="8">
        <v>1</v>
      </c>
      <c r="D97">
        <v>42</v>
      </c>
      <c r="E97" s="8"/>
      <c r="F97">
        <v>1</v>
      </c>
      <c r="G97" s="8"/>
      <c r="H97" s="8"/>
      <c r="I97" s="8"/>
      <c r="J97" s="8"/>
      <c r="K97" s="8"/>
      <c r="L97" s="8"/>
      <c r="M97" s="8"/>
    </row>
    <row r="98" spans="1:13" ht="15.6" x14ac:dyDescent="0.3">
      <c r="A98" s="8"/>
      <c r="B98" s="8">
        <v>0</v>
      </c>
      <c r="C98" s="8">
        <v>1</v>
      </c>
      <c r="D98">
        <v>62</v>
      </c>
      <c r="E98" s="8"/>
      <c r="F98">
        <v>2</v>
      </c>
      <c r="G98" s="8"/>
      <c r="H98" s="8"/>
      <c r="I98" s="8"/>
      <c r="J98" s="8"/>
      <c r="K98" s="8"/>
      <c r="L98" s="8"/>
      <c r="M98" s="8"/>
    </row>
    <row r="99" spans="1:13" ht="15.6" x14ac:dyDescent="0.3">
      <c r="A99" s="8"/>
      <c r="B99" s="8">
        <v>0</v>
      </c>
      <c r="C99" s="8">
        <v>1</v>
      </c>
      <c r="D99">
        <v>59</v>
      </c>
      <c r="E99" s="8"/>
      <c r="F99">
        <v>1</v>
      </c>
      <c r="G99" s="8"/>
      <c r="H99" s="8"/>
      <c r="I99" s="8"/>
      <c r="J99" s="8"/>
      <c r="K99" s="8"/>
      <c r="L99" s="8"/>
      <c r="M99" s="8"/>
    </row>
    <row r="100" spans="1:13" ht="15.6" x14ac:dyDescent="0.3">
      <c r="A100" s="8"/>
      <c r="B100" s="8">
        <v>0</v>
      </c>
      <c r="C100" s="8">
        <v>0</v>
      </c>
      <c r="D100">
        <v>41</v>
      </c>
      <c r="E100" s="8"/>
      <c r="F100">
        <v>2</v>
      </c>
      <c r="G100" s="8"/>
      <c r="H100" s="8"/>
      <c r="I100" s="8"/>
      <c r="J100" s="8"/>
      <c r="K100" s="8"/>
      <c r="L100" s="8"/>
      <c r="M100" s="8"/>
    </row>
    <row r="101" spans="1:13" ht="15.6" x14ac:dyDescent="0.3">
      <c r="A101" s="8"/>
      <c r="B101" s="8">
        <v>1</v>
      </c>
      <c r="C101" s="8">
        <v>1</v>
      </c>
      <c r="D101">
        <v>50</v>
      </c>
      <c r="E101" s="8"/>
      <c r="F101">
        <v>4</v>
      </c>
      <c r="G101" s="8"/>
      <c r="H101" s="8"/>
      <c r="I101" s="8"/>
      <c r="J101" s="8"/>
      <c r="K101" s="8"/>
      <c r="L101" s="8"/>
      <c r="M101" s="8"/>
    </row>
    <row r="102" spans="1:13" ht="15.6" x14ac:dyDescent="0.3">
      <c r="A102" s="8"/>
      <c r="B102" s="8">
        <v>0</v>
      </c>
      <c r="C102" s="8">
        <v>1</v>
      </c>
      <c r="D102">
        <v>59</v>
      </c>
      <c r="E102" s="8"/>
      <c r="F102">
        <v>2</v>
      </c>
      <c r="G102" s="8"/>
      <c r="H102" s="8"/>
      <c r="I102" s="8"/>
      <c r="J102" s="8"/>
      <c r="K102" s="8"/>
      <c r="L102" s="8"/>
      <c r="M102" s="8"/>
    </row>
    <row r="103" spans="1:13" ht="15.6" x14ac:dyDescent="0.3">
      <c r="A103" s="8"/>
      <c r="B103" s="8">
        <v>1</v>
      </c>
      <c r="C103" s="8">
        <v>0</v>
      </c>
      <c r="D103">
        <v>61</v>
      </c>
      <c r="E103" s="8"/>
      <c r="F103">
        <v>4</v>
      </c>
      <c r="G103" s="8"/>
      <c r="H103" s="8"/>
      <c r="I103" s="8"/>
      <c r="J103" s="8"/>
      <c r="K103" s="8"/>
      <c r="L103" s="8"/>
      <c r="M103" s="8"/>
    </row>
    <row r="104" spans="1:13" ht="15.6" x14ac:dyDescent="0.3">
      <c r="A104" s="8"/>
      <c r="B104" s="8">
        <v>1</v>
      </c>
      <c r="C104" s="8">
        <v>1</v>
      </c>
      <c r="D104">
        <v>54</v>
      </c>
      <c r="E104" s="8"/>
      <c r="F104">
        <v>4</v>
      </c>
      <c r="G104" s="8"/>
      <c r="H104" s="8"/>
      <c r="I104" s="8"/>
      <c r="J104" s="8"/>
      <c r="K104" s="8"/>
      <c r="L104" s="8"/>
      <c r="M104" s="8"/>
    </row>
    <row r="105" spans="1:13" ht="15.6" x14ac:dyDescent="0.3">
      <c r="A105" s="8"/>
      <c r="B105" s="8">
        <v>1</v>
      </c>
      <c r="C105" s="8">
        <v>1</v>
      </c>
      <c r="D105">
        <v>54</v>
      </c>
      <c r="E105" s="8"/>
      <c r="F105">
        <v>4</v>
      </c>
      <c r="G105" s="8"/>
      <c r="H105" s="8"/>
      <c r="I105" s="8"/>
      <c r="J105" s="8"/>
      <c r="K105" s="8"/>
      <c r="L105" s="8"/>
      <c r="M105" s="8"/>
    </row>
    <row r="106" spans="1:13" ht="15.6" x14ac:dyDescent="0.3">
      <c r="A106" s="8"/>
      <c r="B106" s="8">
        <v>1</v>
      </c>
      <c r="C106" s="8">
        <v>1</v>
      </c>
      <c r="D106">
        <v>52</v>
      </c>
      <c r="E106" s="8"/>
      <c r="F106">
        <v>4</v>
      </c>
      <c r="G106" s="8"/>
      <c r="H106" s="8"/>
      <c r="I106" s="8"/>
      <c r="J106" s="8"/>
      <c r="K106" s="8"/>
      <c r="L106" s="8"/>
      <c r="M106" s="8"/>
    </row>
    <row r="107" spans="1:13" ht="15.6" x14ac:dyDescent="0.3">
      <c r="A107" s="8"/>
      <c r="B107" s="8">
        <v>1</v>
      </c>
      <c r="C107" s="8">
        <v>1</v>
      </c>
      <c r="D107">
        <v>47</v>
      </c>
      <c r="E107" s="8"/>
      <c r="F107">
        <v>4</v>
      </c>
      <c r="G107" s="8"/>
      <c r="H107" s="8"/>
      <c r="I107" s="8"/>
      <c r="J107" s="8"/>
      <c r="K107" s="8"/>
      <c r="L107" s="8"/>
      <c r="M107" s="8"/>
    </row>
    <row r="108" spans="1:13" ht="15.6" x14ac:dyDescent="0.3">
      <c r="A108" s="8"/>
      <c r="B108" s="8">
        <v>0</v>
      </c>
      <c r="C108" s="8">
        <v>1</v>
      </c>
      <c r="D108">
        <v>66</v>
      </c>
      <c r="E108" s="8"/>
      <c r="F108">
        <v>4</v>
      </c>
      <c r="G108" s="8"/>
      <c r="H108" s="8"/>
      <c r="I108" s="8"/>
      <c r="J108" s="8"/>
      <c r="K108" s="8"/>
      <c r="L108" s="8"/>
      <c r="M108" s="8"/>
    </row>
    <row r="109" spans="1:13" ht="15.6" x14ac:dyDescent="0.3">
      <c r="A109" s="8"/>
      <c r="B109" s="8">
        <v>1</v>
      </c>
      <c r="C109" s="8">
        <v>1</v>
      </c>
      <c r="D109">
        <v>58</v>
      </c>
      <c r="E109" s="8"/>
      <c r="F109">
        <v>4</v>
      </c>
      <c r="G109" s="8"/>
      <c r="H109" s="8"/>
      <c r="I109" s="8"/>
      <c r="J109" s="8"/>
      <c r="K109" s="8"/>
      <c r="L109" s="8"/>
      <c r="M109" s="8"/>
    </row>
    <row r="110" spans="1:13" ht="15.6" x14ac:dyDescent="0.3">
      <c r="A110" s="8"/>
      <c r="B110" s="8">
        <v>0</v>
      </c>
      <c r="C110" s="8">
        <v>0</v>
      </c>
      <c r="D110">
        <v>64</v>
      </c>
      <c r="E110" s="8"/>
      <c r="F110">
        <v>3</v>
      </c>
      <c r="G110" s="8"/>
      <c r="H110" s="8"/>
      <c r="I110" s="8"/>
      <c r="J110" s="8"/>
      <c r="K110" s="8"/>
      <c r="L110" s="8"/>
      <c r="M110" s="8"/>
    </row>
    <row r="111" spans="1:13" ht="15.6" x14ac:dyDescent="0.3">
      <c r="A111" s="8"/>
      <c r="B111" s="8">
        <v>0</v>
      </c>
      <c r="C111" s="8">
        <v>0</v>
      </c>
      <c r="D111">
        <v>50</v>
      </c>
      <c r="E111" s="8"/>
      <c r="F111">
        <v>2</v>
      </c>
      <c r="G111" s="8"/>
      <c r="H111" s="8"/>
      <c r="I111" s="8"/>
      <c r="J111" s="8"/>
      <c r="K111" s="8"/>
      <c r="L111" s="8"/>
      <c r="M111" s="8"/>
    </row>
    <row r="112" spans="1:13" ht="15.6" x14ac:dyDescent="0.3">
      <c r="A112" s="8"/>
      <c r="B112" s="8">
        <v>0</v>
      </c>
      <c r="C112" s="8">
        <v>0</v>
      </c>
      <c r="D112">
        <v>44</v>
      </c>
      <c r="E112" s="8"/>
      <c r="F112">
        <v>3</v>
      </c>
      <c r="G112" s="8"/>
      <c r="H112" s="8"/>
      <c r="I112" s="8"/>
      <c r="J112" s="8"/>
      <c r="K112" s="8"/>
      <c r="L112" s="8"/>
      <c r="M112" s="8"/>
    </row>
    <row r="113" spans="1:13" ht="15.6" x14ac:dyDescent="0.3">
      <c r="A113" s="8"/>
      <c r="B113" s="8">
        <v>1</v>
      </c>
      <c r="C113" s="8">
        <v>1</v>
      </c>
      <c r="D113">
        <v>67</v>
      </c>
      <c r="E113" s="8"/>
      <c r="F113">
        <v>4</v>
      </c>
      <c r="G113" s="8"/>
      <c r="H113" s="8"/>
      <c r="I113" s="8"/>
      <c r="J113" s="8"/>
      <c r="K113" s="8"/>
      <c r="L113" s="8"/>
      <c r="M113" s="8"/>
    </row>
    <row r="114" spans="1:13" ht="15.6" x14ac:dyDescent="0.3">
      <c r="A114" s="8"/>
      <c r="B114" s="8">
        <v>0</v>
      </c>
      <c r="C114" s="8">
        <v>0</v>
      </c>
      <c r="D114">
        <v>49</v>
      </c>
      <c r="E114" s="8"/>
      <c r="F114">
        <v>4</v>
      </c>
      <c r="G114" s="8"/>
      <c r="H114" s="8"/>
      <c r="I114" s="8"/>
      <c r="J114" s="8"/>
      <c r="K114" s="8"/>
      <c r="L114" s="8"/>
      <c r="M114" s="8"/>
    </row>
    <row r="115" spans="1:13" ht="15.6" x14ac:dyDescent="0.3">
      <c r="A115" s="8"/>
      <c r="B115" s="8">
        <v>1</v>
      </c>
      <c r="C115" s="8">
        <v>1</v>
      </c>
      <c r="D115">
        <v>57</v>
      </c>
      <c r="E115" s="8"/>
      <c r="F115">
        <v>4</v>
      </c>
      <c r="G115" s="8"/>
      <c r="H115" s="8"/>
      <c r="I115" s="8"/>
      <c r="J115" s="8"/>
      <c r="K115" s="8"/>
      <c r="L115" s="8"/>
      <c r="M115" s="8"/>
    </row>
    <row r="116" spans="1:13" ht="15.6" x14ac:dyDescent="0.3">
      <c r="A116" s="8"/>
      <c r="B116" s="8">
        <v>1</v>
      </c>
      <c r="C116" s="8">
        <v>1</v>
      </c>
      <c r="D116">
        <v>63</v>
      </c>
      <c r="E116" s="8"/>
      <c r="F116">
        <v>4</v>
      </c>
      <c r="G116" s="8"/>
      <c r="H116" s="8"/>
      <c r="I116" s="8"/>
      <c r="J116" s="8"/>
      <c r="K116" s="8"/>
      <c r="L116" s="8"/>
      <c r="M116" s="8"/>
    </row>
    <row r="117" spans="1:13" ht="15.6" x14ac:dyDescent="0.3">
      <c r="A117" s="8"/>
      <c r="B117" s="8">
        <v>1</v>
      </c>
      <c r="C117" s="8">
        <v>1</v>
      </c>
      <c r="D117">
        <v>48</v>
      </c>
      <c r="E117" s="8"/>
      <c r="F117">
        <v>4</v>
      </c>
      <c r="G117" s="8"/>
      <c r="H117" s="8"/>
      <c r="I117" s="8"/>
      <c r="J117" s="8"/>
      <c r="K117" s="8"/>
      <c r="L117" s="8"/>
      <c r="M117" s="8"/>
    </row>
    <row r="118" spans="1:13" ht="15.6" x14ac:dyDescent="0.3">
      <c r="A118" s="8"/>
      <c r="B118" s="8">
        <v>0</v>
      </c>
      <c r="C118" s="8">
        <v>1</v>
      </c>
      <c r="D118">
        <v>51</v>
      </c>
      <c r="E118" s="8"/>
      <c r="F118">
        <v>3</v>
      </c>
      <c r="G118" s="8"/>
      <c r="H118" s="8"/>
      <c r="I118" s="8"/>
      <c r="J118" s="8"/>
      <c r="K118" s="8"/>
      <c r="L118" s="8"/>
      <c r="M118" s="8"/>
    </row>
    <row r="119" spans="1:13" ht="15.6" x14ac:dyDescent="0.3">
      <c r="A119" s="8"/>
      <c r="B119" s="8">
        <v>1</v>
      </c>
      <c r="C119" s="8">
        <v>0</v>
      </c>
      <c r="D119">
        <v>60</v>
      </c>
      <c r="E119" s="8"/>
      <c r="F119">
        <v>4</v>
      </c>
      <c r="G119" s="8"/>
      <c r="H119" s="8"/>
      <c r="I119" s="8"/>
      <c r="J119" s="8"/>
      <c r="K119" s="8"/>
      <c r="L119" s="8"/>
      <c r="M119" s="8"/>
    </row>
    <row r="120" spans="1:13" ht="15.6" x14ac:dyDescent="0.3">
      <c r="A120" s="8"/>
      <c r="B120" s="8">
        <v>1</v>
      </c>
      <c r="C120" s="8">
        <v>1</v>
      </c>
      <c r="D120">
        <v>59</v>
      </c>
      <c r="E120" s="8"/>
      <c r="F120">
        <v>4</v>
      </c>
      <c r="G120" s="8"/>
      <c r="H120" s="8"/>
      <c r="I120" s="8"/>
      <c r="J120" s="8"/>
      <c r="K120" s="8"/>
      <c r="L120" s="8"/>
      <c r="M120" s="8"/>
    </row>
    <row r="121" spans="1:13" ht="15.6" x14ac:dyDescent="0.3">
      <c r="A121" s="8"/>
      <c r="B121" s="8">
        <v>0</v>
      </c>
      <c r="C121" s="8">
        <v>0</v>
      </c>
      <c r="D121">
        <v>45</v>
      </c>
      <c r="E121" s="8"/>
      <c r="F121">
        <v>2</v>
      </c>
      <c r="G121" s="8"/>
      <c r="H121" s="8"/>
      <c r="I121" s="8"/>
      <c r="J121" s="8"/>
      <c r="K121" s="8"/>
      <c r="L121" s="8"/>
      <c r="M121" s="8"/>
    </row>
    <row r="122" spans="1:13" ht="15.6" x14ac:dyDescent="0.3">
      <c r="A122" s="8"/>
      <c r="B122" s="8">
        <v>1</v>
      </c>
      <c r="C122" s="8">
        <v>0</v>
      </c>
      <c r="D122">
        <v>55</v>
      </c>
      <c r="E122" s="8"/>
      <c r="F122">
        <v>4</v>
      </c>
      <c r="G122" s="8"/>
      <c r="H122" s="8"/>
      <c r="I122" s="8"/>
      <c r="J122" s="8"/>
      <c r="K122" s="8"/>
      <c r="L122" s="8"/>
      <c r="M122" s="8"/>
    </row>
    <row r="123" spans="1:13" ht="15.6" x14ac:dyDescent="0.3">
      <c r="A123" s="8"/>
      <c r="B123" s="8">
        <v>0</v>
      </c>
      <c r="C123" s="8">
        <v>1</v>
      </c>
      <c r="D123">
        <v>41</v>
      </c>
      <c r="E123" s="8"/>
      <c r="F123">
        <v>2</v>
      </c>
      <c r="G123" s="8"/>
      <c r="H123" s="8"/>
      <c r="I123" s="8"/>
      <c r="J123" s="8"/>
      <c r="K123" s="8"/>
      <c r="L123" s="8"/>
      <c r="M123" s="8"/>
    </row>
    <row r="124" spans="1:13" ht="15.6" x14ac:dyDescent="0.3">
      <c r="A124" s="8"/>
      <c r="B124" s="8">
        <v>1</v>
      </c>
      <c r="C124" s="8">
        <v>0</v>
      </c>
      <c r="D124">
        <v>60</v>
      </c>
      <c r="E124" s="8"/>
      <c r="F124">
        <v>4</v>
      </c>
      <c r="G124" s="8"/>
      <c r="H124" s="8"/>
      <c r="I124" s="8"/>
      <c r="J124" s="8"/>
      <c r="K124" s="8"/>
      <c r="L124" s="8"/>
      <c r="M124" s="8"/>
    </row>
    <row r="125" spans="1:13" ht="15.6" x14ac:dyDescent="0.3">
      <c r="A125" s="8"/>
      <c r="B125" s="8">
        <v>0</v>
      </c>
      <c r="C125" s="8">
        <v>0</v>
      </c>
      <c r="D125">
        <v>54</v>
      </c>
      <c r="E125" s="8"/>
      <c r="F125">
        <v>3</v>
      </c>
      <c r="G125" s="8"/>
      <c r="H125" s="8"/>
      <c r="I125" s="8"/>
      <c r="J125" s="8"/>
      <c r="K125" s="8"/>
      <c r="L125" s="8"/>
      <c r="M125" s="8"/>
    </row>
    <row r="126" spans="1:13" ht="15.6" x14ac:dyDescent="0.3">
      <c r="A126" s="8"/>
      <c r="B126" s="8">
        <v>0</v>
      </c>
      <c r="C126" s="8">
        <v>1</v>
      </c>
      <c r="D126">
        <v>42</v>
      </c>
      <c r="E126" s="8"/>
      <c r="F126">
        <v>2</v>
      </c>
      <c r="G126" s="8"/>
      <c r="H126" s="8"/>
      <c r="I126" s="8"/>
      <c r="J126" s="8"/>
      <c r="K126" s="8"/>
      <c r="L126" s="8"/>
      <c r="M126" s="8"/>
    </row>
    <row r="127" spans="1:13" ht="15.6" x14ac:dyDescent="0.3">
      <c r="A127" s="8"/>
      <c r="B127" s="8">
        <v>0</v>
      </c>
      <c r="C127" s="8">
        <v>0</v>
      </c>
      <c r="D127">
        <v>49</v>
      </c>
      <c r="E127" s="8"/>
      <c r="F127">
        <v>2</v>
      </c>
      <c r="G127" s="8"/>
      <c r="H127" s="8"/>
      <c r="I127" s="8"/>
      <c r="J127" s="8"/>
      <c r="K127" s="8"/>
      <c r="L127" s="8"/>
      <c r="M127" s="8"/>
    </row>
    <row r="128" spans="1:13" ht="15.6" x14ac:dyDescent="0.3">
      <c r="A128" s="8"/>
      <c r="B128" s="8">
        <v>1</v>
      </c>
      <c r="C128" s="8">
        <v>1</v>
      </c>
      <c r="D128">
        <v>46</v>
      </c>
      <c r="E128" s="8"/>
      <c r="F128">
        <v>4</v>
      </c>
      <c r="G128" s="8"/>
      <c r="H128" s="8"/>
      <c r="I128" s="8"/>
      <c r="J128" s="8"/>
      <c r="K128" s="8"/>
      <c r="L128" s="8"/>
      <c r="M128" s="8"/>
    </row>
    <row r="129" spans="1:13" ht="15.6" x14ac:dyDescent="0.3">
      <c r="A129" s="8"/>
      <c r="B129" s="8">
        <v>1</v>
      </c>
      <c r="C129" s="8">
        <v>0</v>
      </c>
      <c r="D129">
        <v>56</v>
      </c>
      <c r="E129" s="8"/>
      <c r="F129">
        <v>4</v>
      </c>
      <c r="G129" s="8"/>
      <c r="H129" s="8"/>
      <c r="I129" s="8"/>
      <c r="J129" s="8"/>
      <c r="K129" s="8"/>
      <c r="L129" s="8"/>
      <c r="M129" s="8"/>
    </row>
    <row r="130" spans="1:13" ht="15.6" x14ac:dyDescent="0.3">
      <c r="A130" s="8"/>
      <c r="B130" s="8">
        <v>0</v>
      </c>
      <c r="C130" s="8">
        <v>0</v>
      </c>
      <c r="D130">
        <v>66</v>
      </c>
      <c r="E130" s="8"/>
      <c r="F130">
        <v>1</v>
      </c>
      <c r="G130" s="8"/>
      <c r="H130" s="8"/>
      <c r="I130" s="8"/>
      <c r="J130" s="8"/>
      <c r="K130" s="8"/>
      <c r="L130" s="8"/>
      <c r="M130" s="8"/>
    </row>
    <row r="131" spans="1:13" ht="15.6" x14ac:dyDescent="0.3">
      <c r="A131" s="8"/>
      <c r="B131" s="8">
        <v>1</v>
      </c>
      <c r="C131" s="8">
        <v>1</v>
      </c>
      <c r="D131">
        <v>56</v>
      </c>
      <c r="E131" s="8"/>
      <c r="F131">
        <v>4</v>
      </c>
      <c r="G131" s="8"/>
      <c r="H131" s="8"/>
      <c r="I131" s="8"/>
      <c r="J131" s="8"/>
      <c r="K131" s="8"/>
      <c r="L131" s="8"/>
      <c r="M131" s="8"/>
    </row>
    <row r="132" spans="1:13" ht="15.6" x14ac:dyDescent="0.3">
      <c r="A132" s="8"/>
      <c r="B132" s="8">
        <v>1</v>
      </c>
      <c r="C132" s="8">
        <v>1</v>
      </c>
      <c r="D132">
        <v>49</v>
      </c>
      <c r="E132" s="8"/>
      <c r="F132">
        <v>3</v>
      </c>
      <c r="G132" s="8"/>
      <c r="H132" s="8"/>
      <c r="I132" s="8"/>
      <c r="J132" s="8"/>
      <c r="K132" s="8"/>
      <c r="L132" s="8"/>
      <c r="M132" s="8"/>
    </row>
    <row r="133" spans="1:13" ht="15.6" x14ac:dyDescent="0.3">
      <c r="A133" s="8"/>
      <c r="B133" s="8">
        <v>1</v>
      </c>
      <c r="C133" s="8">
        <v>1</v>
      </c>
      <c r="D133">
        <v>54</v>
      </c>
      <c r="E133" s="8"/>
      <c r="F133">
        <v>4</v>
      </c>
      <c r="G133" s="8"/>
      <c r="H133" s="8"/>
      <c r="I133" s="8"/>
      <c r="J133" s="8"/>
      <c r="K133" s="8"/>
      <c r="L133" s="8"/>
      <c r="M133" s="8"/>
    </row>
    <row r="134" spans="1:13" ht="15.6" x14ac:dyDescent="0.3">
      <c r="A134" s="8"/>
      <c r="B134" s="8">
        <v>1</v>
      </c>
      <c r="C134" s="8">
        <v>1</v>
      </c>
      <c r="D134">
        <v>57</v>
      </c>
      <c r="E134" s="8"/>
      <c r="F134">
        <v>4</v>
      </c>
      <c r="G134" s="8"/>
      <c r="H134" s="8"/>
      <c r="I134" s="8"/>
      <c r="J134" s="8"/>
      <c r="K134" s="8"/>
      <c r="L134" s="8"/>
      <c r="M134" s="8"/>
    </row>
    <row r="135" spans="1:13" ht="15.6" x14ac:dyDescent="0.3">
      <c r="A135" s="8"/>
      <c r="B135" s="8">
        <v>0</v>
      </c>
      <c r="C135" s="8">
        <v>0</v>
      </c>
      <c r="D135">
        <v>65</v>
      </c>
      <c r="E135" s="8"/>
      <c r="F135">
        <v>3</v>
      </c>
      <c r="G135" s="8"/>
      <c r="H135" s="8"/>
      <c r="I135" s="8"/>
      <c r="J135" s="8"/>
      <c r="K135" s="8"/>
      <c r="L135" s="8"/>
      <c r="M135" s="8"/>
    </row>
    <row r="136" spans="1:13" ht="15.6" x14ac:dyDescent="0.3">
      <c r="A136" s="8"/>
      <c r="B136" s="8">
        <v>0</v>
      </c>
      <c r="C136" s="8">
        <v>1</v>
      </c>
      <c r="D136">
        <v>54</v>
      </c>
      <c r="E136" s="8"/>
      <c r="F136">
        <v>3</v>
      </c>
      <c r="G136" s="8"/>
      <c r="H136" s="8"/>
      <c r="I136" s="8"/>
      <c r="J136" s="8"/>
      <c r="K136" s="8"/>
      <c r="L136" s="8"/>
      <c r="M136" s="8"/>
    </row>
    <row r="137" spans="1:13" ht="15.6" x14ac:dyDescent="0.3">
      <c r="A137" s="8"/>
      <c r="B137" s="8">
        <v>0</v>
      </c>
      <c r="C137" s="8">
        <v>0</v>
      </c>
      <c r="D137">
        <v>54</v>
      </c>
      <c r="E137" s="8"/>
      <c r="F137">
        <v>3</v>
      </c>
      <c r="G137" s="8"/>
      <c r="H137" s="8"/>
      <c r="I137" s="8"/>
      <c r="J137" s="8"/>
      <c r="K137" s="8"/>
      <c r="L137" s="8"/>
      <c r="M137" s="8"/>
    </row>
    <row r="138" spans="1:13" ht="15.6" x14ac:dyDescent="0.3">
      <c r="A138" s="8"/>
      <c r="B138" s="8">
        <v>1</v>
      </c>
      <c r="C138" s="8">
        <v>1</v>
      </c>
      <c r="D138">
        <v>62</v>
      </c>
      <c r="E138" s="8"/>
      <c r="F138">
        <v>4</v>
      </c>
      <c r="G138" s="8"/>
      <c r="H138" s="8"/>
      <c r="I138" s="8"/>
      <c r="J138" s="8"/>
      <c r="K138" s="8"/>
      <c r="L138" s="8"/>
      <c r="M138" s="8"/>
    </row>
    <row r="139" spans="1:13" ht="15.6" x14ac:dyDescent="0.3">
      <c r="A139" s="8"/>
      <c r="B139" s="8">
        <v>0</v>
      </c>
      <c r="C139" s="8">
        <v>0</v>
      </c>
      <c r="D139">
        <v>52</v>
      </c>
      <c r="E139" s="8"/>
      <c r="F139">
        <v>3</v>
      </c>
      <c r="G139" s="8"/>
      <c r="H139" s="8"/>
      <c r="I139" s="8"/>
      <c r="J139" s="8"/>
      <c r="K139" s="8"/>
      <c r="L139" s="8"/>
      <c r="M139" s="8"/>
    </row>
    <row r="140" spans="1:13" ht="15.6" x14ac:dyDescent="0.3">
      <c r="A140" s="8"/>
      <c r="B140" s="8">
        <v>0</v>
      </c>
      <c r="C140" s="8">
        <v>1</v>
      </c>
      <c r="D140">
        <v>52</v>
      </c>
      <c r="E140" s="8"/>
      <c r="F140">
        <v>2</v>
      </c>
      <c r="G140" s="8"/>
      <c r="H140" s="8"/>
      <c r="I140" s="8"/>
      <c r="J140" s="8"/>
      <c r="K140" s="8"/>
      <c r="L140" s="8"/>
      <c r="M140" s="8"/>
    </row>
    <row r="141" spans="1:13" ht="15.6" x14ac:dyDescent="0.3">
      <c r="A141" s="8"/>
      <c r="B141" s="8">
        <v>1</v>
      </c>
      <c r="C141" s="8">
        <v>1</v>
      </c>
      <c r="D141">
        <v>60</v>
      </c>
      <c r="E141" s="8"/>
      <c r="F141">
        <v>4</v>
      </c>
      <c r="G141" s="8"/>
      <c r="H141" s="8"/>
      <c r="I141" s="8"/>
      <c r="J141" s="8"/>
      <c r="K141" s="8"/>
      <c r="L141" s="8"/>
      <c r="M141" s="8"/>
    </row>
    <row r="142" spans="1:13" ht="15.6" x14ac:dyDescent="0.3">
      <c r="A142" s="8"/>
      <c r="B142" s="8">
        <v>1</v>
      </c>
      <c r="C142" s="8">
        <v>0</v>
      </c>
      <c r="D142">
        <v>63</v>
      </c>
      <c r="E142" s="8"/>
      <c r="F142">
        <v>4</v>
      </c>
      <c r="G142" s="8"/>
      <c r="H142" s="8"/>
      <c r="I142" s="8"/>
      <c r="J142" s="8"/>
      <c r="K142" s="8"/>
      <c r="L142" s="8"/>
      <c r="M142" s="8"/>
    </row>
    <row r="143" spans="1:13" ht="15.6" x14ac:dyDescent="0.3">
      <c r="A143" s="8"/>
      <c r="B143" s="8">
        <v>1</v>
      </c>
      <c r="C143" s="8">
        <v>1</v>
      </c>
      <c r="D143">
        <v>66</v>
      </c>
      <c r="E143" s="8"/>
      <c r="F143">
        <v>4</v>
      </c>
      <c r="G143" s="8"/>
      <c r="H143" s="8"/>
      <c r="I143" s="8"/>
      <c r="J143" s="8"/>
      <c r="K143" s="8"/>
      <c r="L143" s="8"/>
      <c r="M143" s="8"/>
    </row>
    <row r="144" spans="1:13" ht="15.6" x14ac:dyDescent="0.3">
      <c r="A144" s="8"/>
      <c r="B144" s="8">
        <v>0</v>
      </c>
      <c r="C144" s="8">
        <v>1</v>
      </c>
      <c r="D144">
        <v>42</v>
      </c>
      <c r="E144" s="8"/>
      <c r="F144">
        <v>4</v>
      </c>
      <c r="G144" s="8"/>
      <c r="H144" s="8"/>
      <c r="I144" s="8"/>
      <c r="J144" s="8"/>
      <c r="K144" s="8"/>
      <c r="L144" s="8"/>
      <c r="M144" s="8"/>
    </row>
    <row r="145" spans="1:13" ht="15.6" x14ac:dyDescent="0.3">
      <c r="A145" s="8"/>
      <c r="B145" s="8">
        <v>1</v>
      </c>
      <c r="C145" s="8">
        <v>1</v>
      </c>
      <c r="D145">
        <v>64</v>
      </c>
      <c r="E145" s="8"/>
      <c r="F145">
        <v>4</v>
      </c>
      <c r="G145" s="8"/>
      <c r="H145" s="8"/>
      <c r="I145" s="8"/>
      <c r="J145" s="8"/>
      <c r="K145" s="8"/>
      <c r="L145" s="8"/>
      <c r="M145" s="8"/>
    </row>
    <row r="146" spans="1:13" ht="15.6" x14ac:dyDescent="0.3">
      <c r="A146" s="8"/>
      <c r="B146" s="8">
        <v>0</v>
      </c>
      <c r="C146" s="8">
        <v>1</v>
      </c>
      <c r="D146">
        <v>54</v>
      </c>
      <c r="E146" s="8"/>
      <c r="F146">
        <v>3</v>
      </c>
      <c r="G146" s="8"/>
      <c r="H146" s="8"/>
      <c r="I146" s="8"/>
      <c r="J146" s="8"/>
      <c r="K146" s="8"/>
      <c r="L146" s="8"/>
      <c r="M146" s="8"/>
    </row>
    <row r="147" spans="1:13" ht="15.6" x14ac:dyDescent="0.3">
      <c r="A147" s="8"/>
      <c r="B147" s="8">
        <v>0</v>
      </c>
      <c r="C147" s="8">
        <v>0</v>
      </c>
      <c r="D147">
        <v>46</v>
      </c>
      <c r="E147" s="8"/>
      <c r="F147">
        <v>3</v>
      </c>
      <c r="G147" s="8"/>
      <c r="H147" s="8"/>
      <c r="I147" s="8"/>
      <c r="J147" s="8"/>
      <c r="K147" s="8"/>
      <c r="L147" s="8"/>
      <c r="M147" s="8"/>
    </row>
    <row r="148" spans="1:13" ht="15.6" x14ac:dyDescent="0.3">
      <c r="A148" s="8"/>
      <c r="B148" s="8">
        <v>0</v>
      </c>
      <c r="C148" s="8">
        <v>0</v>
      </c>
      <c r="D148">
        <v>67</v>
      </c>
      <c r="E148" s="8"/>
      <c r="F148">
        <v>3</v>
      </c>
      <c r="G148" s="8"/>
      <c r="H148" s="8"/>
      <c r="I148" s="8"/>
      <c r="J148" s="8"/>
      <c r="K148" s="8"/>
      <c r="L148" s="8"/>
      <c r="M148" s="8"/>
    </row>
    <row r="149" spans="1:13" ht="15.6" x14ac:dyDescent="0.3">
      <c r="A149" s="8"/>
      <c r="B149" s="8">
        <v>1</v>
      </c>
      <c r="C149" s="8">
        <v>1</v>
      </c>
      <c r="D149">
        <v>56</v>
      </c>
      <c r="E149" s="8"/>
      <c r="F149">
        <v>4</v>
      </c>
      <c r="G149" s="8"/>
      <c r="H149" s="8"/>
      <c r="I149" s="8"/>
      <c r="J149" s="8"/>
      <c r="K149" s="8"/>
      <c r="L149" s="8"/>
      <c r="M149" s="8"/>
    </row>
    <row r="150" spans="1:13" ht="15.6" x14ac:dyDescent="0.3">
      <c r="A150" s="8"/>
      <c r="B150" s="8">
        <v>0</v>
      </c>
      <c r="C150" s="8">
        <v>0</v>
      </c>
      <c r="D150">
        <v>34</v>
      </c>
      <c r="E150" s="8"/>
      <c r="F150">
        <v>2</v>
      </c>
      <c r="G150" s="8"/>
      <c r="H150" s="8"/>
      <c r="I150" s="8"/>
      <c r="J150" s="8"/>
      <c r="K150" s="8"/>
      <c r="L150" s="8"/>
      <c r="M150" s="8"/>
    </row>
    <row r="151" spans="1:13" ht="15.6" x14ac:dyDescent="0.3">
      <c r="A151" s="8"/>
      <c r="B151" s="8">
        <v>0</v>
      </c>
      <c r="C151" s="8">
        <v>1</v>
      </c>
      <c r="D151">
        <v>57</v>
      </c>
      <c r="E151" s="8"/>
      <c r="F151">
        <v>4</v>
      </c>
      <c r="G151" s="8"/>
      <c r="H151" s="8"/>
      <c r="I151" s="8"/>
      <c r="J151" s="8"/>
      <c r="K151" s="8"/>
      <c r="L151" s="8"/>
      <c r="M151" s="8"/>
    </row>
    <row r="152" spans="1:13" ht="15.6" x14ac:dyDescent="0.3">
      <c r="A152" s="8"/>
      <c r="B152" s="8">
        <v>1</v>
      </c>
      <c r="C152" s="8">
        <v>1</v>
      </c>
      <c r="D152">
        <v>64</v>
      </c>
      <c r="E152" s="8"/>
      <c r="F152">
        <v>4</v>
      </c>
      <c r="G152" s="8"/>
      <c r="H152" s="8"/>
      <c r="I152" s="8"/>
      <c r="J152" s="8"/>
      <c r="K152" s="8"/>
      <c r="L152" s="8"/>
      <c r="M152" s="8"/>
    </row>
    <row r="153" spans="1:13" ht="15.6" x14ac:dyDescent="0.3">
      <c r="A153" s="8"/>
      <c r="B153" s="8">
        <v>0</v>
      </c>
      <c r="C153" s="8">
        <v>1</v>
      </c>
      <c r="D153">
        <v>59</v>
      </c>
      <c r="E153" s="8"/>
      <c r="F153">
        <v>4</v>
      </c>
      <c r="G153" s="8"/>
      <c r="H153" s="8"/>
      <c r="I153" s="8"/>
      <c r="J153" s="8"/>
      <c r="K153" s="8"/>
      <c r="L153" s="8"/>
      <c r="M153" s="8"/>
    </row>
    <row r="154" spans="1:13" ht="15.6" x14ac:dyDescent="0.3">
      <c r="A154" s="8"/>
      <c r="B154" s="8">
        <v>1</v>
      </c>
      <c r="C154" s="8">
        <v>1</v>
      </c>
      <c r="D154">
        <v>50</v>
      </c>
      <c r="E154" s="8"/>
      <c r="F154">
        <v>3</v>
      </c>
      <c r="G154" s="8"/>
      <c r="H154" s="8"/>
      <c r="I154" s="8"/>
      <c r="J154" s="8"/>
      <c r="K154" s="8"/>
      <c r="L154" s="8"/>
      <c r="M154" s="8"/>
    </row>
    <row r="155" spans="1:13" ht="15.6" x14ac:dyDescent="0.3">
      <c r="A155" s="8"/>
      <c r="B155" s="8">
        <v>0</v>
      </c>
      <c r="C155" s="8">
        <v>1</v>
      </c>
      <c r="D155">
        <v>51</v>
      </c>
      <c r="E155" s="8"/>
      <c r="F155">
        <v>1</v>
      </c>
      <c r="G155" s="8"/>
      <c r="H155" s="8"/>
      <c r="I155" s="8"/>
      <c r="J155" s="8"/>
      <c r="K155" s="8"/>
      <c r="L155" s="8"/>
      <c r="M155" s="8"/>
    </row>
    <row r="156" spans="1:13" ht="15.6" x14ac:dyDescent="0.3">
      <c r="A156" s="8"/>
      <c r="B156" s="8">
        <v>1</v>
      </c>
      <c r="C156" s="8">
        <v>1</v>
      </c>
      <c r="D156">
        <v>54</v>
      </c>
      <c r="E156" s="8"/>
      <c r="F156">
        <v>2</v>
      </c>
      <c r="G156" s="8"/>
      <c r="H156" s="8"/>
      <c r="I156" s="8"/>
      <c r="J156" s="8"/>
      <c r="K156" s="8"/>
      <c r="L156" s="8"/>
      <c r="M156" s="8"/>
    </row>
    <row r="157" spans="1:13" ht="15.6" x14ac:dyDescent="0.3">
      <c r="A157" s="8"/>
      <c r="B157" s="8">
        <v>1</v>
      </c>
      <c r="C157" s="8">
        <v>1</v>
      </c>
      <c r="D157">
        <v>53</v>
      </c>
      <c r="E157" s="8"/>
      <c r="F157">
        <v>4</v>
      </c>
      <c r="G157" s="8"/>
      <c r="H157" s="8"/>
      <c r="I157" s="8"/>
      <c r="J157" s="8"/>
      <c r="K157" s="8"/>
      <c r="L157" s="8"/>
      <c r="M157" s="8"/>
    </row>
    <row r="158" spans="1:13" ht="15.6" x14ac:dyDescent="0.3">
      <c r="A158" s="8"/>
      <c r="B158" s="8">
        <v>1</v>
      </c>
      <c r="C158" s="8">
        <v>1</v>
      </c>
      <c r="D158">
        <v>52</v>
      </c>
      <c r="E158" s="8"/>
      <c r="F158">
        <v>4</v>
      </c>
      <c r="G158" s="8"/>
      <c r="H158" s="8"/>
      <c r="I158" s="8"/>
      <c r="J158" s="8"/>
      <c r="K158" s="8"/>
      <c r="L158" s="8"/>
      <c r="M158" s="8"/>
    </row>
    <row r="159" spans="1:13" ht="15.6" x14ac:dyDescent="0.3">
      <c r="A159" s="8"/>
      <c r="B159" s="8">
        <v>1</v>
      </c>
      <c r="C159" s="8">
        <v>1</v>
      </c>
      <c r="D159">
        <v>40</v>
      </c>
      <c r="E159" s="8"/>
      <c r="F159">
        <v>4</v>
      </c>
      <c r="G159" s="8"/>
      <c r="H159" s="8"/>
      <c r="I159" s="8"/>
      <c r="J159" s="8"/>
      <c r="K159" s="8"/>
      <c r="L159" s="8"/>
      <c r="M159" s="8"/>
    </row>
    <row r="160" spans="1:13" ht="15.6" x14ac:dyDescent="0.3">
      <c r="A160" s="8"/>
      <c r="B160" s="8">
        <v>1</v>
      </c>
      <c r="C160" s="8">
        <v>1</v>
      </c>
      <c r="D160">
        <v>58</v>
      </c>
      <c r="E160" s="8"/>
      <c r="F160">
        <v>3</v>
      </c>
      <c r="G160" s="8"/>
      <c r="H160" s="8"/>
      <c r="I160" s="8"/>
      <c r="J160" s="8"/>
      <c r="K160" s="8"/>
      <c r="L160" s="8"/>
      <c r="M160" s="8"/>
    </row>
    <row r="161" spans="1:13" ht="15.6" x14ac:dyDescent="0.3">
      <c r="A161" s="8"/>
      <c r="B161" s="8">
        <v>0</v>
      </c>
      <c r="C161" s="8">
        <v>0</v>
      </c>
      <c r="D161">
        <v>41</v>
      </c>
      <c r="E161" s="8"/>
      <c r="F161">
        <v>3</v>
      </c>
      <c r="G161" s="8"/>
      <c r="H161" s="8"/>
      <c r="I161" s="8"/>
      <c r="J161" s="8"/>
      <c r="K161" s="8"/>
      <c r="L161" s="8"/>
      <c r="M161" s="8"/>
    </row>
    <row r="162" spans="1:13" ht="15.6" x14ac:dyDescent="0.3">
      <c r="A162" s="8"/>
      <c r="B162" s="8">
        <v>0</v>
      </c>
      <c r="C162" s="8">
        <v>1</v>
      </c>
      <c r="D162">
        <v>41</v>
      </c>
      <c r="E162" s="8"/>
      <c r="F162">
        <v>3</v>
      </c>
      <c r="G162" s="8"/>
      <c r="H162" s="8"/>
      <c r="I162" s="8"/>
      <c r="J162" s="8"/>
      <c r="K162" s="8"/>
      <c r="L162" s="8"/>
      <c r="M162" s="8"/>
    </row>
    <row r="163" spans="1:13" ht="15.6" x14ac:dyDescent="0.3">
      <c r="A163" s="8"/>
      <c r="B163" s="8">
        <v>0</v>
      </c>
      <c r="C163" s="8">
        <v>0</v>
      </c>
      <c r="D163">
        <v>50</v>
      </c>
      <c r="E163" s="8"/>
      <c r="F163">
        <v>3</v>
      </c>
      <c r="G163" s="8"/>
      <c r="H163" s="8"/>
      <c r="I163" s="8"/>
      <c r="J163" s="8"/>
      <c r="K163" s="8"/>
      <c r="L163" s="8"/>
      <c r="M163" s="8"/>
    </row>
    <row r="164" spans="1:13" ht="15.6" x14ac:dyDescent="0.3">
      <c r="A164" s="8"/>
      <c r="B164" s="8">
        <v>0</v>
      </c>
      <c r="C164" s="8">
        <v>0</v>
      </c>
      <c r="D164">
        <v>54</v>
      </c>
      <c r="E164" s="8"/>
      <c r="F164">
        <v>3</v>
      </c>
      <c r="G164" s="8"/>
      <c r="H164" s="8"/>
      <c r="I164" s="8"/>
      <c r="J164" s="8"/>
      <c r="K164" s="8"/>
      <c r="L164" s="8"/>
      <c r="M164" s="8"/>
    </row>
    <row r="165" spans="1:13" ht="15.6" x14ac:dyDescent="0.3">
      <c r="A165" s="8"/>
      <c r="B165" s="8">
        <v>0</v>
      </c>
      <c r="C165" s="8">
        <v>0</v>
      </c>
      <c r="D165">
        <v>64</v>
      </c>
      <c r="E165" s="8"/>
      <c r="F165">
        <v>4</v>
      </c>
      <c r="G165" s="8"/>
      <c r="H165" s="8"/>
      <c r="I165" s="8"/>
      <c r="J165" s="8"/>
      <c r="K165" s="8"/>
      <c r="L165" s="8"/>
      <c r="M165" s="8"/>
    </row>
    <row r="166" spans="1:13" ht="15.6" x14ac:dyDescent="0.3">
      <c r="A166" s="8"/>
      <c r="B166" s="8">
        <v>0</v>
      </c>
      <c r="C166" s="8">
        <v>0</v>
      </c>
      <c r="D166">
        <v>51</v>
      </c>
      <c r="E166" s="8"/>
      <c r="F166">
        <v>3</v>
      </c>
      <c r="G166" s="8"/>
      <c r="H166" s="8"/>
      <c r="I166" s="8"/>
      <c r="J166" s="8"/>
      <c r="K166" s="8"/>
      <c r="L166" s="8"/>
      <c r="M166" s="8"/>
    </row>
    <row r="167" spans="1:13" ht="15.6" x14ac:dyDescent="0.3">
      <c r="A167" s="8"/>
      <c r="B167" s="8">
        <v>0</v>
      </c>
      <c r="C167" s="8">
        <v>0</v>
      </c>
      <c r="D167">
        <v>46</v>
      </c>
      <c r="E167" s="8"/>
      <c r="F167">
        <v>2</v>
      </c>
      <c r="G167" s="8"/>
      <c r="H167" s="8"/>
      <c r="I167" s="8"/>
      <c r="J167" s="8"/>
      <c r="K167" s="8"/>
      <c r="L167" s="8"/>
      <c r="M167" s="8"/>
    </row>
    <row r="168" spans="1:13" ht="15.6" x14ac:dyDescent="0.3">
      <c r="A168" s="8"/>
      <c r="B168" s="8">
        <v>1</v>
      </c>
      <c r="C168" s="8">
        <v>1</v>
      </c>
      <c r="D168">
        <v>55</v>
      </c>
      <c r="E168" s="8"/>
      <c r="F168">
        <v>4</v>
      </c>
      <c r="G168" s="8"/>
      <c r="H168" s="8"/>
      <c r="I168" s="8"/>
      <c r="J168" s="8"/>
      <c r="K168" s="8"/>
      <c r="L168" s="8"/>
      <c r="M168" s="8"/>
    </row>
    <row r="169" spans="1:13" ht="15.6" x14ac:dyDescent="0.3">
      <c r="A169" s="8"/>
      <c r="B169" s="8">
        <v>0</v>
      </c>
      <c r="C169" s="8">
        <v>1</v>
      </c>
      <c r="D169">
        <v>45</v>
      </c>
      <c r="E169" s="8"/>
      <c r="F169">
        <v>2</v>
      </c>
      <c r="G169" s="8"/>
      <c r="H169" s="8"/>
      <c r="I169" s="8"/>
      <c r="J169" s="8"/>
      <c r="K169" s="8"/>
      <c r="L169" s="8"/>
      <c r="M169" s="8"/>
    </row>
    <row r="170" spans="1:13" ht="15.6" x14ac:dyDescent="0.3">
      <c r="A170" s="8"/>
      <c r="B170" s="8">
        <v>0</v>
      </c>
      <c r="C170" s="8">
        <v>1</v>
      </c>
      <c r="D170">
        <v>56</v>
      </c>
      <c r="E170" s="8"/>
      <c r="F170">
        <v>1</v>
      </c>
      <c r="G170" s="8"/>
      <c r="H170" s="8"/>
      <c r="I170" s="8"/>
      <c r="J170" s="8"/>
      <c r="K170" s="8"/>
      <c r="L170" s="8"/>
      <c r="M170" s="8"/>
    </row>
    <row r="171" spans="1:13" ht="15.6" x14ac:dyDescent="0.3">
      <c r="A171" s="8"/>
      <c r="B171" s="8">
        <v>1</v>
      </c>
      <c r="C171" s="8">
        <v>0</v>
      </c>
      <c r="D171">
        <v>66</v>
      </c>
      <c r="E171" s="8"/>
      <c r="F171">
        <v>4</v>
      </c>
      <c r="G171" s="8"/>
      <c r="H171" s="8"/>
      <c r="I171" s="8"/>
      <c r="J171" s="8"/>
      <c r="K171" s="8"/>
      <c r="L171" s="8"/>
      <c r="M171" s="8"/>
    </row>
    <row r="172" spans="1:13" ht="15.6" x14ac:dyDescent="0.3">
      <c r="A172" s="8"/>
      <c r="B172" s="8">
        <v>1</v>
      </c>
      <c r="C172" s="8">
        <v>1</v>
      </c>
      <c r="D172">
        <v>38</v>
      </c>
      <c r="E172" s="8"/>
      <c r="F172">
        <v>1</v>
      </c>
      <c r="G172" s="8"/>
      <c r="H172" s="8"/>
      <c r="I172" s="8"/>
      <c r="J172" s="8"/>
      <c r="K172" s="8"/>
      <c r="L172" s="8"/>
      <c r="M172" s="8"/>
    </row>
    <row r="173" spans="1:13" ht="15.6" x14ac:dyDescent="0.3">
      <c r="A173" s="8"/>
      <c r="B173" s="8">
        <v>1</v>
      </c>
      <c r="C173" s="8">
        <v>0</v>
      </c>
      <c r="D173">
        <v>62</v>
      </c>
      <c r="E173" s="8"/>
      <c r="F173">
        <v>4</v>
      </c>
      <c r="G173" s="8"/>
      <c r="H173" s="8"/>
      <c r="I173" s="8"/>
      <c r="J173" s="8"/>
      <c r="K173" s="8"/>
      <c r="L173" s="8"/>
      <c r="M173" s="8"/>
    </row>
    <row r="174" spans="1:13" ht="15.6" x14ac:dyDescent="0.3">
      <c r="A174" s="8"/>
      <c r="B174" s="8">
        <v>0</v>
      </c>
      <c r="C174" s="8">
        <v>1</v>
      </c>
      <c r="D174">
        <v>55</v>
      </c>
      <c r="E174" s="8"/>
      <c r="F174">
        <v>2</v>
      </c>
      <c r="G174" s="8"/>
      <c r="H174" s="8"/>
      <c r="I174" s="8"/>
      <c r="J174" s="8"/>
      <c r="K174" s="8"/>
      <c r="L174" s="8"/>
      <c r="M174" s="8"/>
    </row>
    <row r="175" spans="1:13" ht="15.6" x14ac:dyDescent="0.3">
      <c r="A175" s="8"/>
      <c r="B175" s="8">
        <v>1</v>
      </c>
      <c r="C175" s="8">
        <v>1</v>
      </c>
      <c r="D175">
        <v>58</v>
      </c>
      <c r="E175" s="8"/>
      <c r="F175">
        <v>4</v>
      </c>
      <c r="G175" s="8"/>
      <c r="H175" s="8"/>
      <c r="I175" s="8"/>
      <c r="J175" s="8"/>
      <c r="K175" s="8"/>
      <c r="L175" s="8"/>
      <c r="M175" s="8"/>
    </row>
    <row r="176" spans="1:13" ht="15.6" x14ac:dyDescent="0.3">
      <c r="A176" s="8"/>
      <c r="B176" s="8">
        <v>0</v>
      </c>
      <c r="C176" s="8">
        <v>1</v>
      </c>
      <c r="D176">
        <v>43</v>
      </c>
      <c r="E176" s="8"/>
      <c r="F176">
        <v>4</v>
      </c>
      <c r="G176" s="8"/>
      <c r="H176" s="8"/>
      <c r="I176" s="8"/>
      <c r="J176" s="8"/>
      <c r="K176" s="8"/>
      <c r="L176" s="8"/>
      <c r="M176" s="8"/>
    </row>
    <row r="177" spans="1:13" ht="15.6" x14ac:dyDescent="0.3">
      <c r="A177" s="8"/>
      <c r="B177" s="8">
        <v>0</v>
      </c>
      <c r="C177" s="8">
        <v>0</v>
      </c>
      <c r="D177">
        <v>64</v>
      </c>
      <c r="E177" s="8"/>
      <c r="F177">
        <v>4</v>
      </c>
      <c r="G177" s="8"/>
      <c r="H177" s="8"/>
      <c r="I177" s="8"/>
      <c r="J177" s="8"/>
      <c r="K177" s="8"/>
      <c r="L177" s="8"/>
      <c r="M177" s="8"/>
    </row>
    <row r="178" spans="1:13" ht="15.6" x14ac:dyDescent="0.3">
      <c r="A178" s="8"/>
      <c r="B178" s="8">
        <v>0</v>
      </c>
      <c r="C178" s="8">
        <v>0</v>
      </c>
      <c r="D178">
        <v>50</v>
      </c>
      <c r="E178" s="8"/>
      <c r="F178">
        <v>4</v>
      </c>
      <c r="G178" s="8"/>
      <c r="H178" s="8"/>
      <c r="I178" s="8"/>
      <c r="J178" s="8"/>
      <c r="K178" s="8"/>
      <c r="L178" s="8"/>
      <c r="M178" s="8"/>
    </row>
    <row r="179" spans="1:13" ht="15.6" x14ac:dyDescent="0.3">
      <c r="A179" s="8"/>
      <c r="B179" s="8">
        <v>0</v>
      </c>
      <c r="C179" s="8">
        <v>1</v>
      </c>
      <c r="D179">
        <v>53</v>
      </c>
      <c r="E179" s="8"/>
      <c r="F179">
        <v>3</v>
      </c>
      <c r="G179" s="8"/>
      <c r="H179" s="8"/>
      <c r="I179" s="8"/>
      <c r="J179" s="8"/>
      <c r="K179" s="8"/>
      <c r="L179" s="8"/>
      <c r="M179" s="8"/>
    </row>
    <row r="180" spans="1:13" ht="15.6" x14ac:dyDescent="0.3">
      <c r="A180" s="8"/>
      <c r="B180" s="8">
        <v>0</v>
      </c>
      <c r="C180" s="8">
        <v>0</v>
      </c>
      <c r="D180">
        <v>45</v>
      </c>
      <c r="E180" s="8"/>
      <c r="F180">
        <v>4</v>
      </c>
      <c r="G180" s="8"/>
      <c r="H180" s="8"/>
      <c r="I180" s="8"/>
      <c r="J180" s="8"/>
      <c r="K180" s="8"/>
      <c r="L180" s="8"/>
      <c r="M180" s="8"/>
    </row>
    <row r="181" spans="1:13" ht="15.6" x14ac:dyDescent="0.3">
      <c r="A181" s="8"/>
      <c r="B181" s="8">
        <v>1</v>
      </c>
      <c r="C181" s="8">
        <v>1</v>
      </c>
      <c r="D181">
        <v>65</v>
      </c>
      <c r="E181" s="8"/>
      <c r="F181">
        <v>1</v>
      </c>
      <c r="G181" s="8"/>
      <c r="H181" s="8"/>
      <c r="I181" s="8"/>
      <c r="J181" s="8"/>
      <c r="K181" s="8"/>
      <c r="L181" s="8"/>
      <c r="M181" s="8"/>
    </row>
    <row r="182" spans="1:13" ht="15.6" x14ac:dyDescent="0.3">
      <c r="A182" s="8"/>
      <c r="B182" s="8">
        <v>0</v>
      </c>
      <c r="C182" s="8">
        <v>1</v>
      </c>
      <c r="D182">
        <v>69</v>
      </c>
      <c r="E182" s="8"/>
      <c r="F182">
        <v>1</v>
      </c>
      <c r="G182" s="8"/>
      <c r="H182" s="8"/>
      <c r="I182" s="8"/>
      <c r="J182" s="8"/>
      <c r="K182" s="8"/>
      <c r="L182" s="8"/>
      <c r="M182" s="8"/>
    </row>
    <row r="183" spans="1:13" ht="15.6" x14ac:dyDescent="0.3">
      <c r="A183" s="8"/>
      <c r="B183" s="8">
        <v>1</v>
      </c>
      <c r="C183" s="8">
        <v>1</v>
      </c>
      <c r="D183">
        <v>69</v>
      </c>
      <c r="E183" s="8"/>
      <c r="F183">
        <v>3</v>
      </c>
      <c r="G183" s="8"/>
      <c r="H183" s="8"/>
      <c r="I183" s="8"/>
      <c r="J183" s="8"/>
      <c r="K183" s="8"/>
      <c r="L183" s="8"/>
      <c r="M183" s="8"/>
    </row>
    <row r="184" spans="1:13" ht="15.6" x14ac:dyDescent="0.3">
      <c r="A184" s="8"/>
      <c r="B184" s="8">
        <v>1</v>
      </c>
      <c r="C184" s="8">
        <v>1</v>
      </c>
      <c r="D184">
        <v>67</v>
      </c>
      <c r="E184" s="8"/>
      <c r="F184">
        <v>4</v>
      </c>
      <c r="G184" s="8"/>
      <c r="H184" s="8"/>
      <c r="I184" s="8"/>
      <c r="J184" s="8"/>
      <c r="K184" s="8"/>
      <c r="L184" s="8"/>
      <c r="M184" s="8"/>
    </row>
    <row r="185" spans="1:13" ht="15.6" x14ac:dyDescent="0.3">
      <c r="A185" s="8"/>
      <c r="B185" s="8">
        <v>0</v>
      </c>
      <c r="C185" s="8">
        <v>0</v>
      </c>
      <c r="D185">
        <v>68</v>
      </c>
      <c r="E185" s="8"/>
      <c r="F185">
        <v>3</v>
      </c>
      <c r="G185" s="8"/>
      <c r="H185" s="8"/>
      <c r="I185" s="8"/>
      <c r="J185" s="8"/>
      <c r="K185" s="8"/>
      <c r="L185" s="8"/>
      <c r="M185" s="8"/>
    </row>
    <row r="186" spans="1:13" ht="15.6" x14ac:dyDescent="0.3">
      <c r="A186" s="8"/>
      <c r="B186" s="8">
        <v>0</v>
      </c>
      <c r="C186" s="8">
        <v>1</v>
      </c>
      <c r="D186">
        <v>34</v>
      </c>
      <c r="E186" s="8"/>
      <c r="F186">
        <v>1</v>
      </c>
      <c r="G186" s="8"/>
      <c r="H186" s="8"/>
      <c r="I186" s="8"/>
      <c r="J186" s="8"/>
      <c r="K186" s="8"/>
      <c r="L186" s="8"/>
      <c r="M186" s="8"/>
    </row>
    <row r="187" spans="1:13" ht="15.6" x14ac:dyDescent="0.3">
      <c r="A187" s="8"/>
      <c r="B187" s="8">
        <v>1</v>
      </c>
      <c r="C187" s="8">
        <v>0</v>
      </c>
      <c r="D187">
        <v>62</v>
      </c>
      <c r="E187" s="8"/>
      <c r="F187">
        <v>4</v>
      </c>
      <c r="G187" s="8"/>
      <c r="H187" s="8"/>
      <c r="I187" s="8"/>
      <c r="J187" s="8"/>
      <c r="K187" s="8"/>
      <c r="L187" s="8"/>
      <c r="M187" s="8"/>
    </row>
    <row r="188" spans="1:13" ht="15.6" x14ac:dyDescent="0.3">
      <c r="A188" s="8"/>
      <c r="B188" s="8">
        <v>1</v>
      </c>
      <c r="C188" s="8">
        <v>1</v>
      </c>
      <c r="D188">
        <v>51</v>
      </c>
      <c r="E188" s="8"/>
      <c r="F188">
        <v>4</v>
      </c>
      <c r="G188" s="8"/>
      <c r="H188" s="8"/>
      <c r="I188" s="8"/>
      <c r="J188" s="8"/>
      <c r="K188" s="8"/>
      <c r="L188" s="8"/>
      <c r="M188" s="8"/>
    </row>
    <row r="189" spans="1:13" ht="15.6" x14ac:dyDescent="0.3">
      <c r="A189" s="8"/>
      <c r="B189" s="8">
        <v>1</v>
      </c>
      <c r="C189" s="8">
        <v>1</v>
      </c>
      <c r="D189">
        <v>46</v>
      </c>
      <c r="E189" s="8"/>
      <c r="F189">
        <v>3</v>
      </c>
      <c r="G189" s="8"/>
      <c r="H189" s="8"/>
      <c r="I189" s="8"/>
      <c r="J189" s="8"/>
      <c r="K189" s="8"/>
      <c r="L189" s="8"/>
      <c r="M189" s="8"/>
    </row>
    <row r="190" spans="1:13" ht="15.6" x14ac:dyDescent="0.3">
      <c r="A190" s="8"/>
      <c r="B190" s="8">
        <v>1</v>
      </c>
      <c r="C190" s="8">
        <v>1</v>
      </c>
      <c r="D190">
        <v>67</v>
      </c>
      <c r="E190" s="8"/>
      <c r="F190">
        <v>4</v>
      </c>
      <c r="G190" s="8"/>
      <c r="H190" s="8"/>
      <c r="I190" s="8"/>
      <c r="J190" s="8"/>
      <c r="K190" s="8"/>
      <c r="L190" s="8"/>
      <c r="M190" s="8"/>
    </row>
    <row r="191" spans="1:13" ht="15.6" x14ac:dyDescent="0.3">
      <c r="A191" s="8"/>
      <c r="B191" s="8">
        <v>0</v>
      </c>
      <c r="C191" s="8">
        <v>1</v>
      </c>
      <c r="D191">
        <v>50</v>
      </c>
      <c r="E191" s="8"/>
      <c r="F191">
        <v>3</v>
      </c>
      <c r="G191" s="8"/>
      <c r="H191" s="8"/>
      <c r="I191" s="8"/>
      <c r="J191" s="8"/>
      <c r="K191" s="8"/>
      <c r="L191" s="8"/>
      <c r="M191" s="8"/>
    </row>
    <row r="192" spans="1:13" ht="15.6" x14ac:dyDescent="0.3">
      <c r="A192" s="8"/>
      <c r="B192" s="8">
        <v>0</v>
      </c>
      <c r="C192" s="8">
        <v>1</v>
      </c>
      <c r="D192">
        <v>42</v>
      </c>
      <c r="E192" s="8"/>
      <c r="F192">
        <v>3</v>
      </c>
      <c r="G192" s="8"/>
      <c r="H192" s="8"/>
      <c r="I192" s="8"/>
      <c r="J192" s="8"/>
      <c r="K192" s="8"/>
      <c r="L192" s="8"/>
      <c r="M192" s="8"/>
    </row>
    <row r="193" spans="1:13" ht="15.6" x14ac:dyDescent="0.3">
      <c r="A193" s="8"/>
      <c r="B193" s="8">
        <v>1</v>
      </c>
      <c r="C193" s="8">
        <v>0</v>
      </c>
      <c r="D193">
        <v>56</v>
      </c>
      <c r="E193" s="8"/>
      <c r="F193">
        <v>4</v>
      </c>
      <c r="G193" s="8"/>
      <c r="H193" s="8"/>
      <c r="I193" s="8"/>
      <c r="J193" s="8"/>
      <c r="K193" s="8"/>
      <c r="L193" s="8"/>
      <c r="M193" s="8"/>
    </row>
    <row r="194" spans="1:13" ht="15.6" x14ac:dyDescent="0.3">
      <c r="A194" s="8"/>
      <c r="B194" s="8">
        <v>1</v>
      </c>
      <c r="C194" s="8">
        <v>1</v>
      </c>
      <c r="D194">
        <v>41</v>
      </c>
      <c r="E194" s="8"/>
      <c r="F194">
        <v>4</v>
      </c>
      <c r="G194" s="8"/>
      <c r="H194" s="8"/>
      <c r="I194" s="8"/>
      <c r="J194" s="8"/>
      <c r="K194" s="8"/>
      <c r="L194" s="8"/>
      <c r="M194" s="8"/>
    </row>
    <row r="195" spans="1:13" ht="15.6" x14ac:dyDescent="0.3">
      <c r="A195" s="8"/>
      <c r="B195" s="8">
        <v>0</v>
      </c>
      <c r="C195" s="8">
        <v>0</v>
      </c>
      <c r="D195">
        <v>42</v>
      </c>
      <c r="E195" s="8"/>
      <c r="F195">
        <v>4</v>
      </c>
      <c r="G195" s="8"/>
      <c r="H195" s="8"/>
      <c r="I195" s="8"/>
      <c r="J195" s="8"/>
      <c r="K195" s="8"/>
      <c r="L195" s="8"/>
      <c r="M195" s="8"/>
    </row>
    <row r="196" spans="1:13" ht="15.6" x14ac:dyDescent="0.3">
      <c r="A196" s="8"/>
      <c r="B196" s="8">
        <v>0</v>
      </c>
      <c r="C196" s="8">
        <v>1</v>
      </c>
      <c r="D196">
        <v>53</v>
      </c>
      <c r="E196" s="8"/>
      <c r="F196">
        <v>3</v>
      </c>
      <c r="G196" s="8"/>
      <c r="H196" s="8"/>
      <c r="I196" s="8"/>
      <c r="J196" s="8"/>
      <c r="K196" s="8"/>
      <c r="L196" s="8"/>
      <c r="M196" s="8"/>
    </row>
    <row r="197" spans="1:13" ht="15.6" x14ac:dyDescent="0.3">
      <c r="A197" s="8"/>
      <c r="B197" s="8">
        <v>0</v>
      </c>
      <c r="C197" s="8">
        <v>1</v>
      </c>
      <c r="D197">
        <v>43</v>
      </c>
      <c r="E197" s="8"/>
      <c r="F197">
        <v>3</v>
      </c>
      <c r="G197" s="8"/>
      <c r="H197" s="8"/>
      <c r="I197" s="8"/>
      <c r="J197" s="8"/>
      <c r="K197" s="8"/>
      <c r="L197" s="8"/>
      <c r="M197" s="8"/>
    </row>
    <row r="198" spans="1:13" ht="15.6" x14ac:dyDescent="0.3">
      <c r="A198" s="8"/>
      <c r="B198" s="8">
        <v>1</v>
      </c>
      <c r="C198" s="8">
        <v>1</v>
      </c>
      <c r="D198">
        <v>56</v>
      </c>
      <c r="E198" s="8"/>
      <c r="F198">
        <v>4</v>
      </c>
      <c r="G198" s="8"/>
      <c r="H198" s="8"/>
      <c r="I198" s="8"/>
      <c r="J198" s="8"/>
      <c r="K198" s="8"/>
      <c r="L198" s="8"/>
      <c r="M198" s="8"/>
    </row>
    <row r="199" spans="1:13" ht="15.6" x14ac:dyDescent="0.3">
      <c r="A199" s="8"/>
      <c r="B199" s="8">
        <v>0</v>
      </c>
      <c r="C199" s="8">
        <v>1</v>
      </c>
      <c r="D199">
        <v>52</v>
      </c>
      <c r="E199" s="8"/>
      <c r="F199">
        <v>4</v>
      </c>
      <c r="G199" s="8"/>
      <c r="H199" s="8"/>
      <c r="I199" s="8"/>
      <c r="J199" s="8"/>
      <c r="K199" s="8"/>
      <c r="L199" s="8"/>
      <c r="M199" s="8"/>
    </row>
    <row r="200" spans="1:13" ht="15.6" x14ac:dyDescent="0.3">
      <c r="A200" s="8"/>
      <c r="B200" s="8">
        <v>0</v>
      </c>
      <c r="C200" s="8">
        <v>0</v>
      </c>
      <c r="D200">
        <v>62</v>
      </c>
      <c r="E200" s="8"/>
      <c r="F200">
        <v>4</v>
      </c>
      <c r="G200" s="8"/>
      <c r="H200" s="8"/>
      <c r="I200" s="8"/>
      <c r="J200" s="8"/>
      <c r="K200" s="8"/>
      <c r="L200" s="8"/>
      <c r="M200" s="8"/>
    </row>
    <row r="201" spans="1:13" ht="15.6" x14ac:dyDescent="0.3">
      <c r="A201" s="8"/>
      <c r="B201" s="8">
        <v>1</v>
      </c>
      <c r="C201" s="8">
        <v>1</v>
      </c>
      <c r="D201">
        <v>70</v>
      </c>
      <c r="E201" s="8"/>
      <c r="F201">
        <v>3</v>
      </c>
      <c r="G201" s="8"/>
      <c r="H201" s="8"/>
      <c r="I201" s="8"/>
      <c r="J201" s="8"/>
      <c r="K201" s="8"/>
      <c r="L201" s="8"/>
      <c r="M201" s="8"/>
    </row>
    <row r="202" spans="1:13" ht="15.6" x14ac:dyDescent="0.3">
      <c r="A202" s="8"/>
      <c r="B202" s="8">
        <v>0</v>
      </c>
      <c r="C202" s="8">
        <v>1</v>
      </c>
      <c r="D202">
        <v>54</v>
      </c>
      <c r="E202" s="8"/>
      <c r="F202">
        <v>4</v>
      </c>
      <c r="G202" s="8"/>
      <c r="H202" s="8"/>
      <c r="I202" s="8"/>
      <c r="J202" s="8"/>
      <c r="K202" s="8"/>
      <c r="L202" s="8"/>
      <c r="M202" s="8"/>
    </row>
    <row r="203" spans="1:13" ht="15.6" x14ac:dyDescent="0.3">
      <c r="A203" s="8"/>
      <c r="B203" s="8">
        <v>1</v>
      </c>
      <c r="C203" s="8">
        <v>1</v>
      </c>
      <c r="D203">
        <v>70</v>
      </c>
      <c r="E203" s="8"/>
      <c r="F203">
        <v>4</v>
      </c>
      <c r="G203" s="8"/>
      <c r="H203" s="8"/>
      <c r="I203" s="8"/>
      <c r="J203" s="8"/>
      <c r="K203" s="8"/>
      <c r="L203" s="8"/>
      <c r="M203" s="8"/>
    </row>
    <row r="204" spans="1:13" ht="15.6" x14ac:dyDescent="0.3">
      <c r="A204" s="8"/>
      <c r="B204" s="8">
        <v>0</v>
      </c>
      <c r="C204" s="8">
        <v>1</v>
      </c>
      <c r="D204">
        <v>54</v>
      </c>
      <c r="E204" s="8"/>
      <c r="F204">
        <v>2</v>
      </c>
      <c r="G204" s="8"/>
      <c r="H204" s="8"/>
      <c r="I204" s="8"/>
      <c r="J204" s="8"/>
      <c r="K204" s="8"/>
      <c r="L204" s="8"/>
      <c r="M204" s="8"/>
    </row>
    <row r="205" spans="1:13" ht="15.6" x14ac:dyDescent="0.3">
      <c r="A205" s="8"/>
      <c r="B205" s="8">
        <v>1</v>
      </c>
      <c r="C205" s="8">
        <v>1</v>
      </c>
      <c r="D205">
        <v>35</v>
      </c>
      <c r="E205" s="8"/>
      <c r="F205">
        <v>4</v>
      </c>
      <c r="G205" s="8"/>
      <c r="H205" s="8"/>
      <c r="I205" s="8"/>
      <c r="J205" s="8"/>
      <c r="K205" s="8"/>
      <c r="L205" s="8"/>
      <c r="M205" s="8"/>
    </row>
    <row r="206" spans="1:13" ht="15.6" x14ac:dyDescent="0.3">
      <c r="A206" s="8"/>
      <c r="B206" s="8">
        <v>0</v>
      </c>
      <c r="C206" s="8">
        <v>1</v>
      </c>
      <c r="D206">
        <v>48</v>
      </c>
      <c r="E206" s="8"/>
      <c r="F206">
        <v>3</v>
      </c>
      <c r="G206" s="8"/>
      <c r="H206" s="8"/>
      <c r="I206" s="8"/>
      <c r="J206" s="8"/>
      <c r="K206" s="8"/>
      <c r="L206" s="8"/>
      <c r="M206" s="8"/>
    </row>
    <row r="207" spans="1:13" ht="15.6" x14ac:dyDescent="0.3">
      <c r="A207" s="8"/>
      <c r="B207" s="8">
        <v>0</v>
      </c>
      <c r="C207" s="8">
        <v>0</v>
      </c>
      <c r="D207">
        <v>55</v>
      </c>
      <c r="E207" s="8"/>
      <c r="F207">
        <v>2</v>
      </c>
      <c r="G207" s="8"/>
      <c r="H207" s="8"/>
      <c r="I207" s="8"/>
      <c r="J207" s="8"/>
      <c r="K207" s="8"/>
      <c r="L207" s="8"/>
      <c r="M207" s="8"/>
    </row>
    <row r="208" spans="1:13" ht="15.6" x14ac:dyDescent="0.3">
      <c r="A208" s="8"/>
      <c r="B208" s="8">
        <v>0</v>
      </c>
      <c r="C208" s="8">
        <v>0</v>
      </c>
      <c r="D208">
        <v>58</v>
      </c>
      <c r="E208" s="8"/>
      <c r="F208">
        <v>4</v>
      </c>
      <c r="G208" s="8"/>
      <c r="H208" s="8"/>
      <c r="I208" s="8"/>
      <c r="J208" s="8"/>
      <c r="K208" s="8"/>
      <c r="L208" s="8"/>
      <c r="M208" s="8"/>
    </row>
    <row r="209" spans="1:13" ht="15.6" x14ac:dyDescent="0.3">
      <c r="A209" s="8"/>
      <c r="B209" s="8">
        <v>0</v>
      </c>
      <c r="C209" s="8">
        <v>0</v>
      </c>
      <c r="D209">
        <v>54</v>
      </c>
      <c r="E209" s="8"/>
      <c r="F209">
        <v>3</v>
      </c>
      <c r="G209" s="8"/>
      <c r="H209" s="8"/>
      <c r="I209" s="8"/>
      <c r="J209" s="8"/>
      <c r="K209" s="8"/>
      <c r="L209" s="8"/>
      <c r="M209" s="8"/>
    </row>
    <row r="210" spans="1:13" ht="15.6" x14ac:dyDescent="0.3">
      <c r="A210" s="8"/>
      <c r="B210" s="8">
        <v>0</v>
      </c>
      <c r="C210" s="8">
        <v>0</v>
      </c>
      <c r="D210">
        <v>69</v>
      </c>
      <c r="E210" s="8"/>
      <c r="F210">
        <v>1</v>
      </c>
      <c r="G210" s="8"/>
      <c r="H210" s="8"/>
      <c r="I210" s="8"/>
      <c r="J210" s="8"/>
      <c r="K210" s="8"/>
      <c r="L210" s="8"/>
      <c r="M210" s="8"/>
    </row>
    <row r="211" spans="1:13" ht="15.6" x14ac:dyDescent="0.3">
      <c r="A211" s="8"/>
      <c r="B211" s="8">
        <v>1</v>
      </c>
      <c r="C211" s="8">
        <v>1</v>
      </c>
      <c r="D211">
        <v>77</v>
      </c>
      <c r="E211" s="8"/>
      <c r="F211">
        <v>4</v>
      </c>
      <c r="G211" s="8"/>
      <c r="H211" s="8"/>
      <c r="I211" s="8"/>
      <c r="J211" s="8"/>
      <c r="K211" s="8"/>
      <c r="L211" s="8"/>
      <c r="M211" s="8"/>
    </row>
    <row r="212" spans="1:13" ht="15.6" x14ac:dyDescent="0.3">
      <c r="A212" s="8"/>
      <c r="B212" s="8">
        <v>0</v>
      </c>
      <c r="C212" s="8">
        <v>1</v>
      </c>
      <c r="D212">
        <v>68</v>
      </c>
      <c r="E212" s="8"/>
      <c r="F212">
        <v>3</v>
      </c>
      <c r="G212" s="8"/>
      <c r="H212" s="8"/>
      <c r="I212" s="8"/>
      <c r="J212" s="8"/>
      <c r="K212" s="8"/>
      <c r="L212" s="8"/>
      <c r="M212" s="8"/>
    </row>
    <row r="213" spans="1:13" ht="15.6" x14ac:dyDescent="0.3">
      <c r="A213" s="8"/>
      <c r="B213" s="8">
        <v>1</v>
      </c>
      <c r="C213" s="8">
        <v>1</v>
      </c>
      <c r="D213">
        <v>58</v>
      </c>
      <c r="E213" s="8"/>
      <c r="F213">
        <v>4</v>
      </c>
      <c r="G213" s="8"/>
      <c r="H213" s="8"/>
      <c r="I213" s="8"/>
      <c r="J213" s="8"/>
      <c r="K213" s="8"/>
      <c r="L213" s="8"/>
      <c r="M213" s="8"/>
    </row>
    <row r="214" spans="1:13" ht="15.6" x14ac:dyDescent="0.3">
      <c r="A214" s="8"/>
      <c r="B214" s="8">
        <v>1</v>
      </c>
      <c r="C214" s="8">
        <v>1</v>
      </c>
      <c r="D214">
        <v>60</v>
      </c>
      <c r="E214" s="8"/>
      <c r="F214">
        <v>4</v>
      </c>
      <c r="G214" s="8"/>
      <c r="H214" s="8"/>
      <c r="I214" s="8"/>
      <c r="J214" s="8"/>
      <c r="K214" s="8"/>
      <c r="L214" s="8"/>
      <c r="M214" s="8"/>
    </row>
    <row r="215" spans="1:13" ht="15.6" x14ac:dyDescent="0.3">
      <c r="A215" s="8"/>
      <c r="B215" s="8">
        <v>1</v>
      </c>
      <c r="C215" s="8">
        <v>1</v>
      </c>
      <c r="D215">
        <v>51</v>
      </c>
      <c r="E215" s="8"/>
      <c r="F215">
        <v>4</v>
      </c>
      <c r="G215" s="8"/>
      <c r="H215" s="8"/>
      <c r="I215" s="8"/>
      <c r="J215" s="8"/>
      <c r="K215" s="8"/>
      <c r="L215" s="8"/>
      <c r="M215" s="8"/>
    </row>
    <row r="216" spans="1:13" ht="15.6" x14ac:dyDescent="0.3">
      <c r="A216" s="8"/>
      <c r="B216" s="8">
        <v>1</v>
      </c>
      <c r="C216" s="8">
        <v>1</v>
      </c>
      <c r="D216">
        <v>55</v>
      </c>
      <c r="E216" s="8"/>
      <c r="F216">
        <v>4</v>
      </c>
      <c r="G216" s="8"/>
      <c r="H216" s="8"/>
      <c r="I216" s="8"/>
      <c r="J216" s="8"/>
      <c r="K216" s="8"/>
      <c r="L216" s="8"/>
      <c r="M216" s="8"/>
    </row>
    <row r="217" spans="1:13" ht="15.6" x14ac:dyDescent="0.3">
      <c r="A217" s="8"/>
      <c r="B217" s="8">
        <v>0</v>
      </c>
      <c r="C217" s="8">
        <v>1</v>
      </c>
      <c r="D217">
        <v>52</v>
      </c>
      <c r="E217" s="8"/>
      <c r="F217">
        <v>1</v>
      </c>
      <c r="G217" s="8"/>
      <c r="H217" s="8"/>
      <c r="I217" s="8"/>
      <c r="J217" s="8"/>
      <c r="K217" s="8"/>
      <c r="L217" s="8"/>
      <c r="M217" s="8"/>
    </row>
    <row r="218" spans="1:13" ht="15.6" x14ac:dyDescent="0.3">
      <c r="A218" s="8"/>
      <c r="B218" s="8">
        <v>0</v>
      </c>
      <c r="C218" s="8">
        <v>0</v>
      </c>
      <c r="D218">
        <v>60</v>
      </c>
      <c r="E218" s="8"/>
      <c r="F218">
        <v>3</v>
      </c>
      <c r="G218" s="8"/>
      <c r="H218" s="8"/>
      <c r="I218" s="8"/>
      <c r="J218" s="8"/>
      <c r="K218" s="8"/>
      <c r="L218" s="8"/>
      <c r="M218" s="8"/>
    </row>
    <row r="219" spans="1:13" ht="15.6" x14ac:dyDescent="0.3">
      <c r="A219" s="8"/>
      <c r="B219" s="8">
        <v>0</v>
      </c>
      <c r="C219" s="8">
        <v>1</v>
      </c>
      <c r="D219">
        <v>58</v>
      </c>
      <c r="E219" s="8"/>
      <c r="F219">
        <v>3</v>
      </c>
      <c r="G219" s="8"/>
      <c r="H219" s="8"/>
      <c r="I219" s="8"/>
      <c r="J219" s="8"/>
      <c r="K219" s="8"/>
      <c r="L219" s="8"/>
      <c r="M219" s="8"/>
    </row>
    <row r="220" spans="1:13" ht="15.6" x14ac:dyDescent="0.3">
      <c r="A220" s="8"/>
      <c r="B220" s="8">
        <v>1</v>
      </c>
      <c r="C220" s="8">
        <v>1</v>
      </c>
      <c r="D220">
        <v>64</v>
      </c>
      <c r="E220" s="8"/>
      <c r="F220">
        <v>3</v>
      </c>
      <c r="G220" s="8"/>
      <c r="H220" s="8"/>
      <c r="I220" s="8"/>
      <c r="J220" s="8"/>
      <c r="K220" s="8"/>
      <c r="L220" s="8"/>
      <c r="M220" s="8"/>
    </row>
    <row r="221" spans="1:13" ht="15.6" x14ac:dyDescent="0.3">
      <c r="A221" s="8"/>
      <c r="B221" s="8">
        <v>0</v>
      </c>
      <c r="C221" s="8">
        <v>1</v>
      </c>
      <c r="D221">
        <v>37</v>
      </c>
      <c r="E221" s="8"/>
      <c r="F221">
        <v>3</v>
      </c>
      <c r="G221" s="8"/>
      <c r="H221" s="8"/>
      <c r="I221" s="8"/>
      <c r="J221" s="8"/>
      <c r="K221" s="8"/>
      <c r="L221" s="8"/>
      <c r="M221" s="8"/>
    </row>
    <row r="222" spans="1:13" ht="15.6" x14ac:dyDescent="0.3">
      <c r="A222" s="8"/>
      <c r="B222" s="8">
        <v>1</v>
      </c>
      <c r="C222" s="8">
        <v>1</v>
      </c>
      <c r="D222">
        <v>59</v>
      </c>
      <c r="E222" s="8"/>
      <c r="F222">
        <v>1</v>
      </c>
      <c r="G222" s="8"/>
      <c r="H222" s="8"/>
      <c r="I222" s="8"/>
      <c r="J222" s="8"/>
      <c r="K222" s="8"/>
      <c r="L222" s="8"/>
      <c r="M222" s="8"/>
    </row>
    <row r="223" spans="1:13" ht="15.6" x14ac:dyDescent="0.3">
      <c r="A223" s="8"/>
      <c r="B223" s="8">
        <v>0</v>
      </c>
      <c r="C223" s="8">
        <v>1</v>
      </c>
      <c r="D223">
        <v>51</v>
      </c>
      <c r="E223" s="8"/>
      <c r="F223">
        <v>3</v>
      </c>
      <c r="G223" s="8"/>
      <c r="H223" s="8"/>
      <c r="I223" s="8"/>
      <c r="J223" s="8"/>
      <c r="K223" s="8"/>
      <c r="L223" s="8"/>
      <c r="M223" s="8"/>
    </row>
    <row r="224" spans="1:13" ht="15.6" x14ac:dyDescent="0.3">
      <c r="A224" s="8"/>
      <c r="B224" s="8">
        <v>0</v>
      </c>
      <c r="C224" s="8">
        <v>0</v>
      </c>
      <c r="D224">
        <v>43</v>
      </c>
      <c r="E224" s="8"/>
      <c r="F224">
        <v>3</v>
      </c>
      <c r="G224" s="8"/>
      <c r="H224" s="8"/>
      <c r="I224" s="8"/>
      <c r="J224" s="8"/>
      <c r="K224" s="8"/>
      <c r="L224" s="8"/>
      <c r="M224" s="8"/>
    </row>
    <row r="225" spans="1:13" ht="15.6" x14ac:dyDescent="0.3">
      <c r="A225" s="8"/>
      <c r="B225" s="8">
        <v>1</v>
      </c>
      <c r="C225" s="8">
        <v>1</v>
      </c>
      <c r="D225">
        <v>58</v>
      </c>
      <c r="E225" s="8"/>
      <c r="F225">
        <v>4</v>
      </c>
      <c r="G225" s="8"/>
      <c r="H225" s="8"/>
      <c r="I225" s="8"/>
      <c r="J225" s="8"/>
      <c r="K225" s="8"/>
      <c r="L225" s="8"/>
      <c r="M225" s="8"/>
    </row>
    <row r="226" spans="1:13" ht="15.6" x14ac:dyDescent="0.3">
      <c r="A226" s="8"/>
      <c r="B226" s="8">
        <v>0</v>
      </c>
      <c r="C226" s="8">
        <v>1</v>
      </c>
      <c r="D226">
        <v>29</v>
      </c>
      <c r="E226" s="8"/>
      <c r="F226">
        <v>2</v>
      </c>
      <c r="G226" s="8"/>
      <c r="H226" s="8"/>
      <c r="I226" s="8"/>
      <c r="J226" s="8"/>
      <c r="K226" s="8"/>
      <c r="L226" s="8"/>
      <c r="M226" s="8"/>
    </row>
    <row r="227" spans="1:13" ht="15.6" x14ac:dyDescent="0.3">
      <c r="A227" s="8"/>
      <c r="B227" s="8">
        <v>0</v>
      </c>
      <c r="C227" s="8">
        <v>0</v>
      </c>
      <c r="D227">
        <v>41</v>
      </c>
      <c r="E227" s="8"/>
      <c r="F227">
        <v>2</v>
      </c>
      <c r="G227" s="8"/>
      <c r="H227" s="8"/>
      <c r="I227" s="8"/>
      <c r="J227" s="8"/>
      <c r="K227" s="8"/>
      <c r="L227" s="8"/>
      <c r="M227" s="8"/>
    </row>
    <row r="228" spans="1:13" ht="15.6" x14ac:dyDescent="0.3">
      <c r="A228" s="8"/>
      <c r="B228" s="8">
        <v>0</v>
      </c>
      <c r="C228" s="8">
        <v>0</v>
      </c>
      <c r="D228">
        <v>63</v>
      </c>
      <c r="E228" s="8"/>
      <c r="F228">
        <v>3</v>
      </c>
      <c r="G228" s="8"/>
      <c r="H228" s="8"/>
      <c r="I228" s="8"/>
      <c r="J228" s="8"/>
      <c r="K228" s="8"/>
      <c r="L228" s="8"/>
      <c r="M228" s="8"/>
    </row>
    <row r="229" spans="1:13" ht="15.6" x14ac:dyDescent="0.3">
      <c r="A229" s="8"/>
      <c r="B229" s="8">
        <v>0</v>
      </c>
      <c r="C229" s="8">
        <v>1</v>
      </c>
      <c r="D229">
        <v>51</v>
      </c>
      <c r="E229" s="8"/>
      <c r="F229">
        <v>3</v>
      </c>
      <c r="G229" s="8"/>
      <c r="H229" s="8"/>
      <c r="I229" s="8"/>
      <c r="J229" s="8"/>
      <c r="K229" s="8"/>
      <c r="L229" s="8"/>
      <c r="M229" s="8"/>
    </row>
    <row r="230" spans="1:13" ht="15.6" x14ac:dyDescent="0.3">
      <c r="A230" s="8"/>
      <c r="B230" s="8">
        <v>0</v>
      </c>
      <c r="C230" s="8">
        <v>1</v>
      </c>
      <c r="D230">
        <v>54</v>
      </c>
      <c r="E230" s="8"/>
      <c r="F230">
        <v>3</v>
      </c>
      <c r="G230" s="8"/>
      <c r="H230" s="8"/>
      <c r="I230" s="8"/>
      <c r="J230" s="8"/>
      <c r="K230" s="8"/>
      <c r="L230" s="8"/>
      <c r="M230" s="8"/>
    </row>
    <row r="231" spans="1:13" ht="15.6" x14ac:dyDescent="0.3">
      <c r="A231" s="8"/>
      <c r="B231" s="8">
        <v>0</v>
      </c>
      <c r="C231" s="8">
        <v>1</v>
      </c>
      <c r="D231">
        <v>44</v>
      </c>
      <c r="E231" s="8"/>
      <c r="F231">
        <v>2</v>
      </c>
      <c r="G231" s="8"/>
      <c r="H231" s="8"/>
      <c r="I231" s="8"/>
      <c r="J231" s="8"/>
      <c r="K231" s="8"/>
      <c r="L231" s="8"/>
      <c r="M231" s="8"/>
    </row>
    <row r="232" spans="1:13" ht="15.6" x14ac:dyDescent="0.3">
      <c r="A232" s="8"/>
      <c r="B232" s="8">
        <v>1</v>
      </c>
      <c r="C232" s="8">
        <v>1</v>
      </c>
      <c r="D232">
        <v>54</v>
      </c>
      <c r="E232" s="8"/>
      <c r="F232">
        <v>4</v>
      </c>
      <c r="G232" s="8"/>
      <c r="H232" s="8"/>
      <c r="I232" s="8"/>
      <c r="J232" s="8"/>
      <c r="K232" s="8"/>
      <c r="L232" s="8"/>
      <c r="M232" s="8"/>
    </row>
    <row r="233" spans="1:13" ht="15.6" x14ac:dyDescent="0.3">
      <c r="A233" s="8"/>
      <c r="B233" s="8">
        <v>1</v>
      </c>
      <c r="C233" s="8">
        <v>1</v>
      </c>
      <c r="D233">
        <v>65</v>
      </c>
      <c r="E233" s="8"/>
      <c r="F233">
        <v>4</v>
      </c>
      <c r="G233" s="8"/>
      <c r="H233" s="8"/>
      <c r="I233" s="8"/>
      <c r="J233" s="8"/>
      <c r="K233" s="8"/>
      <c r="L233" s="8"/>
      <c r="M233" s="8"/>
    </row>
    <row r="234" spans="1:13" ht="15.6" x14ac:dyDescent="0.3">
      <c r="A234" s="8"/>
      <c r="B234" s="8">
        <v>0</v>
      </c>
      <c r="C234" s="8">
        <v>1</v>
      </c>
      <c r="D234">
        <v>57</v>
      </c>
      <c r="E234" s="8"/>
      <c r="F234">
        <v>3</v>
      </c>
      <c r="G234" s="8"/>
      <c r="H234" s="8"/>
      <c r="I234" s="8"/>
      <c r="J234" s="8"/>
      <c r="K234" s="8"/>
      <c r="L234" s="8"/>
      <c r="M234" s="8"/>
    </row>
    <row r="235" spans="1:13" ht="15.6" x14ac:dyDescent="0.3">
      <c r="A235" s="8"/>
      <c r="B235" s="8">
        <v>1</v>
      </c>
      <c r="C235" s="8">
        <v>1</v>
      </c>
      <c r="D235">
        <v>63</v>
      </c>
      <c r="E235" s="8"/>
      <c r="F235">
        <v>4</v>
      </c>
      <c r="G235" s="8"/>
      <c r="H235" s="8"/>
      <c r="I235" s="8"/>
      <c r="J235" s="8"/>
      <c r="K235" s="8"/>
      <c r="L235" s="8"/>
      <c r="M235" s="8"/>
    </row>
    <row r="236" spans="1:13" ht="15.6" x14ac:dyDescent="0.3">
      <c r="A236" s="8"/>
      <c r="B236" s="8">
        <v>0</v>
      </c>
      <c r="C236" s="8">
        <v>0</v>
      </c>
      <c r="D236">
        <v>35</v>
      </c>
      <c r="E236" s="8"/>
      <c r="F236">
        <v>4</v>
      </c>
      <c r="G236" s="8"/>
      <c r="H236" s="8"/>
      <c r="I236" s="8"/>
      <c r="J236" s="8"/>
      <c r="K236" s="8"/>
      <c r="L236" s="8"/>
      <c r="M236" s="8"/>
    </row>
    <row r="237" spans="1:13" ht="15.6" x14ac:dyDescent="0.3">
      <c r="A237" s="8"/>
      <c r="B237" s="8">
        <v>0</v>
      </c>
      <c r="C237" s="8">
        <v>1</v>
      </c>
      <c r="D237">
        <v>41</v>
      </c>
      <c r="E237" s="8"/>
      <c r="F237">
        <v>2</v>
      </c>
      <c r="G237" s="8"/>
      <c r="H237" s="8"/>
      <c r="I237" s="8"/>
      <c r="J237" s="8"/>
      <c r="K237" s="8"/>
      <c r="L237" s="8"/>
      <c r="M237" s="8"/>
    </row>
    <row r="238" spans="1:13" ht="15.6" x14ac:dyDescent="0.3">
      <c r="A238" s="8"/>
      <c r="B238" s="8">
        <v>1</v>
      </c>
      <c r="C238" s="8">
        <v>0</v>
      </c>
      <c r="D238">
        <v>62</v>
      </c>
      <c r="E238" s="8"/>
      <c r="F238">
        <v>3</v>
      </c>
      <c r="G238" s="8"/>
      <c r="H238" s="8"/>
      <c r="I238" s="8"/>
      <c r="J238" s="8"/>
      <c r="K238" s="8"/>
      <c r="L238" s="8"/>
      <c r="M238" s="8"/>
    </row>
    <row r="239" spans="1:13" ht="15.6" x14ac:dyDescent="0.3">
      <c r="A239" s="8"/>
      <c r="B239" s="8">
        <v>1</v>
      </c>
      <c r="C239" s="8">
        <v>0</v>
      </c>
      <c r="D239">
        <v>43</v>
      </c>
      <c r="E239" s="8"/>
      <c r="F239">
        <v>4</v>
      </c>
      <c r="G239" s="8"/>
      <c r="H239" s="8"/>
      <c r="I239" s="8"/>
      <c r="J239" s="8"/>
      <c r="K239" s="8"/>
      <c r="L239" s="8"/>
      <c r="M239" s="8"/>
    </row>
    <row r="240" spans="1:13" ht="15.6" x14ac:dyDescent="0.3">
      <c r="A240" s="8"/>
      <c r="B240" s="8">
        <v>0</v>
      </c>
      <c r="C240" s="8">
        <v>0</v>
      </c>
      <c r="D240">
        <v>58</v>
      </c>
      <c r="E240" s="8"/>
      <c r="F240">
        <v>1</v>
      </c>
      <c r="G240" s="8"/>
      <c r="H240" s="8"/>
      <c r="I240" s="8"/>
      <c r="J240" s="8"/>
      <c r="K240" s="8"/>
      <c r="L240" s="8"/>
      <c r="M240" s="8"/>
    </row>
    <row r="241" spans="1:13" ht="15.6" x14ac:dyDescent="0.3">
      <c r="A241" s="8"/>
      <c r="B241" s="8">
        <v>0</v>
      </c>
      <c r="C241" s="8">
        <v>1</v>
      </c>
      <c r="D241">
        <v>52</v>
      </c>
      <c r="E241" s="8"/>
      <c r="F241">
        <v>1</v>
      </c>
      <c r="G241" s="8"/>
      <c r="H241" s="8"/>
      <c r="I241" s="8"/>
      <c r="J241" s="8"/>
      <c r="K241" s="8"/>
      <c r="L241" s="8"/>
      <c r="M241" s="8"/>
    </row>
    <row r="242" spans="1:13" ht="15.6" x14ac:dyDescent="0.3">
      <c r="A242" s="8"/>
      <c r="B242" s="8">
        <v>1</v>
      </c>
      <c r="C242" s="8">
        <v>0</v>
      </c>
      <c r="D242">
        <v>61</v>
      </c>
      <c r="E242" s="8"/>
      <c r="F242">
        <v>4</v>
      </c>
      <c r="G242" s="8"/>
      <c r="H242" s="8"/>
      <c r="I242" s="8"/>
      <c r="J242" s="8"/>
      <c r="K242" s="8"/>
      <c r="L242" s="8"/>
      <c r="M242" s="8"/>
    </row>
    <row r="243" spans="1:13" ht="15.6" x14ac:dyDescent="0.3">
      <c r="A243" s="8"/>
      <c r="B243" s="8">
        <v>1</v>
      </c>
      <c r="C243" s="8">
        <v>1</v>
      </c>
      <c r="D243">
        <v>39</v>
      </c>
      <c r="E243" s="8"/>
      <c r="F243">
        <v>4</v>
      </c>
      <c r="G243" s="8"/>
      <c r="H243" s="8"/>
      <c r="I243" s="8"/>
      <c r="J243" s="8"/>
      <c r="K243" s="8"/>
      <c r="L243" s="8"/>
      <c r="M243" s="8"/>
    </row>
    <row r="244" spans="1:13" ht="15.6" x14ac:dyDescent="0.3">
      <c r="A244" s="8"/>
      <c r="B244" s="8">
        <v>0</v>
      </c>
      <c r="C244" s="8">
        <v>1</v>
      </c>
      <c r="D244">
        <v>45</v>
      </c>
      <c r="E244" s="8"/>
      <c r="F244">
        <v>4</v>
      </c>
      <c r="G244" s="8"/>
      <c r="H244" s="8"/>
      <c r="I244" s="8"/>
      <c r="J244" s="8"/>
      <c r="K244" s="8"/>
      <c r="L244" s="8"/>
      <c r="M244" s="8"/>
    </row>
    <row r="245" spans="1:13" ht="15.6" x14ac:dyDescent="0.3">
      <c r="A245" s="8"/>
      <c r="B245" s="8">
        <v>1</v>
      </c>
      <c r="C245" s="8">
        <v>1</v>
      </c>
      <c r="D245">
        <v>52</v>
      </c>
      <c r="E245" s="8"/>
      <c r="F245">
        <v>4</v>
      </c>
      <c r="G245" s="8"/>
      <c r="H245" s="8"/>
      <c r="I245" s="8"/>
      <c r="J245" s="8"/>
      <c r="K245" s="8"/>
      <c r="L245" s="8"/>
      <c r="M245" s="8"/>
    </row>
    <row r="246" spans="1:13" ht="15.6" x14ac:dyDescent="0.3">
      <c r="A246" s="8"/>
      <c r="B246" s="8">
        <v>0</v>
      </c>
      <c r="C246" s="8">
        <v>1</v>
      </c>
      <c r="D246">
        <v>62</v>
      </c>
      <c r="E246" s="8"/>
      <c r="F246">
        <v>3</v>
      </c>
      <c r="G246" s="8"/>
      <c r="H246" s="8"/>
      <c r="I246" s="8"/>
      <c r="J246" s="8"/>
      <c r="K246" s="8"/>
      <c r="L246" s="8"/>
      <c r="M246" s="8"/>
    </row>
    <row r="247" spans="1:13" ht="15.6" x14ac:dyDescent="0.3">
      <c r="A247" s="8"/>
      <c r="B247" s="8">
        <v>1</v>
      </c>
      <c r="C247" s="8">
        <v>0</v>
      </c>
      <c r="D247">
        <v>62</v>
      </c>
      <c r="E247" s="8"/>
      <c r="F247">
        <v>4</v>
      </c>
      <c r="G247" s="8"/>
      <c r="H247" s="8"/>
      <c r="I247" s="8"/>
      <c r="J247" s="8"/>
      <c r="K247" s="8"/>
      <c r="L247" s="8"/>
      <c r="M247" s="8"/>
    </row>
    <row r="248" spans="1:13" ht="15.6" x14ac:dyDescent="0.3">
      <c r="A248" s="8"/>
      <c r="B248" s="8">
        <v>0</v>
      </c>
      <c r="C248" s="8">
        <v>0</v>
      </c>
      <c r="D248">
        <v>53</v>
      </c>
      <c r="E248" s="8"/>
      <c r="F248">
        <v>4</v>
      </c>
      <c r="G248" s="8"/>
      <c r="H248" s="8"/>
      <c r="I248" s="8"/>
      <c r="J248" s="8"/>
      <c r="K248" s="8"/>
      <c r="L248" s="8"/>
      <c r="M248" s="8"/>
    </row>
    <row r="249" spans="1:13" ht="15.6" x14ac:dyDescent="0.3">
      <c r="A249" s="8"/>
      <c r="B249" s="8">
        <v>1</v>
      </c>
      <c r="C249" s="8">
        <v>1</v>
      </c>
      <c r="D249">
        <v>43</v>
      </c>
      <c r="E249" s="8"/>
      <c r="F249">
        <v>4</v>
      </c>
      <c r="G249" s="8"/>
      <c r="H249" s="8"/>
      <c r="I249" s="8"/>
      <c r="J249" s="8"/>
      <c r="K249" s="8"/>
      <c r="L249" s="8"/>
      <c r="M249" s="8"/>
    </row>
    <row r="250" spans="1:13" ht="15.6" x14ac:dyDescent="0.3">
      <c r="A250" s="8"/>
      <c r="B250" s="8">
        <v>0</v>
      </c>
      <c r="C250" s="8">
        <v>1</v>
      </c>
      <c r="D250">
        <v>47</v>
      </c>
      <c r="E250" s="8"/>
      <c r="F250">
        <v>3</v>
      </c>
      <c r="G250" s="8"/>
      <c r="H250" s="8"/>
      <c r="I250" s="8"/>
      <c r="J250" s="8"/>
      <c r="K250" s="8"/>
      <c r="L250" s="8"/>
      <c r="M250" s="8"/>
    </row>
    <row r="251" spans="1:13" ht="15.6" x14ac:dyDescent="0.3">
      <c r="A251" s="8"/>
      <c r="B251" s="8">
        <v>0</v>
      </c>
      <c r="C251" s="8">
        <v>1</v>
      </c>
      <c r="D251">
        <v>52</v>
      </c>
      <c r="E251" s="8"/>
      <c r="F251">
        <v>2</v>
      </c>
      <c r="G251" s="8"/>
      <c r="H251" s="8"/>
      <c r="I251" s="8"/>
      <c r="J251" s="8"/>
      <c r="K251" s="8"/>
      <c r="L251" s="8"/>
      <c r="M251" s="8"/>
    </row>
    <row r="252" spans="1:13" ht="15.6" x14ac:dyDescent="0.3">
      <c r="A252" s="8"/>
      <c r="B252" s="8">
        <v>1</v>
      </c>
      <c r="C252" s="8">
        <v>1</v>
      </c>
      <c r="D252">
        <v>68</v>
      </c>
      <c r="E252" s="8"/>
      <c r="F252">
        <v>3</v>
      </c>
      <c r="G252" s="8"/>
      <c r="H252" s="8"/>
      <c r="I252" s="8"/>
      <c r="J252" s="8"/>
      <c r="K252" s="8"/>
      <c r="L252" s="8"/>
      <c r="M252" s="8"/>
    </row>
    <row r="253" spans="1:13" ht="15.6" x14ac:dyDescent="0.3">
      <c r="A253" s="8"/>
      <c r="B253" s="8">
        <v>0</v>
      </c>
      <c r="C253" s="8">
        <v>1</v>
      </c>
      <c r="D253">
        <v>39</v>
      </c>
      <c r="E253" s="8"/>
      <c r="F253">
        <v>3</v>
      </c>
      <c r="G253" s="8"/>
      <c r="H253" s="8"/>
      <c r="I253" s="8"/>
      <c r="J253" s="8"/>
      <c r="K253" s="8"/>
      <c r="L253" s="8"/>
      <c r="M253" s="8"/>
    </row>
    <row r="254" spans="1:13" ht="15.6" x14ac:dyDescent="0.3">
      <c r="A254" s="8"/>
      <c r="B254" s="8">
        <v>0</v>
      </c>
      <c r="C254" s="8">
        <v>0</v>
      </c>
      <c r="D254">
        <v>53</v>
      </c>
      <c r="E254" s="8"/>
      <c r="F254">
        <v>4</v>
      </c>
      <c r="G254" s="8"/>
      <c r="H254" s="8"/>
      <c r="I254" s="8"/>
      <c r="J254" s="8"/>
      <c r="K254" s="8"/>
      <c r="L254" s="8"/>
      <c r="M254" s="8"/>
    </row>
    <row r="255" spans="1:13" ht="15.6" x14ac:dyDescent="0.3">
      <c r="A255" s="8"/>
      <c r="B255" s="8">
        <v>1</v>
      </c>
      <c r="C255" s="8">
        <v>0</v>
      </c>
      <c r="D255">
        <v>62</v>
      </c>
      <c r="E255" s="8"/>
      <c r="F255">
        <v>4</v>
      </c>
      <c r="G255" s="8"/>
      <c r="H255" s="8"/>
      <c r="I255" s="8"/>
      <c r="J255" s="8"/>
      <c r="K255" s="8"/>
      <c r="L255" s="8"/>
      <c r="M255" s="8"/>
    </row>
    <row r="256" spans="1:13" ht="15.6" x14ac:dyDescent="0.3">
      <c r="A256" s="8"/>
      <c r="B256" s="8">
        <v>0</v>
      </c>
      <c r="C256" s="8">
        <v>0</v>
      </c>
      <c r="D256">
        <v>51</v>
      </c>
      <c r="E256" s="8"/>
      <c r="F256">
        <v>3</v>
      </c>
      <c r="G256" s="8"/>
      <c r="H256" s="8"/>
      <c r="I256" s="8"/>
      <c r="J256" s="8"/>
      <c r="K256" s="8"/>
      <c r="L256" s="8"/>
      <c r="M256" s="8"/>
    </row>
    <row r="257" spans="1:13" ht="15.6" x14ac:dyDescent="0.3">
      <c r="A257" s="8"/>
      <c r="B257" s="8">
        <v>1</v>
      </c>
      <c r="C257" s="8">
        <v>1</v>
      </c>
      <c r="D257">
        <v>60</v>
      </c>
      <c r="E257" s="8"/>
      <c r="F257">
        <v>4</v>
      </c>
      <c r="G257" s="8"/>
      <c r="H257" s="8"/>
      <c r="I257" s="8"/>
      <c r="J257" s="8"/>
      <c r="K257" s="8"/>
      <c r="L257" s="8"/>
      <c r="M257" s="8"/>
    </row>
    <row r="258" spans="1:13" ht="15.6" x14ac:dyDescent="0.3">
      <c r="A258" s="8"/>
      <c r="B258" s="8">
        <v>1</v>
      </c>
      <c r="C258" s="8">
        <v>1</v>
      </c>
      <c r="D258">
        <v>65</v>
      </c>
      <c r="E258" s="8"/>
      <c r="F258">
        <v>4</v>
      </c>
      <c r="G258" s="8"/>
      <c r="H258" s="8"/>
      <c r="I258" s="8"/>
      <c r="J258" s="8"/>
      <c r="K258" s="8"/>
      <c r="L258" s="8"/>
      <c r="M258" s="8"/>
    </row>
    <row r="259" spans="1:13" ht="15.6" x14ac:dyDescent="0.3">
      <c r="A259" s="8"/>
      <c r="B259" s="8">
        <v>0</v>
      </c>
      <c r="C259" s="8">
        <v>0</v>
      </c>
      <c r="D259">
        <v>65</v>
      </c>
      <c r="E259" s="8"/>
      <c r="F259">
        <v>3</v>
      </c>
      <c r="G259" s="8"/>
      <c r="H259" s="8"/>
      <c r="I259" s="8"/>
      <c r="J259" s="8"/>
      <c r="K259" s="8"/>
      <c r="L259" s="8"/>
      <c r="M259" s="8"/>
    </row>
    <row r="260" spans="1:13" ht="15.6" x14ac:dyDescent="0.3">
      <c r="A260" s="8"/>
      <c r="B260" s="8">
        <v>1</v>
      </c>
      <c r="C260" s="8">
        <v>1</v>
      </c>
      <c r="D260">
        <v>60</v>
      </c>
      <c r="E260" s="8"/>
      <c r="F260">
        <v>3</v>
      </c>
      <c r="G260" s="8"/>
      <c r="H260" s="8"/>
      <c r="I260" s="8"/>
      <c r="J260" s="8"/>
      <c r="K260" s="8"/>
      <c r="L260" s="8"/>
      <c r="M260" s="8"/>
    </row>
    <row r="261" spans="1:13" ht="15.6" x14ac:dyDescent="0.3">
      <c r="A261" s="8"/>
      <c r="B261" s="8">
        <v>1</v>
      </c>
      <c r="C261" s="8">
        <v>1</v>
      </c>
      <c r="D261">
        <v>60</v>
      </c>
      <c r="E261" s="8"/>
      <c r="F261">
        <v>4</v>
      </c>
      <c r="G261" s="8"/>
      <c r="H261" s="8"/>
      <c r="I261" s="8"/>
      <c r="J261" s="8"/>
      <c r="K261" s="8"/>
      <c r="L261" s="8"/>
      <c r="M261" s="8"/>
    </row>
    <row r="262" spans="1:13" ht="15.6" x14ac:dyDescent="0.3">
      <c r="A262" s="8"/>
      <c r="B262" s="8">
        <v>1</v>
      </c>
      <c r="C262" s="8">
        <v>1</v>
      </c>
      <c r="D262">
        <v>54</v>
      </c>
      <c r="E262" s="8"/>
      <c r="F262">
        <v>4</v>
      </c>
      <c r="G262" s="8"/>
      <c r="H262" s="8"/>
      <c r="I262" s="8"/>
      <c r="J262" s="8"/>
      <c r="K262" s="8"/>
      <c r="L262" s="8"/>
      <c r="M262" s="8"/>
    </row>
    <row r="263" spans="1:13" ht="15.6" x14ac:dyDescent="0.3">
      <c r="A263" s="8"/>
      <c r="B263" s="8">
        <v>0</v>
      </c>
      <c r="C263" s="8">
        <v>1</v>
      </c>
      <c r="D263">
        <v>44</v>
      </c>
      <c r="E263" s="8"/>
      <c r="F263">
        <v>2</v>
      </c>
      <c r="G263" s="8"/>
      <c r="H263" s="8"/>
      <c r="I263" s="8"/>
      <c r="J263" s="8"/>
      <c r="K263" s="8"/>
      <c r="L263" s="8"/>
      <c r="M263" s="8"/>
    </row>
    <row r="264" spans="1:13" ht="15.6" x14ac:dyDescent="0.3">
      <c r="A264" s="8"/>
      <c r="B264" s="8">
        <v>1</v>
      </c>
      <c r="C264" s="8">
        <v>1</v>
      </c>
      <c r="D264">
        <v>44</v>
      </c>
      <c r="E264" s="8"/>
      <c r="F264">
        <v>4</v>
      </c>
      <c r="G264" s="8"/>
      <c r="H264" s="8"/>
      <c r="I264" s="8"/>
      <c r="J264" s="8"/>
      <c r="K264" s="8"/>
      <c r="L264" s="8"/>
      <c r="M264" s="8"/>
    </row>
    <row r="265" spans="1:13" ht="15.6" x14ac:dyDescent="0.3">
      <c r="A265" s="8"/>
      <c r="B265" s="8">
        <v>0</v>
      </c>
      <c r="C265" s="8">
        <v>1</v>
      </c>
      <c r="D265">
        <v>51</v>
      </c>
      <c r="E265" s="8"/>
      <c r="F265">
        <v>3</v>
      </c>
      <c r="G265" s="8"/>
      <c r="H265" s="8"/>
      <c r="I265" s="8"/>
      <c r="J265" s="8"/>
      <c r="K265" s="8"/>
      <c r="L265" s="8"/>
      <c r="M265" s="8"/>
    </row>
    <row r="266" spans="1:13" ht="15.6" x14ac:dyDescent="0.3">
      <c r="A266" s="8"/>
      <c r="B266" s="8">
        <v>0</v>
      </c>
      <c r="C266" s="8">
        <v>1</v>
      </c>
      <c r="D266">
        <v>59</v>
      </c>
      <c r="E266" s="8"/>
      <c r="F266">
        <v>3</v>
      </c>
      <c r="G266" s="8"/>
      <c r="H266" s="8"/>
      <c r="I266" s="8"/>
      <c r="J266" s="8"/>
      <c r="K266" s="8"/>
      <c r="L266" s="8"/>
      <c r="M266" s="8"/>
    </row>
    <row r="267" spans="1:13" ht="15.6" x14ac:dyDescent="0.3">
      <c r="A267" s="8"/>
      <c r="B267" s="8">
        <v>0</v>
      </c>
      <c r="C267" s="8">
        <v>0</v>
      </c>
      <c r="D267">
        <v>71</v>
      </c>
      <c r="E267" s="8"/>
      <c r="F267">
        <v>2</v>
      </c>
      <c r="G267" s="8"/>
      <c r="H267" s="8"/>
      <c r="I267" s="8"/>
      <c r="J267" s="8"/>
      <c r="K267" s="8"/>
      <c r="L267" s="8"/>
      <c r="M267" s="8"/>
    </row>
    <row r="268" spans="1:13" ht="15.6" x14ac:dyDescent="0.3">
      <c r="A268" s="8"/>
      <c r="B268" s="8">
        <v>0</v>
      </c>
      <c r="C268" s="8">
        <v>1</v>
      </c>
      <c r="D268">
        <v>61</v>
      </c>
      <c r="E268" s="8"/>
      <c r="F268">
        <v>3</v>
      </c>
      <c r="G268" s="8"/>
      <c r="H268" s="8"/>
      <c r="I268" s="8"/>
      <c r="J268" s="8"/>
      <c r="K268" s="8"/>
      <c r="L268" s="8"/>
      <c r="M268" s="8"/>
    </row>
    <row r="269" spans="1:13" ht="15.6" x14ac:dyDescent="0.3">
      <c r="A269" s="8"/>
      <c r="B269" s="8">
        <v>1</v>
      </c>
      <c r="C269" s="8">
        <v>1</v>
      </c>
      <c r="D269">
        <v>55</v>
      </c>
      <c r="E269" s="8"/>
      <c r="F269">
        <v>4</v>
      </c>
      <c r="G269" s="8"/>
      <c r="H269" s="8"/>
      <c r="I269" s="8"/>
      <c r="J269" s="8"/>
      <c r="K269" s="8"/>
      <c r="L269" s="8"/>
      <c r="M269" s="8"/>
    </row>
    <row r="270" spans="1:13" ht="15.6" x14ac:dyDescent="0.3">
      <c r="A270" s="8"/>
      <c r="B270" s="8">
        <v>1</v>
      </c>
      <c r="C270" s="8">
        <v>1</v>
      </c>
      <c r="D270">
        <v>64</v>
      </c>
      <c r="E270" s="8"/>
      <c r="F270">
        <v>3</v>
      </c>
      <c r="G270" s="8"/>
      <c r="H270" s="8"/>
      <c r="I270" s="8"/>
      <c r="J270" s="8"/>
      <c r="K270" s="8"/>
      <c r="L270" s="8"/>
      <c r="M270" s="8"/>
    </row>
    <row r="271" spans="1:13" ht="15.6" x14ac:dyDescent="0.3">
      <c r="A271" s="8"/>
      <c r="B271" s="8">
        <v>0</v>
      </c>
      <c r="C271" s="8">
        <v>1</v>
      </c>
      <c r="D271">
        <v>43</v>
      </c>
      <c r="E271" s="8"/>
      <c r="F271">
        <v>4</v>
      </c>
      <c r="G271" s="8"/>
      <c r="H271" s="8"/>
      <c r="I271" s="8"/>
      <c r="J271" s="8"/>
      <c r="K271" s="8"/>
      <c r="L271" s="8"/>
      <c r="M271" s="8"/>
    </row>
    <row r="272" spans="1:13" ht="15.6" x14ac:dyDescent="0.3">
      <c r="A272" s="8"/>
      <c r="B272" s="8">
        <v>0</v>
      </c>
      <c r="C272" s="8">
        <v>0</v>
      </c>
      <c r="D272">
        <v>58</v>
      </c>
      <c r="E272" s="8"/>
      <c r="F272">
        <v>3</v>
      </c>
      <c r="G272" s="8"/>
      <c r="H272" s="8"/>
      <c r="I272" s="8"/>
      <c r="J272" s="8"/>
      <c r="K272" s="8"/>
      <c r="L272" s="8"/>
      <c r="M272" s="8"/>
    </row>
    <row r="273" spans="1:13" ht="15.6" x14ac:dyDescent="0.3">
      <c r="A273" s="8"/>
      <c r="B273" s="8">
        <v>1</v>
      </c>
      <c r="C273" s="8">
        <v>1</v>
      </c>
      <c r="D273">
        <v>60</v>
      </c>
      <c r="E273" s="8"/>
      <c r="F273">
        <v>4</v>
      </c>
      <c r="G273" s="8"/>
      <c r="H273" s="8"/>
      <c r="I273" s="8"/>
      <c r="J273" s="8"/>
      <c r="K273" s="8"/>
      <c r="L273" s="8"/>
      <c r="M273" s="8"/>
    </row>
    <row r="274" spans="1:13" ht="15.6" x14ac:dyDescent="0.3">
      <c r="A274" s="8"/>
      <c r="B274" s="8">
        <v>1</v>
      </c>
      <c r="C274" s="8">
        <v>1</v>
      </c>
      <c r="D274">
        <v>58</v>
      </c>
      <c r="E274" s="8"/>
      <c r="F274">
        <v>2</v>
      </c>
      <c r="G274" s="8"/>
      <c r="H274" s="8"/>
      <c r="I274" s="8"/>
      <c r="J274" s="8"/>
      <c r="K274" s="8"/>
      <c r="L274" s="8"/>
      <c r="M274" s="8"/>
    </row>
    <row r="275" spans="1:13" ht="15.6" x14ac:dyDescent="0.3">
      <c r="A275" s="8"/>
      <c r="B275" s="8">
        <v>0</v>
      </c>
      <c r="C275" s="8">
        <v>1</v>
      </c>
      <c r="D275">
        <v>49</v>
      </c>
      <c r="E275" s="8"/>
      <c r="F275">
        <v>2</v>
      </c>
      <c r="G275" s="8"/>
      <c r="H275" s="8"/>
      <c r="I275" s="8"/>
      <c r="J275" s="8"/>
      <c r="K275" s="8"/>
      <c r="L275" s="8"/>
      <c r="M275" s="8"/>
    </row>
    <row r="276" spans="1:13" ht="15.6" x14ac:dyDescent="0.3">
      <c r="A276" s="8"/>
      <c r="B276" s="8">
        <v>1</v>
      </c>
      <c r="C276" s="8">
        <v>1</v>
      </c>
      <c r="D276">
        <v>48</v>
      </c>
      <c r="E276" s="8"/>
      <c r="F276">
        <v>2</v>
      </c>
      <c r="G276" s="8"/>
      <c r="H276" s="8"/>
      <c r="I276" s="8"/>
      <c r="J276" s="8"/>
      <c r="K276" s="8"/>
      <c r="L276" s="8"/>
      <c r="M276" s="8"/>
    </row>
    <row r="277" spans="1:13" ht="15.6" x14ac:dyDescent="0.3">
      <c r="A277" s="8"/>
      <c r="B277" s="8">
        <v>0</v>
      </c>
      <c r="C277" s="8">
        <v>1</v>
      </c>
      <c r="D277">
        <v>52</v>
      </c>
      <c r="E277" s="8"/>
      <c r="F277">
        <v>3</v>
      </c>
      <c r="G277" s="8"/>
      <c r="H277" s="8"/>
      <c r="I277" s="8"/>
      <c r="J277" s="8"/>
      <c r="K277" s="8"/>
      <c r="L277" s="8"/>
      <c r="M277" s="8"/>
    </row>
    <row r="278" spans="1:13" ht="15.6" x14ac:dyDescent="0.3">
      <c r="A278" s="8"/>
      <c r="B278" s="8">
        <v>0</v>
      </c>
      <c r="C278" s="8">
        <v>1</v>
      </c>
      <c r="D278">
        <v>44</v>
      </c>
      <c r="E278" s="8"/>
      <c r="F278">
        <v>2</v>
      </c>
      <c r="G278" s="8"/>
      <c r="H278" s="8"/>
      <c r="I278" s="8"/>
      <c r="J278" s="8"/>
      <c r="K278" s="8"/>
      <c r="L278" s="8"/>
      <c r="M278" s="8"/>
    </row>
    <row r="279" spans="1:13" ht="15.6" x14ac:dyDescent="0.3">
      <c r="A279" s="8"/>
      <c r="B279" s="8">
        <v>0</v>
      </c>
      <c r="C279" s="8">
        <v>0</v>
      </c>
      <c r="D279">
        <v>56</v>
      </c>
      <c r="E279" s="8"/>
      <c r="F279">
        <v>2</v>
      </c>
      <c r="G279" s="8"/>
      <c r="H279" s="8"/>
      <c r="I279" s="8"/>
      <c r="J279" s="8"/>
      <c r="K279" s="8"/>
      <c r="L279" s="8"/>
      <c r="M279" s="8"/>
    </row>
    <row r="280" spans="1:13" ht="15.6" x14ac:dyDescent="0.3">
      <c r="A280" s="8"/>
      <c r="B280" s="8">
        <v>0</v>
      </c>
      <c r="C280" s="8">
        <v>1</v>
      </c>
      <c r="D280">
        <v>57</v>
      </c>
      <c r="E280" s="8"/>
      <c r="F280">
        <v>4</v>
      </c>
      <c r="G280" s="8"/>
      <c r="H280" s="8"/>
      <c r="I280" s="8"/>
      <c r="J280" s="8"/>
      <c r="K280" s="8"/>
      <c r="L280" s="8"/>
      <c r="M280" s="8"/>
    </row>
    <row r="281" spans="1:13" ht="15.6" x14ac:dyDescent="0.3">
      <c r="A281" s="8"/>
      <c r="B281" s="8">
        <v>1</v>
      </c>
      <c r="C281" s="8">
        <v>1</v>
      </c>
      <c r="D281">
        <v>67</v>
      </c>
      <c r="E281" s="8"/>
      <c r="F281">
        <v>4</v>
      </c>
      <c r="G281" s="8"/>
      <c r="H281" s="8"/>
      <c r="I281" s="8"/>
      <c r="J281" s="8"/>
      <c r="K281" s="8"/>
      <c r="L281" s="8"/>
      <c r="M281" s="8"/>
    </row>
    <row r="282" spans="1:13" ht="16.2" thickBo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6.2" thickBo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9" t="s">
        <v>5</v>
      </c>
      <c r="L283" s="10">
        <f>SUM(L12:L281)</f>
        <v>0</v>
      </c>
      <c r="M28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E346-F483-483E-B4BD-E379CB485147}">
  <dimension ref="A1:O285"/>
  <sheetViews>
    <sheetView workbookViewId="0"/>
  </sheetViews>
  <sheetFormatPr defaultRowHeight="14.4" x14ac:dyDescent="0.3"/>
  <cols>
    <col min="2" max="2" width="16.33203125" bestFit="1" customWidth="1"/>
    <col min="3" max="3" width="27" bestFit="1" customWidth="1"/>
    <col min="4" max="5" width="14" bestFit="1" customWidth="1"/>
    <col min="6" max="6" width="17.88671875" bestFit="1" customWidth="1"/>
    <col min="7" max="8" width="15.21875" bestFit="1" customWidth="1"/>
    <col min="9" max="9" width="14" bestFit="1" customWidth="1"/>
    <col min="10" max="10" width="20.44140625" bestFit="1" customWidth="1"/>
    <col min="11" max="11" width="15.6640625" bestFit="1" customWidth="1"/>
    <col min="12" max="12" width="15.77734375" bestFit="1" customWidth="1"/>
    <col min="13" max="13" width="18.5546875" bestFit="1" customWidth="1"/>
    <col min="14" max="15" width="18.109375" bestFit="1" customWidth="1"/>
  </cols>
  <sheetData>
    <row r="1" spans="1:15" ht="16.2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ht="18.600000000000001" thickBot="1" x14ac:dyDescent="0.45">
      <c r="A2" s="8"/>
      <c r="B2" s="8"/>
      <c r="C2" s="9" t="s">
        <v>6</v>
      </c>
      <c r="D2" s="10">
        <v>-6.0243641486772903</v>
      </c>
      <c r="E2" s="8"/>
      <c r="F2" s="9" t="s">
        <v>23</v>
      </c>
      <c r="G2" s="10">
        <f>-2*-185.479625681278</f>
        <v>370.95925136255602</v>
      </c>
      <c r="H2" s="8"/>
      <c r="I2" s="9" t="s">
        <v>24</v>
      </c>
      <c r="J2" s="10"/>
      <c r="K2" s="8"/>
      <c r="L2" s="8"/>
    </row>
    <row r="3" spans="1:15" ht="18.600000000000001" thickBot="1" x14ac:dyDescent="0.45">
      <c r="A3" s="8"/>
      <c r="B3" s="8"/>
      <c r="C3" s="9" t="s">
        <v>7</v>
      </c>
      <c r="D3" s="10">
        <v>1.3363923549885963</v>
      </c>
      <c r="E3" s="8"/>
      <c r="F3" s="9" t="s">
        <v>25</v>
      </c>
      <c r="G3" s="10"/>
      <c r="H3" s="8"/>
      <c r="I3" s="9" t="s">
        <v>26</v>
      </c>
      <c r="J3" s="10"/>
      <c r="K3" s="8"/>
      <c r="L3" s="8"/>
    </row>
    <row r="4" spans="1:15" ht="18.600000000000001" thickBot="1" x14ac:dyDescent="0.45">
      <c r="A4" s="8"/>
      <c r="B4" s="8"/>
      <c r="C4" s="9" t="s">
        <v>11</v>
      </c>
      <c r="D4" s="10">
        <v>5.9833177213836977E-2</v>
      </c>
      <c r="E4" s="8"/>
      <c r="F4" s="8"/>
      <c r="G4" s="8"/>
      <c r="H4" s="8"/>
      <c r="I4" s="8"/>
      <c r="J4" s="8"/>
      <c r="K4" s="8"/>
      <c r="L4" s="8"/>
    </row>
    <row r="5" spans="1:15" ht="19.2" thickBot="1" x14ac:dyDescent="0.45">
      <c r="A5" s="8"/>
      <c r="B5" s="8"/>
      <c r="C5" s="9" t="s">
        <v>12</v>
      </c>
      <c r="D5" s="10">
        <v>8.2714766032608404E-3</v>
      </c>
      <c r="E5" s="8"/>
      <c r="F5" s="9" t="s">
        <v>27</v>
      </c>
      <c r="G5" s="10"/>
      <c r="H5" s="8"/>
      <c r="I5" s="9" t="s">
        <v>28</v>
      </c>
      <c r="J5" s="12"/>
      <c r="K5" s="8"/>
      <c r="L5" s="8"/>
    </row>
    <row r="6" spans="1:15" ht="18.600000000000001" thickBot="1" x14ac:dyDescent="0.45">
      <c r="A6" s="8"/>
      <c r="B6" s="8"/>
      <c r="C6" s="9" t="s">
        <v>13</v>
      </c>
      <c r="D6" s="10">
        <v>-6.921280410437379E-2</v>
      </c>
      <c r="E6" s="8"/>
      <c r="F6" s="8"/>
      <c r="G6" s="8"/>
      <c r="H6" s="8"/>
      <c r="I6" s="8"/>
      <c r="J6" s="8"/>
      <c r="K6" s="8"/>
      <c r="L6" s="8"/>
    </row>
    <row r="7" spans="1:15" ht="18.600000000000001" thickBot="1" x14ac:dyDescent="0.45">
      <c r="A7" s="8"/>
      <c r="B7" s="8"/>
      <c r="C7" s="9" t="s">
        <v>14</v>
      </c>
      <c r="D7" s="10">
        <v>0.19357051331811106</v>
      </c>
      <c r="E7" s="8"/>
      <c r="F7" s="8"/>
      <c r="G7" s="8"/>
      <c r="H7" s="8"/>
      <c r="I7" s="9" t="s">
        <v>29</v>
      </c>
      <c r="J7" s="10"/>
      <c r="K7" s="8"/>
      <c r="L7" s="8"/>
    </row>
    <row r="8" spans="1:15" ht="18.600000000000001" thickBot="1" x14ac:dyDescent="0.45">
      <c r="A8" s="8"/>
      <c r="B8" s="8"/>
      <c r="C8" s="9" t="s">
        <v>15</v>
      </c>
      <c r="D8" s="10">
        <v>2.4138308986829742</v>
      </c>
      <c r="E8" s="8"/>
      <c r="F8" s="8"/>
      <c r="G8" s="8"/>
      <c r="H8" s="8"/>
      <c r="I8" s="8"/>
      <c r="J8" s="8"/>
      <c r="K8" s="8"/>
      <c r="L8" s="8"/>
    </row>
    <row r="9" spans="1:15" ht="15.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5" ht="15.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5" ht="18.600000000000001" thickBot="1" x14ac:dyDescent="0.45">
      <c r="A11" s="8"/>
      <c r="B11" s="11" t="s">
        <v>8</v>
      </c>
      <c r="C11" s="11" t="s">
        <v>9</v>
      </c>
      <c r="D11" s="11" t="s">
        <v>16</v>
      </c>
      <c r="E11" s="11" t="s">
        <v>17</v>
      </c>
      <c r="F11" s="11" t="s">
        <v>19</v>
      </c>
      <c r="G11" s="11" t="s">
        <v>20</v>
      </c>
      <c r="H11" s="11" t="s">
        <v>21</v>
      </c>
      <c r="I11" s="11" t="s">
        <v>22</v>
      </c>
      <c r="J11" s="11" t="s">
        <v>3</v>
      </c>
      <c r="K11" s="11" t="s">
        <v>4</v>
      </c>
      <c r="L11" s="11" t="s">
        <v>30</v>
      </c>
      <c r="M11" s="11" t="s">
        <v>31</v>
      </c>
      <c r="N11" s="11" t="s">
        <v>32</v>
      </c>
      <c r="O11" s="11" t="s">
        <v>33</v>
      </c>
    </row>
    <row r="12" spans="1:15" ht="15.6" x14ac:dyDescent="0.3">
      <c r="A12" s="8"/>
      <c r="B12" s="8">
        <v>1</v>
      </c>
      <c r="C12" s="8">
        <v>1</v>
      </c>
      <c r="D12">
        <v>70</v>
      </c>
      <c r="E12" s="8">
        <f>C12*D12</f>
        <v>70</v>
      </c>
      <c r="F12" s="8">
        <v>0</v>
      </c>
      <c r="G12" s="8">
        <v>0</v>
      </c>
      <c r="H12" s="8">
        <v>1</v>
      </c>
      <c r="I12" s="8">
        <f>$D$2+($D$3*C12)+($D$4*D12)+($D$5*E12)+($D$6*F12)+($D$7*G12)+($D$8*H12)</f>
        <v>2.4931848721911276</v>
      </c>
      <c r="J12" s="8">
        <f>1/(1+EXP(-I12))</f>
        <v>0.92366267102644806</v>
      </c>
      <c r="K12" s="8">
        <f>(B12*LN(J12))+((1-B12)*LN(1-J12))</f>
        <v>-7.9408348643126389E-2</v>
      </c>
      <c r="L12" s="8"/>
    </row>
    <row r="13" spans="1:15" ht="15.6" x14ac:dyDescent="0.3">
      <c r="A13" s="8"/>
      <c r="B13" s="8">
        <v>0</v>
      </c>
      <c r="C13" s="8">
        <v>0</v>
      </c>
      <c r="D13">
        <v>67</v>
      </c>
      <c r="E13" s="8">
        <f t="shared" ref="E13:E76" si="0">C13*D13</f>
        <v>0</v>
      </c>
      <c r="F13" s="8">
        <v>0</v>
      </c>
      <c r="G13" s="8">
        <v>1</v>
      </c>
      <c r="H13" s="8">
        <v>0</v>
      </c>
      <c r="I13" s="8">
        <f t="shared" ref="I13:I76" si="1">$D$2+($D$3*C13)+($D$4*D13)+($D$5*E13)+($D$6*F13)+($D$7*G13)+($D$8*H13)</f>
        <v>-1.8219707620321015</v>
      </c>
      <c r="J13" s="8">
        <f t="shared" ref="J13:J76" si="2">1/(1+EXP(-I13))</f>
        <v>0.139197565144281</v>
      </c>
      <c r="K13" s="8">
        <f t="shared" ref="K13:K76" si="3">(B13*LN(J13))+((1-B13)*LN(1-J13))</f>
        <v>-0.14989026098228966</v>
      </c>
      <c r="L13" s="8"/>
    </row>
    <row r="14" spans="1:15" ht="15.6" x14ac:dyDescent="0.3">
      <c r="A14" s="8"/>
      <c r="B14" s="8">
        <v>1</v>
      </c>
      <c r="C14" s="8">
        <v>1</v>
      </c>
      <c r="D14">
        <v>57</v>
      </c>
      <c r="E14" s="8">
        <f t="shared" si="0"/>
        <v>57</v>
      </c>
      <c r="F14" s="8">
        <v>1</v>
      </c>
      <c r="G14" s="8">
        <v>0</v>
      </c>
      <c r="H14" s="8">
        <v>0</v>
      </c>
      <c r="I14" s="8">
        <f t="shared" si="1"/>
        <v>-0.87521933021849274</v>
      </c>
      <c r="J14" s="8">
        <f t="shared" si="2"/>
        <v>0.29416942974563204</v>
      </c>
      <c r="K14" s="8">
        <f t="shared" si="3"/>
        <v>-1.2235993859839096</v>
      </c>
      <c r="L14" s="8"/>
    </row>
    <row r="15" spans="1:15" ht="15.6" x14ac:dyDescent="0.3">
      <c r="A15" s="8"/>
      <c r="B15" s="8">
        <v>0</v>
      </c>
      <c r="C15" s="8">
        <v>1</v>
      </c>
      <c r="D15">
        <v>64</v>
      </c>
      <c r="E15" s="8">
        <f t="shared" si="0"/>
        <v>64</v>
      </c>
      <c r="F15" s="8">
        <v>0</v>
      </c>
      <c r="G15" s="8">
        <v>0</v>
      </c>
      <c r="H15" s="8">
        <v>1</v>
      </c>
      <c r="I15" s="8">
        <f t="shared" si="1"/>
        <v>2.0845569492885403</v>
      </c>
      <c r="J15" s="8">
        <f t="shared" si="2"/>
        <v>0.88939311017211564</v>
      </c>
      <c r="K15" s="8">
        <f t="shared" si="3"/>
        <v>-2.2017728968261601</v>
      </c>
      <c r="L15" s="8"/>
    </row>
    <row r="16" spans="1:15" ht="15.6" x14ac:dyDescent="0.3">
      <c r="A16" s="8"/>
      <c r="B16" s="8">
        <v>0</v>
      </c>
      <c r="C16" s="8">
        <v>0</v>
      </c>
      <c r="D16">
        <v>74</v>
      </c>
      <c r="E16" s="8">
        <f t="shared" si="0"/>
        <v>0</v>
      </c>
      <c r="F16" s="8">
        <v>1</v>
      </c>
      <c r="G16" s="8">
        <v>0</v>
      </c>
      <c r="H16" s="8">
        <v>0</v>
      </c>
      <c r="I16" s="8">
        <f t="shared" si="1"/>
        <v>-1.6659218389577275</v>
      </c>
      <c r="J16" s="8">
        <f t="shared" si="2"/>
        <v>0.15896866128450582</v>
      </c>
      <c r="K16" s="8">
        <f t="shared" si="3"/>
        <v>-0.17312635607029306</v>
      </c>
      <c r="L16" s="8"/>
    </row>
    <row r="17" spans="1:12" ht="15.6" x14ac:dyDescent="0.3">
      <c r="A17" s="8"/>
      <c r="B17" s="8">
        <v>0</v>
      </c>
      <c r="C17" s="8">
        <v>1</v>
      </c>
      <c r="D17">
        <v>65</v>
      </c>
      <c r="E17" s="8">
        <f t="shared" si="0"/>
        <v>65</v>
      </c>
      <c r="F17" s="8">
        <v>0</v>
      </c>
      <c r="G17" s="8">
        <v>0</v>
      </c>
      <c r="H17" s="8">
        <v>1</v>
      </c>
      <c r="I17" s="8">
        <f t="shared" si="1"/>
        <v>2.152661603105638</v>
      </c>
      <c r="J17" s="8">
        <f t="shared" si="2"/>
        <v>0.89591723182983185</v>
      </c>
      <c r="K17" s="8">
        <f t="shared" si="3"/>
        <v>-2.2625688485696158</v>
      </c>
      <c r="L17" s="8"/>
    </row>
    <row r="18" spans="1:12" ht="15.6" x14ac:dyDescent="0.3">
      <c r="A18" s="8"/>
      <c r="B18" s="8">
        <v>1</v>
      </c>
      <c r="C18" s="8">
        <v>1</v>
      </c>
      <c r="D18">
        <v>56</v>
      </c>
      <c r="E18" s="8">
        <f t="shared" si="0"/>
        <v>56</v>
      </c>
      <c r="F18" s="8">
        <v>0</v>
      </c>
      <c r="G18" s="8">
        <v>1</v>
      </c>
      <c r="H18" s="8">
        <v>0</v>
      </c>
      <c r="I18" s="8">
        <f t="shared" si="1"/>
        <v>-0.68054066661310553</v>
      </c>
      <c r="J18" s="8">
        <f t="shared" si="2"/>
        <v>0.33614064209424172</v>
      </c>
      <c r="K18" s="8">
        <f t="shared" si="3"/>
        <v>-1.0902256289366903</v>
      </c>
      <c r="L18" s="8"/>
    </row>
    <row r="19" spans="1:12" ht="15.6" x14ac:dyDescent="0.3">
      <c r="A19" s="8"/>
      <c r="B19" s="8">
        <v>1</v>
      </c>
      <c r="C19" s="8">
        <v>1</v>
      </c>
      <c r="D19">
        <v>59</v>
      </c>
      <c r="E19" s="8">
        <f t="shared" si="0"/>
        <v>59</v>
      </c>
      <c r="F19" s="8">
        <v>0</v>
      </c>
      <c r="G19" s="8">
        <v>0</v>
      </c>
      <c r="H19" s="8">
        <v>1</v>
      </c>
      <c r="I19" s="8">
        <f t="shared" si="1"/>
        <v>1.7440336802030507</v>
      </c>
      <c r="J19" s="8">
        <f t="shared" si="2"/>
        <v>0.85119869338741827</v>
      </c>
      <c r="K19" s="8">
        <f t="shared" si="3"/>
        <v>-0.16110969542011494</v>
      </c>
      <c r="L19" s="8"/>
    </row>
    <row r="20" spans="1:12" ht="15.6" x14ac:dyDescent="0.3">
      <c r="A20" s="8"/>
      <c r="B20" s="8">
        <v>1</v>
      </c>
      <c r="C20" s="8">
        <v>1</v>
      </c>
      <c r="D20">
        <v>60</v>
      </c>
      <c r="E20" s="8">
        <f t="shared" si="0"/>
        <v>60</v>
      </c>
      <c r="F20" s="8">
        <v>0</v>
      </c>
      <c r="G20" s="8">
        <v>0</v>
      </c>
      <c r="H20" s="8">
        <v>1</v>
      </c>
      <c r="I20" s="8">
        <f t="shared" si="1"/>
        <v>1.8121383340201489</v>
      </c>
      <c r="J20" s="8">
        <f t="shared" si="2"/>
        <v>0.85962011273178762</v>
      </c>
      <c r="K20" s="8">
        <f t="shared" si="3"/>
        <v>-0.15126471670738956</v>
      </c>
      <c r="L20" s="8"/>
    </row>
    <row r="21" spans="1:12" ht="15.6" x14ac:dyDescent="0.3">
      <c r="A21" s="8"/>
      <c r="B21" s="8">
        <v>1</v>
      </c>
      <c r="C21" s="8">
        <v>0</v>
      </c>
      <c r="D21">
        <v>63</v>
      </c>
      <c r="E21" s="8">
        <f t="shared" si="0"/>
        <v>0</v>
      </c>
      <c r="F21" s="8">
        <v>0</v>
      </c>
      <c r="G21" s="8">
        <v>0</v>
      </c>
      <c r="H21" s="8">
        <v>1</v>
      </c>
      <c r="I21" s="8">
        <f t="shared" si="1"/>
        <v>0.15895691447741322</v>
      </c>
      <c r="J21" s="8">
        <f t="shared" si="2"/>
        <v>0.53965576425181094</v>
      </c>
      <c r="K21" s="8">
        <f t="shared" si="3"/>
        <v>-0.61682381630426675</v>
      </c>
      <c r="L21" s="8"/>
    </row>
    <row r="22" spans="1:12" ht="15.6" x14ac:dyDescent="0.3">
      <c r="A22" s="8"/>
      <c r="B22" s="8">
        <v>0</v>
      </c>
      <c r="C22" s="8">
        <v>1</v>
      </c>
      <c r="D22">
        <v>59</v>
      </c>
      <c r="E22" s="8">
        <f t="shared" si="0"/>
        <v>59</v>
      </c>
      <c r="F22" s="8">
        <v>0</v>
      </c>
      <c r="G22" s="8">
        <v>0</v>
      </c>
      <c r="H22" s="8">
        <v>1</v>
      </c>
      <c r="I22" s="8">
        <f t="shared" si="1"/>
        <v>1.7440336802030507</v>
      </c>
      <c r="J22" s="8">
        <f t="shared" si="2"/>
        <v>0.85119869338741827</v>
      </c>
      <c r="K22" s="8">
        <f t="shared" si="3"/>
        <v>-1.9051433756231653</v>
      </c>
      <c r="L22" s="8"/>
    </row>
    <row r="23" spans="1:12" ht="15.6" x14ac:dyDescent="0.3">
      <c r="A23" s="8"/>
      <c r="B23" s="8">
        <v>0</v>
      </c>
      <c r="C23" s="8">
        <v>1</v>
      </c>
      <c r="D23">
        <v>53</v>
      </c>
      <c r="E23" s="8">
        <f t="shared" si="0"/>
        <v>53</v>
      </c>
      <c r="F23" s="8">
        <v>0</v>
      </c>
      <c r="G23" s="8">
        <v>0</v>
      </c>
      <c r="H23" s="8">
        <v>1</v>
      </c>
      <c r="I23" s="8">
        <f t="shared" si="1"/>
        <v>1.3354057573004641</v>
      </c>
      <c r="J23" s="8">
        <f t="shared" si="2"/>
        <v>0.7917334046285861</v>
      </c>
      <c r="K23" s="8">
        <f t="shared" si="3"/>
        <v>-1.5689363114515871</v>
      </c>
      <c r="L23" s="8"/>
    </row>
    <row r="24" spans="1:12" ht="15.6" x14ac:dyDescent="0.3">
      <c r="A24" s="8"/>
      <c r="B24" s="8">
        <v>0</v>
      </c>
      <c r="C24" s="8">
        <v>1</v>
      </c>
      <c r="D24">
        <v>44</v>
      </c>
      <c r="E24" s="8">
        <f t="shared" si="0"/>
        <v>44</v>
      </c>
      <c r="F24" s="8">
        <v>0</v>
      </c>
      <c r="G24" s="8">
        <v>1</v>
      </c>
      <c r="H24" s="8">
        <v>0</v>
      </c>
      <c r="I24" s="8">
        <f t="shared" si="1"/>
        <v>-1.4977965124182795</v>
      </c>
      <c r="J24" s="8">
        <f t="shared" si="2"/>
        <v>0.18275439616375969</v>
      </c>
      <c r="K24" s="8">
        <f t="shared" si="3"/>
        <v>-0.20181561260765329</v>
      </c>
      <c r="L24" s="8"/>
    </row>
    <row r="25" spans="1:12" ht="15.6" x14ac:dyDescent="0.3">
      <c r="A25" s="8"/>
      <c r="B25" s="8">
        <v>1</v>
      </c>
      <c r="C25" s="8">
        <v>1</v>
      </c>
      <c r="D25">
        <v>61</v>
      </c>
      <c r="E25" s="8">
        <f t="shared" si="0"/>
        <v>61</v>
      </c>
      <c r="F25" s="8">
        <v>0</v>
      </c>
      <c r="G25" s="8">
        <v>0</v>
      </c>
      <c r="H25" s="8">
        <v>0</v>
      </c>
      <c r="I25" s="8">
        <f t="shared" si="1"/>
        <v>-0.53358791084572776</v>
      </c>
      <c r="J25" s="8">
        <f t="shared" si="2"/>
        <v>0.36968045427308655</v>
      </c>
      <c r="K25" s="8">
        <f t="shared" si="3"/>
        <v>-0.9951162835930123</v>
      </c>
      <c r="L25" s="8"/>
    </row>
    <row r="26" spans="1:12" ht="15.6" x14ac:dyDescent="0.3">
      <c r="A26" s="8"/>
      <c r="B26" s="8">
        <v>0</v>
      </c>
      <c r="C26" s="8">
        <v>0</v>
      </c>
      <c r="D26">
        <v>57</v>
      </c>
      <c r="E26" s="8">
        <f t="shared" si="0"/>
        <v>0</v>
      </c>
      <c r="F26" s="8">
        <v>0</v>
      </c>
      <c r="G26" s="8">
        <v>0</v>
      </c>
      <c r="H26" s="8">
        <v>1</v>
      </c>
      <c r="I26" s="8">
        <f t="shared" si="1"/>
        <v>-0.20004214880560856</v>
      </c>
      <c r="J26" s="8">
        <f t="shared" si="2"/>
        <v>0.45015557018152835</v>
      </c>
      <c r="K26" s="8">
        <f t="shared" si="3"/>
        <v>-0.59811989564211177</v>
      </c>
      <c r="L26" s="8"/>
    </row>
    <row r="27" spans="1:12" ht="15.6" x14ac:dyDescent="0.3">
      <c r="A27" s="8"/>
      <c r="B27" s="8">
        <v>0</v>
      </c>
      <c r="C27" s="8">
        <v>0</v>
      </c>
      <c r="D27">
        <v>71</v>
      </c>
      <c r="E27" s="8">
        <f t="shared" si="0"/>
        <v>0</v>
      </c>
      <c r="F27" s="8">
        <v>0</v>
      </c>
      <c r="G27" s="8">
        <v>0</v>
      </c>
      <c r="H27" s="8">
        <v>1</v>
      </c>
      <c r="I27" s="8">
        <f t="shared" si="1"/>
        <v>0.63762233218810938</v>
      </c>
      <c r="J27" s="8">
        <f t="shared" si="2"/>
        <v>0.65421578796392876</v>
      </c>
      <c r="K27" s="8">
        <f t="shared" si="3"/>
        <v>-1.0619403631197315</v>
      </c>
      <c r="L27" s="8"/>
    </row>
    <row r="28" spans="1:12" ht="15.6" x14ac:dyDescent="0.3">
      <c r="A28" s="8"/>
      <c r="B28" s="8">
        <v>1</v>
      </c>
      <c r="C28" s="8">
        <v>1</v>
      </c>
      <c r="D28">
        <v>46</v>
      </c>
      <c r="E28" s="8">
        <f t="shared" si="0"/>
        <v>46</v>
      </c>
      <c r="F28" s="8">
        <v>0</v>
      </c>
      <c r="G28" s="8">
        <v>0</v>
      </c>
      <c r="H28" s="8">
        <v>1</v>
      </c>
      <c r="I28" s="8">
        <f t="shared" si="1"/>
        <v>0.85867318058077924</v>
      </c>
      <c r="J28" s="8">
        <f t="shared" si="2"/>
        <v>0.70238336922284683</v>
      </c>
      <c r="K28" s="8">
        <f t="shared" si="3"/>
        <v>-0.35327591401607117</v>
      </c>
      <c r="L28" s="8"/>
    </row>
    <row r="29" spans="1:12" ht="15.6" x14ac:dyDescent="0.3">
      <c r="A29" s="8"/>
      <c r="B29" s="8">
        <v>1</v>
      </c>
      <c r="C29" s="8">
        <v>1</v>
      </c>
      <c r="D29">
        <v>53</v>
      </c>
      <c r="E29" s="8">
        <f t="shared" si="0"/>
        <v>53</v>
      </c>
      <c r="F29" s="8">
        <v>0</v>
      </c>
      <c r="G29" s="8">
        <v>0</v>
      </c>
      <c r="H29" s="8">
        <v>1</v>
      </c>
      <c r="I29" s="8">
        <f t="shared" si="1"/>
        <v>1.3354057573004641</v>
      </c>
      <c r="J29" s="8">
        <f t="shared" si="2"/>
        <v>0.7917334046285861</v>
      </c>
      <c r="K29" s="8">
        <f t="shared" si="3"/>
        <v>-0.23353055415112248</v>
      </c>
      <c r="L29" s="8"/>
    </row>
    <row r="30" spans="1:12" ht="15.6" x14ac:dyDescent="0.3">
      <c r="A30" s="8"/>
      <c r="B30" s="8">
        <v>0</v>
      </c>
      <c r="C30" s="8">
        <v>1</v>
      </c>
      <c r="D30">
        <v>64</v>
      </c>
      <c r="E30" s="8">
        <f t="shared" si="0"/>
        <v>64</v>
      </c>
      <c r="F30" s="8">
        <v>0</v>
      </c>
      <c r="G30" s="8">
        <v>0</v>
      </c>
      <c r="H30" s="8">
        <v>0</v>
      </c>
      <c r="I30" s="8">
        <f t="shared" si="1"/>
        <v>-0.32927394939443411</v>
      </c>
      <c r="J30" s="8">
        <f t="shared" si="2"/>
        <v>0.41841729293441043</v>
      </c>
      <c r="K30" s="8">
        <f t="shared" si="3"/>
        <v>-0.54200208658590898</v>
      </c>
      <c r="L30" s="8"/>
    </row>
    <row r="31" spans="1:12" ht="15.6" x14ac:dyDescent="0.3">
      <c r="A31" s="8"/>
      <c r="B31" s="8">
        <v>0</v>
      </c>
      <c r="C31" s="8">
        <v>1</v>
      </c>
      <c r="D31">
        <v>40</v>
      </c>
      <c r="E31" s="8">
        <f t="shared" si="0"/>
        <v>40</v>
      </c>
      <c r="F31" s="8">
        <v>0</v>
      </c>
      <c r="G31" s="8">
        <v>0</v>
      </c>
      <c r="H31" s="8">
        <v>0</v>
      </c>
      <c r="I31" s="8">
        <f t="shared" si="1"/>
        <v>-1.9637856410047818</v>
      </c>
      <c r="J31" s="8">
        <f t="shared" si="2"/>
        <v>0.12305793802298995</v>
      </c>
      <c r="K31" s="8">
        <f t="shared" si="3"/>
        <v>-0.13131435267253044</v>
      </c>
      <c r="L31" s="8"/>
    </row>
    <row r="32" spans="1:12" ht="15.6" x14ac:dyDescent="0.3">
      <c r="A32" s="8"/>
      <c r="B32" s="8">
        <v>1</v>
      </c>
      <c r="C32" s="8">
        <v>1</v>
      </c>
      <c r="D32">
        <v>67</v>
      </c>
      <c r="E32" s="8">
        <f t="shared" si="0"/>
        <v>67</v>
      </c>
      <c r="F32" s="8">
        <v>0</v>
      </c>
      <c r="G32" s="8">
        <v>0</v>
      </c>
      <c r="H32" s="8">
        <v>1</v>
      </c>
      <c r="I32" s="8">
        <f t="shared" si="1"/>
        <v>2.288870910739834</v>
      </c>
      <c r="J32" s="8">
        <f t="shared" si="2"/>
        <v>0.90795112890011009</v>
      </c>
      <c r="K32" s="8">
        <f t="shared" si="3"/>
        <v>-9.6564724626578058E-2</v>
      </c>
      <c r="L32" s="8"/>
    </row>
    <row r="33" spans="1:12" ht="15.6" x14ac:dyDescent="0.3">
      <c r="A33" s="8"/>
      <c r="B33" s="8">
        <v>0</v>
      </c>
      <c r="C33" s="8">
        <v>1</v>
      </c>
      <c r="D33">
        <v>48</v>
      </c>
      <c r="E33" s="8">
        <f t="shared" si="0"/>
        <v>48</v>
      </c>
      <c r="F33" s="8">
        <v>1</v>
      </c>
      <c r="G33" s="8">
        <v>0</v>
      </c>
      <c r="H33" s="8">
        <v>0</v>
      </c>
      <c r="I33" s="8">
        <f t="shared" si="1"/>
        <v>-1.4881612145723728</v>
      </c>
      <c r="J33" s="8">
        <f t="shared" si="2"/>
        <v>0.18419787946774394</v>
      </c>
      <c r="K33" s="8">
        <f t="shared" si="3"/>
        <v>-0.20358345277347659</v>
      </c>
      <c r="L33" s="8"/>
    </row>
    <row r="34" spans="1:12" ht="15.6" x14ac:dyDescent="0.3">
      <c r="A34" s="8"/>
      <c r="B34" s="8">
        <v>0</v>
      </c>
      <c r="C34" s="8">
        <v>1</v>
      </c>
      <c r="D34">
        <v>43</v>
      </c>
      <c r="E34" s="8">
        <f t="shared" si="0"/>
        <v>43</v>
      </c>
      <c r="F34" s="8">
        <v>0</v>
      </c>
      <c r="G34" s="8">
        <v>0</v>
      </c>
      <c r="H34" s="8">
        <v>1</v>
      </c>
      <c r="I34" s="8">
        <f t="shared" si="1"/>
        <v>0.65435921912948602</v>
      </c>
      <c r="J34" s="8">
        <f t="shared" si="2"/>
        <v>0.65799212929242601</v>
      </c>
      <c r="K34" s="8">
        <f t="shared" si="3"/>
        <v>-1.0729215284195084</v>
      </c>
      <c r="L34" s="8"/>
    </row>
    <row r="35" spans="1:12" ht="15.6" x14ac:dyDescent="0.3">
      <c r="A35" s="8"/>
      <c r="B35" s="8">
        <v>0</v>
      </c>
      <c r="C35" s="8">
        <v>1</v>
      </c>
      <c r="D35">
        <v>47</v>
      </c>
      <c r="E35" s="8">
        <f t="shared" si="0"/>
        <v>47</v>
      </c>
      <c r="F35" s="8">
        <v>0</v>
      </c>
      <c r="G35" s="8">
        <v>0</v>
      </c>
      <c r="H35" s="8">
        <v>1</v>
      </c>
      <c r="I35" s="8">
        <f t="shared" si="1"/>
        <v>0.9267778343978772</v>
      </c>
      <c r="J35" s="8">
        <f t="shared" si="2"/>
        <v>0.71642112095642063</v>
      </c>
      <c r="K35" s="8">
        <f t="shared" si="3"/>
        <v>-1.2602649615559895</v>
      </c>
      <c r="L35" s="8"/>
    </row>
    <row r="36" spans="1:12" ht="15.6" x14ac:dyDescent="0.3">
      <c r="A36" s="8"/>
      <c r="B36" s="8">
        <v>0</v>
      </c>
      <c r="C36" s="8">
        <v>0</v>
      </c>
      <c r="D36">
        <v>54</v>
      </c>
      <c r="E36" s="8">
        <f t="shared" si="0"/>
        <v>0</v>
      </c>
      <c r="F36" s="8">
        <v>1</v>
      </c>
      <c r="G36" s="8">
        <v>0</v>
      </c>
      <c r="H36" s="8">
        <v>0</v>
      </c>
      <c r="I36" s="8">
        <f t="shared" si="1"/>
        <v>-2.862585383234467</v>
      </c>
      <c r="J36" s="8">
        <f t="shared" si="2"/>
        <v>5.4034396970970726E-2</v>
      </c>
      <c r="K36" s="8">
        <f t="shared" si="3"/>
        <v>-5.5549071025745286E-2</v>
      </c>
      <c r="L36" s="8"/>
    </row>
    <row r="37" spans="1:12" ht="15.6" x14ac:dyDescent="0.3">
      <c r="A37" s="8"/>
      <c r="B37" s="8">
        <v>0</v>
      </c>
      <c r="C37" s="8">
        <v>0</v>
      </c>
      <c r="D37">
        <v>48</v>
      </c>
      <c r="E37" s="8">
        <f t="shared" si="0"/>
        <v>0</v>
      </c>
      <c r="F37" s="8">
        <v>0</v>
      </c>
      <c r="G37" s="8">
        <v>1</v>
      </c>
      <c r="H37" s="8">
        <v>0</v>
      </c>
      <c r="I37" s="8">
        <f t="shared" si="1"/>
        <v>-2.9588011290950043</v>
      </c>
      <c r="J37" s="8">
        <f t="shared" si="2"/>
        <v>4.9322190192152719E-2</v>
      </c>
      <c r="K37" s="8">
        <f t="shared" si="3"/>
        <v>-5.0580064788001367E-2</v>
      </c>
      <c r="L37" s="8"/>
    </row>
    <row r="38" spans="1:12" ht="15.6" x14ac:dyDescent="0.3">
      <c r="A38" s="8"/>
      <c r="B38" s="8">
        <v>0</v>
      </c>
      <c r="C38" s="8">
        <v>0</v>
      </c>
      <c r="D38">
        <v>46</v>
      </c>
      <c r="E38" s="8">
        <f t="shared" si="0"/>
        <v>0</v>
      </c>
      <c r="F38" s="8">
        <v>0</v>
      </c>
      <c r="G38" s="8">
        <v>0</v>
      </c>
      <c r="H38" s="8">
        <v>1</v>
      </c>
      <c r="I38" s="8">
        <f t="shared" si="1"/>
        <v>-0.85820709815781537</v>
      </c>
      <c r="J38" s="8">
        <f t="shared" si="2"/>
        <v>0.2977140702892625</v>
      </c>
      <c r="K38" s="8">
        <f t="shared" si="3"/>
        <v>-0.35341465060316618</v>
      </c>
      <c r="L38" s="8"/>
    </row>
    <row r="39" spans="1:12" ht="15.6" x14ac:dyDescent="0.3">
      <c r="A39" s="8"/>
      <c r="B39" s="8">
        <v>0</v>
      </c>
      <c r="C39" s="8">
        <v>0</v>
      </c>
      <c r="D39">
        <v>51</v>
      </c>
      <c r="E39" s="8">
        <f t="shared" si="0"/>
        <v>0</v>
      </c>
      <c r="F39" s="8">
        <v>0</v>
      </c>
      <c r="G39" s="8">
        <v>1</v>
      </c>
      <c r="H39" s="8">
        <v>0</v>
      </c>
      <c r="I39" s="8">
        <f t="shared" si="1"/>
        <v>-2.7793015974534936</v>
      </c>
      <c r="J39" s="8">
        <f t="shared" si="2"/>
        <v>5.8452981134517537E-2</v>
      </c>
      <c r="K39" s="8">
        <f t="shared" si="3"/>
        <v>-6.0230991754338804E-2</v>
      </c>
      <c r="L39" s="8"/>
    </row>
    <row r="40" spans="1:12" ht="15.6" x14ac:dyDescent="0.3">
      <c r="A40" s="8"/>
      <c r="B40" s="8">
        <v>1</v>
      </c>
      <c r="C40" s="8">
        <v>1</v>
      </c>
      <c r="D40">
        <v>58</v>
      </c>
      <c r="E40" s="8">
        <f t="shared" si="0"/>
        <v>58</v>
      </c>
      <c r="F40" s="8">
        <v>0</v>
      </c>
      <c r="G40" s="8">
        <v>1</v>
      </c>
      <c r="H40" s="8">
        <v>0</v>
      </c>
      <c r="I40" s="8">
        <f t="shared" si="1"/>
        <v>-0.54433135897890994</v>
      </c>
      <c r="J40" s="8">
        <f t="shared" si="2"/>
        <v>0.36718057427638351</v>
      </c>
      <c r="K40" s="8">
        <f t="shared" si="3"/>
        <v>-1.0019015239326081</v>
      </c>
      <c r="L40" s="8"/>
    </row>
    <row r="41" spans="1:12" ht="15.6" x14ac:dyDescent="0.3">
      <c r="A41" s="8"/>
      <c r="B41" s="8">
        <v>0</v>
      </c>
      <c r="C41" s="8">
        <v>0</v>
      </c>
      <c r="D41">
        <v>71</v>
      </c>
      <c r="E41" s="8">
        <f t="shared" si="0"/>
        <v>0</v>
      </c>
      <c r="F41" s="8">
        <v>0</v>
      </c>
      <c r="G41" s="8">
        <v>1</v>
      </c>
      <c r="H41" s="8">
        <v>0</v>
      </c>
      <c r="I41" s="8">
        <f t="shared" si="1"/>
        <v>-1.5826380531767537</v>
      </c>
      <c r="J41" s="8">
        <f t="shared" si="2"/>
        <v>0.17042219376475648</v>
      </c>
      <c r="K41" s="8">
        <f t="shared" si="3"/>
        <v>-0.18683837479298837</v>
      </c>
      <c r="L41" s="8"/>
    </row>
    <row r="42" spans="1:12" ht="15.6" x14ac:dyDescent="0.3">
      <c r="A42" s="8"/>
      <c r="B42" s="8">
        <v>1</v>
      </c>
      <c r="C42" s="8">
        <v>1</v>
      </c>
      <c r="D42">
        <v>57</v>
      </c>
      <c r="E42" s="8">
        <f t="shared" si="0"/>
        <v>57</v>
      </c>
      <c r="F42" s="8">
        <v>0</v>
      </c>
      <c r="G42" s="8">
        <v>1</v>
      </c>
      <c r="H42" s="8">
        <v>0</v>
      </c>
      <c r="I42" s="8">
        <f t="shared" si="1"/>
        <v>-0.6124360127960079</v>
      </c>
      <c r="J42" s="8">
        <f t="shared" si="2"/>
        <v>0.35150371093218419</v>
      </c>
      <c r="K42" s="8">
        <f t="shared" si="3"/>
        <v>-1.0455350103698373</v>
      </c>
      <c r="L42" s="8"/>
    </row>
    <row r="43" spans="1:12" ht="15.6" x14ac:dyDescent="0.3">
      <c r="A43" s="8"/>
      <c r="B43" s="8">
        <v>0</v>
      </c>
      <c r="C43" s="8">
        <v>1</v>
      </c>
      <c r="D43">
        <v>66</v>
      </c>
      <c r="E43" s="8">
        <f t="shared" si="0"/>
        <v>66</v>
      </c>
      <c r="F43" s="8">
        <v>0</v>
      </c>
      <c r="G43" s="8">
        <v>0</v>
      </c>
      <c r="H43" s="8">
        <v>1</v>
      </c>
      <c r="I43" s="8">
        <f t="shared" si="1"/>
        <v>2.2207662569227358</v>
      </c>
      <c r="J43" s="8">
        <f t="shared" si="2"/>
        <v>0.9020988896728267</v>
      </c>
      <c r="K43" s="8">
        <f t="shared" si="3"/>
        <v>-2.3237973880679705</v>
      </c>
      <c r="L43" s="8"/>
    </row>
    <row r="44" spans="1:12" ht="15.6" x14ac:dyDescent="0.3">
      <c r="A44" s="8"/>
      <c r="B44" s="8">
        <v>0</v>
      </c>
      <c r="C44" s="8">
        <v>0</v>
      </c>
      <c r="D44">
        <v>37</v>
      </c>
      <c r="E44" s="8">
        <f t="shared" si="0"/>
        <v>0</v>
      </c>
      <c r="F44" s="8">
        <v>0</v>
      </c>
      <c r="G44" s="8">
        <v>1</v>
      </c>
      <c r="H44" s="8">
        <v>0</v>
      </c>
      <c r="I44" s="8">
        <f t="shared" si="1"/>
        <v>-3.6169660784472111</v>
      </c>
      <c r="J44" s="8">
        <f t="shared" si="2"/>
        <v>2.6161258885121531E-2</v>
      </c>
      <c r="K44" s="8">
        <f t="shared" si="3"/>
        <v>-2.6509552583843098E-2</v>
      </c>
      <c r="L44" s="8"/>
    </row>
    <row r="45" spans="1:12" ht="15.6" x14ac:dyDescent="0.3">
      <c r="A45" s="8"/>
      <c r="B45" s="8">
        <v>1</v>
      </c>
      <c r="C45" s="8">
        <v>1</v>
      </c>
      <c r="D45">
        <v>59</v>
      </c>
      <c r="E45" s="8">
        <f t="shared" si="0"/>
        <v>59</v>
      </c>
      <c r="F45" s="8">
        <v>0</v>
      </c>
      <c r="G45" s="8">
        <v>0</v>
      </c>
      <c r="H45" s="8">
        <v>1</v>
      </c>
      <c r="I45" s="8">
        <f t="shared" si="1"/>
        <v>1.7440336802030507</v>
      </c>
      <c r="J45" s="8">
        <f t="shared" si="2"/>
        <v>0.85119869338741827</v>
      </c>
      <c r="K45" s="8">
        <f t="shared" si="3"/>
        <v>-0.16110969542011494</v>
      </c>
      <c r="L45" s="8"/>
    </row>
    <row r="46" spans="1:12" ht="15.6" x14ac:dyDescent="0.3">
      <c r="A46" s="8"/>
      <c r="B46" s="8">
        <v>1</v>
      </c>
      <c r="C46" s="8">
        <v>1</v>
      </c>
      <c r="D46">
        <v>50</v>
      </c>
      <c r="E46" s="8">
        <f t="shared" si="0"/>
        <v>50</v>
      </c>
      <c r="F46" s="8">
        <v>0</v>
      </c>
      <c r="G46" s="8">
        <v>0</v>
      </c>
      <c r="H46" s="8">
        <v>1</v>
      </c>
      <c r="I46" s="8">
        <f t="shared" si="1"/>
        <v>1.1310917958491709</v>
      </c>
      <c r="J46" s="8">
        <f t="shared" si="2"/>
        <v>0.75604032986687653</v>
      </c>
      <c r="K46" s="8">
        <f t="shared" si="3"/>
        <v>-0.27966055784071453</v>
      </c>
      <c r="L46" s="8"/>
    </row>
    <row r="47" spans="1:12" ht="15.6" x14ac:dyDescent="0.3">
      <c r="A47" s="8"/>
      <c r="B47" s="8">
        <v>1</v>
      </c>
      <c r="C47" s="8">
        <v>1</v>
      </c>
      <c r="D47">
        <v>48</v>
      </c>
      <c r="E47" s="8">
        <f t="shared" si="0"/>
        <v>48</v>
      </c>
      <c r="F47" s="8">
        <v>0</v>
      </c>
      <c r="G47" s="8">
        <v>0</v>
      </c>
      <c r="H47" s="8">
        <v>1</v>
      </c>
      <c r="I47" s="8">
        <f t="shared" si="1"/>
        <v>0.99488248821497516</v>
      </c>
      <c r="J47" s="8">
        <f t="shared" si="2"/>
        <v>0.73005122580370974</v>
      </c>
      <c r="K47" s="8">
        <f t="shared" si="3"/>
        <v>-0.31464057496781433</v>
      </c>
      <c r="L47" s="8"/>
    </row>
    <row r="48" spans="1:12" ht="15.6" x14ac:dyDescent="0.3">
      <c r="A48" s="8"/>
      <c r="B48" s="8">
        <v>1</v>
      </c>
      <c r="C48" s="8">
        <v>1</v>
      </c>
      <c r="D48">
        <v>61</v>
      </c>
      <c r="E48" s="8">
        <f t="shared" si="0"/>
        <v>61</v>
      </c>
      <c r="F48" s="8">
        <v>0</v>
      </c>
      <c r="G48" s="8">
        <v>0</v>
      </c>
      <c r="H48" s="8">
        <v>1</v>
      </c>
      <c r="I48" s="8">
        <f t="shared" si="1"/>
        <v>1.8802429878372464</v>
      </c>
      <c r="J48" s="8">
        <f t="shared" si="2"/>
        <v>0.86763903404842013</v>
      </c>
      <c r="K48" s="8">
        <f t="shared" si="3"/>
        <v>-0.14197951020650482</v>
      </c>
      <c r="L48" s="8"/>
    </row>
    <row r="49" spans="1:12" ht="15.6" x14ac:dyDescent="0.3">
      <c r="A49" s="8"/>
      <c r="B49" s="8">
        <v>1</v>
      </c>
      <c r="C49" s="8">
        <v>1</v>
      </c>
      <c r="D49">
        <v>59</v>
      </c>
      <c r="E49" s="8">
        <f t="shared" si="0"/>
        <v>59</v>
      </c>
      <c r="F49" s="8">
        <v>0</v>
      </c>
      <c r="G49" s="8">
        <v>0</v>
      </c>
      <c r="H49" s="8">
        <v>0</v>
      </c>
      <c r="I49" s="8">
        <f t="shared" si="1"/>
        <v>-0.66979721847992335</v>
      </c>
      <c r="J49" s="8">
        <f t="shared" si="2"/>
        <v>0.33854224845877862</v>
      </c>
      <c r="K49" s="8">
        <f t="shared" si="3"/>
        <v>-1.083106383609229</v>
      </c>
      <c r="L49" s="8"/>
    </row>
    <row r="50" spans="1:12" ht="15.6" x14ac:dyDescent="0.3">
      <c r="A50" s="8"/>
      <c r="B50" s="8">
        <v>0</v>
      </c>
      <c r="C50" s="8">
        <v>1</v>
      </c>
      <c r="D50">
        <v>42</v>
      </c>
      <c r="E50" s="8">
        <f t="shared" si="0"/>
        <v>42</v>
      </c>
      <c r="F50" s="8">
        <v>0</v>
      </c>
      <c r="G50" s="8">
        <v>1</v>
      </c>
      <c r="H50" s="8">
        <v>0</v>
      </c>
      <c r="I50" s="8">
        <f t="shared" si="1"/>
        <v>-1.6340058200524752</v>
      </c>
      <c r="J50" s="8">
        <f t="shared" si="2"/>
        <v>0.16328234275237924</v>
      </c>
      <c r="K50" s="8">
        <f t="shared" si="3"/>
        <v>-0.17826859246400825</v>
      </c>
      <c r="L50" s="8"/>
    </row>
    <row r="51" spans="1:12" ht="15.6" x14ac:dyDescent="0.3">
      <c r="A51" s="8"/>
      <c r="B51" s="8">
        <v>0</v>
      </c>
      <c r="C51" s="8">
        <v>1</v>
      </c>
      <c r="D51">
        <v>48</v>
      </c>
      <c r="E51" s="8">
        <f t="shared" si="0"/>
        <v>48</v>
      </c>
      <c r="F51" s="8">
        <v>0</v>
      </c>
      <c r="G51" s="8">
        <v>0</v>
      </c>
      <c r="H51" s="8">
        <v>1</v>
      </c>
      <c r="I51" s="8">
        <f t="shared" si="1"/>
        <v>0.99488248821497516</v>
      </c>
      <c r="J51" s="8">
        <f t="shared" si="2"/>
        <v>0.73005122580370974</v>
      </c>
      <c r="K51" s="8">
        <f t="shared" si="3"/>
        <v>-1.3095230631827894</v>
      </c>
      <c r="L51" s="8"/>
    </row>
    <row r="52" spans="1:12" ht="15.6" x14ac:dyDescent="0.3">
      <c r="A52" s="8"/>
      <c r="B52" s="8">
        <v>1</v>
      </c>
      <c r="C52" s="8">
        <v>1</v>
      </c>
      <c r="D52">
        <v>40</v>
      </c>
      <c r="E52" s="8">
        <f t="shared" si="0"/>
        <v>40</v>
      </c>
      <c r="F52" s="8">
        <v>0</v>
      </c>
      <c r="G52" s="8">
        <v>0</v>
      </c>
      <c r="H52" s="8">
        <v>1</v>
      </c>
      <c r="I52" s="8">
        <f t="shared" si="1"/>
        <v>0.45004525767819237</v>
      </c>
      <c r="J52" s="8">
        <f t="shared" si="2"/>
        <v>0.61064999431383515</v>
      </c>
      <c r="K52" s="8">
        <f t="shared" si="3"/>
        <v>-0.493231324676699</v>
      </c>
      <c r="L52" s="8"/>
    </row>
    <row r="53" spans="1:12" ht="15.6" x14ac:dyDescent="0.3">
      <c r="A53" s="8"/>
      <c r="B53" s="8">
        <v>0</v>
      </c>
      <c r="C53" s="8">
        <v>0</v>
      </c>
      <c r="D53">
        <v>62</v>
      </c>
      <c r="E53" s="8">
        <f t="shared" si="0"/>
        <v>0</v>
      </c>
      <c r="F53" s="8">
        <v>0</v>
      </c>
      <c r="G53" s="8">
        <v>0</v>
      </c>
      <c r="H53" s="8">
        <v>1</v>
      </c>
      <c r="I53" s="8">
        <f t="shared" si="1"/>
        <v>9.9123737263576484E-2</v>
      </c>
      <c r="J53" s="8">
        <f t="shared" si="2"/>
        <v>0.52476066377842556</v>
      </c>
      <c r="K53" s="8">
        <f t="shared" si="3"/>
        <v>-0.74393673611557776</v>
      </c>
      <c r="L53" s="8"/>
    </row>
    <row r="54" spans="1:12" ht="15.6" x14ac:dyDescent="0.3">
      <c r="A54" s="8"/>
      <c r="B54" s="8">
        <v>0</v>
      </c>
      <c r="C54" s="8">
        <v>1</v>
      </c>
      <c r="D54">
        <v>44</v>
      </c>
      <c r="E54" s="8">
        <f t="shared" si="0"/>
        <v>44</v>
      </c>
      <c r="F54" s="8">
        <v>0</v>
      </c>
      <c r="G54" s="8">
        <v>1</v>
      </c>
      <c r="H54" s="8">
        <v>0</v>
      </c>
      <c r="I54" s="8">
        <f t="shared" si="1"/>
        <v>-1.4977965124182795</v>
      </c>
      <c r="J54" s="8">
        <f t="shared" si="2"/>
        <v>0.18275439616375969</v>
      </c>
      <c r="K54" s="8">
        <f t="shared" si="3"/>
        <v>-0.20181561260765329</v>
      </c>
      <c r="L54" s="8"/>
    </row>
    <row r="55" spans="1:12" ht="15.6" x14ac:dyDescent="0.3">
      <c r="A55" s="8"/>
      <c r="B55" s="8">
        <v>0</v>
      </c>
      <c r="C55" s="8">
        <v>1</v>
      </c>
      <c r="D55">
        <v>46</v>
      </c>
      <c r="E55" s="8">
        <f t="shared" si="0"/>
        <v>46</v>
      </c>
      <c r="F55" s="8">
        <v>1</v>
      </c>
      <c r="G55" s="8">
        <v>0</v>
      </c>
      <c r="H55" s="8">
        <v>0</v>
      </c>
      <c r="I55" s="8">
        <f t="shared" si="1"/>
        <v>-1.6243705222065687</v>
      </c>
      <c r="J55" s="8">
        <f t="shared" si="2"/>
        <v>0.16460300339325973</v>
      </c>
      <c r="K55" s="8">
        <f t="shared" si="3"/>
        <v>-0.17984822208144965</v>
      </c>
      <c r="L55" s="8"/>
    </row>
    <row r="56" spans="1:12" ht="15.6" x14ac:dyDescent="0.3">
      <c r="A56" s="8"/>
      <c r="B56" s="8">
        <v>1</v>
      </c>
      <c r="C56" s="8">
        <v>1</v>
      </c>
      <c r="D56">
        <v>59</v>
      </c>
      <c r="E56" s="8">
        <f t="shared" si="0"/>
        <v>59</v>
      </c>
      <c r="F56" s="8">
        <v>0</v>
      </c>
      <c r="G56" s="8">
        <v>1</v>
      </c>
      <c r="H56" s="8">
        <v>0</v>
      </c>
      <c r="I56" s="8">
        <f t="shared" si="1"/>
        <v>-0.47622670516181231</v>
      </c>
      <c r="J56" s="8">
        <f t="shared" si="2"/>
        <v>0.38314352885074343</v>
      </c>
      <c r="K56" s="8">
        <f t="shared" si="3"/>
        <v>-0.9593456110447891</v>
      </c>
      <c r="L56" s="8"/>
    </row>
    <row r="57" spans="1:12" ht="15.6" x14ac:dyDescent="0.3">
      <c r="A57" s="8"/>
      <c r="B57" s="8">
        <v>0</v>
      </c>
      <c r="C57" s="8">
        <v>1</v>
      </c>
      <c r="D57">
        <v>58</v>
      </c>
      <c r="E57" s="8">
        <f t="shared" si="0"/>
        <v>58</v>
      </c>
      <c r="F57" s="8">
        <v>0</v>
      </c>
      <c r="G57" s="8">
        <v>1</v>
      </c>
      <c r="H57" s="8">
        <v>0</v>
      </c>
      <c r="I57" s="8">
        <f t="shared" si="1"/>
        <v>-0.54433135897890994</v>
      </c>
      <c r="J57" s="8">
        <f t="shared" si="2"/>
        <v>0.36718057427638351</v>
      </c>
      <c r="K57" s="8">
        <f t="shared" si="3"/>
        <v>-0.45757016495369812</v>
      </c>
      <c r="L57" s="8"/>
    </row>
    <row r="58" spans="1:12" ht="15.6" x14ac:dyDescent="0.3">
      <c r="A58" s="8"/>
      <c r="B58" s="8">
        <v>1</v>
      </c>
      <c r="C58" s="8">
        <v>1</v>
      </c>
      <c r="D58">
        <v>49</v>
      </c>
      <c r="E58" s="8">
        <f t="shared" si="0"/>
        <v>49</v>
      </c>
      <c r="F58" s="8">
        <v>0</v>
      </c>
      <c r="G58" s="8">
        <v>1</v>
      </c>
      <c r="H58" s="8">
        <v>0</v>
      </c>
      <c r="I58" s="8">
        <f t="shared" si="1"/>
        <v>-1.1572732433327901</v>
      </c>
      <c r="J58" s="8">
        <f t="shared" si="2"/>
        <v>0.23916310406453817</v>
      </c>
      <c r="K58" s="8">
        <f t="shared" si="3"/>
        <v>-1.4306095160248169</v>
      </c>
      <c r="L58" s="8"/>
    </row>
    <row r="59" spans="1:12" ht="15.6" x14ac:dyDescent="0.3">
      <c r="A59" s="8"/>
      <c r="B59" s="8">
        <v>1</v>
      </c>
      <c r="C59" s="8">
        <v>1</v>
      </c>
      <c r="D59">
        <v>44</v>
      </c>
      <c r="E59" s="8">
        <f t="shared" si="0"/>
        <v>44</v>
      </c>
      <c r="F59" s="8">
        <v>0</v>
      </c>
      <c r="G59" s="8">
        <v>0</v>
      </c>
      <c r="H59" s="8">
        <v>1</v>
      </c>
      <c r="I59" s="8">
        <f t="shared" si="1"/>
        <v>0.72246387294658354</v>
      </c>
      <c r="J59" s="8">
        <f t="shared" si="2"/>
        <v>0.67314934777072866</v>
      </c>
      <c r="K59" s="8">
        <f t="shared" si="3"/>
        <v>-0.39578806047851145</v>
      </c>
      <c r="L59" s="8"/>
    </row>
    <row r="60" spans="1:12" ht="15.6" x14ac:dyDescent="0.3">
      <c r="A60" s="8"/>
      <c r="B60" s="8">
        <v>1</v>
      </c>
      <c r="C60" s="8">
        <v>1</v>
      </c>
      <c r="D60">
        <v>66</v>
      </c>
      <c r="E60" s="8">
        <f t="shared" si="0"/>
        <v>66</v>
      </c>
      <c r="F60" s="8">
        <v>1</v>
      </c>
      <c r="G60" s="8">
        <v>0</v>
      </c>
      <c r="H60" s="8">
        <v>0</v>
      </c>
      <c r="I60" s="8">
        <f t="shared" si="1"/>
        <v>-0.26227744586461232</v>
      </c>
      <c r="J60" s="8">
        <f t="shared" si="2"/>
        <v>0.43480394420089252</v>
      </c>
      <c r="K60" s="8">
        <f t="shared" si="3"/>
        <v>-0.83286005247702588</v>
      </c>
      <c r="L60" s="8"/>
    </row>
    <row r="61" spans="1:12" ht="15.6" x14ac:dyDescent="0.3">
      <c r="A61" s="8"/>
      <c r="B61" s="8">
        <v>1</v>
      </c>
      <c r="C61" s="8">
        <v>0</v>
      </c>
      <c r="D61">
        <v>65</v>
      </c>
      <c r="E61" s="8">
        <f t="shared" si="0"/>
        <v>0</v>
      </c>
      <c r="F61" s="8">
        <v>0</v>
      </c>
      <c r="G61" s="8">
        <v>0</v>
      </c>
      <c r="H61" s="8">
        <v>1</v>
      </c>
      <c r="I61" s="8">
        <f t="shared" si="1"/>
        <v>0.2786232689050876</v>
      </c>
      <c r="J61" s="8">
        <f t="shared" si="2"/>
        <v>0.56920866770299239</v>
      </c>
      <c r="K61" s="8">
        <f t="shared" si="3"/>
        <v>-0.56350818501345712</v>
      </c>
      <c r="L61" s="8"/>
    </row>
    <row r="62" spans="1:12" ht="15.6" x14ac:dyDescent="0.3">
      <c r="A62" s="8"/>
      <c r="B62" s="8">
        <v>1</v>
      </c>
      <c r="C62" s="8">
        <v>1</v>
      </c>
      <c r="D62">
        <v>42</v>
      </c>
      <c r="E62" s="8">
        <f t="shared" si="0"/>
        <v>42</v>
      </c>
      <c r="F62" s="8">
        <v>0</v>
      </c>
      <c r="G62" s="8">
        <v>0</v>
      </c>
      <c r="H62" s="8">
        <v>1</v>
      </c>
      <c r="I62" s="8">
        <f t="shared" si="1"/>
        <v>0.58625456531238784</v>
      </c>
      <c r="J62" s="8">
        <f t="shared" si="2"/>
        <v>0.64250530836060038</v>
      </c>
      <c r="K62" s="8">
        <f t="shared" si="3"/>
        <v>-0.44238020020704771</v>
      </c>
      <c r="L62" s="8"/>
    </row>
    <row r="63" spans="1:12" ht="15.6" x14ac:dyDescent="0.3">
      <c r="A63" s="8"/>
      <c r="B63" s="8">
        <v>0</v>
      </c>
      <c r="C63" s="8">
        <v>1</v>
      </c>
      <c r="D63">
        <v>52</v>
      </c>
      <c r="E63" s="8">
        <f t="shared" si="0"/>
        <v>52</v>
      </c>
      <c r="F63" s="8">
        <v>1</v>
      </c>
      <c r="G63" s="8">
        <v>0</v>
      </c>
      <c r="H63" s="8">
        <v>0</v>
      </c>
      <c r="I63" s="8">
        <f t="shared" si="1"/>
        <v>-1.2157425993039814</v>
      </c>
      <c r="J63" s="8">
        <f t="shared" si="2"/>
        <v>0.22868654170004027</v>
      </c>
      <c r="K63" s="8">
        <f t="shared" si="3"/>
        <v>-0.25966042734187877</v>
      </c>
      <c r="L63" s="8"/>
    </row>
    <row r="64" spans="1:12" ht="15.6" x14ac:dyDescent="0.3">
      <c r="A64" s="8"/>
      <c r="B64" s="8">
        <v>0</v>
      </c>
      <c r="C64" s="8">
        <v>0</v>
      </c>
      <c r="D64">
        <v>65</v>
      </c>
      <c r="E64" s="8">
        <f t="shared" si="0"/>
        <v>0</v>
      </c>
      <c r="F64" s="8">
        <v>0</v>
      </c>
      <c r="G64" s="8">
        <v>1</v>
      </c>
      <c r="H64" s="8">
        <v>0</v>
      </c>
      <c r="I64" s="8">
        <f t="shared" si="1"/>
        <v>-1.9416371164597754</v>
      </c>
      <c r="J64" s="8">
        <f t="shared" si="2"/>
        <v>0.12546811232508157</v>
      </c>
      <c r="K64" s="8">
        <f t="shared" si="3"/>
        <v>-0.13406652129471169</v>
      </c>
      <c r="L64" s="8"/>
    </row>
    <row r="65" spans="1:12" ht="15.6" x14ac:dyDescent="0.3">
      <c r="A65" s="8"/>
      <c r="B65" s="8">
        <v>0</v>
      </c>
      <c r="C65" s="8">
        <v>0</v>
      </c>
      <c r="D65">
        <v>63</v>
      </c>
      <c r="E65" s="8">
        <f t="shared" si="0"/>
        <v>0</v>
      </c>
      <c r="F65" s="8">
        <v>1</v>
      </c>
      <c r="G65" s="8">
        <v>0</v>
      </c>
      <c r="H65" s="8">
        <v>0</v>
      </c>
      <c r="I65" s="8">
        <f t="shared" si="1"/>
        <v>-2.3240867883099345</v>
      </c>
      <c r="J65" s="8">
        <f t="shared" si="2"/>
        <v>8.9147653026892842E-2</v>
      </c>
      <c r="K65" s="8">
        <f t="shared" si="3"/>
        <v>-9.3374472824085494E-2</v>
      </c>
      <c r="L65" s="8"/>
    </row>
    <row r="66" spans="1:12" ht="15.6" x14ac:dyDescent="0.3">
      <c r="A66" s="8"/>
      <c r="B66" s="8">
        <v>0</v>
      </c>
      <c r="C66" s="8">
        <v>0</v>
      </c>
      <c r="D66">
        <v>45</v>
      </c>
      <c r="E66" s="8">
        <f t="shared" si="0"/>
        <v>0</v>
      </c>
      <c r="F66" s="8">
        <v>1</v>
      </c>
      <c r="G66" s="8">
        <v>0</v>
      </c>
      <c r="H66" s="8">
        <v>0</v>
      </c>
      <c r="I66" s="8">
        <f t="shared" si="1"/>
        <v>-3.4010839781589999</v>
      </c>
      <c r="J66" s="8">
        <f t="shared" si="2"/>
        <v>3.2261604875713223E-2</v>
      </c>
      <c r="K66" s="8">
        <f t="shared" si="3"/>
        <v>-3.2793481201253E-2</v>
      </c>
      <c r="L66" s="8"/>
    </row>
    <row r="67" spans="1:12" ht="15.6" x14ac:dyDescent="0.3">
      <c r="A67" s="8"/>
      <c r="B67" s="8">
        <v>0</v>
      </c>
      <c r="C67" s="8">
        <v>0</v>
      </c>
      <c r="D67">
        <v>41</v>
      </c>
      <c r="E67" s="8">
        <f t="shared" si="0"/>
        <v>0</v>
      </c>
      <c r="F67" s="8">
        <v>1</v>
      </c>
      <c r="G67" s="8">
        <v>0</v>
      </c>
      <c r="H67" s="8">
        <v>0</v>
      </c>
      <c r="I67" s="8">
        <f t="shared" si="1"/>
        <v>-3.6404166870143477</v>
      </c>
      <c r="J67" s="8">
        <f t="shared" si="2"/>
        <v>2.5570403852982478E-2</v>
      </c>
      <c r="K67" s="8">
        <f t="shared" si="3"/>
        <v>-2.590300877367795E-2</v>
      </c>
      <c r="L67" s="8"/>
    </row>
    <row r="68" spans="1:12" ht="15.6" x14ac:dyDescent="0.3">
      <c r="A68" s="8"/>
      <c r="B68" s="8">
        <v>1</v>
      </c>
      <c r="C68" s="8">
        <v>1</v>
      </c>
      <c r="D68">
        <v>61</v>
      </c>
      <c r="E68" s="8">
        <f t="shared" si="0"/>
        <v>61</v>
      </c>
      <c r="F68" s="8">
        <v>0</v>
      </c>
      <c r="G68" s="8">
        <v>0</v>
      </c>
      <c r="H68" s="8">
        <v>1</v>
      </c>
      <c r="I68" s="8">
        <f t="shared" si="1"/>
        <v>1.8802429878372464</v>
      </c>
      <c r="J68" s="8">
        <f t="shared" si="2"/>
        <v>0.86763903404842013</v>
      </c>
      <c r="K68" s="8">
        <f t="shared" si="3"/>
        <v>-0.14197951020650482</v>
      </c>
      <c r="L68" s="8"/>
    </row>
    <row r="69" spans="1:12" ht="15.6" x14ac:dyDescent="0.3">
      <c r="A69" s="8"/>
      <c r="B69" s="8">
        <v>0</v>
      </c>
      <c r="C69" s="8">
        <v>0</v>
      </c>
      <c r="D69">
        <v>60</v>
      </c>
      <c r="E69" s="8">
        <f t="shared" si="0"/>
        <v>0</v>
      </c>
      <c r="F69" s="8">
        <v>0</v>
      </c>
      <c r="G69" s="8">
        <v>1</v>
      </c>
      <c r="H69" s="8">
        <v>0</v>
      </c>
      <c r="I69" s="8">
        <f t="shared" si="1"/>
        <v>-2.2408030025289607</v>
      </c>
      <c r="J69" s="8">
        <f t="shared" si="2"/>
        <v>9.6145736764752743E-2</v>
      </c>
      <c r="K69" s="8">
        <f t="shared" si="3"/>
        <v>-0.10108714482155687</v>
      </c>
      <c r="L69" s="8"/>
    </row>
    <row r="70" spans="1:12" ht="15.6" x14ac:dyDescent="0.3">
      <c r="A70" s="8"/>
      <c r="B70" s="8">
        <v>1</v>
      </c>
      <c r="C70" s="8">
        <v>0</v>
      </c>
      <c r="D70">
        <v>59</v>
      </c>
      <c r="E70" s="8">
        <f t="shared" si="0"/>
        <v>0</v>
      </c>
      <c r="F70" s="8">
        <v>0</v>
      </c>
      <c r="G70" s="8">
        <v>0</v>
      </c>
      <c r="H70" s="8">
        <v>1</v>
      </c>
      <c r="I70" s="8">
        <f t="shared" si="1"/>
        <v>-8.0375794377934628E-2</v>
      </c>
      <c r="J70" s="8">
        <f t="shared" si="2"/>
        <v>0.4799168621131934</v>
      </c>
      <c r="K70" s="8">
        <f t="shared" si="3"/>
        <v>-0.73414239401258063</v>
      </c>
      <c r="L70" s="8"/>
    </row>
    <row r="71" spans="1:12" ht="15.6" x14ac:dyDescent="0.3">
      <c r="A71" s="8"/>
      <c r="B71" s="8">
        <v>1</v>
      </c>
      <c r="C71" s="8">
        <v>1</v>
      </c>
      <c r="D71">
        <v>62</v>
      </c>
      <c r="E71" s="8">
        <f t="shared" si="0"/>
        <v>62</v>
      </c>
      <c r="F71" s="8">
        <v>1</v>
      </c>
      <c r="G71" s="8">
        <v>0</v>
      </c>
      <c r="H71" s="8">
        <v>0</v>
      </c>
      <c r="I71" s="8">
        <f t="shared" si="1"/>
        <v>-0.5346960611330035</v>
      </c>
      <c r="J71" s="8">
        <f t="shared" si="2"/>
        <v>0.36942227393267807</v>
      </c>
      <c r="K71" s="8">
        <f t="shared" si="3"/>
        <v>-0.99581491543688716</v>
      </c>
      <c r="L71" s="8"/>
    </row>
    <row r="72" spans="1:12" ht="15.6" x14ac:dyDescent="0.3">
      <c r="A72" s="8"/>
      <c r="B72" s="8">
        <v>0</v>
      </c>
      <c r="C72" s="8">
        <v>1</v>
      </c>
      <c r="D72">
        <v>57</v>
      </c>
      <c r="E72" s="8">
        <f t="shared" si="0"/>
        <v>57</v>
      </c>
      <c r="F72" s="8">
        <v>0</v>
      </c>
      <c r="G72" s="8">
        <v>1</v>
      </c>
      <c r="H72" s="8">
        <v>0</v>
      </c>
      <c r="I72" s="8">
        <f t="shared" si="1"/>
        <v>-0.6124360127960079</v>
      </c>
      <c r="J72" s="8">
        <f t="shared" si="2"/>
        <v>0.35150371093218419</v>
      </c>
      <c r="K72" s="8">
        <f t="shared" si="3"/>
        <v>-0.4330989975738293</v>
      </c>
      <c r="L72" s="8"/>
    </row>
    <row r="73" spans="1:12" ht="15.6" x14ac:dyDescent="0.3">
      <c r="A73" s="8"/>
      <c r="B73" s="8">
        <v>1</v>
      </c>
      <c r="C73" s="8">
        <v>0</v>
      </c>
      <c r="D73">
        <v>51</v>
      </c>
      <c r="E73" s="8">
        <f t="shared" si="0"/>
        <v>0</v>
      </c>
      <c r="F73" s="8">
        <v>0</v>
      </c>
      <c r="G73" s="8">
        <v>0</v>
      </c>
      <c r="H73" s="8">
        <v>1</v>
      </c>
      <c r="I73" s="8">
        <f t="shared" si="1"/>
        <v>-0.55904121208863033</v>
      </c>
      <c r="J73" s="8">
        <f t="shared" si="2"/>
        <v>0.36376933375116455</v>
      </c>
      <c r="K73" s="8">
        <f t="shared" si="3"/>
        <v>-1.0112353107029595</v>
      </c>
      <c r="L73" s="8"/>
    </row>
    <row r="74" spans="1:12" ht="15.6" x14ac:dyDescent="0.3">
      <c r="A74" s="8"/>
      <c r="B74" s="8">
        <v>0</v>
      </c>
      <c r="C74" s="8">
        <v>1</v>
      </c>
      <c r="D74">
        <v>44</v>
      </c>
      <c r="E74" s="8">
        <f t="shared" si="0"/>
        <v>44</v>
      </c>
      <c r="F74" s="8">
        <v>0</v>
      </c>
      <c r="G74" s="8">
        <v>1</v>
      </c>
      <c r="H74" s="8">
        <v>0</v>
      </c>
      <c r="I74" s="8">
        <f t="shared" si="1"/>
        <v>-1.4977965124182795</v>
      </c>
      <c r="J74" s="8">
        <f t="shared" si="2"/>
        <v>0.18275439616375969</v>
      </c>
      <c r="K74" s="8">
        <f t="shared" si="3"/>
        <v>-0.20181561260765329</v>
      </c>
      <c r="L74" s="8"/>
    </row>
    <row r="75" spans="1:12" ht="15.6" x14ac:dyDescent="0.3">
      <c r="A75" s="8"/>
      <c r="B75" s="8">
        <v>0</v>
      </c>
      <c r="C75" s="8">
        <v>0</v>
      </c>
      <c r="D75">
        <v>60</v>
      </c>
      <c r="E75" s="8">
        <f t="shared" si="0"/>
        <v>0</v>
      </c>
      <c r="F75" s="8">
        <v>0</v>
      </c>
      <c r="G75" s="8">
        <v>0</v>
      </c>
      <c r="H75" s="8">
        <v>0</v>
      </c>
      <c r="I75" s="8">
        <f t="shared" si="1"/>
        <v>-2.4343735158470716</v>
      </c>
      <c r="J75" s="8">
        <f t="shared" si="2"/>
        <v>8.0588819803016853E-2</v>
      </c>
      <c r="K75" s="8">
        <f t="shared" si="3"/>
        <v>-8.4021835365277797E-2</v>
      </c>
      <c r="L75" s="8"/>
    </row>
    <row r="76" spans="1:12" ht="15.6" x14ac:dyDescent="0.3">
      <c r="A76" s="8"/>
      <c r="B76" s="8">
        <v>0</v>
      </c>
      <c r="C76" s="8">
        <v>1</v>
      </c>
      <c r="D76">
        <v>63</v>
      </c>
      <c r="E76" s="8">
        <f t="shared" si="0"/>
        <v>63</v>
      </c>
      <c r="F76" s="8">
        <v>0</v>
      </c>
      <c r="G76" s="8">
        <v>0</v>
      </c>
      <c r="H76" s="8">
        <v>0</v>
      </c>
      <c r="I76" s="8">
        <f t="shared" si="1"/>
        <v>-0.39737860321153218</v>
      </c>
      <c r="J76" s="8">
        <f t="shared" si="2"/>
        <v>0.40194232124994816</v>
      </c>
      <c r="K76" s="8">
        <f t="shared" si="3"/>
        <v>-0.51406807692348966</v>
      </c>
      <c r="L76" s="8"/>
    </row>
    <row r="77" spans="1:12" ht="15.6" x14ac:dyDescent="0.3">
      <c r="A77" s="8"/>
      <c r="B77" s="8">
        <v>1</v>
      </c>
      <c r="C77" s="8">
        <v>1</v>
      </c>
      <c r="D77">
        <v>57</v>
      </c>
      <c r="E77" s="8">
        <f t="shared" ref="E77:E140" si="4">C77*D77</f>
        <v>57</v>
      </c>
      <c r="F77" s="8">
        <v>0</v>
      </c>
      <c r="G77" s="8">
        <v>0</v>
      </c>
      <c r="H77" s="8">
        <v>1</v>
      </c>
      <c r="I77" s="8">
        <f t="shared" ref="I77:I140" si="5">$D$2+($D$3*C77)+($D$4*D77)+($D$5*E77)+($D$6*F77)+($D$7*G77)+($D$8*H77)</f>
        <v>1.6078243725688552</v>
      </c>
      <c r="J77" s="8">
        <f t="shared" ref="J77:J140" si="6">1/(1+EXP(-I77))</f>
        <v>0.83310911002516996</v>
      </c>
      <c r="K77" s="8">
        <f t="shared" ref="K77:K140" si="7">(B77*LN(J77))+((1-B77)*LN(1-J77))</f>
        <v>-0.18259066096903145</v>
      </c>
      <c r="L77" s="8"/>
    </row>
    <row r="78" spans="1:12" ht="15.6" x14ac:dyDescent="0.3">
      <c r="A78" s="8"/>
      <c r="B78" s="8">
        <v>0</v>
      </c>
      <c r="C78" s="8">
        <v>1</v>
      </c>
      <c r="D78">
        <v>51</v>
      </c>
      <c r="E78" s="8">
        <f t="shared" si="4"/>
        <v>51</v>
      </c>
      <c r="F78" s="8">
        <v>0</v>
      </c>
      <c r="G78" s="8">
        <v>0</v>
      </c>
      <c r="H78" s="8">
        <v>1</v>
      </c>
      <c r="I78" s="8">
        <f t="shared" si="5"/>
        <v>1.1991964496662684</v>
      </c>
      <c r="J78" s="8">
        <f t="shared" si="6"/>
        <v>0.76838180551874691</v>
      </c>
      <c r="K78" s="8">
        <f t="shared" si="7"/>
        <v>-1.4626649764326412</v>
      </c>
      <c r="L78" s="8"/>
    </row>
    <row r="79" spans="1:12" ht="15.6" x14ac:dyDescent="0.3">
      <c r="A79" s="8"/>
      <c r="B79" s="8">
        <v>1</v>
      </c>
      <c r="C79" s="8">
        <v>0</v>
      </c>
      <c r="D79">
        <v>58</v>
      </c>
      <c r="E79" s="8">
        <f t="shared" si="4"/>
        <v>0</v>
      </c>
      <c r="F79" s="8">
        <v>1</v>
      </c>
      <c r="G79" s="8">
        <v>0</v>
      </c>
      <c r="H79" s="8">
        <v>0</v>
      </c>
      <c r="I79" s="8">
        <f t="shared" si="5"/>
        <v>-2.6232526743791191</v>
      </c>
      <c r="J79" s="8">
        <f t="shared" si="6"/>
        <v>6.765682812910373E-2</v>
      </c>
      <c r="K79" s="8">
        <f t="shared" si="7"/>
        <v>-2.6933069962864851</v>
      </c>
      <c r="L79" s="8"/>
    </row>
    <row r="80" spans="1:12" ht="15.6" x14ac:dyDescent="0.3">
      <c r="A80" s="8"/>
      <c r="B80" s="8">
        <v>0</v>
      </c>
      <c r="C80" s="8">
        <v>0</v>
      </c>
      <c r="D80">
        <v>44</v>
      </c>
      <c r="E80" s="8">
        <f t="shared" si="4"/>
        <v>0</v>
      </c>
      <c r="F80" s="8">
        <v>0</v>
      </c>
      <c r="G80" s="8">
        <v>1</v>
      </c>
      <c r="H80" s="8">
        <v>0</v>
      </c>
      <c r="I80" s="8">
        <f t="shared" si="5"/>
        <v>-3.1981338379503526</v>
      </c>
      <c r="J80" s="8">
        <f t="shared" si="6"/>
        <v>3.923601020201694E-2</v>
      </c>
      <c r="K80" s="8">
        <f t="shared" si="7"/>
        <v>-4.0026488313005738E-2</v>
      </c>
      <c r="L80" s="8"/>
    </row>
    <row r="81" spans="1:12" ht="15.6" x14ac:dyDescent="0.3">
      <c r="A81" s="8"/>
      <c r="B81" s="8">
        <v>1</v>
      </c>
      <c r="C81" s="8">
        <v>1</v>
      </c>
      <c r="D81">
        <v>47</v>
      </c>
      <c r="E81" s="8">
        <f t="shared" si="4"/>
        <v>47</v>
      </c>
      <c r="F81" s="8">
        <v>0</v>
      </c>
      <c r="G81" s="8">
        <v>1</v>
      </c>
      <c r="H81" s="8">
        <v>0</v>
      </c>
      <c r="I81" s="8">
        <f t="shared" si="5"/>
        <v>-1.2934825509669858</v>
      </c>
      <c r="J81" s="8">
        <f t="shared" si="6"/>
        <v>0.21526393626044404</v>
      </c>
      <c r="K81" s="8">
        <f t="shared" si="7"/>
        <v>-1.535890393238454</v>
      </c>
      <c r="L81" s="8"/>
    </row>
    <row r="82" spans="1:12" ht="15.6" x14ac:dyDescent="0.3">
      <c r="A82" s="8"/>
      <c r="B82" s="8">
        <v>1</v>
      </c>
      <c r="C82" s="8">
        <v>1</v>
      </c>
      <c r="D82">
        <v>61</v>
      </c>
      <c r="E82" s="8">
        <f t="shared" si="4"/>
        <v>61</v>
      </c>
      <c r="F82" s="8">
        <v>0</v>
      </c>
      <c r="G82" s="8">
        <v>0</v>
      </c>
      <c r="H82" s="8">
        <v>1</v>
      </c>
      <c r="I82" s="8">
        <f t="shared" si="5"/>
        <v>1.8802429878372464</v>
      </c>
      <c r="J82" s="8">
        <f t="shared" si="6"/>
        <v>0.86763903404842013</v>
      </c>
      <c r="K82" s="8">
        <f t="shared" si="7"/>
        <v>-0.14197951020650482</v>
      </c>
      <c r="L82" s="8"/>
    </row>
    <row r="83" spans="1:12" ht="15.6" x14ac:dyDescent="0.3">
      <c r="A83" s="8"/>
      <c r="B83" s="8">
        <v>0</v>
      </c>
      <c r="C83" s="8">
        <v>0</v>
      </c>
      <c r="D83">
        <v>57</v>
      </c>
      <c r="E83" s="8">
        <f t="shared" si="4"/>
        <v>0</v>
      </c>
      <c r="F83" s="8">
        <v>0</v>
      </c>
      <c r="G83" s="8">
        <v>0</v>
      </c>
      <c r="H83" s="8">
        <v>1</v>
      </c>
      <c r="I83" s="8">
        <f t="shared" si="5"/>
        <v>-0.20004214880560856</v>
      </c>
      <c r="J83" s="8">
        <f t="shared" si="6"/>
        <v>0.45015557018152835</v>
      </c>
      <c r="K83" s="8">
        <f t="shared" si="7"/>
        <v>-0.59811989564211177</v>
      </c>
      <c r="L83" s="8"/>
    </row>
    <row r="84" spans="1:12" ht="15.6" x14ac:dyDescent="0.3">
      <c r="A84" s="8"/>
      <c r="B84" s="8">
        <v>0</v>
      </c>
      <c r="C84" s="8">
        <v>1</v>
      </c>
      <c r="D84">
        <v>70</v>
      </c>
      <c r="E84" s="8">
        <f t="shared" si="4"/>
        <v>70</v>
      </c>
      <c r="F84" s="8">
        <v>1</v>
      </c>
      <c r="G84" s="8">
        <v>0</v>
      </c>
      <c r="H84" s="8">
        <v>0</v>
      </c>
      <c r="I84" s="8">
        <f t="shared" si="5"/>
        <v>1.0141169403779418E-2</v>
      </c>
      <c r="J84" s="8">
        <f t="shared" si="6"/>
        <v>0.50253527062301206</v>
      </c>
      <c r="K84" s="8">
        <f t="shared" si="7"/>
        <v>-0.69823062062135766</v>
      </c>
      <c r="L84" s="8"/>
    </row>
    <row r="85" spans="1:12" ht="15.6" x14ac:dyDescent="0.3">
      <c r="A85" s="8"/>
      <c r="B85" s="8">
        <v>0</v>
      </c>
      <c r="C85" s="8">
        <v>0</v>
      </c>
      <c r="D85">
        <v>76</v>
      </c>
      <c r="E85" s="8">
        <f t="shared" si="4"/>
        <v>0</v>
      </c>
      <c r="F85" s="8">
        <v>0</v>
      </c>
      <c r="G85" s="8">
        <v>1</v>
      </c>
      <c r="H85" s="8">
        <v>0</v>
      </c>
      <c r="I85" s="8">
        <f t="shared" si="5"/>
        <v>-1.2834721671075691</v>
      </c>
      <c r="J85" s="8">
        <f t="shared" si="6"/>
        <v>0.21695976358255437</v>
      </c>
      <c r="K85" s="8">
        <f t="shared" si="7"/>
        <v>-0.24457119680531042</v>
      </c>
      <c r="L85" s="8"/>
    </row>
    <row r="86" spans="1:12" ht="15.6" x14ac:dyDescent="0.3">
      <c r="A86" s="8"/>
      <c r="B86" s="8">
        <v>0</v>
      </c>
      <c r="C86" s="8">
        <v>0</v>
      </c>
      <c r="D86">
        <v>67</v>
      </c>
      <c r="E86" s="8">
        <f t="shared" si="4"/>
        <v>0</v>
      </c>
      <c r="F86" s="8">
        <v>0</v>
      </c>
      <c r="G86" s="8">
        <v>0</v>
      </c>
      <c r="H86" s="8">
        <v>1</v>
      </c>
      <c r="I86" s="8">
        <f t="shared" si="5"/>
        <v>0.39828962333276152</v>
      </c>
      <c r="J86" s="8">
        <f t="shared" si="6"/>
        <v>0.59827665446417266</v>
      </c>
      <c r="K86" s="8">
        <f t="shared" si="7"/>
        <v>-0.91199162246263321</v>
      </c>
      <c r="L86" s="8"/>
    </row>
    <row r="87" spans="1:12" ht="15.6" x14ac:dyDescent="0.3">
      <c r="A87" s="8"/>
      <c r="B87" s="8">
        <v>1</v>
      </c>
      <c r="C87" s="8">
        <v>1</v>
      </c>
      <c r="D87">
        <v>45</v>
      </c>
      <c r="E87" s="8">
        <f t="shared" si="4"/>
        <v>45</v>
      </c>
      <c r="F87" s="8">
        <v>0</v>
      </c>
      <c r="G87" s="8">
        <v>0</v>
      </c>
      <c r="H87" s="8">
        <v>1</v>
      </c>
      <c r="I87" s="8">
        <f t="shared" si="5"/>
        <v>0.7905685267636815</v>
      </c>
      <c r="J87" s="8">
        <f t="shared" si="6"/>
        <v>0.68795339126564947</v>
      </c>
      <c r="K87" s="8">
        <f t="shared" si="7"/>
        <v>-0.3740341885970232</v>
      </c>
      <c r="L87" s="8"/>
    </row>
    <row r="88" spans="1:12" ht="15.6" x14ac:dyDescent="0.3">
      <c r="A88" s="8"/>
      <c r="B88" s="8">
        <v>0</v>
      </c>
      <c r="C88" s="8">
        <v>1</v>
      </c>
      <c r="D88">
        <v>45</v>
      </c>
      <c r="E88" s="8">
        <f t="shared" si="4"/>
        <v>45</v>
      </c>
      <c r="F88" s="8">
        <v>0</v>
      </c>
      <c r="G88" s="8">
        <v>0</v>
      </c>
      <c r="H88" s="8">
        <v>1</v>
      </c>
      <c r="I88" s="8">
        <f t="shared" si="5"/>
        <v>0.7905685267636815</v>
      </c>
      <c r="J88" s="8">
        <f t="shared" si="6"/>
        <v>0.68795339126564947</v>
      </c>
      <c r="K88" s="8">
        <f t="shared" si="7"/>
        <v>-1.1646027153607046</v>
      </c>
      <c r="L88" s="8"/>
    </row>
    <row r="89" spans="1:12" ht="15.6" x14ac:dyDescent="0.3">
      <c r="A89" s="8"/>
      <c r="B89" s="8">
        <v>0</v>
      </c>
      <c r="C89" s="8">
        <v>0</v>
      </c>
      <c r="D89">
        <v>39</v>
      </c>
      <c r="E89" s="8">
        <f t="shared" si="4"/>
        <v>0</v>
      </c>
      <c r="F89" s="8">
        <v>0</v>
      </c>
      <c r="G89" s="8">
        <v>1</v>
      </c>
      <c r="H89" s="8">
        <v>0</v>
      </c>
      <c r="I89" s="8">
        <f t="shared" si="5"/>
        <v>-3.4972997240195371</v>
      </c>
      <c r="J89" s="8">
        <f t="shared" si="6"/>
        <v>2.9389159496992757E-2</v>
      </c>
      <c r="K89" s="8">
        <f t="shared" si="7"/>
        <v>-2.9829673205674388E-2</v>
      </c>
      <c r="L89" s="8"/>
    </row>
    <row r="90" spans="1:12" ht="15.6" x14ac:dyDescent="0.3">
      <c r="A90" s="8"/>
      <c r="B90" s="8">
        <v>0</v>
      </c>
      <c r="C90" s="8">
        <v>0</v>
      </c>
      <c r="D90">
        <v>42</v>
      </c>
      <c r="E90" s="8">
        <f t="shared" si="4"/>
        <v>0</v>
      </c>
      <c r="F90" s="8">
        <v>0</v>
      </c>
      <c r="G90" s="8">
        <v>1</v>
      </c>
      <c r="H90" s="8">
        <v>0</v>
      </c>
      <c r="I90" s="8">
        <f t="shared" si="5"/>
        <v>-3.3178001923780265</v>
      </c>
      <c r="J90" s="8">
        <f t="shared" si="6"/>
        <v>3.4965560688346387E-2</v>
      </c>
      <c r="K90" s="8">
        <f t="shared" si="7"/>
        <v>-3.5591489874108408E-2</v>
      </c>
      <c r="L90" s="8"/>
    </row>
    <row r="91" spans="1:12" ht="15.6" x14ac:dyDescent="0.3">
      <c r="A91" s="8"/>
      <c r="B91" s="8">
        <v>0</v>
      </c>
      <c r="C91" s="8">
        <v>1</v>
      </c>
      <c r="D91">
        <v>56</v>
      </c>
      <c r="E91" s="8">
        <f t="shared" si="4"/>
        <v>56</v>
      </c>
      <c r="F91" s="8">
        <v>1</v>
      </c>
      <c r="G91" s="8">
        <v>0</v>
      </c>
      <c r="H91" s="8">
        <v>0</v>
      </c>
      <c r="I91" s="8">
        <f t="shared" si="5"/>
        <v>-0.94332398403559037</v>
      </c>
      <c r="J91" s="8">
        <f t="shared" si="6"/>
        <v>0.28022940255028672</v>
      </c>
      <c r="K91" s="8">
        <f t="shared" si="7"/>
        <v>-0.32882273239364468</v>
      </c>
      <c r="L91" s="8"/>
    </row>
    <row r="92" spans="1:12" ht="15.6" x14ac:dyDescent="0.3">
      <c r="A92" s="8"/>
      <c r="B92" s="8">
        <v>1</v>
      </c>
      <c r="C92" s="8">
        <v>1</v>
      </c>
      <c r="D92">
        <v>58</v>
      </c>
      <c r="E92" s="8">
        <f t="shared" si="4"/>
        <v>58</v>
      </c>
      <c r="F92" s="8">
        <v>0</v>
      </c>
      <c r="G92" s="8">
        <v>0</v>
      </c>
      <c r="H92" s="8">
        <v>1</v>
      </c>
      <c r="I92" s="8">
        <f t="shared" si="5"/>
        <v>1.6759290263859532</v>
      </c>
      <c r="J92" s="8">
        <f t="shared" si="6"/>
        <v>0.84236471429342996</v>
      </c>
      <c r="K92" s="8">
        <f t="shared" si="7"/>
        <v>-0.17154220615572235</v>
      </c>
      <c r="L92" s="8"/>
    </row>
    <row r="93" spans="1:12" ht="15.6" x14ac:dyDescent="0.3">
      <c r="A93" s="8"/>
      <c r="B93" s="8">
        <v>1</v>
      </c>
      <c r="C93" s="8">
        <v>1</v>
      </c>
      <c r="D93">
        <v>35</v>
      </c>
      <c r="E93" s="8">
        <f t="shared" si="4"/>
        <v>35</v>
      </c>
      <c r="F93" s="8">
        <v>0</v>
      </c>
      <c r="G93" s="8">
        <v>0</v>
      </c>
      <c r="H93" s="8">
        <v>1</v>
      </c>
      <c r="I93" s="8">
        <f t="shared" si="5"/>
        <v>0.10952198859270368</v>
      </c>
      <c r="J93" s="8">
        <f t="shared" si="6"/>
        <v>0.52735316069879223</v>
      </c>
      <c r="K93" s="8">
        <f t="shared" si="7"/>
        <v>-0.63988482072709629</v>
      </c>
      <c r="L93" s="8"/>
    </row>
    <row r="94" spans="1:12" ht="15.6" x14ac:dyDescent="0.3">
      <c r="A94" s="8"/>
      <c r="B94" s="8">
        <v>1</v>
      </c>
      <c r="C94" s="8">
        <v>1</v>
      </c>
      <c r="D94">
        <v>58</v>
      </c>
      <c r="E94" s="8">
        <f t="shared" si="4"/>
        <v>58</v>
      </c>
      <c r="F94" s="8">
        <v>0</v>
      </c>
      <c r="G94" s="8">
        <v>0</v>
      </c>
      <c r="H94" s="8">
        <v>1</v>
      </c>
      <c r="I94" s="8">
        <f t="shared" si="5"/>
        <v>1.6759290263859532</v>
      </c>
      <c r="J94" s="8">
        <f t="shared" si="6"/>
        <v>0.84236471429342996</v>
      </c>
      <c r="K94" s="8">
        <f t="shared" si="7"/>
        <v>-0.17154220615572235</v>
      </c>
      <c r="L94" s="8"/>
    </row>
    <row r="95" spans="1:12" ht="15.6" x14ac:dyDescent="0.3">
      <c r="A95" s="8"/>
      <c r="B95" s="8">
        <v>0</v>
      </c>
      <c r="C95" s="8">
        <v>1</v>
      </c>
      <c r="D95">
        <v>41</v>
      </c>
      <c r="E95" s="8">
        <f t="shared" si="4"/>
        <v>41</v>
      </c>
      <c r="F95" s="8">
        <v>0</v>
      </c>
      <c r="G95" s="8">
        <v>1</v>
      </c>
      <c r="H95" s="8">
        <v>0</v>
      </c>
      <c r="I95" s="8">
        <f t="shared" si="5"/>
        <v>-1.7021104738695727</v>
      </c>
      <c r="J95" s="8">
        <f t="shared" si="6"/>
        <v>0.15418982603131592</v>
      </c>
      <c r="K95" s="8">
        <f t="shared" si="7"/>
        <v>-0.16746032520469212</v>
      </c>
      <c r="L95" s="8"/>
    </row>
    <row r="96" spans="1:12" ht="15.6" x14ac:dyDescent="0.3">
      <c r="A96" s="8"/>
      <c r="B96" s="8">
        <v>0</v>
      </c>
      <c r="C96" s="8">
        <v>1</v>
      </c>
      <c r="D96">
        <v>57</v>
      </c>
      <c r="E96" s="8">
        <f t="shared" si="4"/>
        <v>57</v>
      </c>
      <c r="F96" s="8">
        <v>0</v>
      </c>
      <c r="G96" s="8">
        <v>0</v>
      </c>
      <c r="H96" s="8">
        <v>1</v>
      </c>
      <c r="I96" s="8">
        <f t="shared" si="5"/>
        <v>1.6078243725688552</v>
      </c>
      <c r="J96" s="8">
        <f t="shared" si="6"/>
        <v>0.83310911002516996</v>
      </c>
      <c r="K96" s="8">
        <f t="shared" si="7"/>
        <v>-1.7904150335378863</v>
      </c>
      <c r="L96" s="8"/>
    </row>
    <row r="97" spans="1:12" ht="15.6" x14ac:dyDescent="0.3">
      <c r="A97" s="8"/>
      <c r="B97" s="8">
        <v>0</v>
      </c>
      <c r="C97" s="8">
        <v>1</v>
      </c>
      <c r="D97">
        <v>42</v>
      </c>
      <c r="E97" s="8">
        <f t="shared" si="4"/>
        <v>42</v>
      </c>
      <c r="F97" s="8">
        <v>0</v>
      </c>
      <c r="G97" s="8">
        <v>0</v>
      </c>
      <c r="H97" s="8">
        <v>0</v>
      </c>
      <c r="I97" s="8">
        <f t="shared" si="5"/>
        <v>-1.8275763333705863</v>
      </c>
      <c r="J97" s="8">
        <f t="shared" si="6"/>
        <v>0.13852725406269475</v>
      </c>
      <c r="K97" s="8">
        <f t="shared" si="7"/>
        <v>-0.1491118591067854</v>
      </c>
      <c r="L97" s="8"/>
    </row>
    <row r="98" spans="1:12" ht="15.6" x14ac:dyDescent="0.3">
      <c r="A98" s="8"/>
      <c r="B98" s="8">
        <v>0</v>
      </c>
      <c r="C98" s="8">
        <v>1</v>
      </c>
      <c r="D98">
        <v>62</v>
      </c>
      <c r="E98" s="8">
        <f t="shared" si="4"/>
        <v>62</v>
      </c>
      <c r="F98" s="8">
        <v>1</v>
      </c>
      <c r="G98" s="8">
        <v>0</v>
      </c>
      <c r="H98" s="8">
        <v>0</v>
      </c>
      <c r="I98" s="8">
        <f t="shared" si="5"/>
        <v>-0.5346960611330035</v>
      </c>
      <c r="J98" s="8">
        <f t="shared" si="6"/>
        <v>0.36942227393267807</v>
      </c>
      <c r="K98" s="8">
        <f t="shared" si="7"/>
        <v>-0.46111885430388366</v>
      </c>
      <c r="L98" s="8"/>
    </row>
    <row r="99" spans="1:12" ht="15.6" x14ac:dyDescent="0.3">
      <c r="A99" s="8"/>
      <c r="B99" s="8">
        <v>0</v>
      </c>
      <c r="C99" s="8">
        <v>1</v>
      </c>
      <c r="D99">
        <v>59</v>
      </c>
      <c r="E99" s="8">
        <f t="shared" si="4"/>
        <v>59</v>
      </c>
      <c r="F99" s="8">
        <v>0</v>
      </c>
      <c r="G99" s="8">
        <v>0</v>
      </c>
      <c r="H99" s="8">
        <v>0</v>
      </c>
      <c r="I99" s="8">
        <f t="shared" si="5"/>
        <v>-0.66979721847992335</v>
      </c>
      <c r="J99" s="8">
        <f t="shared" si="6"/>
        <v>0.33854224845877862</v>
      </c>
      <c r="K99" s="8">
        <f t="shared" si="7"/>
        <v>-0.41330916512930532</v>
      </c>
      <c r="L99" s="8"/>
    </row>
    <row r="100" spans="1:12" ht="15.6" x14ac:dyDescent="0.3">
      <c r="A100" s="8"/>
      <c r="B100" s="8">
        <v>0</v>
      </c>
      <c r="C100" s="8">
        <v>0</v>
      </c>
      <c r="D100">
        <v>41</v>
      </c>
      <c r="E100" s="8">
        <f t="shared" si="4"/>
        <v>0</v>
      </c>
      <c r="F100" s="8">
        <v>1</v>
      </c>
      <c r="G100" s="8">
        <v>0</v>
      </c>
      <c r="H100" s="8">
        <v>0</v>
      </c>
      <c r="I100" s="8">
        <f t="shared" si="5"/>
        <v>-3.6404166870143477</v>
      </c>
      <c r="J100" s="8">
        <f t="shared" si="6"/>
        <v>2.5570403852982478E-2</v>
      </c>
      <c r="K100" s="8">
        <f t="shared" si="7"/>
        <v>-2.590300877367795E-2</v>
      </c>
      <c r="L100" s="8"/>
    </row>
    <row r="101" spans="1:12" ht="15.6" x14ac:dyDescent="0.3">
      <c r="A101" s="8"/>
      <c r="B101" s="8">
        <v>1</v>
      </c>
      <c r="C101" s="8">
        <v>1</v>
      </c>
      <c r="D101">
        <v>50</v>
      </c>
      <c r="E101" s="8">
        <f t="shared" si="4"/>
        <v>50</v>
      </c>
      <c r="F101" s="8">
        <v>0</v>
      </c>
      <c r="G101" s="8">
        <v>0</v>
      </c>
      <c r="H101" s="8">
        <v>1</v>
      </c>
      <c r="I101" s="8">
        <f t="shared" si="5"/>
        <v>1.1310917958491709</v>
      </c>
      <c r="J101" s="8">
        <f t="shared" si="6"/>
        <v>0.75604032986687653</v>
      </c>
      <c r="K101" s="8">
        <f t="shared" si="7"/>
        <v>-0.27966055784071453</v>
      </c>
      <c r="L101" s="8"/>
    </row>
    <row r="102" spans="1:12" ht="15.6" x14ac:dyDescent="0.3">
      <c r="A102" s="8"/>
      <c r="B102" s="8">
        <v>0</v>
      </c>
      <c r="C102" s="8">
        <v>1</v>
      </c>
      <c r="D102">
        <v>59</v>
      </c>
      <c r="E102" s="8">
        <f t="shared" si="4"/>
        <v>59</v>
      </c>
      <c r="F102" s="8">
        <v>1</v>
      </c>
      <c r="G102" s="8">
        <v>0</v>
      </c>
      <c r="H102" s="8">
        <v>0</v>
      </c>
      <c r="I102" s="8">
        <f t="shared" si="5"/>
        <v>-0.73901002258429715</v>
      </c>
      <c r="J102" s="8">
        <f t="shared" si="6"/>
        <v>0.32322066248625775</v>
      </c>
      <c r="K102" s="8">
        <f t="shared" si="7"/>
        <v>-0.39041000083444038</v>
      </c>
      <c r="L102" s="8"/>
    </row>
    <row r="103" spans="1:12" ht="15.6" x14ac:dyDescent="0.3">
      <c r="A103" s="8"/>
      <c r="B103" s="8">
        <v>1</v>
      </c>
      <c r="C103" s="8">
        <v>0</v>
      </c>
      <c r="D103">
        <v>61</v>
      </c>
      <c r="E103" s="8">
        <f t="shared" si="4"/>
        <v>0</v>
      </c>
      <c r="F103" s="8">
        <v>0</v>
      </c>
      <c r="G103" s="8">
        <v>0</v>
      </c>
      <c r="H103" s="8">
        <v>1</v>
      </c>
      <c r="I103" s="8">
        <f t="shared" si="5"/>
        <v>3.9290560049739298E-2</v>
      </c>
      <c r="J103" s="8">
        <f t="shared" si="6"/>
        <v>0.50982137656731652</v>
      </c>
      <c r="K103" s="8">
        <f t="shared" si="7"/>
        <v>-0.67369485663769824</v>
      </c>
      <c r="L103" s="8"/>
    </row>
    <row r="104" spans="1:12" ht="15.6" x14ac:dyDescent="0.3">
      <c r="A104" s="8"/>
      <c r="B104" s="8">
        <v>1</v>
      </c>
      <c r="C104" s="8">
        <v>1</v>
      </c>
      <c r="D104">
        <v>54</v>
      </c>
      <c r="E104" s="8">
        <f t="shared" si="4"/>
        <v>54</v>
      </c>
      <c r="F104" s="8">
        <v>0</v>
      </c>
      <c r="G104" s="8">
        <v>0</v>
      </c>
      <c r="H104" s="8">
        <v>1</v>
      </c>
      <c r="I104" s="8">
        <f t="shared" si="5"/>
        <v>1.403510411117562</v>
      </c>
      <c r="J104" s="8">
        <f t="shared" si="6"/>
        <v>0.8027403469302048</v>
      </c>
      <c r="K104" s="8">
        <f t="shared" si="7"/>
        <v>-0.21972397108611669</v>
      </c>
      <c r="L104" s="8"/>
    </row>
    <row r="105" spans="1:12" ht="15.6" x14ac:dyDescent="0.3">
      <c r="A105" s="8"/>
      <c r="B105" s="8">
        <v>1</v>
      </c>
      <c r="C105" s="8">
        <v>1</v>
      </c>
      <c r="D105">
        <v>54</v>
      </c>
      <c r="E105" s="8">
        <f t="shared" si="4"/>
        <v>54</v>
      </c>
      <c r="F105" s="8">
        <v>0</v>
      </c>
      <c r="G105" s="8">
        <v>0</v>
      </c>
      <c r="H105" s="8">
        <v>1</v>
      </c>
      <c r="I105" s="8">
        <f t="shared" si="5"/>
        <v>1.403510411117562</v>
      </c>
      <c r="J105" s="8">
        <f t="shared" si="6"/>
        <v>0.8027403469302048</v>
      </c>
      <c r="K105" s="8">
        <f t="shared" si="7"/>
        <v>-0.21972397108611669</v>
      </c>
      <c r="L105" s="8"/>
    </row>
    <row r="106" spans="1:12" ht="15.6" x14ac:dyDescent="0.3">
      <c r="A106" s="8"/>
      <c r="B106" s="8">
        <v>1</v>
      </c>
      <c r="C106" s="8">
        <v>1</v>
      </c>
      <c r="D106">
        <v>52</v>
      </c>
      <c r="E106" s="8">
        <f t="shared" si="4"/>
        <v>52</v>
      </c>
      <c r="F106" s="8">
        <v>0</v>
      </c>
      <c r="G106" s="8">
        <v>0</v>
      </c>
      <c r="H106" s="8">
        <v>1</v>
      </c>
      <c r="I106" s="8">
        <f t="shared" si="5"/>
        <v>1.2673011034833666</v>
      </c>
      <c r="J106" s="8">
        <f t="shared" si="6"/>
        <v>0.78028039128971027</v>
      </c>
      <c r="K106" s="8">
        <f t="shared" si="7"/>
        <v>-0.24810194788207232</v>
      </c>
      <c r="L106" s="8"/>
    </row>
    <row r="107" spans="1:12" ht="15.6" x14ac:dyDescent="0.3">
      <c r="A107" s="8"/>
      <c r="B107" s="8">
        <v>1</v>
      </c>
      <c r="C107" s="8">
        <v>1</v>
      </c>
      <c r="D107">
        <v>47</v>
      </c>
      <c r="E107" s="8">
        <f t="shared" si="4"/>
        <v>47</v>
      </c>
      <c r="F107" s="8">
        <v>0</v>
      </c>
      <c r="G107" s="8">
        <v>0</v>
      </c>
      <c r="H107" s="8">
        <v>1</v>
      </c>
      <c r="I107" s="8">
        <f t="shared" si="5"/>
        <v>0.9267778343978772</v>
      </c>
      <c r="J107" s="8">
        <f t="shared" si="6"/>
        <v>0.71642112095642063</v>
      </c>
      <c r="K107" s="8">
        <f t="shared" si="7"/>
        <v>-0.33348712715811246</v>
      </c>
      <c r="L107" s="8"/>
    </row>
    <row r="108" spans="1:12" ht="15.6" x14ac:dyDescent="0.3">
      <c r="A108" s="8"/>
      <c r="B108" s="8">
        <v>0</v>
      </c>
      <c r="C108" s="8">
        <v>1</v>
      </c>
      <c r="D108">
        <v>66</v>
      </c>
      <c r="E108" s="8">
        <f t="shared" si="4"/>
        <v>66</v>
      </c>
      <c r="F108" s="8">
        <v>0</v>
      </c>
      <c r="G108" s="8">
        <v>0</v>
      </c>
      <c r="H108" s="8">
        <v>1</v>
      </c>
      <c r="I108" s="8">
        <f t="shared" si="5"/>
        <v>2.2207662569227358</v>
      </c>
      <c r="J108" s="8">
        <f t="shared" si="6"/>
        <v>0.9020988896728267</v>
      </c>
      <c r="K108" s="8">
        <f t="shared" si="7"/>
        <v>-2.3237973880679705</v>
      </c>
      <c r="L108" s="8"/>
    </row>
    <row r="109" spans="1:12" ht="15.6" x14ac:dyDescent="0.3">
      <c r="A109" s="8"/>
      <c r="B109" s="8">
        <v>1</v>
      </c>
      <c r="C109" s="8">
        <v>1</v>
      </c>
      <c r="D109">
        <v>58</v>
      </c>
      <c r="E109" s="8">
        <f t="shared" si="4"/>
        <v>58</v>
      </c>
      <c r="F109" s="8">
        <v>0</v>
      </c>
      <c r="G109" s="8">
        <v>0</v>
      </c>
      <c r="H109" s="8">
        <v>1</v>
      </c>
      <c r="I109" s="8">
        <f t="shared" si="5"/>
        <v>1.6759290263859532</v>
      </c>
      <c r="J109" s="8">
        <f t="shared" si="6"/>
        <v>0.84236471429342996</v>
      </c>
      <c r="K109" s="8">
        <f t="shared" si="7"/>
        <v>-0.17154220615572235</v>
      </c>
      <c r="L109" s="8"/>
    </row>
    <row r="110" spans="1:12" ht="15.6" x14ac:dyDescent="0.3">
      <c r="A110" s="8"/>
      <c r="B110" s="8">
        <v>0</v>
      </c>
      <c r="C110" s="8">
        <v>0</v>
      </c>
      <c r="D110">
        <v>64</v>
      </c>
      <c r="E110" s="8">
        <f t="shared" si="4"/>
        <v>0</v>
      </c>
      <c r="F110" s="8">
        <v>0</v>
      </c>
      <c r="G110" s="8">
        <v>1</v>
      </c>
      <c r="H110" s="8">
        <v>0</v>
      </c>
      <c r="I110" s="8">
        <f t="shared" si="5"/>
        <v>-2.0014702936736128</v>
      </c>
      <c r="J110" s="8">
        <f t="shared" si="6"/>
        <v>0.11904863702715116</v>
      </c>
      <c r="K110" s="8">
        <f t="shared" si="7"/>
        <v>-0.12675286118414528</v>
      </c>
      <c r="L110" s="8"/>
    </row>
    <row r="111" spans="1:12" ht="15.6" x14ac:dyDescent="0.3">
      <c r="A111" s="8"/>
      <c r="B111" s="8">
        <v>0</v>
      </c>
      <c r="C111" s="8">
        <v>0</v>
      </c>
      <c r="D111">
        <v>50</v>
      </c>
      <c r="E111" s="8">
        <f t="shared" si="4"/>
        <v>0</v>
      </c>
      <c r="F111" s="8">
        <v>1</v>
      </c>
      <c r="G111" s="8">
        <v>0</v>
      </c>
      <c r="H111" s="8">
        <v>0</v>
      </c>
      <c r="I111" s="8">
        <f t="shared" si="5"/>
        <v>-3.1019180920898148</v>
      </c>
      <c r="J111" s="8">
        <f t="shared" si="6"/>
        <v>4.302820482382981E-2</v>
      </c>
      <c r="K111" s="8">
        <f t="shared" si="7"/>
        <v>-4.3981360088708461E-2</v>
      </c>
      <c r="L111" s="8"/>
    </row>
    <row r="112" spans="1:12" ht="15.6" x14ac:dyDescent="0.3">
      <c r="A112" s="8"/>
      <c r="B112" s="8">
        <v>0</v>
      </c>
      <c r="C112" s="8">
        <v>0</v>
      </c>
      <c r="D112">
        <v>44</v>
      </c>
      <c r="E112" s="8">
        <f t="shared" si="4"/>
        <v>0</v>
      </c>
      <c r="F112" s="8">
        <v>0</v>
      </c>
      <c r="G112" s="8">
        <v>1</v>
      </c>
      <c r="H112" s="8">
        <v>0</v>
      </c>
      <c r="I112" s="8">
        <f t="shared" si="5"/>
        <v>-3.1981338379503526</v>
      </c>
      <c r="J112" s="8">
        <f t="shared" si="6"/>
        <v>3.923601020201694E-2</v>
      </c>
      <c r="K112" s="8">
        <f t="shared" si="7"/>
        <v>-4.0026488313005738E-2</v>
      </c>
      <c r="L112" s="8"/>
    </row>
    <row r="113" spans="1:12" ht="15.6" x14ac:dyDescent="0.3">
      <c r="A113" s="8"/>
      <c r="B113" s="8">
        <v>1</v>
      </c>
      <c r="C113" s="8">
        <v>1</v>
      </c>
      <c r="D113">
        <v>67</v>
      </c>
      <c r="E113" s="8">
        <f t="shared" si="4"/>
        <v>67</v>
      </c>
      <c r="F113" s="8">
        <v>0</v>
      </c>
      <c r="G113" s="8">
        <v>0</v>
      </c>
      <c r="H113" s="8">
        <v>1</v>
      </c>
      <c r="I113" s="8">
        <f t="shared" si="5"/>
        <v>2.288870910739834</v>
      </c>
      <c r="J113" s="8">
        <f t="shared" si="6"/>
        <v>0.90795112890011009</v>
      </c>
      <c r="K113" s="8">
        <f t="shared" si="7"/>
        <v>-9.6564724626578058E-2</v>
      </c>
      <c r="L113" s="8"/>
    </row>
    <row r="114" spans="1:12" ht="15.6" x14ac:dyDescent="0.3">
      <c r="A114" s="8"/>
      <c r="B114" s="8">
        <v>0</v>
      </c>
      <c r="C114" s="8">
        <v>0</v>
      </c>
      <c r="D114">
        <v>49</v>
      </c>
      <c r="E114" s="8">
        <f t="shared" si="4"/>
        <v>0</v>
      </c>
      <c r="F114" s="8">
        <v>0</v>
      </c>
      <c r="G114" s="8">
        <v>0</v>
      </c>
      <c r="H114" s="8">
        <v>1</v>
      </c>
      <c r="I114" s="8">
        <f t="shared" si="5"/>
        <v>-0.67870756651630426</v>
      </c>
      <c r="J114" s="8">
        <f t="shared" si="6"/>
        <v>0.33654982137484851</v>
      </c>
      <c r="K114" s="8">
        <f t="shared" si="7"/>
        <v>-0.41030151676293314</v>
      </c>
      <c r="L114" s="8"/>
    </row>
    <row r="115" spans="1:12" ht="15.6" x14ac:dyDescent="0.3">
      <c r="A115" s="8"/>
      <c r="B115" s="8">
        <v>1</v>
      </c>
      <c r="C115" s="8">
        <v>1</v>
      </c>
      <c r="D115">
        <v>57</v>
      </c>
      <c r="E115" s="8">
        <f t="shared" si="4"/>
        <v>57</v>
      </c>
      <c r="F115" s="8">
        <v>0</v>
      </c>
      <c r="G115" s="8">
        <v>0</v>
      </c>
      <c r="H115" s="8">
        <v>1</v>
      </c>
      <c r="I115" s="8">
        <f t="shared" si="5"/>
        <v>1.6078243725688552</v>
      </c>
      <c r="J115" s="8">
        <f t="shared" si="6"/>
        <v>0.83310911002516996</v>
      </c>
      <c r="K115" s="8">
        <f t="shared" si="7"/>
        <v>-0.18259066096903145</v>
      </c>
      <c r="L115" s="8"/>
    </row>
    <row r="116" spans="1:12" ht="15.6" x14ac:dyDescent="0.3">
      <c r="A116" s="8"/>
      <c r="B116" s="8">
        <v>1</v>
      </c>
      <c r="C116" s="8">
        <v>1</v>
      </c>
      <c r="D116">
        <v>63</v>
      </c>
      <c r="E116" s="8">
        <f t="shared" si="4"/>
        <v>63</v>
      </c>
      <c r="F116" s="8">
        <v>0</v>
      </c>
      <c r="G116" s="8">
        <v>0</v>
      </c>
      <c r="H116" s="8">
        <v>1</v>
      </c>
      <c r="I116" s="8">
        <f t="shared" si="5"/>
        <v>2.0164522954714421</v>
      </c>
      <c r="J116" s="8">
        <f t="shared" si="6"/>
        <v>0.88251367032033823</v>
      </c>
      <c r="K116" s="8">
        <f t="shared" si="7"/>
        <v>-0.12498099984668563</v>
      </c>
      <c r="L116" s="8"/>
    </row>
    <row r="117" spans="1:12" ht="15.6" x14ac:dyDescent="0.3">
      <c r="A117" s="8"/>
      <c r="B117" s="8">
        <v>1</v>
      </c>
      <c r="C117" s="8">
        <v>1</v>
      </c>
      <c r="D117">
        <v>48</v>
      </c>
      <c r="E117" s="8">
        <f t="shared" si="4"/>
        <v>48</v>
      </c>
      <c r="F117" s="8">
        <v>0</v>
      </c>
      <c r="G117" s="8">
        <v>0</v>
      </c>
      <c r="H117" s="8">
        <v>1</v>
      </c>
      <c r="I117" s="8">
        <f t="shared" si="5"/>
        <v>0.99488248821497516</v>
      </c>
      <c r="J117" s="8">
        <f t="shared" si="6"/>
        <v>0.73005122580370974</v>
      </c>
      <c r="K117" s="8">
        <f t="shared" si="7"/>
        <v>-0.31464057496781433</v>
      </c>
      <c r="L117" s="8"/>
    </row>
    <row r="118" spans="1:12" ht="15.6" x14ac:dyDescent="0.3">
      <c r="A118" s="8"/>
      <c r="B118" s="8">
        <v>0</v>
      </c>
      <c r="C118" s="8">
        <v>1</v>
      </c>
      <c r="D118">
        <v>51</v>
      </c>
      <c r="E118" s="8">
        <f t="shared" si="4"/>
        <v>51</v>
      </c>
      <c r="F118" s="8">
        <v>0</v>
      </c>
      <c r="G118" s="8">
        <v>1</v>
      </c>
      <c r="H118" s="8">
        <v>0</v>
      </c>
      <c r="I118" s="8">
        <f t="shared" si="5"/>
        <v>-1.0210639356985947</v>
      </c>
      <c r="J118" s="8">
        <f t="shared" si="6"/>
        <v>0.26482021057310651</v>
      </c>
      <c r="K118" s="8">
        <f t="shared" si="7"/>
        <v>-0.30764019821664584</v>
      </c>
      <c r="L118" s="8"/>
    </row>
    <row r="119" spans="1:12" ht="15.6" x14ac:dyDescent="0.3">
      <c r="A119" s="8"/>
      <c r="B119" s="8">
        <v>1</v>
      </c>
      <c r="C119" s="8">
        <v>0</v>
      </c>
      <c r="D119">
        <v>60</v>
      </c>
      <c r="E119" s="8">
        <f t="shared" si="4"/>
        <v>0</v>
      </c>
      <c r="F119" s="8">
        <v>0</v>
      </c>
      <c r="G119" s="8">
        <v>0</v>
      </c>
      <c r="H119" s="8">
        <v>1</v>
      </c>
      <c r="I119" s="8">
        <f t="shared" si="5"/>
        <v>-2.0542617164097443E-2</v>
      </c>
      <c r="J119" s="8">
        <f t="shared" si="6"/>
        <v>0.49486452630482042</v>
      </c>
      <c r="K119" s="8">
        <f t="shared" si="7"/>
        <v>-0.70347123810449708</v>
      </c>
      <c r="L119" s="8"/>
    </row>
    <row r="120" spans="1:12" ht="15.6" x14ac:dyDescent="0.3">
      <c r="A120" s="8"/>
      <c r="B120" s="8">
        <v>1</v>
      </c>
      <c r="C120" s="8">
        <v>1</v>
      </c>
      <c r="D120">
        <v>59</v>
      </c>
      <c r="E120" s="8">
        <f t="shared" si="4"/>
        <v>59</v>
      </c>
      <c r="F120" s="8">
        <v>0</v>
      </c>
      <c r="G120" s="8">
        <v>0</v>
      </c>
      <c r="H120" s="8">
        <v>1</v>
      </c>
      <c r="I120" s="8">
        <f t="shared" si="5"/>
        <v>1.7440336802030507</v>
      </c>
      <c r="J120" s="8">
        <f t="shared" si="6"/>
        <v>0.85119869338741827</v>
      </c>
      <c r="K120" s="8">
        <f t="shared" si="7"/>
        <v>-0.16110969542011494</v>
      </c>
      <c r="L120" s="8"/>
    </row>
    <row r="121" spans="1:12" ht="15.6" x14ac:dyDescent="0.3">
      <c r="A121" s="8"/>
      <c r="B121" s="8">
        <v>0</v>
      </c>
      <c r="C121" s="8">
        <v>0</v>
      </c>
      <c r="D121">
        <v>45</v>
      </c>
      <c r="E121" s="8">
        <f t="shared" si="4"/>
        <v>0</v>
      </c>
      <c r="F121" s="8">
        <v>1</v>
      </c>
      <c r="G121" s="8">
        <v>0</v>
      </c>
      <c r="H121" s="8">
        <v>0</v>
      </c>
      <c r="I121" s="8">
        <f t="shared" si="5"/>
        <v>-3.4010839781589999</v>
      </c>
      <c r="J121" s="8">
        <f t="shared" si="6"/>
        <v>3.2261604875713223E-2</v>
      </c>
      <c r="K121" s="8">
        <f t="shared" si="7"/>
        <v>-3.2793481201253E-2</v>
      </c>
      <c r="L121" s="8"/>
    </row>
    <row r="122" spans="1:12" ht="15.6" x14ac:dyDescent="0.3">
      <c r="A122" s="8"/>
      <c r="B122" s="8">
        <v>1</v>
      </c>
      <c r="C122" s="8">
        <v>0</v>
      </c>
      <c r="D122">
        <v>55</v>
      </c>
      <c r="E122" s="8">
        <f t="shared" si="4"/>
        <v>0</v>
      </c>
      <c r="F122" s="8">
        <v>0</v>
      </c>
      <c r="G122" s="8">
        <v>0</v>
      </c>
      <c r="H122" s="8">
        <v>1</v>
      </c>
      <c r="I122" s="8">
        <f t="shared" si="5"/>
        <v>-0.31970850323328248</v>
      </c>
      <c r="J122" s="8">
        <f t="shared" si="6"/>
        <v>0.4207467894892214</v>
      </c>
      <c r="K122" s="8">
        <f t="shared" si="7"/>
        <v>-0.86572407638781701</v>
      </c>
      <c r="L122" s="8"/>
    </row>
    <row r="123" spans="1:12" ht="15.6" x14ac:dyDescent="0.3">
      <c r="A123" s="8"/>
      <c r="B123" s="8">
        <v>0</v>
      </c>
      <c r="C123" s="8">
        <v>1</v>
      </c>
      <c r="D123">
        <v>41</v>
      </c>
      <c r="E123" s="8">
        <f t="shared" si="4"/>
        <v>41</v>
      </c>
      <c r="F123" s="8">
        <v>1</v>
      </c>
      <c r="G123" s="8">
        <v>0</v>
      </c>
      <c r="H123" s="8">
        <v>0</v>
      </c>
      <c r="I123" s="8">
        <f t="shared" si="5"/>
        <v>-1.9648937912920577</v>
      </c>
      <c r="J123" s="8">
        <f t="shared" si="6"/>
        <v>0.12293840228054997</v>
      </c>
      <c r="K123" s="8">
        <f t="shared" si="7"/>
        <v>-0.1311780522241657</v>
      </c>
      <c r="L123" s="8"/>
    </row>
    <row r="124" spans="1:12" ht="15.6" x14ac:dyDescent="0.3">
      <c r="A124" s="8"/>
      <c r="B124" s="8">
        <v>1</v>
      </c>
      <c r="C124" s="8">
        <v>0</v>
      </c>
      <c r="D124">
        <v>60</v>
      </c>
      <c r="E124" s="8">
        <f t="shared" si="4"/>
        <v>0</v>
      </c>
      <c r="F124" s="8">
        <v>0</v>
      </c>
      <c r="G124" s="8">
        <v>0</v>
      </c>
      <c r="H124" s="8">
        <v>1</v>
      </c>
      <c r="I124" s="8">
        <f t="shared" si="5"/>
        <v>-2.0542617164097443E-2</v>
      </c>
      <c r="J124" s="8">
        <f t="shared" si="6"/>
        <v>0.49486452630482042</v>
      </c>
      <c r="K124" s="8">
        <f t="shared" si="7"/>
        <v>-0.70347123810449708</v>
      </c>
      <c r="L124" s="8"/>
    </row>
    <row r="125" spans="1:12" ht="15.6" x14ac:dyDescent="0.3">
      <c r="A125" s="8"/>
      <c r="B125" s="8">
        <v>0</v>
      </c>
      <c r="C125" s="8">
        <v>0</v>
      </c>
      <c r="D125">
        <v>54</v>
      </c>
      <c r="E125" s="8">
        <f t="shared" si="4"/>
        <v>0</v>
      </c>
      <c r="F125" s="8">
        <v>0</v>
      </c>
      <c r="G125" s="8">
        <v>1</v>
      </c>
      <c r="H125" s="8">
        <v>0</v>
      </c>
      <c r="I125" s="8">
        <f t="shared" si="5"/>
        <v>-2.5998020658119825</v>
      </c>
      <c r="J125" s="8">
        <f t="shared" si="6"/>
        <v>6.9151160137472911E-2</v>
      </c>
      <c r="K125" s="8">
        <f t="shared" si="7"/>
        <v>-7.1658378085545857E-2</v>
      </c>
      <c r="L125" s="8"/>
    </row>
    <row r="126" spans="1:12" ht="15.6" x14ac:dyDescent="0.3">
      <c r="A126" s="8"/>
      <c r="B126" s="8">
        <v>0</v>
      </c>
      <c r="C126" s="8">
        <v>1</v>
      </c>
      <c r="D126">
        <v>42</v>
      </c>
      <c r="E126" s="8">
        <f t="shared" si="4"/>
        <v>42</v>
      </c>
      <c r="F126" s="8">
        <v>1</v>
      </c>
      <c r="G126" s="8">
        <v>0</v>
      </c>
      <c r="H126" s="8">
        <v>0</v>
      </c>
      <c r="I126" s="8">
        <f t="shared" si="5"/>
        <v>-1.8967891374749601</v>
      </c>
      <c r="J126" s="8">
        <f t="shared" si="6"/>
        <v>0.13047231242330376</v>
      </c>
      <c r="K126" s="8">
        <f t="shared" si="7"/>
        <v>-0.13980510259334691</v>
      </c>
      <c r="L126" s="8"/>
    </row>
    <row r="127" spans="1:12" ht="15.6" x14ac:dyDescent="0.3">
      <c r="A127" s="8"/>
      <c r="B127" s="8">
        <v>0</v>
      </c>
      <c r="C127" s="8">
        <v>0</v>
      </c>
      <c r="D127">
        <v>49</v>
      </c>
      <c r="E127" s="8">
        <f t="shared" si="4"/>
        <v>0</v>
      </c>
      <c r="F127" s="8">
        <v>1</v>
      </c>
      <c r="G127" s="8">
        <v>0</v>
      </c>
      <c r="H127" s="8">
        <v>0</v>
      </c>
      <c r="I127" s="8">
        <f t="shared" si="5"/>
        <v>-3.161751269303652</v>
      </c>
      <c r="J127" s="8">
        <f t="shared" si="6"/>
        <v>4.0630734364107496E-2</v>
      </c>
      <c r="K127" s="8">
        <f t="shared" si="7"/>
        <v>-4.1479225411781825E-2</v>
      </c>
      <c r="L127" s="8"/>
    </row>
    <row r="128" spans="1:12" ht="15.6" x14ac:dyDescent="0.3">
      <c r="A128" s="8"/>
      <c r="B128" s="8">
        <v>1</v>
      </c>
      <c r="C128" s="8">
        <v>1</v>
      </c>
      <c r="D128">
        <v>46</v>
      </c>
      <c r="E128" s="8">
        <f t="shared" si="4"/>
        <v>46</v>
      </c>
      <c r="F128" s="8">
        <v>0</v>
      </c>
      <c r="G128" s="8">
        <v>0</v>
      </c>
      <c r="H128" s="8">
        <v>1</v>
      </c>
      <c r="I128" s="8">
        <f t="shared" si="5"/>
        <v>0.85867318058077924</v>
      </c>
      <c r="J128" s="8">
        <f t="shared" si="6"/>
        <v>0.70238336922284683</v>
      </c>
      <c r="K128" s="8">
        <f t="shared" si="7"/>
        <v>-0.35327591401607117</v>
      </c>
      <c r="L128" s="8"/>
    </row>
    <row r="129" spans="1:12" ht="15.6" x14ac:dyDescent="0.3">
      <c r="A129" s="8"/>
      <c r="B129" s="8">
        <v>1</v>
      </c>
      <c r="C129" s="8">
        <v>0</v>
      </c>
      <c r="D129">
        <v>56</v>
      </c>
      <c r="E129" s="8">
        <f t="shared" si="4"/>
        <v>0</v>
      </c>
      <c r="F129" s="8">
        <v>0</v>
      </c>
      <c r="G129" s="8">
        <v>0</v>
      </c>
      <c r="H129" s="8">
        <v>1</v>
      </c>
      <c r="I129" s="8">
        <f t="shared" si="5"/>
        <v>-0.2598753260194453</v>
      </c>
      <c r="J129" s="8">
        <f t="shared" si="6"/>
        <v>0.43539435606982774</v>
      </c>
      <c r="K129" s="8">
        <f t="shared" si="7"/>
        <v>-0.83150309289816371</v>
      </c>
      <c r="L129" s="8"/>
    </row>
    <row r="130" spans="1:12" ht="15.6" x14ac:dyDescent="0.3">
      <c r="A130" s="8"/>
      <c r="B130" s="8">
        <v>0</v>
      </c>
      <c r="C130" s="8">
        <v>0</v>
      </c>
      <c r="D130">
        <v>66</v>
      </c>
      <c r="E130" s="8">
        <f t="shared" si="4"/>
        <v>0</v>
      </c>
      <c r="F130" s="8">
        <v>0</v>
      </c>
      <c r="G130" s="8">
        <v>0</v>
      </c>
      <c r="H130" s="8">
        <v>0</v>
      </c>
      <c r="I130" s="8">
        <f t="shared" si="5"/>
        <v>-2.0753744525640498</v>
      </c>
      <c r="J130" s="8">
        <f t="shared" si="6"/>
        <v>0.11151343470384688</v>
      </c>
      <c r="K130" s="8">
        <f t="shared" si="7"/>
        <v>-0.11823575215886456</v>
      </c>
      <c r="L130" s="8"/>
    </row>
    <row r="131" spans="1:12" ht="15.6" x14ac:dyDescent="0.3">
      <c r="A131" s="8"/>
      <c r="B131" s="8">
        <v>1</v>
      </c>
      <c r="C131" s="8">
        <v>1</v>
      </c>
      <c r="D131">
        <v>56</v>
      </c>
      <c r="E131" s="8">
        <f t="shared" si="4"/>
        <v>56</v>
      </c>
      <c r="F131" s="8">
        <v>0</v>
      </c>
      <c r="G131" s="8">
        <v>0</v>
      </c>
      <c r="H131" s="8">
        <v>1</v>
      </c>
      <c r="I131" s="8">
        <f t="shared" si="5"/>
        <v>1.5397197187517575</v>
      </c>
      <c r="J131" s="8">
        <f t="shared" si="6"/>
        <v>0.82342397688161251</v>
      </c>
      <c r="K131" s="8">
        <f t="shared" si="7"/>
        <v>-0.19428405070957835</v>
      </c>
      <c r="L131" s="8"/>
    </row>
    <row r="132" spans="1:12" ht="15.6" x14ac:dyDescent="0.3">
      <c r="A132" s="8"/>
      <c r="B132" s="8">
        <v>1</v>
      </c>
      <c r="C132" s="8">
        <v>1</v>
      </c>
      <c r="D132">
        <v>49</v>
      </c>
      <c r="E132" s="8">
        <f t="shared" si="4"/>
        <v>49</v>
      </c>
      <c r="F132" s="8">
        <v>0</v>
      </c>
      <c r="G132" s="8">
        <v>1</v>
      </c>
      <c r="H132" s="8">
        <v>0</v>
      </c>
      <c r="I132" s="8">
        <f t="shared" si="5"/>
        <v>-1.1572732433327901</v>
      </c>
      <c r="J132" s="8">
        <f t="shared" si="6"/>
        <v>0.23916310406453817</v>
      </c>
      <c r="K132" s="8">
        <f t="shared" si="7"/>
        <v>-1.4306095160248169</v>
      </c>
      <c r="L132" s="8"/>
    </row>
    <row r="133" spans="1:12" ht="15.6" x14ac:dyDescent="0.3">
      <c r="A133" s="8"/>
      <c r="B133" s="8">
        <v>1</v>
      </c>
      <c r="C133" s="8">
        <v>1</v>
      </c>
      <c r="D133">
        <v>54</v>
      </c>
      <c r="E133" s="8">
        <f t="shared" si="4"/>
        <v>54</v>
      </c>
      <c r="F133" s="8">
        <v>0</v>
      </c>
      <c r="G133" s="8">
        <v>0</v>
      </c>
      <c r="H133" s="8">
        <v>1</v>
      </c>
      <c r="I133" s="8">
        <f t="shared" si="5"/>
        <v>1.403510411117562</v>
      </c>
      <c r="J133" s="8">
        <f t="shared" si="6"/>
        <v>0.8027403469302048</v>
      </c>
      <c r="K133" s="8">
        <f t="shared" si="7"/>
        <v>-0.21972397108611669</v>
      </c>
      <c r="L133" s="8"/>
    </row>
    <row r="134" spans="1:12" ht="15.6" x14ac:dyDescent="0.3">
      <c r="A134" s="8"/>
      <c r="B134" s="8">
        <v>1</v>
      </c>
      <c r="C134" s="8">
        <v>1</v>
      </c>
      <c r="D134">
        <v>57</v>
      </c>
      <c r="E134" s="8">
        <f t="shared" si="4"/>
        <v>57</v>
      </c>
      <c r="F134" s="8">
        <v>0</v>
      </c>
      <c r="G134" s="8">
        <v>0</v>
      </c>
      <c r="H134" s="8">
        <v>1</v>
      </c>
      <c r="I134" s="8">
        <f t="shared" si="5"/>
        <v>1.6078243725688552</v>
      </c>
      <c r="J134" s="8">
        <f t="shared" si="6"/>
        <v>0.83310911002516996</v>
      </c>
      <c r="K134" s="8">
        <f t="shared" si="7"/>
        <v>-0.18259066096903145</v>
      </c>
      <c r="L134" s="8"/>
    </row>
    <row r="135" spans="1:12" ht="15.6" x14ac:dyDescent="0.3">
      <c r="A135" s="8"/>
      <c r="B135" s="8">
        <v>0</v>
      </c>
      <c r="C135" s="8">
        <v>0</v>
      </c>
      <c r="D135">
        <v>65</v>
      </c>
      <c r="E135" s="8">
        <f t="shared" si="4"/>
        <v>0</v>
      </c>
      <c r="F135" s="8">
        <v>0</v>
      </c>
      <c r="G135" s="8">
        <v>1</v>
      </c>
      <c r="H135" s="8">
        <v>0</v>
      </c>
      <c r="I135" s="8">
        <f t="shared" si="5"/>
        <v>-1.9416371164597754</v>
      </c>
      <c r="J135" s="8">
        <f t="shared" si="6"/>
        <v>0.12546811232508157</v>
      </c>
      <c r="K135" s="8">
        <f t="shared" si="7"/>
        <v>-0.13406652129471169</v>
      </c>
      <c r="L135" s="8"/>
    </row>
    <row r="136" spans="1:12" ht="15.6" x14ac:dyDescent="0.3">
      <c r="A136" s="8"/>
      <c r="B136" s="8">
        <v>0</v>
      </c>
      <c r="C136" s="8">
        <v>1</v>
      </c>
      <c r="D136">
        <v>54</v>
      </c>
      <c r="E136" s="8">
        <f t="shared" si="4"/>
        <v>54</v>
      </c>
      <c r="F136" s="8">
        <v>0</v>
      </c>
      <c r="G136" s="8">
        <v>1</v>
      </c>
      <c r="H136" s="8">
        <v>0</v>
      </c>
      <c r="I136" s="8">
        <f t="shared" si="5"/>
        <v>-0.81674997424730111</v>
      </c>
      <c r="J136" s="8">
        <f t="shared" si="6"/>
        <v>0.30645398532838602</v>
      </c>
      <c r="K136" s="8">
        <f t="shared" si="7"/>
        <v>-0.3659376900634248</v>
      </c>
      <c r="L136" s="8"/>
    </row>
    <row r="137" spans="1:12" ht="15.6" x14ac:dyDescent="0.3">
      <c r="A137" s="8"/>
      <c r="B137" s="8">
        <v>0</v>
      </c>
      <c r="C137" s="8">
        <v>0</v>
      </c>
      <c r="D137">
        <v>54</v>
      </c>
      <c r="E137" s="8">
        <f t="shared" si="4"/>
        <v>0</v>
      </c>
      <c r="F137" s="8">
        <v>0</v>
      </c>
      <c r="G137" s="8">
        <v>1</v>
      </c>
      <c r="H137" s="8">
        <v>0</v>
      </c>
      <c r="I137" s="8">
        <f t="shared" si="5"/>
        <v>-2.5998020658119825</v>
      </c>
      <c r="J137" s="8">
        <f t="shared" si="6"/>
        <v>6.9151160137472911E-2</v>
      </c>
      <c r="K137" s="8">
        <f t="shared" si="7"/>
        <v>-7.1658378085545857E-2</v>
      </c>
      <c r="L137" s="8"/>
    </row>
    <row r="138" spans="1:12" ht="15.6" x14ac:dyDescent="0.3">
      <c r="A138" s="8"/>
      <c r="B138" s="8">
        <v>1</v>
      </c>
      <c r="C138" s="8">
        <v>1</v>
      </c>
      <c r="D138">
        <v>62</v>
      </c>
      <c r="E138" s="8">
        <f t="shared" si="4"/>
        <v>62</v>
      </c>
      <c r="F138" s="8">
        <v>0</v>
      </c>
      <c r="G138" s="8">
        <v>0</v>
      </c>
      <c r="H138" s="8">
        <v>1</v>
      </c>
      <c r="I138" s="8">
        <f t="shared" si="5"/>
        <v>1.9483476416543444</v>
      </c>
      <c r="J138" s="8">
        <f t="shared" si="6"/>
        <v>0.87526635715479417</v>
      </c>
      <c r="K138" s="8">
        <f t="shared" si="7"/>
        <v>-0.13322703077038364</v>
      </c>
      <c r="L138" s="8"/>
    </row>
    <row r="139" spans="1:12" ht="15.6" x14ac:dyDescent="0.3">
      <c r="A139" s="8"/>
      <c r="B139" s="8">
        <v>0</v>
      </c>
      <c r="C139" s="8">
        <v>0</v>
      </c>
      <c r="D139">
        <v>52</v>
      </c>
      <c r="E139" s="8">
        <f t="shared" si="4"/>
        <v>0</v>
      </c>
      <c r="F139" s="8">
        <v>0</v>
      </c>
      <c r="G139" s="8">
        <v>1</v>
      </c>
      <c r="H139" s="8">
        <v>0</v>
      </c>
      <c r="I139" s="8">
        <f t="shared" si="5"/>
        <v>-2.7194684202396564</v>
      </c>
      <c r="J139" s="8">
        <f t="shared" si="6"/>
        <v>6.1834296457686989E-2</v>
      </c>
      <c r="K139" s="8">
        <f t="shared" si="7"/>
        <v>-6.3828689349307827E-2</v>
      </c>
      <c r="L139" s="8"/>
    </row>
    <row r="140" spans="1:12" ht="15.6" x14ac:dyDescent="0.3">
      <c r="A140" s="8"/>
      <c r="B140" s="8">
        <v>0</v>
      </c>
      <c r="C140" s="8">
        <v>1</v>
      </c>
      <c r="D140">
        <v>52</v>
      </c>
      <c r="E140" s="8">
        <f t="shared" si="4"/>
        <v>52</v>
      </c>
      <c r="F140" s="8">
        <v>1</v>
      </c>
      <c r="G140" s="8">
        <v>0</v>
      </c>
      <c r="H140" s="8">
        <v>0</v>
      </c>
      <c r="I140" s="8">
        <f t="shared" si="5"/>
        <v>-1.2157425993039814</v>
      </c>
      <c r="J140" s="8">
        <f t="shared" si="6"/>
        <v>0.22868654170004027</v>
      </c>
      <c r="K140" s="8">
        <f t="shared" si="7"/>
        <v>-0.25966042734187877</v>
      </c>
      <c r="L140" s="8"/>
    </row>
    <row r="141" spans="1:12" ht="15.6" x14ac:dyDescent="0.3">
      <c r="A141" s="8"/>
      <c r="B141" s="8">
        <v>1</v>
      </c>
      <c r="C141" s="8">
        <v>1</v>
      </c>
      <c r="D141">
        <v>60</v>
      </c>
      <c r="E141" s="8">
        <f t="shared" ref="E141:E204" si="8">C141*D141</f>
        <v>60</v>
      </c>
      <c r="F141" s="8">
        <v>0</v>
      </c>
      <c r="G141" s="8">
        <v>0</v>
      </c>
      <c r="H141" s="8">
        <v>1</v>
      </c>
      <c r="I141" s="8">
        <f t="shared" ref="I141:I204" si="9">$D$2+($D$3*C141)+($D$4*D141)+($D$5*E141)+($D$6*F141)+($D$7*G141)+($D$8*H141)</f>
        <v>1.8121383340201489</v>
      </c>
      <c r="J141" s="8">
        <f t="shared" ref="J141:J204" si="10">1/(1+EXP(-I141))</f>
        <v>0.85962011273178762</v>
      </c>
      <c r="K141" s="8">
        <f t="shared" ref="K141:K204" si="11">(B141*LN(J141))+((1-B141)*LN(1-J141))</f>
        <v>-0.15126471670738956</v>
      </c>
      <c r="L141" s="8"/>
    </row>
    <row r="142" spans="1:12" ht="15.6" x14ac:dyDescent="0.3">
      <c r="A142" s="8"/>
      <c r="B142" s="8">
        <v>1</v>
      </c>
      <c r="C142" s="8">
        <v>0</v>
      </c>
      <c r="D142">
        <v>63</v>
      </c>
      <c r="E142" s="8">
        <f t="shared" si="8"/>
        <v>0</v>
      </c>
      <c r="F142" s="8">
        <v>0</v>
      </c>
      <c r="G142" s="8">
        <v>0</v>
      </c>
      <c r="H142" s="8">
        <v>1</v>
      </c>
      <c r="I142" s="8">
        <f t="shared" si="9"/>
        <v>0.15895691447741322</v>
      </c>
      <c r="J142" s="8">
        <f t="shared" si="10"/>
        <v>0.53965576425181094</v>
      </c>
      <c r="K142" s="8">
        <f t="shared" si="11"/>
        <v>-0.61682381630426675</v>
      </c>
      <c r="L142" s="8"/>
    </row>
    <row r="143" spans="1:12" ht="15.6" x14ac:dyDescent="0.3">
      <c r="A143" s="8"/>
      <c r="B143" s="8">
        <v>1</v>
      </c>
      <c r="C143" s="8">
        <v>1</v>
      </c>
      <c r="D143">
        <v>66</v>
      </c>
      <c r="E143" s="8">
        <f t="shared" si="8"/>
        <v>66</v>
      </c>
      <c r="F143" s="8">
        <v>0</v>
      </c>
      <c r="G143" s="8">
        <v>0</v>
      </c>
      <c r="H143" s="8">
        <v>1</v>
      </c>
      <c r="I143" s="8">
        <f t="shared" si="9"/>
        <v>2.2207662569227358</v>
      </c>
      <c r="J143" s="8">
        <f t="shared" si="10"/>
        <v>0.9020988896728267</v>
      </c>
      <c r="K143" s="8">
        <f t="shared" si="11"/>
        <v>-0.10303113114523582</v>
      </c>
      <c r="L143" s="8"/>
    </row>
    <row r="144" spans="1:12" ht="15.6" x14ac:dyDescent="0.3">
      <c r="A144" s="8"/>
      <c r="B144" s="8">
        <v>0</v>
      </c>
      <c r="C144" s="8">
        <v>1</v>
      </c>
      <c r="D144">
        <v>42</v>
      </c>
      <c r="E144" s="8">
        <f t="shared" si="8"/>
        <v>42</v>
      </c>
      <c r="F144" s="8">
        <v>0</v>
      </c>
      <c r="G144" s="8">
        <v>0</v>
      </c>
      <c r="H144" s="8">
        <v>1</v>
      </c>
      <c r="I144" s="8">
        <f t="shared" si="9"/>
        <v>0.58625456531238784</v>
      </c>
      <c r="J144" s="8">
        <f t="shared" si="10"/>
        <v>0.64250530836060038</v>
      </c>
      <c r="K144" s="8">
        <f t="shared" si="11"/>
        <v>-1.0286347655194357</v>
      </c>
      <c r="L144" s="8"/>
    </row>
    <row r="145" spans="1:12" ht="15.6" x14ac:dyDescent="0.3">
      <c r="A145" s="8"/>
      <c r="B145" s="8">
        <v>1</v>
      </c>
      <c r="C145" s="8">
        <v>1</v>
      </c>
      <c r="D145">
        <v>64</v>
      </c>
      <c r="E145" s="8">
        <f t="shared" si="8"/>
        <v>64</v>
      </c>
      <c r="F145" s="8">
        <v>0</v>
      </c>
      <c r="G145" s="8">
        <v>0</v>
      </c>
      <c r="H145" s="8">
        <v>1</v>
      </c>
      <c r="I145" s="8">
        <f t="shared" si="9"/>
        <v>2.0845569492885403</v>
      </c>
      <c r="J145" s="8">
        <f t="shared" si="10"/>
        <v>0.88939311017211564</v>
      </c>
      <c r="K145" s="8">
        <f t="shared" si="11"/>
        <v>-0.11721594753761977</v>
      </c>
      <c r="L145" s="8"/>
    </row>
    <row r="146" spans="1:12" ht="15.6" x14ac:dyDescent="0.3">
      <c r="A146" s="8"/>
      <c r="B146" s="8">
        <v>0</v>
      </c>
      <c r="C146" s="8">
        <v>1</v>
      </c>
      <c r="D146">
        <v>54</v>
      </c>
      <c r="E146" s="8">
        <f t="shared" si="8"/>
        <v>54</v>
      </c>
      <c r="F146" s="8">
        <v>0</v>
      </c>
      <c r="G146" s="8">
        <v>1</v>
      </c>
      <c r="H146" s="8">
        <v>0</v>
      </c>
      <c r="I146" s="8">
        <f t="shared" si="9"/>
        <v>-0.81674997424730111</v>
      </c>
      <c r="J146" s="8">
        <f t="shared" si="10"/>
        <v>0.30645398532838602</v>
      </c>
      <c r="K146" s="8">
        <f t="shared" si="11"/>
        <v>-0.3659376900634248</v>
      </c>
      <c r="L146" s="8"/>
    </row>
    <row r="147" spans="1:12" ht="15.6" x14ac:dyDescent="0.3">
      <c r="A147" s="8"/>
      <c r="B147" s="8">
        <v>0</v>
      </c>
      <c r="C147" s="8">
        <v>0</v>
      </c>
      <c r="D147">
        <v>46</v>
      </c>
      <c r="E147" s="8">
        <f t="shared" si="8"/>
        <v>0</v>
      </c>
      <c r="F147" s="8">
        <v>0</v>
      </c>
      <c r="G147" s="8">
        <v>1</v>
      </c>
      <c r="H147" s="8">
        <v>0</v>
      </c>
      <c r="I147" s="8">
        <f t="shared" si="9"/>
        <v>-3.0784674835226786</v>
      </c>
      <c r="J147" s="8">
        <f t="shared" si="10"/>
        <v>4.400424006143995E-2</v>
      </c>
      <c r="K147" s="8">
        <f t="shared" si="11"/>
        <v>-4.5001801151282633E-2</v>
      </c>
      <c r="L147" s="8"/>
    </row>
    <row r="148" spans="1:12" ht="15.6" x14ac:dyDescent="0.3">
      <c r="A148" s="8"/>
      <c r="B148" s="8">
        <v>0</v>
      </c>
      <c r="C148" s="8">
        <v>0</v>
      </c>
      <c r="D148">
        <v>67</v>
      </c>
      <c r="E148" s="8">
        <f t="shared" si="8"/>
        <v>0</v>
      </c>
      <c r="F148" s="8">
        <v>0</v>
      </c>
      <c r="G148" s="8">
        <v>1</v>
      </c>
      <c r="H148" s="8">
        <v>0</v>
      </c>
      <c r="I148" s="8">
        <f t="shared" si="9"/>
        <v>-1.8219707620321015</v>
      </c>
      <c r="J148" s="8">
        <f t="shared" si="10"/>
        <v>0.139197565144281</v>
      </c>
      <c r="K148" s="8">
        <f t="shared" si="11"/>
        <v>-0.14989026098228966</v>
      </c>
      <c r="L148" s="8"/>
    </row>
    <row r="149" spans="1:12" ht="15.6" x14ac:dyDescent="0.3">
      <c r="A149" s="8"/>
      <c r="B149" s="8">
        <v>1</v>
      </c>
      <c r="C149" s="8">
        <v>1</v>
      </c>
      <c r="D149">
        <v>56</v>
      </c>
      <c r="E149" s="8">
        <f t="shared" si="8"/>
        <v>56</v>
      </c>
      <c r="F149" s="8">
        <v>0</v>
      </c>
      <c r="G149" s="8">
        <v>0</v>
      </c>
      <c r="H149" s="8">
        <v>1</v>
      </c>
      <c r="I149" s="8">
        <f t="shared" si="9"/>
        <v>1.5397197187517575</v>
      </c>
      <c r="J149" s="8">
        <f t="shared" si="10"/>
        <v>0.82342397688161251</v>
      </c>
      <c r="K149" s="8">
        <f t="shared" si="11"/>
        <v>-0.19428405070957835</v>
      </c>
      <c r="L149" s="8"/>
    </row>
    <row r="150" spans="1:12" ht="15.6" x14ac:dyDescent="0.3">
      <c r="A150" s="8"/>
      <c r="B150" s="8">
        <v>0</v>
      </c>
      <c r="C150" s="8">
        <v>0</v>
      </c>
      <c r="D150">
        <v>34</v>
      </c>
      <c r="E150" s="8">
        <f t="shared" si="8"/>
        <v>0</v>
      </c>
      <c r="F150" s="8">
        <v>1</v>
      </c>
      <c r="G150" s="8">
        <v>0</v>
      </c>
      <c r="H150" s="8">
        <v>0</v>
      </c>
      <c r="I150" s="8">
        <f t="shared" si="9"/>
        <v>-4.0592489275112067</v>
      </c>
      <c r="J150" s="8">
        <f t="shared" si="10"/>
        <v>1.6969059689280627E-2</v>
      </c>
      <c r="K150" s="8">
        <f t="shared" si="11"/>
        <v>-1.7114683937920282E-2</v>
      </c>
      <c r="L150" s="8"/>
    </row>
    <row r="151" spans="1:12" ht="15.6" x14ac:dyDescent="0.3">
      <c r="A151" s="8"/>
      <c r="B151" s="8">
        <v>0</v>
      </c>
      <c r="C151" s="8">
        <v>1</v>
      </c>
      <c r="D151">
        <v>57</v>
      </c>
      <c r="E151" s="8">
        <f t="shared" si="8"/>
        <v>57</v>
      </c>
      <c r="F151" s="8">
        <v>0</v>
      </c>
      <c r="G151" s="8">
        <v>0</v>
      </c>
      <c r="H151" s="8">
        <v>1</v>
      </c>
      <c r="I151" s="8">
        <f t="shared" si="9"/>
        <v>1.6078243725688552</v>
      </c>
      <c r="J151" s="8">
        <f t="shared" si="10"/>
        <v>0.83310911002516996</v>
      </c>
      <c r="K151" s="8">
        <f t="shared" si="11"/>
        <v>-1.7904150335378863</v>
      </c>
      <c r="L151" s="8"/>
    </row>
    <row r="152" spans="1:12" ht="15.6" x14ac:dyDescent="0.3">
      <c r="A152" s="8"/>
      <c r="B152" s="8">
        <v>1</v>
      </c>
      <c r="C152" s="8">
        <v>1</v>
      </c>
      <c r="D152">
        <v>64</v>
      </c>
      <c r="E152" s="8">
        <f t="shared" si="8"/>
        <v>64</v>
      </c>
      <c r="F152" s="8">
        <v>0</v>
      </c>
      <c r="G152" s="8">
        <v>0</v>
      </c>
      <c r="H152" s="8">
        <v>1</v>
      </c>
      <c r="I152" s="8">
        <f t="shared" si="9"/>
        <v>2.0845569492885403</v>
      </c>
      <c r="J152" s="8">
        <f t="shared" si="10"/>
        <v>0.88939311017211564</v>
      </c>
      <c r="K152" s="8">
        <f t="shared" si="11"/>
        <v>-0.11721594753761977</v>
      </c>
      <c r="L152" s="8"/>
    </row>
    <row r="153" spans="1:12" ht="15.6" x14ac:dyDescent="0.3">
      <c r="A153" s="8"/>
      <c r="B153" s="8">
        <v>0</v>
      </c>
      <c r="C153" s="8">
        <v>1</v>
      </c>
      <c r="D153">
        <v>59</v>
      </c>
      <c r="E153" s="8">
        <f t="shared" si="8"/>
        <v>59</v>
      </c>
      <c r="F153" s="8">
        <v>0</v>
      </c>
      <c r="G153" s="8">
        <v>0</v>
      </c>
      <c r="H153" s="8">
        <v>1</v>
      </c>
      <c r="I153" s="8">
        <f t="shared" si="9"/>
        <v>1.7440336802030507</v>
      </c>
      <c r="J153" s="8">
        <f t="shared" si="10"/>
        <v>0.85119869338741827</v>
      </c>
      <c r="K153" s="8">
        <f t="shared" si="11"/>
        <v>-1.9051433756231653</v>
      </c>
      <c r="L153" s="8"/>
    </row>
    <row r="154" spans="1:12" ht="15.6" x14ac:dyDescent="0.3">
      <c r="A154" s="8"/>
      <c r="B154" s="8">
        <v>1</v>
      </c>
      <c r="C154" s="8">
        <v>1</v>
      </c>
      <c r="D154">
        <v>50</v>
      </c>
      <c r="E154" s="8">
        <f t="shared" si="8"/>
        <v>50</v>
      </c>
      <c r="F154" s="8">
        <v>0</v>
      </c>
      <c r="G154" s="8">
        <v>1</v>
      </c>
      <c r="H154" s="8">
        <v>0</v>
      </c>
      <c r="I154" s="8">
        <f t="shared" si="9"/>
        <v>-1.0891685895156922</v>
      </c>
      <c r="J154" s="8">
        <f t="shared" si="10"/>
        <v>0.25177487073665722</v>
      </c>
      <c r="K154" s="8">
        <f t="shared" si="11"/>
        <v>-1.3792199608562337</v>
      </c>
      <c r="L154" s="8"/>
    </row>
    <row r="155" spans="1:12" ht="15.6" x14ac:dyDescent="0.3">
      <c r="A155" s="8"/>
      <c r="B155" s="8">
        <v>0</v>
      </c>
      <c r="C155" s="8">
        <v>1</v>
      </c>
      <c r="D155">
        <v>51</v>
      </c>
      <c r="E155" s="8">
        <f t="shared" si="8"/>
        <v>51</v>
      </c>
      <c r="F155" s="8">
        <v>0</v>
      </c>
      <c r="G155" s="8">
        <v>0</v>
      </c>
      <c r="H155" s="8">
        <v>0</v>
      </c>
      <c r="I155" s="8">
        <f t="shared" si="9"/>
        <v>-1.2146344490167058</v>
      </c>
      <c r="J155" s="8">
        <f t="shared" si="10"/>
        <v>0.22888206599476296</v>
      </c>
      <c r="K155" s="8">
        <f t="shared" si="11"/>
        <v>-0.25991395472305812</v>
      </c>
      <c r="L155" s="8"/>
    </row>
    <row r="156" spans="1:12" ht="15.6" x14ac:dyDescent="0.3">
      <c r="A156" s="8"/>
      <c r="B156" s="8">
        <v>1</v>
      </c>
      <c r="C156" s="8">
        <v>1</v>
      </c>
      <c r="D156">
        <v>54</v>
      </c>
      <c r="E156" s="8">
        <f t="shared" si="8"/>
        <v>54</v>
      </c>
      <c r="F156" s="8">
        <v>1</v>
      </c>
      <c r="G156" s="8">
        <v>0</v>
      </c>
      <c r="H156" s="8">
        <v>0</v>
      </c>
      <c r="I156" s="8">
        <f t="shared" si="9"/>
        <v>-1.079533291669786</v>
      </c>
      <c r="J156" s="8">
        <f t="shared" si="10"/>
        <v>0.25359434704098766</v>
      </c>
      <c r="K156" s="8">
        <f t="shared" si="11"/>
        <v>-1.3720193475153513</v>
      </c>
      <c r="L156" s="8"/>
    </row>
    <row r="157" spans="1:12" ht="15.6" x14ac:dyDescent="0.3">
      <c r="A157" s="8"/>
      <c r="B157" s="8">
        <v>1</v>
      </c>
      <c r="C157" s="8">
        <v>1</v>
      </c>
      <c r="D157">
        <v>53</v>
      </c>
      <c r="E157" s="8">
        <f t="shared" si="8"/>
        <v>53</v>
      </c>
      <c r="F157" s="8">
        <v>0</v>
      </c>
      <c r="G157" s="8">
        <v>0</v>
      </c>
      <c r="H157" s="8">
        <v>1</v>
      </c>
      <c r="I157" s="8">
        <f t="shared" si="9"/>
        <v>1.3354057573004641</v>
      </c>
      <c r="J157" s="8">
        <f t="shared" si="10"/>
        <v>0.7917334046285861</v>
      </c>
      <c r="K157" s="8">
        <f t="shared" si="11"/>
        <v>-0.23353055415112248</v>
      </c>
      <c r="L157" s="8"/>
    </row>
    <row r="158" spans="1:12" ht="15.6" x14ac:dyDescent="0.3">
      <c r="A158" s="8"/>
      <c r="B158" s="8">
        <v>1</v>
      </c>
      <c r="C158" s="8">
        <v>1</v>
      </c>
      <c r="D158">
        <v>52</v>
      </c>
      <c r="E158" s="8">
        <f t="shared" si="8"/>
        <v>52</v>
      </c>
      <c r="F158" s="8">
        <v>0</v>
      </c>
      <c r="G158" s="8">
        <v>0</v>
      </c>
      <c r="H158" s="8">
        <v>1</v>
      </c>
      <c r="I158" s="8">
        <f t="shared" si="9"/>
        <v>1.2673011034833666</v>
      </c>
      <c r="J158" s="8">
        <f t="shared" si="10"/>
        <v>0.78028039128971027</v>
      </c>
      <c r="K158" s="8">
        <f t="shared" si="11"/>
        <v>-0.24810194788207232</v>
      </c>
      <c r="L158" s="8"/>
    </row>
    <row r="159" spans="1:12" ht="15.6" x14ac:dyDescent="0.3">
      <c r="A159" s="8"/>
      <c r="B159" s="8">
        <v>1</v>
      </c>
      <c r="C159" s="8">
        <v>1</v>
      </c>
      <c r="D159">
        <v>40</v>
      </c>
      <c r="E159" s="8">
        <f t="shared" si="8"/>
        <v>40</v>
      </c>
      <c r="F159" s="8">
        <v>0</v>
      </c>
      <c r="G159" s="8">
        <v>0</v>
      </c>
      <c r="H159" s="8">
        <v>1</v>
      </c>
      <c r="I159" s="8">
        <f t="shared" si="9"/>
        <v>0.45004525767819237</v>
      </c>
      <c r="J159" s="8">
        <f t="shared" si="10"/>
        <v>0.61064999431383515</v>
      </c>
      <c r="K159" s="8">
        <f t="shared" si="11"/>
        <v>-0.493231324676699</v>
      </c>
      <c r="L159" s="8"/>
    </row>
    <row r="160" spans="1:12" ht="15.6" x14ac:dyDescent="0.3">
      <c r="A160" s="8"/>
      <c r="B160" s="8">
        <v>1</v>
      </c>
      <c r="C160" s="8">
        <v>1</v>
      </c>
      <c r="D160">
        <v>58</v>
      </c>
      <c r="E160" s="8">
        <f t="shared" si="8"/>
        <v>58</v>
      </c>
      <c r="F160" s="8">
        <v>0</v>
      </c>
      <c r="G160" s="8">
        <v>1</v>
      </c>
      <c r="H160" s="8">
        <v>0</v>
      </c>
      <c r="I160" s="8">
        <f t="shared" si="9"/>
        <v>-0.54433135897890994</v>
      </c>
      <c r="J160" s="8">
        <f t="shared" si="10"/>
        <v>0.36718057427638351</v>
      </c>
      <c r="K160" s="8">
        <f t="shared" si="11"/>
        <v>-1.0019015239326081</v>
      </c>
      <c r="L160" s="8"/>
    </row>
    <row r="161" spans="1:12" ht="15.6" x14ac:dyDescent="0.3">
      <c r="A161" s="8"/>
      <c r="B161" s="8">
        <v>0</v>
      </c>
      <c r="C161" s="8">
        <v>0</v>
      </c>
      <c r="D161">
        <v>41</v>
      </c>
      <c r="E161" s="8">
        <f t="shared" si="8"/>
        <v>0</v>
      </c>
      <c r="F161" s="8">
        <v>0</v>
      </c>
      <c r="G161" s="8">
        <v>1</v>
      </c>
      <c r="H161" s="8">
        <v>0</v>
      </c>
      <c r="I161" s="8">
        <f t="shared" si="9"/>
        <v>-3.3776333695918632</v>
      </c>
      <c r="J161" s="8">
        <f t="shared" si="10"/>
        <v>3.3001836986789698E-2</v>
      </c>
      <c r="K161" s="8">
        <f t="shared" si="11"/>
        <v>-3.3558683206748159E-2</v>
      </c>
      <c r="L161" s="8"/>
    </row>
    <row r="162" spans="1:12" ht="15.6" x14ac:dyDescent="0.3">
      <c r="A162" s="8"/>
      <c r="B162" s="8">
        <v>0</v>
      </c>
      <c r="C162" s="8">
        <v>1</v>
      </c>
      <c r="D162">
        <v>41</v>
      </c>
      <c r="E162" s="8">
        <f t="shared" si="8"/>
        <v>41</v>
      </c>
      <c r="F162" s="8">
        <v>0</v>
      </c>
      <c r="G162" s="8">
        <v>1</v>
      </c>
      <c r="H162" s="8">
        <v>0</v>
      </c>
      <c r="I162" s="8">
        <f t="shared" si="9"/>
        <v>-1.7021104738695727</v>
      </c>
      <c r="J162" s="8">
        <f t="shared" si="10"/>
        <v>0.15418982603131592</v>
      </c>
      <c r="K162" s="8">
        <f t="shared" si="11"/>
        <v>-0.16746032520469212</v>
      </c>
      <c r="L162" s="8"/>
    </row>
    <row r="163" spans="1:12" ht="15.6" x14ac:dyDescent="0.3">
      <c r="A163" s="8"/>
      <c r="B163" s="8">
        <v>0</v>
      </c>
      <c r="C163" s="8">
        <v>0</v>
      </c>
      <c r="D163">
        <v>50</v>
      </c>
      <c r="E163" s="8">
        <f t="shared" si="8"/>
        <v>0</v>
      </c>
      <c r="F163" s="8">
        <v>0</v>
      </c>
      <c r="G163" s="8">
        <v>1</v>
      </c>
      <c r="H163" s="8">
        <v>0</v>
      </c>
      <c r="I163" s="8">
        <f t="shared" si="9"/>
        <v>-2.8391347746673303</v>
      </c>
      <c r="J163" s="8">
        <f t="shared" si="10"/>
        <v>5.5245679629136596E-2</v>
      </c>
      <c r="K163" s="8">
        <f t="shared" si="11"/>
        <v>-5.6830363732179021E-2</v>
      </c>
      <c r="L163" s="8"/>
    </row>
    <row r="164" spans="1:12" ht="15.6" x14ac:dyDescent="0.3">
      <c r="A164" s="8"/>
      <c r="B164" s="8">
        <v>0</v>
      </c>
      <c r="C164" s="8">
        <v>0</v>
      </c>
      <c r="D164">
        <v>54</v>
      </c>
      <c r="E164" s="8">
        <f t="shared" si="8"/>
        <v>0</v>
      </c>
      <c r="F164" s="8">
        <v>0</v>
      </c>
      <c r="G164" s="8">
        <v>1</v>
      </c>
      <c r="H164" s="8">
        <v>0</v>
      </c>
      <c r="I164" s="8">
        <f t="shared" si="9"/>
        <v>-2.5998020658119825</v>
      </c>
      <c r="J164" s="8">
        <f t="shared" si="10"/>
        <v>6.9151160137472911E-2</v>
      </c>
      <c r="K164" s="8">
        <f t="shared" si="11"/>
        <v>-7.1658378085545857E-2</v>
      </c>
      <c r="L164" s="8"/>
    </row>
    <row r="165" spans="1:12" ht="15.6" x14ac:dyDescent="0.3">
      <c r="A165" s="8"/>
      <c r="B165" s="8">
        <v>0</v>
      </c>
      <c r="C165" s="8">
        <v>0</v>
      </c>
      <c r="D165">
        <v>64</v>
      </c>
      <c r="E165" s="8">
        <f t="shared" si="8"/>
        <v>0</v>
      </c>
      <c r="F165" s="8">
        <v>0</v>
      </c>
      <c r="G165" s="8">
        <v>0</v>
      </c>
      <c r="H165" s="8">
        <v>1</v>
      </c>
      <c r="I165" s="8">
        <f t="shared" si="9"/>
        <v>0.21879009169125041</v>
      </c>
      <c r="J165" s="8">
        <f t="shared" si="10"/>
        <v>0.55448036890829733</v>
      </c>
      <c r="K165" s="8">
        <f t="shared" si="11"/>
        <v>-0.80851396774087936</v>
      </c>
      <c r="L165" s="8"/>
    </row>
    <row r="166" spans="1:12" ht="15.6" x14ac:dyDescent="0.3">
      <c r="A166" s="8"/>
      <c r="B166" s="8">
        <v>0</v>
      </c>
      <c r="C166" s="8">
        <v>0</v>
      </c>
      <c r="D166">
        <v>51</v>
      </c>
      <c r="E166" s="8">
        <f t="shared" si="8"/>
        <v>0</v>
      </c>
      <c r="F166" s="8">
        <v>0</v>
      </c>
      <c r="G166" s="8">
        <v>1</v>
      </c>
      <c r="H166" s="8">
        <v>0</v>
      </c>
      <c r="I166" s="8">
        <f t="shared" si="9"/>
        <v>-2.7793015974534936</v>
      </c>
      <c r="J166" s="8">
        <f t="shared" si="10"/>
        <v>5.8452981134517537E-2</v>
      </c>
      <c r="K166" s="8">
        <f t="shared" si="11"/>
        <v>-6.0230991754338804E-2</v>
      </c>
      <c r="L166" s="8"/>
    </row>
    <row r="167" spans="1:12" ht="15.6" x14ac:dyDescent="0.3">
      <c r="A167" s="8"/>
      <c r="B167" s="8">
        <v>0</v>
      </c>
      <c r="C167" s="8">
        <v>0</v>
      </c>
      <c r="D167">
        <v>46</v>
      </c>
      <c r="E167" s="8">
        <f t="shared" si="8"/>
        <v>0</v>
      </c>
      <c r="F167" s="8">
        <v>1</v>
      </c>
      <c r="G167" s="8">
        <v>0</v>
      </c>
      <c r="H167" s="8">
        <v>0</v>
      </c>
      <c r="I167" s="8">
        <f t="shared" si="9"/>
        <v>-3.3412508009451631</v>
      </c>
      <c r="J167" s="8">
        <f t="shared" si="10"/>
        <v>3.4182839215197311E-2</v>
      </c>
      <c r="K167" s="8">
        <f t="shared" si="11"/>
        <v>-3.4780737234200894E-2</v>
      </c>
      <c r="L167" s="8"/>
    </row>
    <row r="168" spans="1:12" ht="15.6" x14ac:dyDescent="0.3">
      <c r="A168" s="8"/>
      <c r="B168" s="8">
        <v>1</v>
      </c>
      <c r="C168" s="8">
        <v>1</v>
      </c>
      <c r="D168">
        <v>55</v>
      </c>
      <c r="E168" s="8">
        <f t="shared" si="8"/>
        <v>55</v>
      </c>
      <c r="F168" s="8">
        <v>0</v>
      </c>
      <c r="G168" s="8">
        <v>0</v>
      </c>
      <c r="H168" s="8">
        <v>1</v>
      </c>
      <c r="I168" s="8">
        <f t="shared" si="9"/>
        <v>1.4716150649346595</v>
      </c>
      <c r="J168" s="8">
        <f t="shared" si="10"/>
        <v>0.81330274383647538</v>
      </c>
      <c r="K168" s="8">
        <f t="shared" si="11"/>
        <v>-0.20665186010739481</v>
      </c>
      <c r="L168" s="8"/>
    </row>
    <row r="169" spans="1:12" ht="15.6" x14ac:dyDescent="0.3">
      <c r="A169" s="8"/>
      <c r="B169" s="8">
        <v>0</v>
      </c>
      <c r="C169" s="8">
        <v>1</v>
      </c>
      <c r="D169">
        <v>45</v>
      </c>
      <c r="E169" s="8">
        <f t="shared" si="8"/>
        <v>45</v>
      </c>
      <c r="F169" s="8">
        <v>1</v>
      </c>
      <c r="G169" s="8">
        <v>0</v>
      </c>
      <c r="H169" s="8">
        <v>0</v>
      </c>
      <c r="I169" s="8">
        <f t="shared" si="9"/>
        <v>-1.6924751760236665</v>
      </c>
      <c r="J169" s="8">
        <f t="shared" si="10"/>
        <v>0.15545060766782465</v>
      </c>
      <c r="K169" s="8">
        <f t="shared" si="11"/>
        <v>-0.16895205737273666</v>
      </c>
      <c r="L169" s="8"/>
    </row>
    <row r="170" spans="1:12" ht="15.6" x14ac:dyDescent="0.3">
      <c r="A170" s="8"/>
      <c r="B170" s="8">
        <v>0</v>
      </c>
      <c r="C170" s="8">
        <v>1</v>
      </c>
      <c r="D170">
        <v>56</v>
      </c>
      <c r="E170" s="8">
        <f t="shared" si="8"/>
        <v>56</v>
      </c>
      <c r="F170" s="8">
        <v>0</v>
      </c>
      <c r="G170" s="8">
        <v>0</v>
      </c>
      <c r="H170" s="8">
        <v>0</v>
      </c>
      <c r="I170" s="8">
        <f t="shared" si="9"/>
        <v>-0.87411117993121656</v>
      </c>
      <c r="J170" s="8">
        <f t="shared" si="10"/>
        <v>0.29439957164433317</v>
      </c>
      <c r="K170" s="8">
        <f t="shared" si="11"/>
        <v>-0.34870616720971309</v>
      </c>
      <c r="L170" s="8"/>
    </row>
    <row r="171" spans="1:12" ht="15.6" x14ac:dyDescent="0.3">
      <c r="A171" s="8"/>
      <c r="B171" s="8">
        <v>1</v>
      </c>
      <c r="C171" s="8">
        <v>0</v>
      </c>
      <c r="D171">
        <v>66</v>
      </c>
      <c r="E171" s="8">
        <f t="shared" si="8"/>
        <v>0</v>
      </c>
      <c r="F171" s="8">
        <v>0</v>
      </c>
      <c r="G171" s="8">
        <v>0</v>
      </c>
      <c r="H171" s="8">
        <v>1</v>
      </c>
      <c r="I171" s="8">
        <f t="shared" si="9"/>
        <v>0.33845644611892434</v>
      </c>
      <c r="J171" s="8">
        <f t="shared" si="10"/>
        <v>0.58381552658589908</v>
      </c>
      <c r="K171" s="8">
        <f t="shared" si="11"/>
        <v>-0.53817022518796664</v>
      </c>
      <c r="L171" s="8"/>
    </row>
    <row r="172" spans="1:12" ht="15.6" x14ac:dyDescent="0.3">
      <c r="A172" s="8"/>
      <c r="B172" s="8">
        <v>1</v>
      </c>
      <c r="C172" s="8">
        <v>1</v>
      </c>
      <c r="D172">
        <v>38</v>
      </c>
      <c r="E172" s="8">
        <f t="shared" si="8"/>
        <v>38</v>
      </c>
      <c r="F172" s="8">
        <v>0</v>
      </c>
      <c r="G172" s="8">
        <v>0</v>
      </c>
      <c r="H172" s="8">
        <v>0</v>
      </c>
      <c r="I172" s="8">
        <f t="shared" si="9"/>
        <v>-2.0999949486389773</v>
      </c>
      <c r="J172" s="8">
        <f t="shared" si="10"/>
        <v>0.10909731216212584</v>
      </c>
      <c r="K172" s="8">
        <f t="shared" si="11"/>
        <v>-2.2155150229074025</v>
      </c>
      <c r="L172" s="8"/>
    </row>
    <row r="173" spans="1:12" ht="15.6" x14ac:dyDescent="0.3">
      <c r="A173" s="8"/>
      <c r="B173" s="8">
        <v>1</v>
      </c>
      <c r="C173" s="8">
        <v>0</v>
      </c>
      <c r="D173">
        <v>62</v>
      </c>
      <c r="E173" s="8">
        <f t="shared" si="8"/>
        <v>0</v>
      </c>
      <c r="F173" s="8">
        <v>0</v>
      </c>
      <c r="G173" s="8">
        <v>0</v>
      </c>
      <c r="H173" s="8">
        <v>1</v>
      </c>
      <c r="I173" s="8">
        <f t="shared" si="9"/>
        <v>9.9123737263576484E-2</v>
      </c>
      <c r="J173" s="8">
        <f t="shared" si="10"/>
        <v>0.52476066377842556</v>
      </c>
      <c r="K173" s="8">
        <f t="shared" si="11"/>
        <v>-0.64481299885200105</v>
      </c>
      <c r="L173" s="8"/>
    </row>
    <row r="174" spans="1:12" ht="15.6" x14ac:dyDescent="0.3">
      <c r="A174" s="8"/>
      <c r="B174" s="8">
        <v>0</v>
      </c>
      <c r="C174" s="8">
        <v>1</v>
      </c>
      <c r="D174">
        <v>55</v>
      </c>
      <c r="E174" s="8">
        <f t="shared" si="8"/>
        <v>55</v>
      </c>
      <c r="F174" s="8">
        <v>1</v>
      </c>
      <c r="G174" s="8">
        <v>0</v>
      </c>
      <c r="H174" s="8">
        <v>0</v>
      </c>
      <c r="I174" s="8">
        <f t="shared" si="9"/>
        <v>-1.0114286378526884</v>
      </c>
      <c r="J174" s="8">
        <f t="shared" si="10"/>
        <v>0.26670035712455664</v>
      </c>
      <c r="K174" s="8">
        <f t="shared" si="11"/>
        <v>-0.3102008708926704</v>
      </c>
      <c r="L174" s="8"/>
    </row>
    <row r="175" spans="1:12" ht="15.6" x14ac:dyDescent="0.3">
      <c r="A175" s="8"/>
      <c r="B175" s="8">
        <v>1</v>
      </c>
      <c r="C175" s="8">
        <v>1</v>
      </c>
      <c r="D175">
        <v>58</v>
      </c>
      <c r="E175" s="8">
        <f t="shared" si="8"/>
        <v>58</v>
      </c>
      <c r="F175" s="8">
        <v>0</v>
      </c>
      <c r="G175" s="8">
        <v>0</v>
      </c>
      <c r="H175" s="8">
        <v>1</v>
      </c>
      <c r="I175" s="8">
        <f t="shared" si="9"/>
        <v>1.6759290263859532</v>
      </c>
      <c r="J175" s="8">
        <f t="shared" si="10"/>
        <v>0.84236471429342996</v>
      </c>
      <c r="K175" s="8">
        <f t="shared" si="11"/>
        <v>-0.17154220615572235</v>
      </c>
      <c r="L175" s="8"/>
    </row>
    <row r="176" spans="1:12" ht="15.6" x14ac:dyDescent="0.3">
      <c r="A176" s="8"/>
      <c r="B176" s="8">
        <v>0</v>
      </c>
      <c r="C176" s="8">
        <v>1</v>
      </c>
      <c r="D176">
        <v>43</v>
      </c>
      <c r="E176" s="8">
        <f t="shared" si="8"/>
        <v>43</v>
      </c>
      <c r="F176" s="8">
        <v>0</v>
      </c>
      <c r="G176" s="8">
        <v>0</v>
      </c>
      <c r="H176" s="8">
        <v>1</v>
      </c>
      <c r="I176" s="8">
        <f t="shared" si="9"/>
        <v>0.65435921912948602</v>
      </c>
      <c r="J176" s="8">
        <f t="shared" si="10"/>
        <v>0.65799212929242601</v>
      </c>
      <c r="K176" s="8">
        <f t="shared" si="11"/>
        <v>-1.0729215284195084</v>
      </c>
      <c r="L176" s="8"/>
    </row>
    <row r="177" spans="1:12" ht="15.6" x14ac:dyDescent="0.3">
      <c r="A177" s="8"/>
      <c r="B177" s="8">
        <v>0</v>
      </c>
      <c r="C177" s="8">
        <v>0</v>
      </c>
      <c r="D177">
        <v>64</v>
      </c>
      <c r="E177" s="8">
        <f t="shared" si="8"/>
        <v>0</v>
      </c>
      <c r="F177" s="8">
        <v>0</v>
      </c>
      <c r="G177" s="8">
        <v>0</v>
      </c>
      <c r="H177" s="8">
        <v>1</v>
      </c>
      <c r="I177" s="8">
        <f t="shared" si="9"/>
        <v>0.21879009169125041</v>
      </c>
      <c r="J177" s="8">
        <f t="shared" si="10"/>
        <v>0.55448036890829733</v>
      </c>
      <c r="K177" s="8">
        <f t="shared" si="11"/>
        <v>-0.80851396774087936</v>
      </c>
      <c r="L177" s="8"/>
    </row>
    <row r="178" spans="1:12" ht="15.6" x14ac:dyDescent="0.3">
      <c r="A178" s="8"/>
      <c r="B178" s="8">
        <v>0</v>
      </c>
      <c r="C178" s="8">
        <v>0</v>
      </c>
      <c r="D178">
        <v>50</v>
      </c>
      <c r="E178" s="8">
        <f t="shared" si="8"/>
        <v>0</v>
      </c>
      <c r="F178" s="8">
        <v>0</v>
      </c>
      <c r="G178" s="8">
        <v>0</v>
      </c>
      <c r="H178" s="8">
        <v>1</v>
      </c>
      <c r="I178" s="8">
        <f t="shared" si="9"/>
        <v>-0.61887438930246708</v>
      </c>
      <c r="J178" s="8">
        <f t="shared" si="10"/>
        <v>0.35003749727305972</v>
      </c>
      <c r="K178" s="8">
        <f t="shared" si="11"/>
        <v>-0.43084060586887707</v>
      </c>
      <c r="L178" s="8"/>
    </row>
    <row r="179" spans="1:12" ht="15.6" x14ac:dyDescent="0.3">
      <c r="A179" s="8"/>
      <c r="B179" s="8">
        <v>0</v>
      </c>
      <c r="C179" s="8">
        <v>1</v>
      </c>
      <c r="D179">
        <v>53</v>
      </c>
      <c r="E179" s="8">
        <f t="shared" si="8"/>
        <v>53</v>
      </c>
      <c r="F179" s="8">
        <v>0</v>
      </c>
      <c r="G179" s="8">
        <v>1</v>
      </c>
      <c r="H179" s="8">
        <v>0</v>
      </c>
      <c r="I179" s="8">
        <f t="shared" si="9"/>
        <v>-0.88485462806439907</v>
      </c>
      <c r="J179" s="8">
        <f t="shared" si="10"/>
        <v>0.29217279172486066</v>
      </c>
      <c r="K179" s="8">
        <f t="shared" si="11"/>
        <v>-0.34555527118351609</v>
      </c>
      <c r="L179" s="8"/>
    </row>
    <row r="180" spans="1:12" ht="15.6" x14ac:dyDescent="0.3">
      <c r="A180" s="8"/>
      <c r="B180" s="8">
        <v>0</v>
      </c>
      <c r="C180" s="8">
        <v>0</v>
      </c>
      <c r="D180">
        <v>45</v>
      </c>
      <c r="E180" s="8">
        <f t="shared" si="8"/>
        <v>0</v>
      </c>
      <c r="F180" s="8">
        <v>0</v>
      </c>
      <c r="G180" s="8">
        <v>0</v>
      </c>
      <c r="H180" s="8">
        <v>1</v>
      </c>
      <c r="I180" s="8">
        <f t="shared" si="9"/>
        <v>-0.91804027537165211</v>
      </c>
      <c r="J180" s="8">
        <f t="shared" si="10"/>
        <v>0.28535736992046778</v>
      </c>
      <c r="K180" s="8">
        <f t="shared" si="11"/>
        <v>-0.33597267930940239</v>
      </c>
      <c r="L180" s="8"/>
    </row>
    <row r="181" spans="1:12" ht="15.6" x14ac:dyDescent="0.3">
      <c r="A181" s="8"/>
      <c r="B181" s="8">
        <v>1</v>
      </c>
      <c r="C181" s="8">
        <v>1</v>
      </c>
      <c r="D181">
        <v>65</v>
      </c>
      <c r="E181" s="8">
        <f t="shared" si="8"/>
        <v>65</v>
      </c>
      <c r="F181" s="8">
        <v>0</v>
      </c>
      <c r="G181" s="8">
        <v>0</v>
      </c>
      <c r="H181" s="8">
        <v>0</v>
      </c>
      <c r="I181" s="8">
        <f t="shared" si="9"/>
        <v>-0.26116929557733604</v>
      </c>
      <c r="J181" s="8">
        <f t="shared" si="10"/>
        <v>0.43507629119983626</v>
      </c>
      <c r="K181" s="8">
        <f t="shared" si="11"/>
        <v>-0.83223388120250086</v>
      </c>
      <c r="L181" s="8"/>
    </row>
    <row r="182" spans="1:12" ht="15.6" x14ac:dyDescent="0.3">
      <c r="A182" s="8"/>
      <c r="B182" s="8">
        <v>0</v>
      </c>
      <c r="C182" s="8">
        <v>1</v>
      </c>
      <c r="D182">
        <v>69</v>
      </c>
      <c r="E182" s="8">
        <f t="shared" si="8"/>
        <v>69</v>
      </c>
      <c r="F182" s="8">
        <v>0</v>
      </c>
      <c r="G182" s="8">
        <v>0</v>
      </c>
      <c r="H182" s="8">
        <v>0</v>
      </c>
      <c r="I182" s="8">
        <f t="shared" si="9"/>
        <v>1.1249319691054693E-2</v>
      </c>
      <c r="J182" s="8">
        <f t="shared" si="10"/>
        <v>0.50281230026543411</v>
      </c>
      <c r="K182" s="8">
        <f t="shared" si="11"/>
        <v>-0.69878765872125514</v>
      </c>
      <c r="L182" s="8"/>
    </row>
    <row r="183" spans="1:12" ht="15.6" x14ac:dyDescent="0.3">
      <c r="A183" s="8"/>
      <c r="B183" s="8">
        <v>1</v>
      </c>
      <c r="C183" s="8">
        <v>1</v>
      </c>
      <c r="D183">
        <v>69</v>
      </c>
      <c r="E183" s="8">
        <f t="shared" si="8"/>
        <v>69</v>
      </c>
      <c r="F183" s="8">
        <v>0</v>
      </c>
      <c r="G183" s="8">
        <v>1</v>
      </c>
      <c r="H183" s="8">
        <v>0</v>
      </c>
      <c r="I183" s="8">
        <f t="shared" si="9"/>
        <v>0.20481983300916576</v>
      </c>
      <c r="J183" s="8">
        <f t="shared" si="10"/>
        <v>0.55102669707460561</v>
      </c>
      <c r="K183" s="8">
        <f t="shared" si="11"/>
        <v>-0.59597201896195828</v>
      </c>
      <c r="L183" s="8"/>
    </row>
    <row r="184" spans="1:12" ht="15.6" x14ac:dyDescent="0.3">
      <c r="A184" s="8"/>
      <c r="B184" s="8">
        <v>1</v>
      </c>
      <c r="C184" s="8">
        <v>1</v>
      </c>
      <c r="D184">
        <v>67</v>
      </c>
      <c r="E184" s="8">
        <f t="shared" si="8"/>
        <v>67</v>
      </c>
      <c r="F184" s="8">
        <v>0</v>
      </c>
      <c r="G184" s="8">
        <v>0</v>
      </c>
      <c r="H184" s="8">
        <v>1</v>
      </c>
      <c r="I184" s="8">
        <f t="shared" si="9"/>
        <v>2.288870910739834</v>
      </c>
      <c r="J184" s="8">
        <f t="shared" si="10"/>
        <v>0.90795112890011009</v>
      </c>
      <c r="K184" s="8">
        <f t="shared" si="11"/>
        <v>-9.6564724626578058E-2</v>
      </c>
      <c r="L184" s="8"/>
    </row>
    <row r="185" spans="1:12" ht="15.6" x14ac:dyDescent="0.3">
      <c r="A185" s="8"/>
      <c r="B185" s="8">
        <v>0</v>
      </c>
      <c r="C185" s="8">
        <v>0</v>
      </c>
      <c r="D185">
        <v>68</v>
      </c>
      <c r="E185" s="8">
        <f t="shared" si="8"/>
        <v>0</v>
      </c>
      <c r="F185" s="8">
        <v>0</v>
      </c>
      <c r="G185" s="8">
        <v>1</v>
      </c>
      <c r="H185" s="8">
        <v>0</v>
      </c>
      <c r="I185" s="8">
        <f t="shared" si="9"/>
        <v>-1.7621375848182648</v>
      </c>
      <c r="J185" s="8">
        <f t="shared" si="10"/>
        <v>0.14652282448302006</v>
      </c>
      <c r="K185" s="8">
        <f t="shared" si="11"/>
        <v>-0.15843647932317098</v>
      </c>
      <c r="L185" s="8"/>
    </row>
    <row r="186" spans="1:12" ht="15.6" x14ac:dyDescent="0.3">
      <c r="A186" s="8"/>
      <c r="B186" s="8">
        <v>0</v>
      </c>
      <c r="C186" s="8">
        <v>1</v>
      </c>
      <c r="D186">
        <v>34</v>
      </c>
      <c r="E186" s="8">
        <f t="shared" si="8"/>
        <v>34</v>
      </c>
      <c r="F186" s="8">
        <v>0</v>
      </c>
      <c r="G186" s="8">
        <v>0</v>
      </c>
      <c r="H186" s="8">
        <v>0</v>
      </c>
      <c r="I186" s="8">
        <f t="shared" si="9"/>
        <v>-2.3724135639073687</v>
      </c>
      <c r="J186" s="8">
        <f t="shared" si="10"/>
        <v>8.5300633888457336E-2</v>
      </c>
      <c r="K186" s="8">
        <f t="shared" si="11"/>
        <v>-8.9159829321542289E-2</v>
      </c>
      <c r="L186" s="8"/>
    </row>
    <row r="187" spans="1:12" ht="15.6" x14ac:dyDescent="0.3">
      <c r="A187" s="8"/>
      <c r="B187" s="8">
        <v>1</v>
      </c>
      <c r="C187" s="8">
        <v>0</v>
      </c>
      <c r="D187">
        <v>62</v>
      </c>
      <c r="E187" s="8">
        <f t="shared" si="8"/>
        <v>0</v>
      </c>
      <c r="F187" s="8">
        <v>0</v>
      </c>
      <c r="G187" s="8">
        <v>0</v>
      </c>
      <c r="H187" s="8">
        <v>1</v>
      </c>
      <c r="I187" s="8">
        <f t="shared" si="9"/>
        <v>9.9123737263576484E-2</v>
      </c>
      <c r="J187" s="8">
        <f t="shared" si="10"/>
        <v>0.52476066377842556</v>
      </c>
      <c r="K187" s="8">
        <f t="shared" si="11"/>
        <v>-0.64481299885200105</v>
      </c>
      <c r="L187" s="8"/>
    </row>
    <row r="188" spans="1:12" ht="15.6" x14ac:dyDescent="0.3">
      <c r="A188" s="8"/>
      <c r="B188" s="8">
        <v>1</v>
      </c>
      <c r="C188" s="8">
        <v>1</v>
      </c>
      <c r="D188">
        <v>51</v>
      </c>
      <c r="E188" s="8">
        <f t="shared" si="8"/>
        <v>51</v>
      </c>
      <c r="F188" s="8">
        <v>0</v>
      </c>
      <c r="G188" s="8">
        <v>0</v>
      </c>
      <c r="H188" s="8">
        <v>1</v>
      </c>
      <c r="I188" s="8">
        <f t="shared" si="9"/>
        <v>1.1991964496662684</v>
      </c>
      <c r="J188" s="8">
        <f t="shared" si="10"/>
        <v>0.76838180551874691</v>
      </c>
      <c r="K188" s="8">
        <f t="shared" si="11"/>
        <v>-0.26346852676637234</v>
      </c>
      <c r="L188" s="8"/>
    </row>
    <row r="189" spans="1:12" ht="15.6" x14ac:dyDescent="0.3">
      <c r="A189" s="8"/>
      <c r="B189" s="8">
        <v>1</v>
      </c>
      <c r="C189" s="8">
        <v>1</v>
      </c>
      <c r="D189">
        <v>46</v>
      </c>
      <c r="E189" s="8">
        <f t="shared" si="8"/>
        <v>46</v>
      </c>
      <c r="F189" s="8">
        <v>0</v>
      </c>
      <c r="G189" s="8">
        <v>1</v>
      </c>
      <c r="H189" s="8">
        <v>0</v>
      </c>
      <c r="I189" s="8">
        <f t="shared" si="9"/>
        <v>-1.3615872047840838</v>
      </c>
      <c r="J189" s="8">
        <f t="shared" si="10"/>
        <v>0.20398246101286616</v>
      </c>
      <c r="K189" s="8">
        <f t="shared" si="11"/>
        <v>-1.5897212642611462</v>
      </c>
      <c r="L189" s="8"/>
    </row>
    <row r="190" spans="1:12" ht="15.6" x14ac:dyDescent="0.3">
      <c r="A190" s="8"/>
      <c r="B190" s="8">
        <v>1</v>
      </c>
      <c r="C190" s="8">
        <v>1</v>
      </c>
      <c r="D190">
        <v>67</v>
      </c>
      <c r="E190" s="8">
        <f t="shared" si="8"/>
        <v>67</v>
      </c>
      <c r="F190" s="8">
        <v>0</v>
      </c>
      <c r="G190" s="8">
        <v>0</v>
      </c>
      <c r="H190" s="8">
        <v>1</v>
      </c>
      <c r="I190" s="8">
        <f t="shared" si="9"/>
        <v>2.288870910739834</v>
      </c>
      <c r="J190" s="8">
        <f t="shared" si="10"/>
        <v>0.90795112890011009</v>
      </c>
      <c r="K190" s="8">
        <f t="shared" si="11"/>
        <v>-9.6564724626578058E-2</v>
      </c>
      <c r="L190" s="8"/>
    </row>
    <row r="191" spans="1:12" ht="15.6" x14ac:dyDescent="0.3">
      <c r="A191" s="8"/>
      <c r="B191" s="8">
        <v>0</v>
      </c>
      <c r="C191" s="8">
        <v>1</v>
      </c>
      <c r="D191">
        <v>50</v>
      </c>
      <c r="E191" s="8">
        <f t="shared" si="8"/>
        <v>50</v>
      </c>
      <c r="F191" s="8">
        <v>0</v>
      </c>
      <c r="G191" s="8">
        <v>1</v>
      </c>
      <c r="H191" s="8">
        <v>0</v>
      </c>
      <c r="I191" s="8">
        <f t="shared" si="9"/>
        <v>-1.0891685895156922</v>
      </c>
      <c r="J191" s="8">
        <f t="shared" si="10"/>
        <v>0.25177487073665722</v>
      </c>
      <c r="K191" s="8">
        <f t="shared" si="11"/>
        <v>-0.29005137134054132</v>
      </c>
      <c r="L191" s="8"/>
    </row>
    <row r="192" spans="1:12" ht="15.6" x14ac:dyDescent="0.3">
      <c r="A192" s="8"/>
      <c r="B192" s="8">
        <v>0</v>
      </c>
      <c r="C192" s="8">
        <v>1</v>
      </c>
      <c r="D192">
        <v>42</v>
      </c>
      <c r="E192" s="8">
        <f t="shared" si="8"/>
        <v>42</v>
      </c>
      <c r="F192" s="8">
        <v>0</v>
      </c>
      <c r="G192" s="8">
        <v>1</v>
      </c>
      <c r="H192" s="8">
        <v>0</v>
      </c>
      <c r="I192" s="8">
        <f t="shared" si="9"/>
        <v>-1.6340058200524752</v>
      </c>
      <c r="J192" s="8">
        <f t="shared" si="10"/>
        <v>0.16328234275237924</v>
      </c>
      <c r="K192" s="8">
        <f t="shared" si="11"/>
        <v>-0.17826859246400825</v>
      </c>
      <c r="L192" s="8"/>
    </row>
    <row r="193" spans="1:12" ht="15.6" x14ac:dyDescent="0.3">
      <c r="A193" s="8"/>
      <c r="B193" s="8">
        <v>1</v>
      </c>
      <c r="C193" s="8">
        <v>0</v>
      </c>
      <c r="D193">
        <v>56</v>
      </c>
      <c r="E193" s="8">
        <f t="shared" si="8"/>
        <v>0</v>
      </c>
      <c r="F193" s="8">
        <v>0</v>
      </c>
      <c r="G193" s="8">
        <v>0</v>
      </c>
      <c r="H193" s="8">
        <v>1</v>
      </c>
      <c r="I193" s="8">
        <f t="shared" si="9"/>
        <v>-0.2598753260194453</v>
      </c>
      <c r="J193" s="8">
        <f t="shared" si="10"/>
        <v>0.43539435606982774</v>
      </c>
      <c r="K193" s="8">
        <f t="shared" si="11"/>
        <v>-0.83150309289816371</v>
      </c>
      <c r="L193" s="8"/>
    </row>
    <row r="194" spans="1:12" ht="15.6" x14ac:dyDescent="0.3">
      <c r="A194" s="8"/>
      <c r="B194" s="8">
        <v>1</v>
      </c>
      <c r="C194" s="8">
        <v>1</v>
      </c>
      <c r="D194">
        <v>41</v>
      </c>
      <c r="E194" s="8">
        <f t="shared" si="8"/>
        <v>41</v>
      </c>
      <c r="F194" s="8">
        <v>0</v>
      </c>
      <c r="G194" s="8">
        <v>0</v>
      </c>
      <c r="H194" s="8">
        <v>1</v>
      </c>
      <c r="I194" s="8">
        <f t="shared" si="9"/>
        <v>0.51814991149529033</v>
      </c>
      <c r="J194" s="8">
        <f t="shared" si="10"/>
        <v>0.62671505207767586</v>
      </c>
      <c r="K194" s="8">
        <f t="shared" si="11"/>
        <v>-0.46726330404460065</v>
      </c>
      <c r="L194" s="8"/>
    </row>
    <row r="195" spans="1:12" ht="15.6" x14ac:dyDescent="0.3">
      <c r="A195" s="8"/>
      <c r="B195" s="8">
        <v>0</v>
      </c>
      <c r="C195" s="8">
        <v>0</v>
      </c>
      <c r="D195">
        <v>42</v>
      </c>
      <c r="E195" s="8">
        <f t="shared" si="8"/>
        <v>0</v>
      </c>
      <c r="F195" s="8">
        <v>0</v>
      </c>
      <c r="G195" s="8">
        <v>0</v>
      </c>
      <c r="H195" s="8">
        <v>1</v>
      </c>
      <c r="I195" s="8">
        <f t="shared" si="9"/>
        <v>-1.0975398070131632</v>
      </c>
      <c r="J195" s="8">
        <f t="shared" si="10"/>
        <v>0.25020114422189449</v>
      </c>
      <c r="K195" s="8">
        <f t="shared" si="11"/>
        <v>-0.28795030071762551</v>
      </c>
      <c r="L195" s="8"/>
    </row>
    <row r="196" spans="1:12" ht="15.6" x14ac:dyDescent="0.3">
      <c r="A196" s="8"/>
      <c r="B196" s="8">
        <v>0</v>
      </c>
      <c r="C196" s="8">
        <v>1</v>
      </c>
      <c r="D196">
        <v>53</v>
      </c>
      <c r="E196" s="8">
        <f t="shared" si="8"/>
        <v>53</v>
      </c>
      <c r="F196" s="8">
        <v>0</v>
      </c>
      <c r="G196" s="8">
        <v>1</v>
      </c>
      <c r="H196" s="8">
        <v>0</v>
      </c>
      <c r="I196" s="8">
        <f t="shared" si="9"/>
        <v>-0.88485462806439907</v>
      </c>
      <c r="J196" s="8">
        <f t="shared" si="10"/>
        <v>0.29217279172486066</v>
      </c>
      <c r="K196" s="8">
        <f t="shared" si="11"/>
        <v>-0.34555527118351609</v>
      </c>
      <c r="L196" s="8"/>
    </row>
    <row r="197" spans="1:12" ht="15.6" x14ac:dyDescent="0.3">
      <c r="A197" s="8"/>
      <c r="B197" s="8">
        <v>0</v>
      </c>
      <c r="C197" s="8">
        <v>1</v>
      </c>
      <c r="D197">
        <v>43</v>
      </c>
      <c r="E197" s="8">
        <f t="shared" si="8"/>
        <v>43</v>
      </c>
      <c r="F197" s="8">
        <v>0</v>
      </c>
      <c r="G197" s="8">
        <v>1</v>
      </c>
      <c r="H197" s="8">
        <v>0</v>
      </c>
      <c r="I197" s="8">
        <f t="shared" si="9"/>
        <v>-1.565901166235377</v>
      </c>
      <c r="J197" s="8">
        <f t="shared" si="10"/>
        <v>0.17280149818222898</v>
      </c>
      <c r="K197" s="8">
        <f t="shared" si="11"/>
        <v>-0.18971058637834196</v>
      </c>
      <c r="L197" s="8"/>
    </row>
    <row r="198" spans="1:12" ht="15.6" x14ac:dyDescent="0.3">
      <c r="A198" s="8"/>
      <c r="B198" s="8">
        <v>1</v>
      </c>
      <c r="C198" s="8">
        <v>1</v>
      </c>
      <c r="D198">
        <v>56</v>
      </c>
      <c r="E198" s="8">
        <f t="shared" si="8"/>
        <v>56</v>
      </c>
      <c r="F198" s="8">
        <v>0</v>
      </c>
      <c r="G198" s="8">
        <v>0</v>
      </c>
      <c r="H198" s="8">
        <v>1</v>
      </c>
      <c r="I198" s="8">
        <f t="shared" si="9"/>
        <v>1.5397197187517575</v>
      </c>
      <c r="J198" s="8">
        <f t="shared" si="10"/>
        <v>0.82342397688161251</v>
      </c>
      <c r="K198" s="8">
        <f t="shared" si="11"/>
        <v>-0.19428405070957835</v>
      </c>
      <c r="L198" s="8"/>
    </row>
    <row r="199" spans="1:12" ht="15.6" x14ac:dyDescent="0.3">
      <c r="A199" s="8"/>
      <c r="B199" s="8">
        <v>0</v>
      </c>
      <c r="C199" s="8">
        <v>1</v>
      </c>
      <c r="D199">
        <v>52</v>
      </c>
      <c r="E199" s="8">
        <f t="shared" si="8"/>
        <v>52</v>
      </c>
      <c r="F199" s="8">
        <v>0</v>
      </c>
      <c r="G199" s="8">
        <v>0</v>
      </c>
      <c r="H199" s="8">
        <v>1</v>
      </c>
      <c r="I199" s="8">
        <f t="shared" si="9"/>
        <v>1.2673011034833666</v>
      </c>
      <c r="J199" s="8">
        <f t="shared" si="10"/>
        <v>0.78028039128971027</v>
      </c>
      <c r="K199" s="8">
        <f t="shared" si="11"/>
        <v>-1.5154030513654395</v>
      </c>
      <c r="L199" s="8"/>
    </row>
    <row r="200" spans="1:12" ht="15.6" x14ac:dyDescent="0.3">
      <c r="A200" s="8"/>
      <c r="B200" s="8">
        <v>0</v>
      </c>
      <c r="C200" s="8">
        <v>0</v>
      </c>
      <c r="D200">
        <v>62</v>
      </c>
      <c r="E200" s="8">
        <f t="shared" si="8"/>
        <v>0</v>
      </c>
      <c r="F200" s="8">
        <v>0</v>
      </c>
      <c r="G200" s="8">
        <v>0</v>
      </c>
      <c r="H200" s="8">
        <v>1</v>
      </c>
      <c r="I200" s="8">
        <f t="shared" si="9"/>
        <v>9.9123737263576484E-2</v>
      </c>
      <c r="J200" s="8">
        <f t="shared" si="10"/>
        <v>0.52476066377842556</v>
      </c>
      <c r="K200" s="8">
        <f t="shared" si="11"/>
        <v>-0.74393673611557776</v>
      </c>
      <c r="L200" s="8"/>
    </row>
    <row r="201" spans="1:12" ht="15.6" x14ac:dyDescent="0.3">
      <c r="A201" s="8"/>
      <c r="B201" s="8">
        <v>1</v>
      </c>
      <c r="C201" s="8">
        <v>1</v>
      </c>
      <c r="D201">
        <v>70</v>
      </c>
      <c r="E201" s="8">
        <f t="shared" si="8"/>
        <v>70</v>
      </c>
      <c r="F201" s="8">
        <v>0</v>
      </c>
      <c r="G201" s="8">
        <v>1</v>
      </c>
      <c r="H201" s="8">
        <v>0</v>
      </c>
      <c r="I201" s="8">
        <f t="shared" si="9"/>
        <v>0.27292448682626425</v>
      </c>
      <c r="J201" s="8">
        <f t="shared" si="10"/>
        <v>0.56781072086178186</v>
      </c>
      <c r="K201" s="8">
        <f t="shared" si="11"/>
        <v>-0.56596715371647743</v>
      </c>
      <c r="L201" s="8"/>
    </row>
    <row r="202" spans="1:12" ht="15.6" x14ac:dyDescent="0.3">
      <c r="A202" s="8"/>
      <c r="B202" s="8">
        <v>0</v>
      </c>
      <c r="C202" s="8">
        <v>1</v>
      </c>
      <c r="D202">
        <v>54</v>
      </c>
      <c r="E202" s="8">
        <f t="shared" si="8"/>
        <v>54</v>
      </c>
      <c r="F202" s="8">
        <v>0</v>
      </c>
      <c r="G202" s="8">
        <v>0</v>
      </c>
      <c r="H202" s="8">
        <v>1</v>
      </c>
      <c r="I202" s="8">
        <f t="shared" si="9"/>
        <v>1.403510411117562</v>
      </c>
      <c r="J202" s="8">
        <f t="shared" si="10"/>
        <v>0.8027403469302048</v>
      </c>
      <c r="K202" s="8">
        <f t="shared" si="11"/>
        <v>-1.6232343822036781</v>
      </c>
      <c r="L202" s="8"/>
    </row>
    <row r="203" spans="1:12" ht="15.6" x14ac:dyDescent="0.3">
      <c r="A203" s="8"/>
      <c r="B203" s="8">
        <v>1</v>
      </c>
      <c r="C203" s="8">
        <v>1</v>
      </c>
      <c r="D203">
        <v>70</v>
      </c>
      <c r="E203" s="8">
        <f t="shared" si="8"/>
        <v>70</v>
      </c>
      <c r="F203" s="8">
        <v>0</v>
      </c>
      <c r="G203" s="8">
        <v>0</v>
      </c>
      <c r="H203" s="8">
        <v>1</v>
      </c>
      <c r="I203" s="8">
        <f t="shared" si="9"/>
        <v>2.4931848721911276</v>
      </c>
      <c r="J203" s="8">
        <f t="shared" si="10"/>
        <v>0.92366267102644806</v>
      </c>
      <c r="K203" s="8">
        <f t="shared" si="11"/>
        <v>-7.9408348643126389E-2</v>
      </c>
      <c r="L203" s="8"/>
    </row>
    <row r="204" spans="1:12" ht="15.6" x14ac:dyDescent="0.3">
      <c r="A204" s="8"/>
      <c r="B204" s="8">
        <v>0</v>
      </c>
      <c r="C204" s="8">
        <v>1</v>
      </c>
      <c r="D204">
        <v>54</v>
      </c>
      <c r="E204" s="8">
        <f t="shared" si="8"/>
        <v>54</v>
      </c>
      <c r="F204" s="8">
        <v>1</v>
      </c>
      <c r="G204" s="8">
        <v>0</v>
      </c>
      <c r="H204" s="8">
        <v>0</v>
      </c>
      <c r="I204" s="8">
        <f t="shared" si="9"/>
        <v>-1.079533291669786</v>
      </c>
      <c r="J204" s="8">
        <f t="shared" si="10"/>
        <v>0.25359434704098766</v>
      </c>
      <c r="K204" s="8">
        <f t="shared" si="11"/>
        <v>-0.29248605584556542</v>
      </c>
      <c r="L204" s="8"/>
    </row>
    <row r="205" spans="1:12" ht="15.6" x14ac:dyDescent="0.3">
      <c r="A205" s="8"/>
      <c r="B205" s="8">
        <v>1</v>
      </c>
      <c r="C205" s="8">
        <v>1</v>
      </c>
      <c r="D205">
        <v>35</v>
      </c>
      <c r="E205" s="8">
        <f t="shared" ref="E205:E268" si="12">C205*D205</f>
        <v>35</v>
      </c>
      <c r="F205" s="8">
        <v>0</v>
      </c>
      <c r="G205" s="8">
        <v>0</v>
      </c>
      <c r="H205" s="8">
        <v>1</v>
      </c>
      <c r="I205" s="8">
        <f t="shared" ref="I205:I268" si="13">$D$2+($D$3*C205)+($D$4*D205)+($D$5*E205)+($D$6*F205)+($D$7*G205)+($D$8*H205)</f>
        <v>0.10952198859270368</v>
      </c>
      <c r="J205" s="8">
        <f t="shared" ref="J205:J268" si="14">1/(1+EXP(-I205))</f>
        <v>0.52735316069879223</v>
      </c>
      <c r="K205" s="8">
        <f t="shared" ref="K205:K268" si="15">(B205*LN(J205))+((1-B205)*LN(1-J205))</f>
        <v>-0.63988482072709629</v>
      </c>
      <c r="L205" s="8"/>
    </row>
    <row r="206" spans="1:12" ht="15.6" x14ac:dyDescent="0.3">
      <c r="A206" s="8"/>
      <c r="B206" s="8">
        <v>0</v>
      </c>
      <c r="C206" s="8">
        <v>1</v>
      </c>
      <c r="D206">
        <v>48</v>
      </c>
      <c r="E206" s="8">
        <f t="shared" si="12"/>
        <v>48</v>
      </c>
      <c r="F206" s="8">
        <v>0</v>
      </c>
      <c r="G206" s="8">
        <v>1</v>
      </c>
      <c r="H206" s="8">
        <v>0</v>
      </c>
      <c r="I206" s="8">
        <f t="shared" si="13"/>
        <v>-1.2253778971498879</v>
      </c>
      <c r="J206" s="8">
        <f t="shared" si="14"/>
        <v>0.22699142554080501</v>
      </c>
      <c r="K206" s="8">
        <f t="shared" si="15"/>
        <v>-0.25746513801225773</v>
      </c>
      <c r="L206" s="8"/>
    </row>
    <row r="207" spans="1:12" ht="15.6" x14ac:dyDescent="0.3">
      <c r="A207" s="8"/>
      <c r="B207" s="8">
        <v>0</v>
      </c>
      <c r="C207" s="8">
        <v>0</v>
      </c>
      <c r="D207">
        <v>55</v>
      </c>
      <c r="E207" s="8">
        <f t="shared" si="12"/>
        <v>0</v>
      </c>
      <c r="F207" s="8">
        <v>1</v>
      </c>
      <c r="G207" s="8">
        <v>0</v>
      </c>
      <c r="H207" s="8">
        <v>0</v>
      </c>
      <c r="I207" s="8">
        <f t="shared" si="13"/>
        <v>-2.8027522060206302</v>
      </c>
      <c r="J207" s="8">
        <f t="shared" si="14"/>
        <v>5.7175632942948314E-2</v>
      </c>
      <c r="K207" s="8">
        <f t="shared" si="15"/>
        <v>-5.8875262839371105E-2</v>
      </c>
      <c r="L207" s="8"/>
    </row>
    <row r="208" spans="1:12" ht="15.6" x14ac:dyDescent="0.3">
      <c r="A208" s="8"/>
      <c r="B208" s="8">
        <v>0</v>
      </c>
      <c r="C208" s="8">
        <v>0</v>
      </c>
      <c r="D208">
        <v>58</v>
      </c>
      <c r="E208" s="8">
        <f t="shared" si="12"/>
        <v>0</v>
      </c>
      <c r="F208" s="8">
        <v>0</v>
      </c>
      <c r="G208" s="8">
        <v>0</v>
      </c>
      <c r="H208" s="8">
        <v>1</v>
      </c>
      <c r="I208" s="8">
        <f t="shared" si="13"/>
        <v>-0.14020897159177137</v>
      </c>
      <c r="J208" s="8">
        <f t="shared" si="14"/>
        <v>0.4650050674799292</v>
      </c>
      <c r="K208" s="8">
        <f t="shared" si="15"/>
        <v>-0.6254980040560908</v>
      </c>
      <c r="L208" s="8"/>
    </row>
    <row r="209" spans="1:12" ht="15.6" x14ac:dyDescent="0.3">
      <c r="A209" s="8"/>
      <c r="B209" s="8">
        <v>0</v>
      </c>
      <c r="C209" s="8">
        <v>0</v>
      </c>
      <c r="D209">
        <v>54</v>
      </c>
      <c r="E209" s="8">
        <f t="shared" si="12"/>
        <v>0</v>
      </c>
      <c r="F209" s="8">
        <v>0</v>
      </c>
      <c r="G209" s="8">
        <v>1</v>
      </c>
      <c r="H209" s="8">
        <v>0</v>
      </c>
      <c r="I209" s="8">
        <f t="shared" si="13"/>
        <v>-2.5998020658119825</v>
      </c>
      <c r="J209" s="8">
        <f t="shared" si="14"/>
        <v>6.9151160137472911E-2</v>
      </c>
      <c r="K209" s="8">
        <f t="shared" si="15"/>
        <v>-7.1658378085545857E-2</v>
      </c>
      <c r="L209" s="8"/>
    </row>
    <row r="210" spans="1:12" ht="15.6" x14ac:dyDescent="0.3">
      <c r="A210" s="8"/>
      <c r="B210" s="8">
        <v>0</v>
      </c>
      <c r="C210" s="8">
        <v>0</v>
      </c>
      <c r="D210">
        <v>69</v>
      </c>
      <c r="E210" s="8">
        <f t="shared" si="12"/>
        <v>0</v>
      </c>
      <c r="F210" s="8">
        <v>0</v>
      </c>
      <c r="G210" s="8">
        <v>0</v>
      </c>
      <c r="H210" s="8">
        <v>0</v>
      </c>
      <c r="I210" s="8">
        <f t="shared" si="13"/>
        <v>-1.8958749209225392</v>
      </c>
      <c r="J210" s="8">
        <f t="shared" si="14"/>
        <v>0.13057606468358454</v>
      </c>
      <c r="K210" s="8">
        <f t="shared" si="15"/>
        <v>-0.13992442996167379</v>
      </c>
      <c r="L210" s="8"/>
    </row>
    <row r="211" spans="1:12" ht="15.6" x14ac:dyDescent="0.3">
      <c r="A211" s="8"/>
      <c r="B211" s="8">
        <v>1</v>
      </c>
      <c r="C211" s="8">
        <v>1</v>
      </c>
      <c r="D211">
        <v>77</v>
      </c>
      <c r="E211" s="8">
        <f t="shared" si="12"/>
        <v>77</v>
      </c>
      <c r="F211" s="8">
        <v>0</v>
      </c>
      <c r="G211" s="8">
        <v>0</v>
      </c>
      <c r="H211" s="8">
        <v>1</v>
      </c>
      <c r="I211" s="8">
        <f t="shared" si="13"/>
        <v>2.9699174489108113</v>
      </c>
      <c r="J211" s="8">
        <f t="shared" si="14"/>
        <v>0.95119644497641886</v>
      </c>
      <c r="K211" s="8">
        <f t="shared" si="15"/>
        <v>-5.003467102169664E-2</v>
      </c>
      <c r="L211" s="8"/>
    </row>
    <row r="212" spans="1:12" ht="15.6" x14ac:dyDescent="0.3">
      <c r="A212" s="8"/>
      <c r="B212" s="8">
        <v>0</v>
      </c>
      <c r="C212" s="8">
        <v>1</v>
      </c>
      <c r="D212">
        <v>68</v>
      </c>
      <c r="E212" s="8">
        <f t="shared" si="12"/>
        <v>68</v>
      </c>
      <c r="F212" s="8">
        <v>0</v>
      </c>
      <c r="G212" s="8">
        <v>1</v>
      </c>
      <c r="H212" s="8">
        <v>0</v>
      </c>
      <c r="I212" s="8">
        <f t="shared" si="13"/>
        <v>0.13671517919206813</v>
      </c>
      <c r="J212" s="8">
        <f t="shared" si="14"/>
        <v>0.5341256576789194</v>
      </c>
      <c r="K212" s="8">
        <f t="shared" si="15"/>
        <v>-0.76383933289054096</v>
      </c>
      <c r="L212" s="8"/>
    </row>
    <row r="213" spans="1:12" ht="15.6" x14ac:dyDescent="0.3">
      <c r="A213" s="8"/>
      <c r="B213" s="8">
        <v>1</v>
      </c>
      <c r="C213" s="8">
        <v>1</v>
      </c>
      <c r="D213">
        <v>58</v>
      </c>
      <c r="E213" s="8">
        <f t="shared" si="12"/>
        <v>58</v>
      </c>
      <c r="F213" s="8">
        <v>0</v>
      </c>
      <c r="G213" s="8">
        <v>0</v>
      </c>
      <c r="H213" s="8">
        <v>1</v>
      </c>
      <c r="I213" s="8">
        <f t="shared" si="13"/>
        <v>1.6759290263859532</v>
      </c>
      <c r="J213" s="8">
        <f t="shared" si="14"/>
        <v>0.84236471429342996</v>
      </c>
      <c r="K213" s="8">
        <f t="shared" si="15"/>
        <v>-0.17154220615572235</v>
      </c>
      <c r="L213" s="8"/>
    </row>
    <row r="214" spans="1:12" ht="15.6" x14ac:dyDescent="0.3">
      <c r="A214" s="8"/>
      <c r="B214" s="8">
        <v>1</v>
      </c>
      <c r="C214" s="8">
        <v>1</v>
      </c>
      <c r="D214">
        <v>60</v>
      </c>
      <c r="E214" s="8">
        <f t="shared" si="12"/>
        <v>60</v>
      </c>
      <c r="F214" s="8">
        <v>0</v>
      </c>
      <c r="G214" s="8">
        <v>0</v>
      </c>
      <c r="H214" s="8">
        <v>1</v>
      </c>
      <c r="I214" s="8">
        <f t="shared" si="13"/>
        <v>1.8121383340201489</v>
      </c>
      <c r="J214" s="8">
        <f t="shared" si="14"/>
        <v>0.85962011273178762</v>
      </c>
      <c r="K214" s="8">
        <f t="shared" si="15"/>
        <v>-0.15126471670738956</v>
      </c>
      <c r="L214" s="8"/>
    </row>
    <row r="215" spans="1:12" ht="15.6" x14ac:dyDescent="0.3">
      <c r="A215" s="8"/>
      <c r="B215" s="8">
        <v>1</v>
      </c>
      <c r="C215" s="8">
        <v>1</v>
      </c>
      <c r="D215">
        <v>51</v>
      </c>
      <c r="E215" s="8">
        <f t="shared" si="12"/>
        <v>51</v>
      </c>
      <c r="F215" s="8">
        <v>0</v>
      </c>
      <c r="G215" s="8">
        <v>0</v>
      </c>
      <c r="H215" s="8">
        <v>1</v>
      </c>
      <c r="I215" s="8">
        <f t="shared" si="13"/>
        <v>1.1991964496662684</v>
      </c>
      <c r="J215" s="8">
        <f t="shared" si="14"/>
        <v>0.76838180551874691</v>
      </c>
      <c r="K215" s="8">
        <f t="shared" si="15"/>
        <v>-0.26346852676637234</v>
      </c>
      <c r="L215" s="8"/>
    </row>
    <row r="216" spans="1:12" ht="15.6" x14ac:dyDescent="0.3">
      <c r="A216" s="8"/>
      <c r="B216" s="8">
        <v>1</v>
      </c>
      <c r="C216" s="8">
        <v>1</v>
      </c>
      <c r="D216">
        <v>55</v>
      </c>
      <c r="E216" s="8">
        <f t="shared" si="12"/>
        <v>55</v>
      </c>
      <c r="F216" s="8">
        <v>0</v>
      </c>
      <c r="G216" s="8">
        <v>0</v>
      </c>
      <c r="H216" s="8">
        <v>1</v>
      </c>
      <c r="I216" s="8">
        <f t="shared" si="13"/>
        <v>1.4716150649346595</v>
      </c>
      <c r="J216" s="8">
        <f t="shared" si="14"/>
        <v>0.81330274383647538</v>
      </c>
      <c r="K216" s="8">
        <f t="shared" si="15"/>
        <v>-0.20665186010739481</v>
      </c>
      <c r="L216" s="8"/>
    </row>
    <row r="217" spans="1:12" ht="15.6" x14ac:dyDescent="0.3">
      <c r="A217" s="8"/>
      <c r="B217" s="8">
        <v>0</v>
      </c>
      <c r="C217" s="8">
        <v>1</v>
      </c>
      <c r="D217">
        <v>52</v>
      </c>
      <c r="E217" s="8">
        <f t="shared" si="12"/>
        <v>52</v>
      </c>
      <c r="F217" s="8">
        <v>0</v>
      </c>
      <c r="G217" s="8">
        <v>0</v>
      </c>
      <c r="H217" s="8">
        <v>0</v>
      </c>
      <c r="I217" s="8">
        <f t="shared" si="13"/>
        <v>-1.1465297951996076</v>
      </c>
      <c r="J217" s="8">
        <f t="shared" si="14"/>
        <v>0.24112350082203637</v>
      </c>
      <c r="K217" s="8">
        <f t="shared" si="15"/>
        <v>-0.27591623000660692</v>
      </c>
      <c r="L217" s="8"/>
    </row>
    <row r="218" spans="1:12" ht="15.6" x14ac:dyDescent="0.3">
      <c r="A218" s="8"/>
      <c r="B218" s="8">
        <v>0</v>
      </c>
      <c r="C218" s="8">
        <v>0</v>
      </c>
      <c r="D218">
        <v>60</v>
      </c>
      <c r="E218" s="8">
        <f t="shared" si="12"/>
        <v>0</v>
      </c>
      <c r="F218" s="8">
        <v>0</v>
      </c>
      <c r="G218" s="8">
        <v>1</v>
      </c>
      <c r="H218" s="8">
        <v>0</v>
      </c>
      <c r="I218" s="8">
        <f t="shared" si="13"/>
        <v>-2.2408030025289607</v>
      </c>
      <c r="J218" s="8">
        <f t="shared" si="14"/>
        <v>9.6145736764752743E-2</v>
      </c>
      <c r="K218" s="8">
        <f t="shared" si="15"/>
        <v>-0.10108714482155687</v>
      </c>
      <c r="L218" s="8"/>
    </row>
    <row r="219" spans="1:12" ht="15.6" x14ac:dyDescent="0.3">
      <c r="A219" s="8"/>
      <c r="B219" s="8">
        <v>0</v>
      </c>
      <c r="C219" s="8">
        <v>1</v>
      </c>
      <c r="D219">
        <v>58</v>
      </c>
      <c r="E219" s="8">
        <f t="shared" si="12"/>
        <v>58</v>
      </c>
      <c r="F219" s="8">
        <v>0</v>
      </c>
      <c r="G219" s="8">
        <v>1</v>
      </c>
      <c r="H219" s="8">
        <v>0</v>
      </c>
      <c r="I219" s="8">
        <f t="shared" si="13"/>
        <v>-0.54433135897890994</v>
      </c>
      <c r="J219" s="8">
        <f t="shared" si="14"/>
        <v>0.36718057427638351</v>
      </c>
      <c r="K219" s="8">
        <f t="shared" si="15"/>
        <v>-0.45757016495369812</v>
      </c>
      <c r="L219" s="8"/>
    </row>
    <row r="220" spans="1:12" ht="15.6" x14ac:dyDescent="0.3">
      <c r="A220" s="8"/>
      <c r="B220" s="8">
        <v>1</v>
      </c>
      <c r="C220" s="8">
        <v>1</v>
      </c>
      <c r="D220">
        <v>64</v>
      </c>
      <c r="E220" s="8">
        <f t="shared" si="12"/>
        <v>64</v>
      </c>
      <c r="F220" s="8">
        <v>0</v>
      </c>
      <c r="G220" s="8">
        <v>1</v>
      </c>
      <c r="H220" s="8">
        <v>0</v>
      </c>
      <c r="I220" s="8">
        <f t="shared" si="13"/>
        <v>-0.13570343607632304</v>
      </c>
      <c r="J220" s="8">
        <f t="shared" si="14"/>
        <v>0.46612610853504055</v>
      </c>
      <c r="K220" s="8">
        <f t="shared" si="15"/>
        <v>-0.76329906229334821</v>
      </c>
      <c r="L220" s="8"/>
    </row>
    <row r="221" spans="1:12" ht="15.6" x14ac:dyDescent="0.3">
      <c r="A221" s="8"/>
      <c r="B221" s="8">
        <v>0</v>
      </c>
      <c r="C221" s="8">
        <v>1</v>
      </c>
      <c r="D221">
        <v>37</v>
      </c>
      <c r="E221" s="8">
        <f t="shared" si="12"/>
        <v>37</v>
      </c>
      <c r="F221" s="8">
        <v>0</v>
      </c>
      <c r="G221" s="8">
        <v>1</v>
      </c>
      <c r="H221" s="8">
        <v>0</v>
      </c>
      <c r="I221" s="8">
        <f t="shared" si="13"/>
        <v>-1.9745290891379639</v>
      </c>
      <c r="J221" s="8">
        <f t="shared" si="14"/>
        <v>0.12190324943466646</v>
      </c>
      <c r="K221" s="8">
        <f t="shared" si="15"/>
        <v>-0.12999849715220677</v>
      </c>
      <c r="L221" s="8"/>
    </row>
    <row r="222" spans="1:12" ht="15.6" x14ac:dyDescent="0.3">
      <c r="A222" s="8"/>
      <c r="B222" s="8">
        <v>1</v>
      </c>
      <c r="C222" s="8">
        <v>1</v>
      </c>
      <c r="D222">
        <v>59</v>
      </c>
      <c r="E222" s="8">
        <f t="shared" si="12"/>
        <v>59</v>
      </c>
      <c r="F222" s="8">
        <v>0</v>
      </c>
      <c r="G222" s="8">
        <v>0</v>
      </c>
      <c r="H222" s="8">
        <v>0</v>
      </c>
      <c r="I222" s="8">
        <f t="shared" si="13"/>
        <v>-0.66979721847992335</v>
      </c>
      <c r="J222" s="8">
        <f t="shared" si="14"/>
        <v>0.33854224845877862</v>
      </c>
      <c r="K222" s="8">
        <f t="shared" si="15"/>
        <v>-1.083106383609229</v>
      </c>
      <c r="L222" s="8"/>
    </row>
    <row r="223" spans="1:12" ht="15.6" x14ac:dyDescent="0.3">
      <c r="A223" s="8"/>
      <c r="B223" s="8">
        <v>0</v>
      </c>
      <c r="C223" s="8">
        <v>1</v>
      </c>
      <c r="D223">
        <v>51</v>
      </c>
      <c r="E223" s="8">
        <f t="shared" si="12"/>
        <v>51</v>
      </c>
      <c r="F223" s="8">
        <v>0</v>
      </c>
      <c r="G223" s="8">
        <v>1</v>
      </c>
      <c r="H223" s="8">
        <v>0</v>
      </c>
      <c r="I223" s="8">
        <f t="shared" si="13"/>
        <v>-1.0210639356985947</v>
      </c>
      <c r="J223" s="8">
        <f t="shared" si="14"/>
        <v>0.26482021057310651</v>
      </c>
      <c r="K223" s="8">
        <f t="shared" si="15"/>
        <v>-0.30764019821664584</v>
      </c>
      <c r="L223" s="8"/>
    </row>
    <row r="224" spans="1:12" ht="15.6" x14ac:dyDescent="0.3">
      <c r="A224" s="8"/>
      <c r="B224" s="8">
        <v>0</v>
      </c>
      <c r="C224" s="8">
        <v>0</v>
      </c>
      <c r="D224">
        <v>43</v>
      </c>
      <c r="E224" s="8">
        <f t="shared" si="12"/>
        <v>0</v>
      </c>
      <c r="F224" s="8">
        <v>0</v>
      </c>
      <c r="G224" s="8">
        <v>1</v>
      </c>
      <c r="H224" s="8">
        <v>0</v>
      </c>
      <c r="I224" s="8">
        <f t="shared" si="13"/>
        <v>-3.2579670151641893</v>
      </c>
      <c r="J224" s="8">
        <f t="shared" si="14"/>
        <v>3.7041656784955281E-2</v>
      </c>
      <c r="K224" s="8">
        <f t="shared" si="15"/>
        <v>-3.7745125424885242E-2</v>
      </c>
      <c r="L224" s="8"/>
    </row>
    <row r="225" spans="1:12" ht="15.6" x14ac:dyDescent="0.3">
      <c r="A225" s="8"/>
      <c r="B225" s="8">
        <v>1</v>
      </c>
      <c r="C225" s="8">
        <v>1</v>
      </c>
      <c r="D225">
        <v>58</v>
      </c>
      <c r="E225" s="8">
        <f t="shared" si="12"/>
        <v>58</v>
      </c>
      <c r="F225" s="8">
        <v>0</v>
      </c>
      <c r="G225" s="8">
        <v>0</v>
      </c>
      <c r="H225" s="8">
        <v>1</v>
      </c>
      <c r="I225" s="8">
        <f t="shared" si="13"/>
        <v>1.6759290263859532</v>
      </c>
      <c r="J225" s="8">
        <f t="shared" si="14"/>
        <v>0.84236471429342996</v>
      </c>
      <c r="K225" s="8">
        <f t="shared" si="15"/>
        <v>-0.17154220615572235</v>
      </c>
      <c r="L225" s="8"/>
    </row>
    <row r="226" spans="1:12" ht="15.6" x14ac:dyDescent="0.3">
      <c r="A226" s="8"/>
      <c r="B226" s="8">
        <v>0</v>
      </c>
      <c r="C226" s="8">
        <v>1</v>
      </c>
      <c r="D226">
        <v>29</v>
      </c>
      <c r="E226" s="8">
        <f t="shared" si="12"/>
        <v>29</v>
      </c>
      <c r="F226" s="8">
        <v>1</v>
      </c>
      <c r="G226" s="8">
        <v>0</v>
      </c>
      <c r="H226" s="8">
        <v>0</v>
      </c>
      <c r="I226" s="8">
        <f t="shared" si="13"/>
        <v>-2.782149637097231</v>
      </c>
      <c r="J226" s="8">
        <f t="shared" si="14"/>
        <v>5.8296432741481212E-2</v>
      </c>
      <c r="K226" s="8">
        <f t="shared" si="15"/>
        <v>-6.0064738368251568E-2</v>
      </c>
      <c r="L226" s="8"/>
    </row>
    <row r="227" spans="1:12" ht="15.6" x14ac:dyDescent="0.3">
      <c r="A227" s="8"/>
      <c r="B227" s="8">
        <v>0</v>
      </c>
      <c r="C227" s="8">
        <v>0</v>
      </c>
      <c r="D227">
        <v>41</v>
      </c>
      <c r="E227" s="8">
        <f t="shared" si="12"/>
        <v>0</v>
      </c>
      <c r="F227" s="8">
        <v>1</v>
      </c>
      <c r="G227" s="8">
        <v>0</v>
      </c>
      <c r="H227" s="8">
        <v>0</v>
      </c>
      <c r="I227" s="8">
        <f t="shared" si="13"/>
        <v>-3.6404166870143477</v>
      </c>
      <c r="J227" s="8">
        <f t="shared" si="14"/>
        <v>2.5570403852982478E-2</v>
      </c>
      <c r="K227" s="8">
        <f t="shared" si="15"/>
        <v>-2.590300877367795E-2</v>
      </c>
      <c r="L227" s="8"/>
    </row>
    <row r="228" spans="1:12" ht="15.6" x14ac:dyDescent="0.3">
      <c r="A228" s="8"/>
      <c r="B228" s="8">
        <v>0</v>
      </c>
      <c r="C228" s="8">
        <v>0</v>
      </c>
      <c r="D228">
        <v>63</v>
      </c>
      <c r="E228" s="8">
        <f t="shared" si="12"/>
        <v>0</v>
      </c>
      <c r="F228" s="8">
        <v>0</v>
      </c>
      <c r="G228" s="8">
        <v>1</v>
      </c>
      <c r="H228" s="8">
        <v>0</v>
      </c>
      <c r="I228" s="8">
        <f t="shared" si="13"/>
        <v>-2.06130347088745</v>
      </c>
      <c r="J228" s="8">
        <f t="shared" si="14"/>
        <v>0.11291520155232185</v>
      </c>
      <c r="K228" s="8">
        <f t="shared" si="15"/>
        <v>-0.11981469983545377</v>
      </c>
      <c r="L228" s="8"/>
    </row>
    <row r="229" spans="1:12" ht="15.6" x14ac:dyDescent="0.3">
      <c r="A229" s="8"/>
      <c r="B229" s="8">
        <v>0</v>
      </c>
      <c r="C229" s="8">
        <v>1</v>
      </c>
      <c r="D229">
        <v>51</v>
      </c>
      <c r="E229" s="8">
        <f t="shared" si="12"/>
        <v>51</v>
      </c>
      <c r="F229" s="8">
        <v>0</v>
      </c>
      <c r="G229" s="8">
        <v>1</v>
      </c>
      <c r="H229" s="8">
        <v>0</v>
      </c>
      <c r="I229" s="8">
        <f t="shared" si="13"/>
        <v>-1.0210639356985947</v>
      </c>
      <c r="J229" s="8">
        <f t="shared" si="14"/>
        <v>0.26482021057310651</v>
      </c>
      <c r="K229" s="8">
        <f t="shared" si="15"/>
        <v>-0.30764019821664584</v>
      </c>
      <c r="L229" s="8"/>
    </row>
    <row r="230" spans="1:12" ht="15.6" x14ac:dyDescent="0.3">
      <c r="A230" s="8"/>
      <c r="B230" s="8">
        <v>0</v>
      </c>
      <c r="C230" s="8">
        <v>1</v>
      </c>
      <c r="D230">
        <v>54</v>
      </c>
      <c r="E230" s="8">
        <f t="shared" si="12"/>
        <v>54</v>
      </c>
      <c r="F230" s="8">
        <v>0</v>
      </c>
      <c r="G230" s="8">
        <v>1</v>
      </c>
      <c r="H230" s="8">
        <v>0</v>
      </c>
      <c r="I230" s="8">
        <f t="shared" si="13"/>
        <v>-0.81674997424730111</v>
      </c>
      <c r="J230" s="8">
        <f t="shared" si="14"/>
        <v>0.30645398532838602</v>
      </c>
      <c r="K230" s="8">
        <f t="shared" si="15"/>
        <v>-0.3659376900634248</v>
      </c>
      <c r="L230" s="8"/>
    </row>
    <row r="231" spans="1:12" ht="15.6" x14ac:dyDescent="0.3">
      <c r="A231" s="8"/>
      <c r="B231" s="8">
        <v>0</v>
      </c>
      <c r="C231" s="8">
        <v>1</v>
      </c>
      <c r="D231">
        <v>44</v>
      </c>
      <c r="E231" s="8">
        <f t="shared" si="12"/>
        <v>44</v>
      </c>
      <c r="F231" s="8">
        <v>1</v>
      </c>
      <c r="G231" s="8">
        <v>0</v>
      </c>
      <c r="H231" s="8">
        <v>0</v>
      </c>
      <c r="I231" s="8">
        <f t="shared" si="13"/>
        <v>-1.7605798298407644</v>
      </c>
      <c r="J231" s="8">
        <f t="shared" si="14"/>
        <v>0.14671773508136784</v>
      </c>
      <c r="K231" s="8">
        <f t="shared" si="15"/>
        <v>-0.15866487776594781</v>
      </c>
      <c r="L231" s="8"/>
    </row>
    <row r="232" spans="1:12" ht="15.6" x14ac:dyDescent="0.3">
      <c r="A232" s="8"/>
      <c r="B232" s="8">
        <v>1</v>
      </c>
      <c r="C232" s="8">
        <v>1</v>
      </c>
      <c r="D232">
        <v>54</v>
      </c>
      <c r="E232" s="8">
        <f t="shared" si="12"/>
        <v>54</v>
      </c>
      <c r="F232" s="8">
        <v>0</v>
      </c>
      <c r="G232" s="8">
        <v>0</v>
      </c>
      <c r="H232" s="8">
        <v>1</v>
      </c>
      <c r="I232" s="8">
        <f t="shared" si="13"/>
        <v>1.403510411117562</v>
      </c>
      <c r="J232" s="8">
        <f t="shared" si="14"/>
        <v>0.8027403469302048</v>
      </c>
      <c r="K232" s="8">
        <f t="shared" si="15"/>
        <v>-0.21972397108611669</v>
      </c>
      <c r="L232" s="8"/>
    </row>
    <row r="233" spans="1:12" ht="15.6" x14ac:dyDescent="0.3">
      <c r="A233" s="8"/>
      <c r="B233" s="8">
        <v>1</v>
      </c>
      <c r="C233" s="8">
        <v>1</v>
      </c>
      <c r="D233">
        <v>65</v>
      </c>
      <c r="E233" s="8">
        <f t="shared" si="12"/>
        <v>65</v>
      </c>
      <c r="F233" s="8">
        <v>0</v>
      </c>
      <c r="G233" s="8">
        <v>0</v>
      </c>
      <c r="H233" s="8">
        <v>1</v>
      </c>
      <c r="I233" s="8">
        <f t="shared" si="13"/>
        <v>2.152661603105638</v>
      </c>
      <c r="J233" s="8">
        <f t="shared" si="14"/>
        <v>0.89591723182983185</v>
      </c>
      <c r="K233" s="8">
        <f t="shared" si="15"/>
        <v>-0.10990724546397701</v>
      </c>
      <c r="L233" s="8"/>
    </row>
    <row r="234" spans="1:12" ht="15.6" x14ac:dyDescent="0.3">
      <c r="A234" s="8"/>
      <c r="B234" s="8">
        <v>0</v>
      </c>
      <c r="C234" s="8">
        <v>1</v>
      </c>
      <c r="D234">
        <v>57</v>
      </c>
      <c r="E234" s="8">
        <f t="shared" si="12"/>
        <v>57</v>
      </c>
      <c r="F234" s="8">
        <v>0</v>
      </c>
      <c r="G234" s="8">
        <v>1</v>
      </c>
      <c r="H234" s="8">
        <v>0</v>
      </c>
      <c r="I234" s="8">
        <f t="shared" si="13"/>
        <v>-0.6124360127960079</v>
      </c>
      <c r="J234" s="8">
        <f t="shared" si="14"/>
        <v>0.35150371093218419</v>
      </c>
      <c r="K234" s="8">
        <f t="shared" si="15"/>
        <v>-0.4330989975738293</v>
      </c>
      <c r="L234" s="8"/>
    </row>
    <row r="235" spans="1:12" ht="15.6" x14ac:dyDescent="0.3">
      <c r="A235" s="8"/>
      <c r="B235" s="8">
        <v>1</v>
      </c>
      <c r="C235" s="8">
        <v>1</v>
      </c>
      <c r="D235">
        <v>63</v>
      </c>
      <c r="E235" s="8">
        <f t="shared" si="12"/>
        <v>63</v>
      </c>
      <c r="F235" s="8">
        <v>0</v>
      </c>
      <c r="G235" s="8">
        <v>0</v>
      </c>
      <c r="H235" s="8">
        <v>1</v>
      </c>
      <c r="I235" s="8">
        <f t="shared" si="13"/>
        <v>2.0164522954714421</v>
      </c>
      <c r="J235" s="8">
        <f t="shared" si="14"/>
        <v>0.88251367032033823</v>
      </c>
      <c r="K235" s="8">
        <f t="shared" si="15"/>
        <v>-0.12498099984668563</v>
      </c>
      <c r="L235" s="8"/>
    </row>
    <row r="236" spans="1:12" ht="15.6" x14ac:dyDescent="0.3">
      <c r="A236" s="8"/>
      <c r="B236" s="8">
        <v>0</v>
      </c>
      <c r="C236" s="8">
        <v>0</v>
      </c>
      <c r="D236">
        <v>35</v>
      </c>
      <c r="E236" s="8">
        <f t="shared" si="12"/>
        <v>0</v>
      </c>
      <c r="F236" s="8">
        <v>0</v>
      </c>
      <c r="G236" s="8">
        <v>0</v>
      </c>
      <c r="H236" s="8">
        <v>1</v>
      </c>
      <c r="I236" s="8">
        <f t="shared" si="13"/>
        <v>-1.5163720475100217</v>
      </c>
      <c r="J236" s="8">
        <f t="shared" si="14"/>
        <v>0.17999637524673634</v>
      </c>
      <c r="K236" s="8">
        <f t="shared" si="15"/>
        <v>-0.19844651830279905</v>
      </c>
      <c r="L236" s="8"/>
    </row>
    <row r="237" spans="1:12" ht="15.6" x14ac:dyDescent="0.3">
      <c r="A237" s="8"/>
      <c r="B237" s="8">
        <v>0</v>
      </c>
      <c r="C237" s="8">
        <v>1</v>
      </c>
      <c r="D237">
        <v>41</v>
      </c>
      <c r="E237" s="8">
        <f t="shared" si="12"/>
        <v>41</v>
      </c>
      <c r="F237" s="8">
        <v>1</v>
      </c>
      <c r="G237" s="8">
        <v>0</v>
      </c>
      <c r="H237" s="8">
        <v>0</v>
      </c>
      <c r="I237" s="8">
        <f t="shared" si="13"/>
        <v>-1.9648937912920577</v>
      </c>
      <c r="J237" s="8">
        <f t="shared" si="14"/>
        <v>0.12293840228054997</v>
      </c>
      <c r="K237" s="8">
        <f t="shared" si="15"/>
        <v>-0.1311780522241657</v>
      </c>
      <c r="L237" s="8"/>
    </row>
    <row r="238" spans="1:12" ht="15.6" x14ac:dyDescent="0.3">
      <c r="A238" s="8"/>
      <c r="B238" s="8">
        <v>1</v>
      </c>
      <c r="C238" s="8">
        <v>0</v>
      </c>
      <c r="D238">
        <v>62</v>
      </c>
      <c r="E238" s="8">
        <f t="shared" si="12"/>
        <v>0</v>
      </c>
      <c r="F238" s="8">
        <v>0</v>
      </c>
      <c r="G238" s="8">
        <v>1</v>
      </c>
      <c r="H238" s="8">
        <v>0</v>
      </c>
      <c r="I238" s="8">
        <f t="shared" si="13"/>
        <v>-2.1211366481012868</v>
      </c>
      <c r="J238" s="8">
        <f t="shared" si="14"/>
        <v>0.10705936105256293</v>
      </c>
      <c r="K238" s="8">
        <f t="shared" si="15"/>
        <v>-2.2343718221594737</v>
      </c>
      <c r="L238" s="8"/>
    </row>
    <row r="239" spans="1:12" ht="15.6" x14ac:dyDescent="0.3">
      <c r="A239" s="8"/>
      <c r="B239" s="8">
        <v>1</v>
      </c>
      <c r="C239" s="8">
        <v>0</v>
      </c>
      <c r="D239">
        <v>43</v>
      </c>
      <c r="E239" s="8">
        <f t="shared" si="12"/>
        <v>0</v>
      </c>
      <c r="F239" s="8">
        <v>0</v>
      </c>
      <c r="G239" s="8">
        <v>0</v>
      </c>
      <c r="H239" s="8">
        <v>1</v>
      </c>
      <c r="I239" s="8">
        <f t="shared" si="13"/>
        <v>-1.037706629799326</v>
      </c>
      <c r="J239" s="8">
        <f t="shared" si="14"/>
        <v>0.26159274357464735</v>
      </c>
      <c r="K239" s="8">
        <f t="shared" si="15"/>
        <v>-1.3409663984128402</v>
      </c>
      <c r="L239" s="8"/>
    </row>
    <row r="240" spans="1:12" ht="15.6" x14ac:dyDescent="0.3">
      <c r="A240" s="8"/>
      <c r="B240" s="8">
        <v>0</v>
      </c>
      <c r="C240" s="8">
        <v>0</v>
      </c>
      <c r="D240">
        <v>58</v>
      </c>
      <c r="E240" s="8">
        <f t="shared" si="12"/>
        <v>0</v>
      </c>
      <c r="F240" s="8">
        <v>0</v>
      </c>
      <c r="G240" s="8">
        <v>0</v>
      </c>
      <c r="H240" s="8">
        <v>0</v>
      </c>
      <c r="I240" s="8">
        <f t="shared" si="13"/>
        <v>-2.5540398702747455</v>
      </c>
      <c r="J240" s="8">
        <f t="shared" si="14"/>
        <v>7.215555164621483E-2</v>
      </c>
      <c r="K240" s="8">
        <f t="shared" si="15"/>
        <v>-7.4891180554211539E-2</v>
      </c>
      <c r="L240" s="8"/>
    </row>
    <row r="241" spans="1:12" ht="15.6" x14ac:dyDescent="0.3">
      <c r="A241" s="8"/>
      <c r="B241" s="8">
        <v>0</v>
      </c>
      <c r="C241" s="8">
        <v>1</v>
      </c>
      <c r="D241">
        <v>52</v>
      </c>
      <c r="E241" s="8">
        <f t="shared" si="12"/>
        <v>52</v>
      </c>
      <c r="F241" s="8">
        <v>0</v>
      </c>
      <c r="G241" s="8">
        <v>0</v>
      </c>
      <c r="H241" s="8">
        <v>0</v>
      </c>
      <c r="I241" s="8">
        <f t="shared" si="13"/>
        <v>-1.1465297951996076</v>
      </c>
      <c r="J241" s="8">
        <f t="shared" si="14"/>
        <v>0.24112350082203637</v>
      </c>
      <c r="K241" s="8">
        <f t="shared" si="15"/>
        <v>-0.27591623000660692</v>
      </c>
      <c r="L241" s="8"/>
    </row>
    <row r="242" spans="1:12" ht="15.6" x14ac:dyDescent="0.3">
      <c r="A242" s="8"/>
      <c r="B242" s="8">
        <v>1</v>
      </c>
      <c r="C242" s="8">
        <v>0</v>
      </c>
      <c r="D242">
        <v>61</v>
      </c>
      <c r="E242" s="8">
        <f t="shared" si="12"/>
        <v>0</v>
      </c>
      <c r="F242" s="8">
        <v>0</v>
      </c>
      <c r="G242" s="8">
        <v>0</v>
      </c>
      <c r="H242" s="8">
        <v>1</v>
      </c>
      <c r="I242" s="8">
        <f t="shared" si="13"/>
        <v>3.9290560049739298E-2</v>
      </c>
      <c r="J242" s="8">
        <f t="shared" si="14"/>
        <v>0.50982137656731652</v>
      </c>
      <c r="K242" s="8">
        <f t="shared" si="15"/>
        <v>-0.67369485663769824</v>
      </c>
      <c r="L242" s="8"/>
    </row>
    <row r="243" spans="1:12" ht="15.6" x14ac:dyDescent="0.3">
      <c r="A243" s="8"/>
      <c r="B243" s="8">
        <v>1</v>
      </c>
      <c r="C243" s="8">
        <v>1</v>
      </c>
      <c r="D243">
        <v>39</v>
      </c>
      <c r="E243" s="8">
        <f t="shared" si="12"/>
        <v>39</v>
      </c>
      <c r="F243" s="8">
        <v>0</v>
      </c>
      <c r="G243" s="8">
        <v>0</v>
      </c>
      <c r="H243" s="8">
        <v>1</v>
      </c>
      <c r="I243" s="8">
        <f t="shared" si="13"/>
        <v>0.38194060386109463</v>
      </c>
      <c r="J243" s="8">
        <f t="shared" si="14"/>
        <v>0.59434106759253502</v>
      </c>
      <c r="K243" s="8">
        <f t="shared" si="15"/>
        <v>-0.52030193653604995</v>
      </c>
      <c r="L243" s="8"/>
    </row>
    <row r="244" spans="1:12" ht="15.6" x14ac:dyDescent="0.3">
      <c r="A244" s="8"/>
      <c r="B244" s="8">
        <v>0</v>
      </c>
      <c r="C244" s="8">
        <v>1</v>
      </c>
      <c r="D244">
        <v>45</v>
      </c>
      <c r="E244" s="8">
        <f t="shared" si="12"/>
        <v>45</v>
      </c>
      <c r="F244" s="8">
        <v>0</v>
      </c>
      <c r="G244" s="8">
        <v>0</v>
      </c>
      <c r="H244" s="8">
        <v>1</v>
      </c>
      <c r="I244" s="8">
        <f t="shared" si="13"/>
        <v>0.7905685267636815</v>
      </c>
      <c r="J244" s="8">
        <f t="shared" si="14"/>
        <v>0.68795339126564947</v>
      </c>
      <c r="K244" s="8">
        <f t="shared" si="15"/>
        <v>-1.1646027153607046</v>
      </c>
      <c r="L244" s="8"/>
    </row>
    <row r="245" spans="1:12" ht="15.6" x14ac:dyDescent="0.3">
      <c r="A245" s="8"/>
      <c r="B245" s="8">
        <v>1</v>
      </c>
      <c r="C245" s="8">
        <v>1</v>
      </c>
      <c r="D245">
        <v>52</v>
      </c>
      <c r="E245" s="8">
        <f t="shared" si="12"/>
        <v>52</v>
      </c>
      <c r="F245" s="8">
        <v>0</v>
      </c>
      <c r="G245" s="8">
        <v>0</v>
      </c>
      <c r="H245" s="8">
        <v>1</v>
      </c>
      <c r="I245" s="8">
        <f t="shared" si="13"/>
        <v>1.2673011034833666</v>
      </c>
      <c r="J245" s="8">
        <f t="shared" si="14"/>
        <v>0.78028039128971027</v>
      </c>
      <c r="K245" s="8">
        <f t="shared" si="15"/>
        <v>-0.24810194788207232</v>
      </c>
      <c r="L245" s="8"/>
    </row>
    <row r="246" spans="1:12" ht="15.6" x14ac:dyDescent="0.3">
      <c r="A246" s="8"/>
      <c r="B246" s="8">
        <v>0</v>
      </c>
      <c r="C246" s="8">
        <v>1</v>
      </c>
      <c r="D246">
        <v>62</v>
      </c>
      <c r="E246" s="8">
        <f t="shared" si="12"/>
        <v>62</v>
      </c>
      <c r="F246" s="8">
        <v>0</v>
      </c>
      <c r="G246" s="8">
        <v>1</v>
      </c>
      <c r="H246" s="8">
        <v>0</v>
      </c>
      <c r="I246" s="8">
        <f t="shared" si="13"/>
        <v>-0.27191274371051866</v>
      </c>
      <c r="J246" s="8">
        <f t="shared" si="14"/>
        <v>0.43243757963897306</v>
      </c>
      <c r="K246" s="8">
        <f t="shared" si="15"/>
        <v>-0.56640454384963834</v>
      </c>
      <c r="L246" s="8"/>
    </row>
    <row r="247" spans="1:12" ht="15.6" x14ac:dyDescent="0.3">
      <c r="A247" s="8"/>
      <c r="B247" s="8">
        <v>1</v>
      </c>
      <c r="C247" s="8">
        <v>0</v>
      </c>
      <c r="D247">
        <v>62</v>
      </c>
      <c r="E247" s="8">
        <f t="shared" si="12"/>
        <v>0</v>
      </c>
      <c r="F247" s="8">
        <v>0</v>
      </c>
      <c r="G247" s="8">
        <v>0</v>
      </c>
      <c r="H247" s="8">
        <v>1</v>
      </c>
      <c r="I247" s="8">
        <f t="shared" si="13"/>
        <v>9.9123737263576484E-2</v>
      </c>
      <c r="J247" s="8">
        <f t="shared" si="14"/>
        <v>0.52476066377842556</v>
      </c>
      <c r="K247" s="8">
        <f t="shared" si="15"/>
        <v>-0.64481299885200105</v>
      </c>
      <c r="L247" s="8"/>
    </row>
    <row r="248" spans="1:12" ht="15.6" x14ac:dyDescent="0.3">
      <c r="A248" s="8"/>
      <c r="B248" s="8">
        <v>0</v>
      </c>
      <c r="C248" s="8">
        <v>0</v>
      </c>
      <c r="D248">
        <v>53</v>
      </c>
      <c r="E248" s="8">
        <f t="shared" si="12"/>
        <v>0</v>
      </c>
      <c r="F248" s="8">
        <v>0</v>
      </c>
      <c r="G248" s="8">
        <v>0</v>
      </c>
      <c r="H248" s="8">
        <v>1</v>
      </c>
      <c r="I248" s="8">
        <f t="shared" si="13"/>
        <v>-0.43937485766095641</v>
      </c>
      <c r="J248" s="8">
        <f t="shared" si="14"/>
        <v>0.39188993823591162</v>
      </c>
      <c r="K248" s="8">
        <f t="shared" si="15"/>
        <v>-0.49739939076028744</v>
      </c>
      <c r="L248" s="8"/>
    </row>
    <row r="249" spans="1:12" ht="15.6" x14ac:dyDescent="0.3">
      <c r="A249" s="8"/>
      <c r="B249" s="8">
        <v>1</v>
      </c>
      <c r="C249" s="8">
        <v>1</v>
      </c>
      <c r="D249">
        <v>43</v>
      </c>
      <c r="E249" s="8">
        <f t="shared" si="12"/>
        <v>43</v>
      </c>
      <c r="F249" s="8">
        <v>0</v>
      </c>
      <c r="G249" s="8">
        <v>0</v>
      </c>
      <c r="H249" s="8">
        <v>1</v>
      </c>
      <c r="I249" s="8">
        <f t="shared" si="13"/>
        <v>0.65435921912948602</v>
      </c>
      <c r="J249" s="8">
        <f t="shared" si="14"/>
        <v>0.65799212929242601</v>
      </c>
      <c r="K249" s="8">
        <f t="shared" si="15"/>
        <v>-0.41856230929002253</v>
      </c>
      <c r="L249" s="8"/>
    </row>
    <row r="250" spans="1:12" ht="15.6" x14ac:dyDescent="0.3">
      <c r="A250" s="8"/>
      <c r="B250" s="8">
        <v>0</v>
      </c>
      <c r="C250" s="8">
        <v>1</v>
      </c>
      <c r="D250">
        <v>47</v>
      </c>
      <c r="E250" s="8">
        <f t="shared" si="12"/>
        <v>47</v>
      </c>
      <c r="F250" s="8">
        <v>0</v>
      </c>
      <c r="G250" s="8">
        <v>1</v>
      </c>
      <c r="H250" s="8">
        <v>0</v>
      </c>
      <c r="I250" s="8">
        <f t="shared" si="13"/>
        <v>-1.2934825509669858</v>
      </c>
      <c r="J250" s="8">
        <f t="shared" si="14"/>
        <v>0.21526393626044404</v>
      </c>
      <c r="K250" s="8">
        <f t="shared" si="15"/>
        <v>-0.24240784227146822</v>
      </c>
      <c r="L250" s="8"/>
    </row>
    <row r="251" spans="1:12" ht="15.6" x14ac:dyDescent="0.3">
      <c r="A251" s="8"/>
      <c r="B251" s="8">
        <v>0</v>
      </c>
      <c r="C251" s="8">
        <v>1</v>
      </c>
      <c r="D251">
        <v>52</v>
      </c>
      <c r="E251" s="8">
        <f t="shared" si="12"/>
        <v>52</v>
      </c>
      <c r="F251" s="8">
        <v>1</v>
      </c>
      <c r="G251" s="8">
        <v>0</v>
      </c>
      <c r="H251" s="8">
        <v>0</v>
      </c>
      <c r="I251" s="8">
        <f t="shared" si="13"/>
        <v>-1.2157425993039814</v>
      </c>
      <c r="J251" s="8">
        <f t="shared" si="14"/>
        <v>0.22868654170004027</v>
      </c>
      <c r="K251" s="8">
        <f t="shared" si="15"/>
        <v>-0.25966042734187877</v>
      </c>
      <c r="L251" s="8"/>
    </row>
    <row r="252" spans="1:12" ht="15.6" x14ac:dyDescent="0.3">
      <c r="A252" s="8"/>
      <c r="B252" s="8">
        <v>1</v>
      </c>
      <c r="C252" s="8">
        <v>1</v>
      </c>
      <c r="D252">
        <v>68</v>
      </c>
      <c r="E252" s="8">
        <f t="shared" si="12"/>
        <v>68</v>
      </c>
      <c r="F252" s="8">
        <v>0</v>
      </c>
      <c r="G252" s="8">
        <v>1</v>
      </c>
      <c r="H252" s="8">
        <v>0</v>
      </c>
      <c r="I252" s="8">
        <f t="shared" si="13"/>
        <v>0.13671517919206813</v>
      </c>
      <c r="J252" s="8">
        <f t="shared" si="14"/>
        <v>0.5341256576789194</v>
      </c>
      <c r="K252" s="8">
        <f t="shared" si="15"/>
        <v>-0.62712415369847319</v>
      </c>
      <c r="L252" s="8"/>
    </row>
    <row r="253" spans="1:12" ht="15.6" x14ac:dyDescent="0.3">
      <c r="A253" s="8"/>
      <c r="B253" s="8">
        <v>0</v>
      </c>
      <c r="C253" s="8">
        <v>1</v>
      </c>
      <c r="D253">
        <v>39</v>
      </c>
      <c r="E253" s="8">
        <f t="shared" si="12"/>
        <v>39</v>
      </c>
      <c r="F253" s="8">
        <v>0</v>
      </c>
      <c r="G253" s="8">
        <v>1</v>
      </c>
      <c r="H253" s="8">
        <v>0</v>
      </c>
      <c r="I253" s="8">
        <f t="shared" si="13"/>
        <v>-1.8383197815037684</v>
      </c>
      <c r="J253" s="8">
        <f t="shared" si="14"/>
        <v>0.13725013026376329</v>
      </c>
      <c r="K253" s="8">
        <f t="shared" si="15"/>
        <v>-0.14763046799072163</v>
      </c>
      <c r="L253" s="8"/>
    </row>
    <row r="254" spans="1:12" ht="15.6" x14ac:dyDescent="0.3">
      <c r="A254" s="8"/>
      <c r="B254" s="8">
        <v>0</v>
      </c>
      <c r="C254" s="8">
        <v>0</v>
      </c>
      <c r="D254">
        <v>53</v>
      </c>
      <c r="E254" s="8">
        <f t="shared" si="12"/>
        <v>0</v>
      </c>
      <c r="F254" s="8">
        <v>0</v>
      </c>
      <c r="G254" s="8">
        <v>0</v>
      </c>
      <c r="H254" s="8">
        <v>1</v>
      </c>
      <c r="I254" s="8">
        <f t="shared" si="13"/>
        <v>-0.43937485766095641</v>
      </c>
      <c r="J254" s="8">
        <f t="shared" si="14"/>
        <v>0.39188993823591162</v>
      </c>
      <c r="K254" s="8">
        <f t="shared" si="15"/>
        <v>-0.49739939076028744</v>
      </c>
      <c r="L254" s="8"/>
    </row>
    <row r="255" spans="1:12" ht="15.6" x14ac:dyDescent="0.3">
      <c r="A255" s="8"/>
      <c r="B255" s="8">
        <v>1</v>
      </c>
      <c r="C255" s="8">
        <v>0</v>
      </c>
      <c r="D255">
        <v>62</v>
      </c>
      <c r="E255" s="8">
        <f t="shared" si="12"/>
        <v>0</v>
      </c>
      <c r="F255" s="8">
        <v>0</v>
      </c>
      <c r="G255" s="8">
        <v>0</v>
      </c>
      <c r="H255" s="8">
        <v>1</v>
      </c>
      <c r="I255" s="8">
        <f t="shared" si="13"/>
        <v>9.9123737263576484E-2</v>
      </c>
      <c r="J255" s="8">
        <f t="shared" si="14"/>
        <v>0.52476066377842556</v>
      </c>
      <c r="K255" s="8">
        <f t="shared" si="15"/>
        <v>-0.64481299885200105</v>
      </c>
      <c r="L255" s="8"/>
    </row>
    <row r="256" spans="1:12" ht="15.6" x14ac:dyDescent="0.3">
      <c r="A256" s="8"/>
      <c r="B256" s="8">
        <v>0</v>
      </c>
      <c r="C256" s="8">
        <v>0</v>
      </c>
      <c r="D256">
        <v>51</v>
      </c>
      <c r="E256" s="8">
        <f t="shared" si="12"/>
        <v>0</v>
      </c>
      <c r="F256" s="8">
        <v>0</v>
      </c>
      <c r="G256" s="8">
        <v>1</v>
      </c>
      <c r="H256" s="8">
        <v>0</v>
      </c>
      <c r="I256" s="8">
        <f t="shared" si="13"/>
        <v>-2.7793015974534936</v>
      </c>
      <c r="J256" s="8">
        <f t="shared" si="14"/>
        <v>5.8452981134517537E-2</v>
      </c>
      <c r="K256" s="8">
        <f t="shared" si="15"/>
        <v>-6.0230991754338804E-2</v>
      </c>
      <c r="L256" s="8"/>
    </row>
    <row r="257" spans="1:12" ht="15.6" x14ac:dyDescent="0.3">
      <c r="A257" s="8"/>
      <c r="B257" s="8">
        <v>1</v>
      </c>
      <c r="C257" s="8">
        <v>1</v>
      </c>
      <c r="D257">
        <v>60</v>
      </c>
      <c r="E257" s="8">
        <f t="shared" si="12"/>
        <v>60</v>
      </c>
      <c r="F257" s="8">
        <v>0</v>
      </c>
      <c r="G257" s="8">
        <v>0</v>
      </c>
      <c r="H257" s="8">
        <v>1</v>
      </c>
      <c r="I257" s="8">
        <f t="shared" si="13"/>
        <v>1.8121383340201489</v>
      </c>
      <c r="J257" s="8">
        <f t="shared" si="14"/>
        <v>0.85962011273178762</v>
      </c>
      <c r="K257" s="8">
        <f t="shared" si="15"/>
        <v>-0.15126471670738956</v>
      </c>
      <c r="L257" s="8"/>
    </row>
    <row r="258" spans="1:12" ht="15.6" x14ac:dyDescent="0.3">
      <c r="A258" s="8"/>
      <c r="B258" s="8">
        <v>1</v>
      </c>
      <c r="C258" s="8">
        <v>1</v>
      </c>
      <c r="D258">
        <v>65</v>
      </c>
      <c r="E258" s="8">
        <f t="shared" si="12"/>
        <v>65</v>
      </c>
      <c r="F258" s="8">
        <v>0</v>
      </c>
      <c r="G258" s="8">
        <v>0</v>
      </c>
      <c r="H258" s="8">
        <v>1</v>
      </c>
      <c r="I258" s="8">
        <f t="shared" si="13"/>
        <v>2.152661603105638</v>
      </c>
      <c r="J258" s="8">
        <f t="shared" si="14"/>
        <v>0.89591723182983185</v>
      </c>
      <c r="K258" s="8">
        <f t="shared" si="15"/>
        <v>-0.10990724546397701</v>
      </c>
      <c r="L258" s="8"/>
    </row>
    <row r="259" spans="1:12" ht="15.6" x14ac:dyDescent="0.3">
      <c r="A259" s="8"/>
      <c r="B259" s="8">
        <v>0</v>
      </c>
      <c r="C259" s="8">
        <v>0</v>
      </c>
      <c r="D259">
        <v>65</v>
      </c>
      <c r="E259" s="8">
        <f t="shared" si="12"/>
        <v>0</v>
      </c>
      <c r="F259" s="8">
        <v>0</v>
      </c>
      <c r="G259" s="8">
        <v>1</v>
      </c>
      <c r="H259" s="8">
        <v>0</v>
      </c>
      <c r="I259" s="8">
        <f t="shared" si="13"/>
        <v>-1.9416371164597754</v>
      </c>
      <c r="J259" s="8">
        <f t="shared" si="14"/>
        <v>0.12546811232508157</v>
      </c>
      <c r="K259" s="8">
        <f t="shared" si="15"/>
        <v>-0.13406652129471169</v>
      </c>
      <c r="L259" s="8"/>
    </row>
    <row r="260" spans="1:12" ht="15.6" x14ac:dyDescent="0.3">
      <c r="A260" s="8"/>
      <c r="B260" s="8">
        <v>1</v>
      </c>
      <c r="C260" s="8">
        <v>1</v>
      </c>
      <c r="D260">
        <v>60</v>
      </c>
      <c r="E260" s="8">
        <f t="shared" si="12"/>
        <v>60</v>
      </c>
      <c r="F260" s="8">
        <v>0</v>
      </c>
      <c r="G260" s="8">
        <v>1</v>
      </c>
      <c r="H260" s="8">
        <v>0</v>
      </c>
      <c r="I260" s="8">
        <f t="shared" si="13"/>
        <v>-0.40812205134471424</v>
      </c>
      <c r="J260" s="8">
        <f t="shared" si="14"/>
        <v>0.3993625033774878</v>
      </c>
      <c r="K260" s="8">
        <f t="shared" si="15"/>
        <v>-0.91788574478749896</v>
      </c>
      <c r="L260" s="8"/>
    </row>
    <row r="261" spans="1:12" ht="15.6" x14ac:dyDescent="0.3">
      <c r="A261" s="8"/>
      <c r="B261" s="8">
        <v>1</v>
      </c>
      <c r="C261" s="8">
        <v>1</v>
      </c>
      <c r="D261">
        <v>60</v>
      </c>
      <c r="E261" s="8">
        <f t="shared" si="12"/>
        <v>60</v>
      </c>
      <c r="F261" s="8">
        <v>0</v>
      </c>
      <c r="G261" s="8">
        <v>0</v>
      </c>
      <c r="H261" s="8">
        <v>1</v>
      </c>
      <c r="I261" s="8">
        <f t="shared" si="13"/>
        <v>1.8121383340201489</v>
      </c>
      <c r="J261" s="8">
        <f t="shared" si="14"/>
        <v>0.85962011273178762</v>
      </c>
      <c r="K261" s="8">
        <f t="shared" si="15"/>
        <v>-0.15126471670738956</v>
      </c>
      <c r="L261" s="8"/>
    </row>
    <row r="262" spans="1:12" ht="15.6" x14ac:dyDescent="0.3">
      <c r="A262" s="8"/>
      <c r="B262" s="8">
        <v>1</v>
      </c>
      <c r="C262" s="8">
        <v>1</v>
      </c>
      <c r="D262">
        <v>54</v>
      </c>
      <c r="E262" s="8">
        <f t="shared" si="12"/>
        <v>54</v>
      </c>
      <c r="F262" s="8">
        <v>0</v>
      </c>
      <c r="G262" s="8">
        <v>0</v>
      </c>
      <c r="H262" s="8">
        <v>1</v>
      </c>
      <c r="I262" s="8">
        <f t="shared" si="13"/>
        <v>1.403510411117562</v>
      </c>
      <c r="J262" s="8">
        <f t="shared" si="14"/>
        <v>0.8027403469302048</v>
      </c>
      <c r="K262" s="8">
        <f t="shared" si="15"/>
        <v>-0.21972397108611669</v>
      </c>
      <c r="L262" s="8"/>
    </row>
    <row r="263" spans="1:12" ht="15.6" x14ac:dyDescent="0.3">
      <c r="A263" s="8"/>
      <c r="B263" s="8">
        <v>0</v>
      </c>
      <c r="C263" s="8">
        <v>1</v>
      </c>
      <c r="D263">
        <v>44</v>
      </c>
      <c r="E263" s="8">
        <f t="shared" si="12"/>
        <v>44</v>
      </c>
      <c r="F263" s="8">
        <v>1</v>
      </c>
      <c r="G263" s="8">
        <v>0</v>
      </c>
      <c r="H263" s="8">
        <v>0</v>
      </c>
      <c r="I263" s="8">
        <f t="shared" si="13"/>
        <v>-1.7605798298407644</v>
      </c>
      <c r="J263" s="8">
        <f t="shared" si="14"/>
        <v>0.14671773508136784</v>
      </c>
      <c r="K263" s="8">
        <f t="shared" si="15"/>
        <v>-0.15866487776594781</v>
      </c>
      <c r="L263" s="8"/>
    </row>
    <row r="264" spans="1:12" ht="15.6" x14ac:dyDescent="0.3">
      <c r="A264" s="8"/>
      <c r="B264" s="8">
        <v>1</v>
      </c>
      <c r="C264" s="8">
        <v>1</v>
      </c>
      <c r="D264">
        <v>44</v>
      </c>
      <c r="E264" s="8">
        <f t="shared" si="12"/>
        <v>44</v>
      </c>
      <c r="F264" s="8">
        <v>0</v>
      </c>
      <c r="G264" s="8">
        <v>0</v>
      </c>
      <c r="H264" s="8">
        <v>1</v>
      </c>
      <c r="I264" s="8">
        <f t="shared" si="13"/>
        <v>0.72246387294658354</v>
      </c>
      <c r="J264" s="8">
        <f t="shared" si="14"/>
        <v>0.67314934777072866</v>
      </c>
      <c r="K264" s="8">
        <f t="shared" si="15"/>
        <v>-0.39578806047851145</v>
      </c>
      <c r="L264" s="8"/>
    </row>
    <row r="265" spans="1:12" ht="15.6" x14ac:dyDescent="0.3">
      <c r="A265" s="8"/>
      <c r="B265" s="8">
        <v>0</v>
      </c>
      <c r="C265" s="8">
        <v>1</v>
      </c>
      <c r="D265">
        <v>51</v>
      </c>
      <c r="E265" s="8">
        <f t="shared" si="12"/>
        <v>51</v>
      </c>
      <c r="F265" s="8">
        <v>0</v>
      </c>
      <c r="G265" s="8">
        <v>1</v>
      </c>
      <c r="H265" s="8">
        <v>0</v>
      </c>
      <c r="I265" s="8">
        <f t="shared" si="13"/>
        <v>-1.0210639356985947</v>
      </c>
      <c r="J265" s="8">
        <f t="shared" si="14"/>
        <v>0.26482021057310651</v>
      </c>
      <c r="K265" s="8">
        <f t="shared" si="15"/>
        <v>-0.30764019821664584</v>
      </c>
      <c r="L265" s="8"/>
    </row>
    <row r="266" spans="1:12" ht="15.6" x14ac:dyDescent="0.3">
      <c r="A266" s="8"/>
      <c r="B266" s="8">
        <v>0</v>
      </c>
      <c r="C266" s="8">
        <v>1</v>
      </c>
      <c r="D266">
        <v>59</v>
      </c>
      <c r="E266" s="8">
        <f t="shared" si="12"/>
        <v>59</v>
      </c>
      <c r="F266" s="8">
        <v>0</v>
      </c>
      <c r="G266" s="8">
        <v>1</v>
      </c>
      <c r="H266" s="8">
        <v>0</v>
      </c>
      <c r="I266" s="8">
        <f t="shared" si="13"/>
        <v>-0.47622670516181231</v>
      </c>
      <c r="J266" s="8">
        <f t="shared" si="14"/>
        <v>0.38314352885074343</v>
      </c>
      <c r="K266" s="8">
        <f t="shared" si="15"/>
        <v>-0.48311890588297651</v>
      </c>
      <c r="L266" s="8"/>
    </row>
    <row r="267" spans="1:12" ht="15.6" x14ac:dyDescent="0.3">
      <c r="A267" s="8"/>
      <c r="B267" s="8">
        <v>0</v>
      </c>
      <c r="C267" s="8">
        <v>0</v>
      </c>
      <c r="D267">
        <v>71</v>
      </c>
      <c r="E267" s="8">
        <f t="shared" si="12"/>
        <v>0</v>
      </c>
      <c r="F267" s="8">
        <v>1</v>
      </c>
      <c r="G267" s="8">
        <v>0</v>
      </c>
      <c r="H267" s="8">
        <v>0</v>
      </c>
      <c r="I267" s="8">
        <f t="shared" si="13"/>
        <v>-1.8454213705992386</v>
      </c>
      <c r="J267" s="8">
        <f t="shared" si="14"/>
        <v>0.13641137735454065</v>
      </c>
      <c r="K267" s="8">
        <f t="shared" si="15"/>
        <v>-0.14665875476191767</v>
      </c>
      <c r="L267" s="8"/>
    </row>
    <row r="268" spans="1:12" ht="15.6" x14ac:dyDescent="0.3">
      <c r="A268" s="8"/>
      <c r="B268" s="8">
        <v>0</v>
      </c>
      <c r="C268" s="8">
        <v>1</v>
      </c>
      <c r="D268">
        <v>61</v>
      </c>
      <c r="E268" s="8">
        <f t="shared" si="12"/>
        <v>61</v>
      </c>
      <c r="F268" s="8">
        <v>0</v>
      </c>
      <c r="G268" s="8">
        <v>1</v>
      </c>
      <c r="H268" s="8">
        <v>0</v>
      </c>
      <c r="I268" s="8">
        <f t="shared" si="13"/>
        <v>-0.34001739752761673</v>
      </c>
      <c r="J268" s="8">
        <f t="shared" si="14"/>
        <v>0.41580525100332238</v>
      </c>
      <c r="K268" s="8">
        <f t="shared" si="15"/>
        <v>-0.53752087743472965</v>
      </c>
      <c r="L268" s="8"/>
    </row>
    <row r="269" spans="1:12" ht="15.6" x14ac:dyDescent="0.3">
      <c r="A269" s="8"/>
      <c r="B269" s="8">
        <v>1</v>
      </c>
      <c r="C269" s="8">
        <v>1</v>
      </c>
      <c r="D269">
        <v>55</v>
      </c>
      <c r="E269" s="8">
        <f t="shared" ref="E269:E281" si="16">C269*D269</f>
        <v>55</v>
      </c>
      <c r="F269" s="8">
        <v>0</v>
      </c>
      <c r="G269" s="8">
        <v>0</v>
      </c>
      <c r="H269" s="8">
        <v>1</v>
      </c>
      <c r="I269" s="8">
        <f t="shared" ref="I269:I281" si="17">$D$2+($D$3*C269)+($D$4*D269)+($D$5*E269)+($D$6*F269)+($D$7*G269)+($D$8*H269)</f>
        <v>1.4716150649346595</v>
      </c>
      <c r="J269" s="8">
        <f t="shared" ref="J269:J281" si="18">1/(1+EXP(-I269))</f>
        <v>0.81330274383647538</v>
      </c>
      <c r="K269" s="8">
        <f t="shared" ref="K269:K281" si="19">(B269*LN(J269))+((1-B269)*LN(1-J269))</f>
        <v>-0.20665186010739481</v>
      </c>
      <c r="L269" s="8"/>
    </row>
    <row r="270" spans="1:12" ht="15.6" x14ac:dyDescent="0.3">
      <c r="A270" s="8"/>
      <c r="B270" s="8">
        <v>1</v>
      </c>
      <c r="C270" s="8">
        <v>1</v>
      </c>
      <c r="D270">
        <v>64</v>
      </c>
      <c r="E270" s="8">
        <f t="shared" si="16"/>
        <v>64</v>
      </c>
      <c r="F270" s="8">
        <v>0</v>
      </c>
      <c r="G270" s="8">
        <v>1</v>
      </c>
      <c r="H270" s="8">
        <v>0</v>
      </c>
      <c r="I270" s="8">
        <f t="shared" si="17"/>
        <v>-0.13570343607632304</v>
      </c>
      <c r="J270" s="8">
        <f t="shared" si="18"/>
        <v>0.46612610853504055</v>
      </c>
      <c r="K270" s="8">
        <f t="shared" si="19"/>
        <v>-0.76329906229334821</v>
      </c>
      <c r="L270" s="8"/>
    </row>
    <row r="271" spans="1:12" ht="15.6" x14ac:dyDescent="0.3">
      <c r="A271" s="8"/>
      <c r="B271" s="8">
        <v>0</v>
      </c>
      <c r="C271" s="8">
        <v>1</v>
      </c>
      <c r="D271">
        <v>43</v>
      </c>
      <c r="E271" s="8">
        <f t="shared" si="16"/>
        <v>43</v>
      </c>
      <c r="F271" s="8">
        <v>0</v>
      </c>
      <c r="G271" s="8">
        <v>0</v>
      </c>
      <c r="H271" s="8">
        <v>1</v>
      </c>
      <c r="I271" s="8">
        <f t="shared" si="17"/>
        <v>0.65435921912948602</v>
      </c>
      <c r="J271" s="8">
        <f t="shared" si="18"/>
        <v>0.65799212929242601</v>
      </c>
      <c r="K271" s="8">
        <f t="shared" si="19"/>
        <v>-1.0729215284195084</v>
      </c>
      <c r="L271" s="8"/>
    </row>
    <row r="272" spans="1:12" ht="15.6" x14ac:dyDescent="0.3">
      <c r="A272" s="8"/>
      <c r="B272" s="8">
        <v>0</v>
      </c>
      <c r="C272" s="8">
        <v>0</v>
      </c>
      <c r="D272">
        <v>58</v>
      </c>
      <c r="E272" s="8">
        <f t="shared" si="16"/>
        <v>0</v>
      </c>
      <c r="F272" s="8">
        <v>0</v>
      </c>
      <c r="G272" s="8">
        <v>1</v>
      </c>
      <c r="H272" s="8">
        <v>0</v>
      </c>
      <c r="I272" s="8">
        <f t="shared" si="17"/>
        <v>-2.3604693569566346</v>
      </c>
      <c r="J272" s="8">
        <f t="shared" si="18"/>
        <v>8.6237201821551646E-2</v>
      </c>
      <c r="K272" s="8">
        <f t="shared" si="19"/>
        <v>-9.0184261801790677E-2</v>
      </c>
      <c r="L272" s="8"/>
    </row>
    <row r="273" spans="1:12" ht="15.6" x14ac:dyDescent="0.3">
      <c r="A273" s="8"/>
      <c r="B273" s="8">
        <v>1</v>
      </c>
      <c r="C273" s="8">
        <v>1</v>
      </c>
      <c r="D273">
        <v>60</v>
      </c>
      <c r="E273" s="8">
        <f t="shared" si="16"/>
        <v>60</v>
      </c>
      <c r="F273" s="8">
        <v>0</v>
      </c>
      <c r="G273" s="8">
        <v>0</v>
      </c>
      <c r="H273" s="8">
        <v>1</v>
      </c>
      <c r="I273" s="8">
        <f t="shared" si="17"/>
        <v>1.8121383340201489</v>
      </c>
      <c r="J273" s="8">
        <f t="shared" si="18"/>
        <v>0.85962011273178762</v>
      </c>
      <c r="K273" s="8">
        <f t="shared" si="19"/>
        <v>-0.15126471670738956</v>
      </c>
      <c r="L273" s="8"/>
    </row>
    <row r="274" spans="1:12" ht="15.6" x14ac:dyDescent="0.3">
      <c r="A274" s="8"/>
      <c r="B274" s="8">
        <v>1</v>
      </c>
      <c r="C274" s="8">
        <v>1</v>
      </c>
      <c r="D274">
        <v>58</v>
      </c>
      <c r="E274" s="8">
        <f t="shared" si="16"/>
        <v>58</v>
      </c>
      <c r="F274" s="8">
        <v>1</v>
      </c>
      <c r="G274" s="8">
        <v>0</v>
      </c>
      <c r="H274" s="8">
        <v>0</v>
      </c>
      <c r="I274" s="8">
        <f t="shared" si="17"/>
        <v>-0.80711467640139478</v>
      </c>
      <c r="J274" s="8">
        <f t="shared" si="18"/>
        <v>0.30850568123664984</v>
      </c>
      <c r="K274" s="8">
        <f t="shared" si="19"/>
        <v>-1.1760150201283037</v>
      </c>
      <c r="L274" s="8"/>
    </row>
    <row r="275" spans="1:12" ht="15.6" x14ac:dyDescent="0.3">
      <c r="A275" s="8"/>
      <c r="B275" s="8">
        <v>0</v>
      </c>
      <c r="C275" s="8">
        <v>1</v>
      </c>
      <c r="D275">
        <v>49</v>
      </c>
      <c r="E275" s="8">
        <f t="shared" si="16"/>
        <v>49</v>
      </c>
      <c r="F275" s="8">
        <v>1</v>
      </c>
      <c r="G275" s="8">
        <v>0</v>
      </c>
      <c r="H275" s="8">
        <v>0</v>
      </c>
      <c r="I275" s="8">
        <f t="shared" si="17"/>
        <v>-1.4200565607552751</v>
      </c>
      <c r="J275" s="8">
        <f t="shared" si="18"/>
        <v>0.19465271680269305</v>
      </c>
      <c r="K275" s="8">
        <f t="shared" si="19"/>
        <v>-0.21648168689460207</v>
      </c>
      <c r="L275" s="8"/>
    </row>
    <row r="276" spans="1:12" ht="15.6" x14ac:dyDescent="0.3">
      <c r="A276" s="8"/>
      <c r="B276" s="8">
        <v>1</v>
      </c>
      <c r="C276" s="8">
        <v>1</v>
      </c>
      <c r="D276">
        <v>48</v>
      </c>
      <c r="E276" s="8">
        <f t="shared" si="16"/>
        <v>48</v>
      </c>
      <c r="F276" s="8">
        <v>1</v>
      </c>
      <c r="G276" s="8">
        <v>0</v>
      </c>
      <c r="H276" s="8">
        <v>0</v>
      </c>
      <c r="I276" s="8">
        <f t="shared" si="17"/>
        <v>-1.4881612145723728</v>
      </c>
      <c r="J276" s="8">
        <f t="shared" si="18"/>
        <v>0.18419787946774394</v>
      </c>
      <c r="K276" s="8">
        <f t="shared" si="19"/>
        <v>-1.6917446673458496</v>
      </c>
      <c r="L276" s="8"/>
    </row>
    <row r="277" spans="1:12" ht="15.6" x14ac:dyDescent="0.3">
      <c r="A277" s="8"/>
      <c r="B277" s="8">
        <v>0</v>
      </c>
      <c r="C277" s="8">
        <v>1</v>
      </c>
      <c r="D277">
        <v>52</v>
      </c>
      <c r="E277" s="8">
        <f t="shared" si="16"/>
        <v>52</v>
      </c>
      <c r="F277" s="8">
        <v>0</v>
      </c>
      <c r="G277" s="8">
        <v>1</v>
      </c>
      <c r="H277" s="8">
        <v>0</v>
      </c>
      <c r="I277" s="8">
        <f t="shared" si="17"/>
        <v>-0.95295928188149659</v>
      </c>
      <c r="J277" s="8">
        <f t="shared" si="18"/>
        <v>0.27829007608687878</v>
      </c>
      <c r="K277" s="8">
        <f t="shared" si="19"/>
        <v>-0.32613198825281997</v>
      </c>
      <c r="L277" s="8"/>
    </row>
    <row r="278" spans="1:12" ht="15.6" x14ac:dyDescent="0.3">
      <c r="A278" s="8"/>
      <c r="B278" s="8">
        <v>0</v>
      </c>
      <c r="C278" s="8">
        <v>1</v>
      </c>
      <c r="D278">
        <v>44</v>
      </c>
      <c r="E278" s="8">
        <f t="shared" si="16"/>
        <v>44</v>
      </c>
      <c r="F278" s="8">
        <v>1</v>
      </c>
      <c r="G278" s="8">
        <v>0</v>
      </c>
      <c r="H278" s="8">
        <v>0</v>
      </c>
      <c r="I278" s="8">
        <f t="shared" si="17"/>
        <v>-1.7605798298407644</v>
      </c>
      <c r="J278" s="8">
        <f t="shared" si="18"/>
        <v>0.14671773508136784</v>
      </c>
      <c r="K278" s="8">
        <f t="shared" si="19"/>
        <v>-0.15866487776594781</v>
      </c>
      <c r="L278" s="8"/>
    </row>
    <row r="279" spans="1:12" ht="15.6" x14ac:dyDescent="0.3">
      <c r="A279" s="8"/>
      <c r="B279" s="8">
        <v>0</v>
      </c>
      <c r="C279" s="8">
        <v>0</v>
      </c>
      <c r="D279">
        <v>56</v>
      </c>
      <c r="E279" s="8">
        <f t="shared" si="16"/>
        <v>0</v>
      </c>
      <c r="F279" s="8">
        <v>1</v>
      </c>
      <c r="G279" s="8">
        <v>0</v>
      </c>
      <c r="H279" s="8">
        <v>0</v>
      </c>
      <c r="I279" s="8">
        <f t="shared" si="17"/>
        <v>-2.7429190288067931</v>
      </c>
      <c r="J279" s="8">
        <f t="shared" si="18"/>
        <v>6.048780476133564E-2</v>
      </c>
      <c r="K279" s="8">
        <f t="shared" si="19"/>
        <v>-6.2394479650155613E-2</v>
      </c>
      <c r="L279" s="8"/>
    </row>
    <row r="280" spans="1:12" ht="15.6" x14ac:dyDescent="0.3">
      <c r="A280" s="8"/>
      <c r="B280" s="8">
        <v>0</v>
      </c>
      <c r="C280" s="8">
        <v>1</v>
      </c>
      <c r="D280">
        <v>57</v>
      </c>
      <c r="E280" s="8">
        <f t="shared" si="16"/>
        <v>57</v>
      </c>
      <c r="F280" s="8">
        <v>0</v>
      </c>
      <c r="G280" s="8">
        <v>0</v>
      </c>
      <c r="H280" s="8">
        <v>1</v>
      </c>
      <c r="I280" s="8">
        <f t="shared" si="17"/>
        <v>1.6078243725688552</v>
      </c>
      <c r="J280" s="8">
        <f t="shared" si="18"/>
        <v>0.83310911002516996</v>
      </c>
      <c r="K280" s="8">
        <f t="shared" si="19"/>
        <v>-1.7904150335378863</v>
      </c>
      <c r="L280" s="8"/>
    </row>
    <row r="281" spans="1:12" ht="15.6" x14ac:dyDescent="0.3">
      <c r="A281" s="8"/>
      <c r="B281" s="8">
        <v>1</v>
      </c>
      <c r="C281" s="8">
        <v>1</v>
      </c>
      <c r="D281">
        <v>67</v>
      </c>
      <c r="E281" s="8">
        <f t="shared" si="16"/>
        <v>67</v>
      </c>
      <c r="F281" s="8">
        <v>0</v>
      </c>
      <c r="G281" s="8">
        <v>0</v>
      </c>
      <c r="H281" s="8">
        <v>1</v>
      </c>
      <c r="I281" s="8">
        <f t="shared" si="17"/>
        <v>2.288870910739834</v>
      </c>
      <c r="J281" s="8">
        <f t="shared" si="18"/>
        <v>0.90795112890011009</v>
      </c>
      <c r="K281" s="8">
        <f t="shared" si="19"/>
        <v>-9.6564724626578058E-2</v>
      </c>
      <c r="L281" s="8"/>
    </row>
    <row r="282" spans="1:12" ht="16.2" thickBo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16.2" thickBot="1" x14ac:dyDescent="0.35">
      <c r="A283" s="8"/>
      <c r="B283" s="8"/>
      <c r="C283" s="8"/>
      <c r="D283" s="8"/>
      <c r="E283" s="8"/>
      <c r="F283" s="9" t="s">
        <v>34</v>
      </c>
      <c r="G283" s="10"/>
      <c r="H283" s="8"/>
      <c r="I283" s="8"/>
      <c r="J283" s="9" t="s">
        <v>5</v>
      </c>
      <c r="K283" s="10">
        <f>SUM(K12:K281)</f>
        <v>-131.25130361071405</v>
      </c>
      <c r="L283" s="8"/>
    </row>
    <row r="284" spans="1:12" ht="16.2" thickBot="1" x14ac:dyDescent="0.35">
      <c r="F284" s="9" t="s">
        <v>35</v>
      </c>
      <c r="G284" s="10"/>
    </row>
    <row r="285" spans="1:12" ht="16.2" thickBot="1" x14ac:dyDescent="0.35">
      <c r="F285" s="9" t="s">
        <v>36</v>
      </c>
      <c r="G285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8558-19A1-47F8-9845-0C36FD5DFFBB}">
  <dimension ref="A1:O285"/>
  <sheetViews>
    <sheetView workbookViewId="0"/>
  </sheetViews>
  <sheetFormatPr defaultRowHeight="14.4" x14ac:dyDescent="0.3"/>
  <cols>
    <col min="2" max="2" width="16.33203125" bestFit="1" customWidth="1"/>
    <col min="3" max="3" width="29.21875" bestFit="1" customWidth="1"/>
    <col min="4" max="5" width="15.21875" bestFit="1" customWidth="1"/>
    <col min="6" max="6" width="17.88671875" bestFit="1" customWidth="1"/>
    <col min="7" max="7" width="15" customWidth="1"/>
    <col min="8" max="8" width="11.33203125" bestFit="1" customWidth="1"/>
    <col min="9" max="9" width="14" bestFit="1" customWidth="1"/>
    <col min="10" max="10" width="20.44140625" bestFit="1" customWidth="1"/>
    <col min="11" max="11" width="15.6640625" bestFit="1" customWidth="1"/>
    <col min="12" max="12" width="29.21875" bestFit="1" customWidth="1"/>
    <col min="13" max="13" width="18.109375" bestFit="1" customWidth="1"/>
    <col min="14" max="14" width="15.77734375" bestFit="1" customWidth="1"/>
    <col min="15" max="15" width="16.5546875" bestFit="1" customWidth="1"/>
  </cols>
  <sheetData>
    <row r="1" spans="1:15" ht="16.2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ht="18.600000000000001" thickBot="1" x14ac:dyDescent="0.45">
      <c r="A2" s="8"/>
      <c r="B2" s="8"/>
      <c r="C2" s="9" t="s">
        <v>6</v>
      </c>
      <c r="D2" s="10">
        <v>-1.1809500646901483</v>
      </c>
      <c r="E2" s="8"/>
      <c r="F2" s="9" t="s">
        <v>23</v>
      </c>
      <c r="G2" s="10">
        <f>-2*-185.479625681278</f>
        <v>370.95925136255602</v>
      </c>
      <c r="H2" s="8"/>
      <c r="I2" s="9" t="s">
        <v>24</v>
      </c>
      <c r="J2" s="10">
        <v>1</v>
      </c>
      <c r="K2" s="8"/>
      <c r="L2" s="8"/>
      <c r="M2" s="8"/>
    </row>
    <row r="3" spans="1:15" ht="18.600000000000001" thickBot="1" x14ac:dyDescent="0.45">
      <c r="A3" s="8"/>
      <c r="B3" s="8"/>
      <c r="C3" s="9" t="s">
        <v>7</v>
      </c>
      <c r="D3" s="10">
        <v>1.8239161871473599</v>
      </c>
      <c r="E3" s="8"/>
      <c r="F3" s="9" t="s">
        <v>25</v>
      </c>
      <c r="G3" s="10">
        <f>-2*K283</f>
        <v>241.43434578649916</v>
      </c>
      <c r="H3" s="8"/>
      <c r="I3" s="9" t="s">
        <v>26</v>
      </c>
      <c r="J3" s="10">
        <v>7</v>
      </c>
      <c r="K3" s="8"/>
      <c r="L3" s="9" t="s">
        <v>37</v>
      </c>
      <c r="M3" s="10"/>
    </row>
    <row r="4" spans="1:15" ht="18.600000000000001" thickBot="1" x14ac:dyDescent="0.45">
      <c r="A4" s="8"/>
      <c r="B4" s="8"/>
      <c r="C4" s="9" t="s">
        <v>38</v>
      </c>
      <c r="D4" s="10">
        <v>0.23268309863762113</v>
      </c>
      <c r="E4" s="8"/>
      <c r="F4" s="8"/>
      <c r="G4" s="8"/>
      <c r="H4" s="8"/>
      <c r="I4" s="8"/>
      <c r="J4" s="8"/>
      <c r="K4" s="8"/>
      <c r="L4" s="9" t="s">
        <v>39</v>
      </c>
      <c r="M4" s="10"/>
    </row>
    <row r="5" spans="1:15" ht="19.2" thickBot="1" x14ac:dyDescent="0.45">
      <c r="A5" s="8"/>
      <c r="B5" s="8"/>
      <c r="C5" s="9" t="s">
        <v>40</v>
      </c>
      <c r="D5" s="10">
        <v>0.39487400861295685</v>
      </c>
      <c r="E5" s="8"/>
      <c r="F5" s="9" t="s">
        <v>27</v>
      </c>
      <c r="G5" s="10">
        <f>(G2-G3)/G2</f>
        <v>0.34916208478506455</v>
      </c>
      <c r="H5" s="8"/>
      <c r="I5" s="9" t="s">
        <v>28</v>
      </c>
      <c r="J5" s="12">
        <f>_xlfn.CHISQ.DIST.RT(G2-G3,J3-J2)</f>
        <v>1.61826834988074E-25</v>
      </c>
      <c r="K5" s="8"/>
      <c r="L5" s="9" t="s">
        <v>41</v>
      </c>
      <c r="M5" s="10"/>
    </row>
    <row r="6" spans="1:15" ht="18.600000000000001" thickBot="1" x14ac:dyDescent="0.45">
      <c r="A6" s="8"/>
      <c r="B6" s="8"/>
      <c r="C6" s="9" t="s">
        <v>42</v>
      </c>
      <c r="D6" s="10">
        <v>2.3956204949352311</v>
      </c>
      <c r="E6" s="8"/>
      <c r="F6" s="8"/>
      <c r="G6" s="8"/>
      <c r="H6" s="8"/>
      <c r="I6" s="8"/>
      <c r="J6" s="8"/>
      <c r="K6" s="8"/>
      <c r="L6" s="9" t="s">
        <v>43</v>
      </c>
      <c r="M6" s="10"/>
    </row>
    <row r="7" spans="1:15" ht="18.600000000000001" thickBot="1" x14ac:dyDescent="0.45">
      <c r="A7" s="8"/>
      <c r="B7" s="8"/>
      <c r="C7" s="9" t="s">
        <v>44</v>
      </c>
      <c r="D7" s="10">
        <v>2.9487873445590149E-2</v>
      </c>
      <c r="E7" s="8"/>
      <c r="F7" s="8"/>
      <c r="G7" s="8"/>
      <c r="H7" s="8"/>
      <c r="I7" s="9" t="s">
        <v>29</v>
      </c>
      <c r="J7" s="10">
        <f>G3+(2*J3)</f>
        <v>255.43434578649916</v>
      </c>
      <c r="K7" s="8"/>
      <c r="L7" s="9" t="s">
        <v>45</v>
      </c>
      <c r="M7" s="10"/>
    </row>
    <row r="8" spans="1:15" ht="18.600000000000001" thickBot="1" x14ac:dyDescent="0.45">
      <c r="A8" s="8"/>
      <c r="B8" s="8"/>
      <c r="C8" s="9" t="s">
        <v>46</v>
      </c>
      <c r="D8" s="10">
        <v>-3.7233745051046312E-2</v>
      </c>
      <c r="E8" s="8"/>
      <c r="F8" s="8"/>
      <c r="G8" s="8"/>
      <c r="H8" s="8"/>
      <c r="I8" s="8"/>
      <c r="J8" s="8"/>
      <c r="K8" s="8"/>
      <c r="L8" s="9" t="s">
        <v>47</v>
      </c>
      <c r="M8" s="10"/>
    </row>
    <row r="9" spans="1:15" ht="15.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5" ht="15.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5" ht="18.600000000000001" thickBot="1" x14ac:dyDescent="0.45">
      <c r="A11" s="8"/>
      <c r="B11" s="11" t="s">
        <v>8</v>
      </c>
      <c r="C11" s="11" t="s">
        <v>9</v>
      </c>
      <c r="D11" s="11" t="s">
        <v>48</v>
      </c>
      <c r="E11" s="11" t="s">
        <v>49</v>
      </c>
      <c r="F11" s="11" t="s">
        <v>50</v>
      </c>
      <c r="G11" s="11" t="s">
        <v>51</v>
      </c>
      <c r="H11" s="11" t="s">
        <v>52</v>
      </c>
      <c r="I11" s="11" t="s">
        <v>22</v>
      </c>
      <c r="J11" s="11" t="s">
        <v>3</v>
      </c>
      <c r="K11" s="11" t="s">
        <v>4</v>
      </c>
      <c r="L11" s="11" t="s">
        <v>30</v>
      </c>
      <c r="M11" s="11" t="s">
        <v>31</v>
      </c>
      <c r="N11" s="11" t="s">
        <v>32</v>
      </c>
      <c r="O11" s="11" t="s">
        <v>33</v>
      </c>
    </row>
    <row r="12" spans="1:15" ht="15.6" x14ac:dyDescent="0.3">
      <c r="A12" s="8"/>
      <c r="B12" s="8">
        <v>1</v>
      </c>
      <c r="C12" s="8">
        <v>1</v>
      </c>
      <c r="D12" s="8">
        <v>0</v>
      </c>
      <c r="E12" s="8">
        <v>0</v>
      </c>
      <c r="F12" s="8">
        <v>1</v>
      </c>
      <c r="G12">
        <v>130</v>
      </c>
      <c r="H12">
        <v>109</v>
      </c>
      <c r="I12" s="8">
        <f>$D$2+($D$3*C12)+($D$4*D12)+($D$5*E12)+($D$6*F12)+($D$7*G12)+($D$8*H12)</f>
        <v>2.8135319547551143</v>
      </c>
      <c r="J12" s="8">
        <f>1/(1+EXP(-I12))</f>
        <v>0.94340270015012218</v>
      </c>
      <c r="K12" s="8">
        <f>(B12*LN(J12))+((1-B12)*LN(1-J12))</f>
        <v>-5.8262045988390777E-2</v>
      </c>
      <c r="L12" s="8">
        <f>IF(J12&gt;0.5,1,0)</f>
        <v>1</v>
      </c>
      <c r="M12">
        <f>IF(B12=L12,1,0)</f>
        <v>1</v>
      </c>
      <c r="N12">
        <f>IF(AND(B12=1,L12=1),1,0)</f>
        <v>1</v>
      </c>
      <c r="O12">
        <f>IF(AND(B12=0,L12=0),1,0)</f>
        <v>0</v>
      </c>
    </row>
    <row r="13" spans="1:15" ht="15.6" x14ac:dyDescent="0.3">
      <c r="A13" s="8"/>
      <c r="B13" s="8">
        <v>0</v>
      </c>
      <c r="C13" s="8">
        <v>0</v>
      </c>
      <c r="D13" s="8">
        <v>0</v>
      </c>
      <c r="E13" s="8">
        <v>1</v>
      </c>
      <c r="F13" s="8">
        <v>0</v>
      </c>
      <c r="G13">
        <v>115</v>
      </c>
      <c r="H13">
        <v>160</v>
      </c>
      <c r="I13" s="8">
        <f t="shared" ref="I13:I76" si="0">$D$2+($D$3*C13)+($D$4*D13)+($D$5*E13)+($D$6*F13)+($D$7*G13)+($D$8*H13)</f>
        <v>-3.3523698180017343</v>
      </c>
      <c r="J13" s="8">
        <f t="shared" ref="J13:J76" si="1">1/(1+EXP(-I13))</f>
        <v>3.381764709095382E-2</v>
      </c>
      <c r="K13" s="8">
        <f t="shared" ref="K13:K76" si="2">(B13*LN(J13))+((1-B13)*LN(1-J13))</f>
        <v>-3.4402691457269367E-2</v>
      </c>
      <c r="L13" s="8">
        <f t="shared" ref="L13:L76" si="3">IF(J13&gt;0.5,1,0)</f>
        <v>0</v>
      </c>
      <c r="M13">
        <f t="shared" ref="M13:M76" si="4">IF(B13=L13,1,0)</f>
        <v>1</v>
      </c>
      <c r="N13">
        <f t="shared" ref="N13:N76" si="5">IF(AND(B13=1,L13=1),1,0)</f>
        <v>0</v>
      </c>
      <c r="O13">
        <f t="shared" ref="O13:O76" si="6">IF(AND(B13=0,L13=0),1,0)</f>
        <v>1</v>
      </c>
    </row>
    <row r="14" spans="1:15" ht="15.6" x14ac:dyDescent="0.3">
      <c r="A14" s="8"/>
      <c r="B14" s="8">
        <v>1</v>
      </c>
      <c r="C14" s="8">
        <v>1</v>
      </c>
      <c r="D14" s="8">
        <v>1</v>
      </c>
      <c r="E14" s="8">
        <v>0</v>
      </c>
      <c r="F14" s="8">
        <v>0</v>
      </c>
      <c r="G14">
        <v>124</v>
      </c>
      <c r="H14">
        <v>141</v>
      </c>
      <c r="I14" s="8">
        <f t="shared" si="0"/>
        <v>-0.71781252384951877</v>
      </c>
      <c r="J14" s="8">
        <f t="shared" si="1"/>
        <v>0.32787486184671133</v>
      </c>
      <c r="K14" s="8">
        <f t="shared" si="2"/>
        <v>-1.1151232621548179</v>
      </c>
      <c r="L14" s="8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ht="15.6" x14ac:dyDescent="0.3">
      <c r="A15" s="8"/>
      <c r="B15" s="8">
        <v>0</v>
      </c>
      <c r="C15" s="8">
        <v>1</v>
      </c>
      <c r="D15" s="8">
        <v>0</v>
      </c>
      <c r="E15" s="8">
        <v>0</v>
      </c>
      <c r="F15" s="8">
        <v>1</v>
      </c>
      <c r="G15">
        <v>128</v>
      </c>
      <c r="H15">
        <v>105</v>
      </c>
      <c r="I15" s="8">
        <f t="shared" si="0"/>
        <v>2.9034911880681196</v>
      </c>
      <c r="J15" s="8">
        <f t="shared" si="1"/>
        <v>0.94801874921954243</v>
      </c>
      <c r="K15" s="8">
        <f t="shared" si="2"/>
        <v>-2.9568721873330635</v>
      </c>
      <c r="L15" s="8">
        <f t="shared" si="3"/>
        <v>1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ht="15.6" x14ac:dyDescent="0.3">
      <c r="A16" s="8"/>
      <c r="B16" s="8">
        <v>0</v>
      </c>
      <c r="C16" s="8">
        <v>0</v>
      </c>
      <c r="D16" s="8">
        <v>1</v>
      </c>
      <c r="E16" s="8">
        <v>0</v>
      </c>
      <c r="F16" s="8">
        <v>0</v>
      </c>
      <c r="G16">
        <v>120</v>
      </c>
      <c r="H16">
        <v>121</v>
      </c>
      <c r="I16" s="8">
        <f t="shared" si="0"/>
        <v>-1.9150053037583135</v>
      </c>
      <c r="J16" s="8">
        <f t="shared" si="1"/>
        <v>0.12841957583456098</v>
      </c>
      <c r="K16" s="8">
        <f t="shared" si="2"/>
        <v>-0.13744713581804846</v>
      </c>
      <c r="L16" s="8">
        <f t="shared" si="3"/>
        <v>0</v>
      </c>
      <c r="M16">
        <f t="shared" si="4"/>
        <v>1</v>
      </c>
      <c r="N16">
        <f t="shared" si="5"/>
        <v>0</v>
      </c>
      <c r="O16">
        <f t="shared" si="6"/>
        <v>1</v>
      </c>
    </row>
    <row r="17" spans="1:15" ht="15.6" x14ac:dyDescent="0.3">
      <c r="A17" s="8"/>
      <c r="B17" s="8">
        <v>0</v>
      </c>
      <c r="C17" s="8">
        <v>1</v>
      </c>
      <c r="D17" s="8">
        <v>0</v>
      </c>
      <c r="E17" s="8">
        <v>0</v>
      </c>
      <c r="F17" s="8">
        <v>1</v>
      </c>
      <c r="G17">
        <v>120</v>
      </c>
      <c r="H17">
        <v>140</v>
      </c>
      <c r="I17" s="8">
        <f t="shared" si="0"/>
        <v>1.3644071237167763</v>
      </c>
      <c r="J17" s="8">
        <f t="shared" si="1"/>
        <v>0.79647503722504287</v>
      </c>
      <c r="K17" s="8">
        <f t="shared" si="2"/>
        <v>-1.5919666144236864</v>
      </c>
      <c r="L17" s="8">
        <f t="shared" si="3"/>
        <v>1</v>
      </c>
      <c r="M17">
        <f t="shared" si="4"/>
        <v>0</v>
      </c>
      <c r="N17">
        <f t="shared" si="5"/>
        <v>0</v>
      </c>
      <c r="O17">
        <f t="shared" si="6"/>
        <v>0</v>
      </c>
    </row>
    <row r="18" spans="1:15" ht="15.6" x14ac:dyDescent="0.3">
      <c r="A18" s="8"/>
      <c r="B18" s="8">
        <v>1</v>
      </c>
      <c r="C18" s="8">
        <v>1</v>
      </c>
      <c r="D18" s="8">
        <v>0</v>
      </c>
      <c r="E18" s="8">
        <v>1</v>
      </c>
      <c r="F18" s="8">
        <v>0</v>
      </c>
      <c r="G18">
        <v>130</v>
      </c>
      <c r="H18">
        <v>142</v>
      </c>
      <c r="I18" s="8">
        <f t="shared" si="0"/>
        <v>-0.41592811825168852</v>
      </c>
      <c r="J18" s="8">
        <f t="shared" si="1"/>
        <v>0.39749152506989649</v>
      </c>
      <c r="K18" s="8">
        <f t="shared" si="2"/>
        <v>-0.92258166569391398</v>
      </c>
      <c r="L18" s="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</row>
    <row r="19" spans="1:15" ht="15.6" x14ac:dyDescent="0.3">
      <c r="A19" s="8"/>
      <c r="B19" s="8">
        <v>1</v>
      </c>
      <c r="C19" s="8">
        <v>1</v>
      </c>
      <c r="D19" s="8">
        <v>0</v>
      </c>
      <c r="E19" s="8">
        <v>0</v>
      </c>
      <c r="F19" s="8">
        <v>1</v>
      </c>
      <c r="G19">
        <v>110</v>
      </c>
      <c r="H19">
        <v>142</v>
      </c>
      <c r="I19" s="8">
        <f t="shared" si="0"/>
        <v>0.9950608991587826</v>
      </c>
      <c r="J19" s="8">
        <f t="shared" si="1"/>
        <v>0.73008638495306055</v>
      </c>
      <c r="K19" s="8">
        <f t="shared" si="2"/>
        <v>-0.31459241628866164</v>
      </c>
      <c r="L19" s="8">
        <f t="shared" si="3"/>
        <v>1</v>
      </c>
      <c r="M19">
        <f t="shared" si="4"/>
        <v>1</v>
      </c>
      <c r="N19">
        <f t="shared" si="5"/>
        <v>1</v>
      </c>
      <c r="O19">
        <f t="shared" si="6"/>
        <v>0</v>
      </c>
    </row>
    <row r="20" spans="1:15" ht="15.6" x14ac:dyDescent="0.3">
      <c r="A20" s="8"/>
      <c r="B20" s="8">
        <v>1</v>
      </c>
      <c r="C20" s="8">
        <v>1</v>
      </c>
      <c r="D20" s="8">
        <v>0</v>
      </c>
      <c r="E20" s="8">
        <v>0</v>
      </c>
      <c r="F20" s="8">
        <v>1</v>
      </c>
      <c r="G20">
        <v>140</v>
      </c>
      <c r="H20">
        <v>170</v>
      </c>
      <c r="I20" s="8">
        <f t="shared" si="0"/>
        <v>0.83715224109719077</v>
      </c>
      <c r="J20" s="8">
        <f t="shared" si="1"/>
        <v>0.69786510629801046</v>
      </c>
      <c r="K20" s="8">
        <f t="shared" si="2"/>
        <v>-0.35972945234909948</v>
      </c>
      <c r="L20" s="8">
        <f t="shared" si="3"/>
        <v>1</v>
      </c>
      <c r="M20">
        <f t="shared" si="4"/>
        <v>1</v>
      </c>
      <c r="N20">
        <f t="shared" si="5"/>
        <v>1</v>
      </c>
      <c r="O20">
        <f t="shared" si="6"/>
        <v>0</v>
      </c>
    </row>
    <row r="21" spans="1:15" ht="15.6" x14ac:dyDescent="0.3">
      <c r="A21" s="8"/>
      <c r="B21" s="8">
        <v>1</v>
      </c>
      <c r="C21" s="8">
        <v>0</v>
      </c>
      <c r="D21" s="8">
        <v>0</v>
      </c>
      <c r="E21" s="8">
        <v>0</v>
      </c>
      <c r="F21" s="8">
        <v>1</v>
      </c>
      <c r="G21">
        <v>150</v>
      </c>
      <c r="H21">
        <v>154</v>
      </c>
      <c r="I21" s="8">
        <f t="shared" si="0"/>
        <v>-9.6145290777526426E-2</v>
      </c>
      <c r="J21" s="8">
        <f t="shared" si="1"/>
        <v>0.47598217601995685</v>
      </c>
      <c r="K21" s="8">
        <f t="shared" si="2"/>
        <v>-0.74237487078803621</v>
      </c>
      <c r="L21" s="8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</row>
    <row r="22" spans="1:15" ht="15.6" x14ac:dyDescent="0.3">
      <c r="A22" s="8"/>
      <c r="B22" s="8">
        <v>0</v>
      </c>
      <c r="C22" s="8">
        <v>1</v>
      </c>
      <c r="D22" s="8">
        <v>0</v>
      </c>
      <c r="E22" s="8">
        <v>0</v>
      </c>
      <c r="F22" s="8">
        <v>1</v>
      </c>
      <c r="G22">
        <v>135</v>
      </c>
      <c r="H22">
        <v>161</v>
      </c>
      <c r="I22" s="8">
        <f t="shared" si="0"/>
        <v>1.0248165793286557</v>
      </c>
      <c r="J22" s="8">
        <f t="shared" si="1"/>
        <v>0.7359097482875282</v>
      </c>
      <c r="K22" s="8">
        <f t="shared" si="2"/>
        <v>-1.3314643717102654</v>
      </c>
      <c r="L22" s="8">
        <f t="shared" si="3"/>
        <v>1</v>
      </c>
      <c r="M22">
        <f t="shared" si="4"/>
        <v>0</v>
      </c>
      <c r="N22">
        <f t="shared" si="5"/>
        <v>0</v>
      </c>
      <c r="O22">
        <f t="shared" si="6"/>
        <v>0</v>
      </c>
    </row>
    <row r="23" spans="1:15" ht="15.6" x14ac:dyDescent="0.3">
      <c r="A23" s="8"/>
      <c r="B23" s="8">
        <v>0</v>
      </c>
      <c r="C23" s="8">
        <v>1</v>
      </c>
      <c r="D23" s="8">
        <v>0</v>
      </c>
      <c r="E23" s="8">
        <v>0</v>
      </c>
      <c r="F23" s="8">
        <v>1</v>
      </c>
      <c r="G23">
        <v>142</v>
      </c>
      <c r="H23">
        <v>111</v>
      </c>
      <c r="I23" s="8">
        <f t="shared" si="0"/>
        <v>3.0929189460001032</v>
      </c>
      <c r="J23" s="8">
        <f t="shared" si="1"/>
        <v>0.9565997117031253</v>
      </c>
      <c r="K23" s="8">
        <f t="shared" si="2"/>
        <v>-3.1372891951127095</v>
      </c>
      <c r="L23" s="8">
        <f t="shared" si="3"/>
        <v>1</v>
      </c>
      <c r="M23">
        <f t="shared" si="4"/>
        <v>0</v>
      </c>
      <c r="N23">
        <f t="shared" si="5"/>
        <v>0</v>
      </c>
      <c r="O23">
        <f t="shared" si="6"/>
        <v>0</v>
      </c>
    </row>
    <row r="24" spans="1:15" ht="15.6" x14ac:dyDescent="0.3">
      <c r="A24" s="8"/>
      <c r="B24" s="8">
        <v>0</v>
      </c>
      <c r="C24" s="8">
        <v>1</v>
      </c>
      <c r="D24" s="8">
        <v>0</v>
      </c>
      <c r="E24" s="8">
        <v>1</v>
      </c>
      <c r="F24" s="8">
        <v>0</v>
      </c>
      <c r="G24">
        <v>140</v>
      </c>
      <c r="H24">
        <v>180</v>
      </c>
      <c r="I24" s="8">
        <f t="shared" si="0"/>
        <v>-1.5359316957355471</v>
      </c>
      <c r="J24" s="8">
        <f t="shared" si="1"/>
        <v>0.17712746497286205</v>
      </c>
      <c r="K24" s="8">
        <f t="shared" si="2"/>
        <v>-0.19495396876031718</v>
      </c>
      <c r="L24" s="8">
        <f t="shared" si="3"/>
        <v>0</v>
      </c>
      <c r="M24">
        <f t="shared" si="4"/>
        <v>1</v>
      </c>
      <c r="N24">
        <f t="shared" si="5"/>
        <v>0</v>
      </c>
      <c r="O24">
        <f t="shared" si="6"/>
        <v>1</v>
      </c>
    </row>
    <row r="25" spans="1:15" ht="15.6" x14ac:dyDescent="0.3">
      <c r="A25" s="8"/>
      <c r="B25" s="8">
        <v>1</v>
      </c>
      <c r="C25" s="8">
        <v>1</v>
      </c>
      <c r="D25" s="8">
        <v>0</v>
      </c>
      <c r="E25" s="8">
        <v>0</v>
      </c>
      <c r="F25" s="8">
        <v>0</v>
      </c>
      <c r="G25">
        <v>134</v>
      </c>
      <c r="H25">
        <v>145</v>
      </c>
      <c r="I25" s="8">
        <f t="shared" si="0"/>
        <v>-0.80455186823542402</v>
      </c>
      <c r="J25" s="8">
        <f t="shared" si="1"/>
        <v>0.3090526730568165</v>
      </c>
      <c r="K25" s="8">
        <f t="shared" si="2"/>
        <v>-1.1742435536445086</v>
      </c>
      <c r="L25" s="8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</row>
    <row r="26" spans="1:15" ht="15.6" x14ac:dyDescent="0.3">
      <c r="A26" s="8"/>
      <c r="B26" s="8">
        <v>0</v>
      </c>
      <c r="C26" s="8">
        <v>0</v>
      </c>
      <c r="D26" s="8">
        <v>0</v>
      </c>
      <c r="E26" s="8">
        <v>0</v>
      </c>
      <c r="F26" s="8">
        <v>1</v>
      </c>
      <c r="G26">
        <v>128</v>
      </c>
      <c r="H26">
        <v>159</v>
      </c>
      <c r="I26" s="8">
        <f t="shared" si="0"/>
        <v>-0.93104723183574212</v>
      </c>
      <c r="J26" s="8">
        <f t="shared" si="1"/>
        <v>0.28271230217780763</v>
      </c>
      <c r="K26" s="8">
        <f t="shared" si="2"/>
        <v>-0.332278266669913</v>
      </c>
      <c r="L26" s="8">
        <f t="shared" si="3"/>
        <v>0</v>
      </c>
      <c r="M26">
        <f t="shared" si="4"/>
        <v>1</v>
      </c>
      <c r="N26">
        <f t="shared" si="5"/>
        <v>0</v>
      </c>
      <c r="O26">
        <f t="shared" si="6"/>
        <v>1</v>
      </c>
    </row>
    <row r="27" spans="1:15" ht="15.6" x14ac:dyDescent="0.3">
      <c r="A27" s="8"/>
      <c r="B27" s="8">
        <v>0</v>
      </c>
      <c r="C27" s="8">
        <v>0</v>
      </c>
      <c r="D27" s="8">
        <v>0</v>
      </c>
      <c r="E27" s="8">
        <v>0</v>
      </c>
      <c r="F27" s="8">
        <v>1</v>
      </c>
      <c r="G27">
        <v>112</v>
      </c>
      <c r="H27">
        <v>125</v>
      </c>
      <c r="I27" s="8">
        <f t="shared" si="0"/>
        <v>-0.13690587522960929</v>
      </c>
      <c r="J27" s="8">
        <f t="shared" si="1"/>
        <v>0.46582689069771166</v>
      </c>
      <c r="K27" s="8">
        <f t="shared" si="2"/>
        <v>-0.62703531783182842</v>
      </c>
      <c r="L27" s="8">
        <f t="shared" si="3"/>
        <v>0</v>
      </c>
      <c r="M27">
        <f t="shared" si="4"/>
        <v>1</v>
      </c>
      <c r="N27">
        <f t="shared" si="5"/>
        <v>0</v>
      </c>
      <c r="O27">
        <f t="shared" si="6"/>
        <v>1</v>
      </c>
    </row>
    <row r="28" spans="1:15" ht="15.6" x14ac:dyDescent="0.3">
      <c r="A28" s="8"/>
      <c r="B28" s="8">
        <v>1</v>
      </c>
      <c r="C28" s="8">
        <v>1</v>
      </c>
      <c r="D28" s="8">
        <v>0</v>
      </c>
      <c r="E28" s="8">
        <v>0</v>
      </c>
      <c r="F28" s="8">
        <v>1</v>
      </c>
      <c r="G28">
        <v>140</v>
      </c>
      <c r="H28">
        <v>120</v>
      </c>
      <c r="I28" s="8">
        <f t="shared" si="0"/>
        <v>2.6988394936495057</v>
      </c>
      <c r="J28" s="8">
        <f t="shared" si="1"/>
        <v>0.93695813037745168</v>
      </c>
      <c r="K28" s="8">
        <f t="shared" si="2"/>
        <v>-6.5116682504700193E-2</v>
      </c>
      <c r="L28" s="8">
        <f t="shared" si="3"/>
        <v>1</v>
      </c>
      <c r="M28">
        <f t="shared" si="4"/>
        <v>1</v>
      </c>
      <c r="N28">
        <f t="shared" si="5"/>
        <v>1</v>
      </c>
      <c r="O28">
        <f t="shared" si="6"/>
        <v>0</v>
      </c>
    </row>
    <row r="29" spans="1:15" ht="15.6" x14ac:dyDescent="0.3">
      <c r="A29" s="8"/>
      <c r="B29" s="8">
        <v>1</v>
      </c>
      <c r="C29" s="8">
        <v>1</v>
      </c>
      <c r="D29" s="8">
        <v>0</v>
      </c>
      <c r="E29" s="8">
        <v>0</v>
      </c>
      <c r="F29" s="8">
        <v>1</v>
      </c>
      <c r="G29">
        <v>140</v>
      </c>
      <c r="H29">
        <v>155</v>
      </c>
      <c r="I29" s="8">
        <f t="shared" si="0"/>
        <v>1.3956584168628856</v>
      </c>
      <c r="J29" s="8">
        <f t="shared" si="1"/>
        <v>0.80149404091701759</v>
      </c>
      <c r="K29" s="8">
        <f t="shared" si="2"/>
        <v>-0.22127774187343416</v>
      </c>
      <c r="L29" s="8">
        <f t="shared" si="3"/>
        <v>1</v>
      </c>
      <c r="M29">
        <f t="shared" si="4"/>
        <v>1</v>
      </c>
      <c r="N29">
        <f t="shared" si="5"/>
        <v>1</v>
      </c>
      <c r="O29">
        <f t="shared" si="6"/>
        <v>0</v>
      </c>
    </row>
    <row r="30" spans="1:15" ht="15.6" x14ac:dyDescent="0.3">
      <c r="A30" s="8"/>
      <c r="B30" s="8">
        <v>0</v>
      </c>
      <c r="C30" s="8">
        <v>1</v>
      </c>
      <c r="D30" s="8">
        <v>0</v>
      </c>
      <c r="E30" s="8">
        <v>0</v>
      </c>
      <c r="F30" s="8">
        <v>0</v>
      </c>
      <c r="G30">
        <v>110</v>
      </c>
      <c r="H30">
        <v>144</v>
      </c>
      <c r="I30" s="8">
        <f t="shared" si="0"/>
        <v>-1.4750270858785406</v>
      </c>
      <c r="J30" s="8">
        <f t="shared" si="1"/>
        <v>0.18617972390005344</v>
      </c>
      <c r="K30" s="8">
        <f t="shared" si="2"/>
        <v>-0.20601572838953169</v>
      </c>
      <c r="L30" s="8">
        <f t="shared" si="3"/>
        <v>0</v>
      </c>
      <c r="M30">
        <f t="shared" si="4"/>
        <v>1</v>
      </c>
      <c r="N30">
        <f t="shared" si="5"/>
        <v>0</v>
      </c>
      <c r="O30">
        <f t="shared" si="6"/>
        <v>1</v>
      </c>
    </row>
    <row r="31" spans="1:15" ht="15.6" x14ac:dyDescent="0.3">
      <c r="A31" s="8"/>
      <c r="B31" s="8">
        <v>0</v>
      </c>
      <c r="C31" s="8">
        <v>1</v>
      </c>
      <c r="D31" s="8">
        <v>0</v>
      </c>
      <c r="E31" s="8">
        <v>0</v>
      </c>
      <c r="F31" s="8">
        <v>0</v>
      </c>
      <c r="G31">
        <v>140</v>
      </c>
      <c r="H31">
        <v>178</v>
      </c>
      <c r="I31" s="8">
        <f t="shared" si="0"/>
        <v>-1.8563382142464109</v>
      </c>
      <c r="J31" s="8">
        <f t="shared" si="1"/>
        <v>0.13513043409315401</v>
      </c>
      <c r="K31" s="8">
        <f t="shared" si="2"/>
        <v>-0.14517657427948</v>
      </c>
      <c r="L31" s="8">
        <f t="shared" si="3"/>
        <v>0</v>
      </c>
      <c r="M31">
        <f t="shared" si="4"/>
        <v>1</v>
      </c>
      <c r="N31">
        <f t="shared" si="5"/>
        <v>0</v>
      </c>
      <c r="O31">
        <f t="shared" si="6"/>
        <v>1</v>
      </c>
    </row>
    <row r="32" spans="1:15" ht="15.6" x14ac:dyDescent="0.3">
      <c r="A32" s="8"/>
      <c r="B32" s="8">
        <v>1</v>
      </c>
      <c r="C32" s="8">
        <v>1</v>
      </c>
      <c r="D32" s="8">
        <v>0</v>
      </c>
      <c r="E32" s="8">
        <v>0</v>
      </c>
      <c r="F32" s="8">
        <v>1</v>
      </c>
      <c r="G32">
        <v>120</v>
      </c>
      <c r="H32">
        <v>129</v>
      </c>
      <c r="I32" s="8">
        <f t="shared" si="0"/>
        <v>1.7739783192782861</v>
      </c>
      <c r="J32" s="8">
        <f t="shared" si="1"/>
        <v>0.85495171656361013</v>
      </c>
      <c r="K32" s="8">
        <f t="shared" si="2"/>
        <v>-0.15671028349539884</v>
      </c>
      <c r="L32" s="8">
        <f t="shared" si="3"/>
        <v>1</v>
      </c>
      <c r="M32">
        <f t="shared" si="4"/>
        <v>1</v>
      </c>
      <c r="N32">
        <f t="shared" si="5"/>
        <v>1</v>
      </c>
      <c r="O32">
        <f t="shared" si="6"/>
        <v>0</v>
      </c>
    </row>
    <row r="33" spans="1:15" ht="15.6" x14ac:dyDescent="0.3">
      <c r="A33" s="8"/>
      <c r="B33" s="8">
        <v>0</v>
      </c>
      <c r="C33" s="8">
        <v>1</v>
      </c>
      <c r="D33" s="8">
        <v>1</v>
      </c>
      <c r="E33" s="8">
        <v>0</v>
      </c>
      <c r="F33" s="8">
        <v>0</v>
      </c>
      <c r="G33">
        <v>130</v>
      </c>
      <c r="H33">
        <v>180</v>
      </c>
      <c r="I33" s="8">
        <f t="shared" si="0"/>
        <v>-1.9930013401667841</v>
      </c>
      <c r="J33" s="8">
        <f t="shared" si="1"/>
        <v>0.11993969695988753</v>
      </c>
      <c r="K33" s="8">
        <f t="shared" si="2"/>
        <v>-0.12776484767575041</v>
      </c>
      <c r="L33" s="8">
        <f t="shared" si="3"/>
        <v>0</v>
      </c>
      <c r="M33">
        <f t="shared" si="4"/>
        <v>1</v>
      </c>
      <c r="N33">
        <f t="shared" si="5"/>
        <v>0</v>
      </c>
      <c r="O33">
        <f t="shared" si="6"/>
        <v>1</v>
      </c>
    </row>
    <row r="34" spans="1:15" ht="15.6" x14ac:dyDescent="0.3">
      <c r="A34" s="8"/>
      <c r="B34" s="8">
        <v>0</v>
      </c>
      <c r="C34" s="8">
        <v>1</v>
      </c>
      <c r="D34" s="8">
        <v>0</v>
      </c>
      <c r="E34" s="8">
        <v>0</v>
      </c>
      <c r="F34" s="8">
        <v>1</v>
      </c>
      <c r="G34">
        <v>115</v>
      </c>
      <c r="H34">
        <v>181</v>
      </c>
      <c r="I34" s="8">
        <f t="shared" si="0"/>
        <v>-0.30961579060407285</v>
      </c>
      <c r="J34" s="8">
        <f t="shared" si="1"/>
        <v>0.42320852279249371</v>
      </c>
      <c r="K34" s="8">
        <f t="shared" si="2"/>
        <v>-0.55027446911309807</v>
      </c>
      <c r="L34" s="8">
        <f t="shared" si="3"/>
        <v>0</v>
      </c>
      <c r="M34">
        <f t="shared" si="4"/>
        <v>1</v>
      </c>
      <c r="N34">
        <f t="shared" si="5"/>
        <v>0</v>
      </c>
      <c r="O34">
        <f t="shared" si="6"/>
        <v>1</v>
      </c>
    </row>
    <row r="35" spans="1:15" ht="15.6" x14ac:dyDescent="0.3">
      <c r="A35" s="8"/>
      <c r="B35" s="8">
        <v>0</v>
      </c>
      <c r="C35" s="8">
        <v>1</v>
      </c>
      <c r="D35" s="8">
        <v>0</v>
      </c>
      <c r="E35" s="8">
        <v>0</v>
      </c>
      <c r="F35" s="8">
        <v>1</v>
      </c>
      <c r="G35">
        <v>112</v>
      </c>
      <c r="H35">
        <v>143</v>
      </c>
      <c r="I35" s="8">
        <f t="shared" si="0"/>
        <v>1.0168029009989166</v>
      </c>
      <c r="J35" s="8">
        <f t="shared" si="1"/>
        <v>0.73434937568397896</v>
      </c>
      <c r="K35" s="8">
        <f t="shared" si="2"/>
        <v>-1.3255732759429397</v>
      </c>
      <c r="L35" s="8">
        <f t="shared" si="3"/>
        <v>1</v>
      </c>
      <c r="M35">
        <f t="shared" si="4"/>
        <v>0</v>
      </c>
      <c r="N35">
        <f t="shared" si="5"/>
        <v>0</v>
      </c>
      <c r="O35">
        <f t="shared" si="6"/>
        <v>0</v>
      </c>
    </row>
    <row r="36" spans="1:15" ht="15.6" x14ac:dyDescent="0.3">
      <c r="A36" s="8"/>
      <c r="B36" s="8">
        <v>0</v>
      </c>
      <c r="C36" s="8">
        <v>0</v>
      </c>
      <c r="D36" s="8">
        <v>1</v>
      </c>
      <c r="E36" s="8">
        <v>0</v>
      </c>
      <c r="F36" s="8">
        <v>0</v>
      </c>
      <c r="G36">
        <v>132</v>
      </c>
      <c r="H36">
        <v>159</v>
      </c>
      <c r="I36" s="8">
        <f t="shared" si="0"/>
        <v>-2.9760331343509914</v>
      </c>
      <c r="J36" s="8">
        <f t="shared" si="1"/>
        <v>4.8520436206228409E-2</v>
      </c>
      <c r="K36" s="8">
        <f t="shared" si="2"/>
        <v>-4.9737070360168015E-2</v>
      </c>
      <c r="L36" s="8">
        <f t="shared" si="3"/>
        <v>0</v>
      </c>
      <c r="M36">
        <f t="shared" si="4"/>
        <v>1</v>
      </c>
      <c r="N36">
        <f t="shared" si="5"/>
        <v>0</v>
      </c>
      <c r="O36">
        <f t="shared" si="6"/>
        <v>1</v>
      </c>
    </row>
    <row r="37" spans="1:15" ht="15.6" x14ac:dyDescent="0.3">
      <c r="A37" s="8"/>
      <c r="B37" s="8">
        <v>0</v>
      </c>
      <c r="C37" s="8">
        <v>0</v>
      </c>
      <c r="D37" s="8">
        <v>0</v>
      </c>
      <c r="E37" s="8">
        <v>1</v>
      </c>
      <c r="F37" s="8">
        <v>0</v>
      </c>
      <c r="G37">
        <v>130</v>
      </c>
      <c r="H37">
        <v>139</v>
      </c>
      <c r="I37" s="8">
        <f t="shared" si="0"/>
        <v>-2.1281430702459097</v>
      </c>
      <c r="J37" s="8">
        <f t="shared" si="1"/>
        <v>0.10639140521779614</v>
      </c>
      <c r="K37" s="8">
        <f t="shared" si="2"/>
        <v>-0.11248741311963582</v>
      </c>
      <c r="L37" s="8">
        <f t="shared" si="3"/>
        <v>0</v>
      </c>
      <c r="M37">
        <f t="shared" si="4"/>
        <v>1</v>
      </c>
      <c r="N37">
        <f t="shared" si="5"/>
        <v>0</v>
      </c>
      <c r="O37">
        <f t="shared" si="6"/>
        <v>1</v>
      </c>
    </row>
    <row r="38" spans="1:15" ht="15.6" x14ac:dyDescent="0.3">
      <c r="A38" s="8"/>
      <c r="B38" s="8">
        <v>0</v>
      </c>
      <c r="C38" s="8">
        <v>0</v>
      </c>
      <c r="D38" s="8">
        <v>0</v>
      </c>
      <c r="E38" s="8">
        <v>0</v>
      </c>
      <c r="F38" s="8">
        <v>1</v>
      </c>
      <c r="G38">
        <v>138</v>
      </c>
      <c r="H38">
        <v>152</v>
      </c>
      <c r="I38" s="8">
        <f t="shared" si="0"/>
        <v>-0.37553228202251532</v>
      </c>
      <c r="J38" s="8">
        <f t="shared" si="1"/>
        <v>0.40720490663953091</v>
      </c>
      <c r="K38" s="8">
        <f t="shared" si="2"/>
        <v>-0.52290648209175328</v>
      </c>
      <c r="L38" s="8">
        <f t="shared" si="3"/>
        <v>0</v>
      </c>
      <c r="M38">
        <f t="shared" si="4"/>
        <v>1</v>
      </c>
      <c r="N38">
        <f t="shared" si="5"/>
        <v>0</v>
      </c>
      <c r="O38">
        <f t="shared" si="6"/>
        <v>1</v>
      </c>
    </row>
    <row r="39" spans="1:15" ht="15.6" x14ac:dyDescent="0.3">
      <c r="A39" s="8"/>
      <c r="B39" s="8">
        <v>0</v>
      </c>
      <c r="C39" s="8">
        <v>0</v>
      </c>
      <c r="D39" s="8">
        <v>0</v>
      </c>
      <c r="E39" s="8">
        <v>1</v>
      </c>
      <c r="F39" s="8">
        <v>0</v>
      </c>
      <c r="G39">
        <v>120</v>
      </c>
      <c r="H39">
        <v>157</v>
      </c>
      <c r="I39" s="8">
        <f t="shared" si="0"/>
        <v>-3.0932292156206449</v>
      </c>
      <c r="J39" s="8">
        <f t="shared" si="1"/>
        <v>4.3387408749840303E-2</v>
      </c>
      <c r="K39" s="8">
        <f t="shared" si="2"/>
        <v>-4.4356785319785104E-2</v>
      </c>
      <c r="L39" s="8">
        <f t="shared" si="3"/>
        <v>0</v>
      </c>
      <c r="M39">
        <f t="shared" si="4"/>
        <v>1</v>
      </c>
      <c r="N39">
        <f t="shared" si="5"/>
        <v>0</v>
      </c>
      <c r="O39">
        <f t="shared" si="6"/>
        <v>1</v>
      </c>
    </row>
    <row r="40" spans="1:15" ht="15.6" x14ac:dyDescent="0.3">
      <c r="A40" s="8"/>
      <c r="B40" s="8">
        <v>1</v>
      </c>
      <c r="C40" s="8">
        <v>1</v>
      </c>
      <c r="D40" s="8">
        <v>0</v>
      </c>
      <c r="E40" s="8">
        <v>1</v>
      </c>
      <c r="F40" s="8">
        <v>0</v>
      </c>
      <c r="G40">
        <v>112</v>
      </c>
      <c r="H40">
        <v>165</v>
      </c>
      <c r="I40" s="8">
        <f t="shared" si="0"/>
        <v>-1.8030859764463756</v>
      </c>
      <c r="J40" s="8">
        <f t="shared" si="1"/>
        <v>0.14147582604999875</v>
      </c>
      <c r="K40" s="8">
        <f t="shared" si="2"/>
        <v>-1.9556264171298197</v>
      </c>
      <c r="L40" s="8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</row>
    <row r="41" spans="1:15" ht="15.6" x14ac:dyDescent="0.3">
      <c r="A41" s="8"/>
      <c r="B41" s="8">
        <v>0</v>
      </c>
      <c r="C41" s="8">
        <v>0</v>
      </c>
      <c r="D41" s="8">
        <v>0</v>
      </c>
      <c r="E41" s="8">
        <v>1</v>
      </c>
      <c r="F41" s="8">
        <v>0</v>
      </c>
      <c r="G41">
        <v>110</v>
      </c>
      <c r="H41">
        <v>130</v>
      </c>
      <c r="I41" s="8">
        <f t="shared" si="0"/>
        <v>-2.3827968336982952</v>
      </c>
      <c r="J41" s="8">
        <f t="shared" si="1"/>
        <v>8.4493965829746442E-2</v>
      </c>
      <c r="K41" s="8">
        <f t="shared" si="2"/>
        <v>-8.827832376940925E-2</v>
      </c>
      <c r="L41" s="8">
        <f t="shared" si="3"/>
        <v>0</v>
      </c>
      <c r="M41">
        <f t="shared" si="4"/>
        <v>1</v>
      </c>
      <c r="N41">
        <f t="shared" si="5"/>
        <v>0</v>
      </c>
      <c r="O41">
        <f t="shared" si="6"/>
        <v>1</v>
      </c>
    </row>
    <row r="42" spans="1:15" ht="15.6" x14ac:dyDescent="0.3">
      <c r="A42" s="8"/>
      <c r="B42" s="8">
        <v>1</v>
      </c>
      <c r="C42" s="8">
        <v>1</v>
      </c>
      <c r="D42" s="8">
        <v>0</v>
      </c>
      <c r="E42" s="8">
        <v>1</v>
      </c>
      <c r="F42" s="8">
        <v>0</v>
      </c>
      <c r="G42">
        <v>128</v>
      </c>
      <c r="H42">
        <v>150</v>
      </c>
      <c r="I42" s="8">
        <f t="shared" si="0"/>
        <v>-0.77277382555123886</v>
      </c>
      <c r="J42" s="8">
        <f t="shared" si="1"/>
        <v>0.3158793777734854</v>
      </c>
      <c r="K42" s="8">
        <f t="shared" si="2"/>
        <v>-1.1523948541739784</v>
      </c>
      <c r="L42" s="8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</row>
    <row r="43" spans="1:15" ht="15.6" x14ac:dyDescent="0.3">
      <c r="A43" s="8"/>
      <c r="B43" s="8">
        <v>0</v>
      </c>
      <c r="C43" s="8">
        <v>1</v>
      </c>
      <c r="D43" s="8">
        <v>0</v>
      </c>
      <c r="E43" s="8">
        <v>0</v>
      </c>
      <c r="F43" s="8">
        <v>1</v>
      </c>
      <c r="G43">
        <v>160</v>
      </c>
      <c r="H43">
        <v>138</v>
      </c>
      <c r="I43" s="8">
        <f t="shared" si="0"/>
        <v>2.6183895516424753</v>
      </c>
      <c r="J43" s="8">
        <f t="shared" si="1"/>
        <v>0.93203576336316818</v>
      </c>
      <c r="K43" s="8">
        <f t="shared" si="2"/>
        <v>-2.688773643967973</v>
      </c>
      <c r="L43" s="8">
        <f t="shared" si="3"/>
        <v>1</v>
      </c>
      <c r="M43">
        <f t="shared" si="4"/>
        <v>0</v>
      </c>
      <c r="N43">
        <f t="shared" si="5"/>
        <v>0</v>
      </c>
      <c r="O43">
        <f t="shared" si="6"/>
        <v>0</v>
      </c>
    </row>
    <row r="44" spans="1:15" ht="15.6" x14ac:dyDescent="0.3">
      <c r="A44" s="8"/>
      <c r="B44" s="8">
        <v>0</v>
      </c>
      <c r="C44" s="8">
        <v>0</v>
      </c>
      <c r="D44" s="8">
        <v>0</v>
      </c>
      <c r="E44" s="8">
        <v>1</v>
      </c>
      <c r="F44" s="8">
        <v>0</v>
      </c>
      <c r="G44">
        <v>120</v>
      </c>
      <c r="H44">
        <v>170</v>
      </c>
      <c r="I44" s="8">
        <f t="shared" si="0"/>
        <v>-3.5772679012842463</v>
      </c>
      <c r="J44" s="8">
        <f t="shared" si="1"/>
        <v>2.7191894750195515E-2</v>
      </c>
      <c r="K44" s="8">
        <f t="shared" si="2"/>
        <v>-2.75684359280895E-2</v>
      </c>
      <c r="L44" s="8">
        <f t="shared" si="3"/>
        <v>0</v>
      </c>
      <c r="M44">
        <f t="shared" si="4"/>
        <v>1</v>
      </c>
      <c r="N44">
        <f t="shared" si="5"/>
        <v>0</v>
      </c>
      <c r="O44">
        <f t="shared" si="6"/>
        <v>1</v>
      </c>
    </row>
    <row r="45" spans="1:15" ht="15.6" x14ac:dyDescent="0.3">
      <c r="A45" s="8"/>
      <c r="B45" s="8">
        <v>1</v>
      </c>
      <c r="C45" s="8">
        <v>1</v>
      </c>
      <c r="D45" s="8">
        <v>0</v>
      </c>
      <c r="E45" s="8">
        <v>0</v>
      </c>
      <c r="F45" s="8">
        <v>1</v>
      </c>
      <c r="G45">
        <v>170</v>
      </c>
      <c r="H45">
        <v>140</v>
      </c>
      <c r="I45" s="8">
        <f t="shared" si="0"/>
        <v>2.8388007959962849</v>
      </c>
      <c r="J45" s="8">
        <f t="shared" si="1"/>
        <v>0.94473688623405361</v>
      </c>
      <c r="K45" s="8">
        <f t="shared" si="2"/>
        <v>-5.6848817522013359E-2</v>
      </c>
      <c r="L45" s="8">
        <f t="shared" si="3"/>
        <v>1</v>
      </c>
      <c r="M45">
        <f t="shared" si="4"/>
        <v>1</v>
      </c>
      <c r="N45">
        <f t="shared" si="5"/>
        <v>1</v>
      </c>
      <c r="O45">
        <f t="shared" si="6"/>
        <v>0</v>
      </c>
    </row>
    <row r="46" spans="1:15" ht="15.6" x14ac:dyDescent="0.3">
      <c r="A46" s="8"/>
      <c r="B46" s="8">
        <v>1</v>
      </c>
      <c r="C46" s="8">
        <v>1</v>
      </c>
      <c r="D46" s="8">
        <v>0</v>
      </c>
      <c r="E46" s="8">
        <v>0</v>
      </c>
      <c r="F46" s="8">
        <v>1</v>
      </c>
      <c r="G46">
        <v>144</v>
      </c>
      <c r="H46">
        <v>126</v>
      </c>
      <c r="I46" s="8">
        <f t="shared" si="0"/>
        <v>2.5933885171255886</v>
      </c>
      <c r="J46" s="8">
        <f t="shared" si="1"/>
        <v>0.93043486185538749</v>
      </c>
      <c r="K46" s="8">
        <f t="shared" si="2"/>
        <v>-7.2103208729669382E-2</v>
      </c>
      <c r="L46" s="8">
        <f t="shared" si="3"/>
        <v>1</v>
      </c>
      <c r="M46">
        <f t="shared" si="4"/>
        <v>1</v>
      </c>
      <c r="N46">
        <f t="shared" si="5"/>
        <v>1</v>
      </c>
      <c r="O46">
        <f t="shared" si="6"/>
        <v>0</v>
      </c>
    </row>
    <row r="47" spans="1:15" ht="15.6" x14ac:dyDescent="0.3">
      <c r="A47" s="8"/>
      <c r="B47" s="8">
        <v>1</v>
      </c>
      <c r="C47" s="8">
        <v>1</v>
      </c>
      <c r="D47" s="8">
        <v>0</v>
      </c>
      <c r="E47" s="8">
        <v>0</v>
      </c>
      <c r="F47" s="8">
        <v>1</v>
      </c>
      <c r="G47">
        <v>130</v>
      </c>
      <c r="H47">
        <v>150</v>
      </c>
      <c r="I47" s="8">
        <f t="shared" si="0"/>
        <v>1.2869484076622157</v>
      </c>
      <c r="J47" s="8">
        <f t="shared" si="1"/>
        <v>0.78363022765752455</v>
      </c>
      <c r="K47" s="8">
        <f t="shared" si="2"/>
        <v>-0.24381801828883398</v>
      </c>
      <c r="L47" s="8">
        <f t="shared" si="3"/>
        <v>1</v>
      </c>
      <c r="M47">
        <f t="shared" si="4"/>
        <v>1</v>
      </c>
      <c r="N47">
        <f t="shared" si="5"/>
        <v>1</v>
      </c>
      <c r="O47">
        <f t="shared" si="6"/>
        <v>0</v>
      </c>
    </row>
    <row r="48" spans="1:15" ht="15.6" x14ac:dyDescent="0.3">
      <c r="A48" s="8"/>
      <c r="B48" s="8">
        <v>1</v>
      </c>
      <c r="C48" s="8">
        <v>1</v>
      </c>
      <c r="D48" s="8">
        <v>0</v>
      </c>
      <c r="E48" s="8">
        <v>0</v>
      </c>
      <c r="F48" s="8">
        <v>1</v>
      </c>
      <c r="G48">
        <v>140</v>
      </c>
      <c r="H48">
        <v>138</v>
      </c>
      <c r="I48" s="8">
        <f t="shared" si="0"/>
        <v>2.0286320827306721</v>
      </c>
      <c r="J48" s="8">
        <f t="shared" si="1"/>
        <v>0.88377063908457754</v>
      </c>
      <c r="K48" s="8">
        <f t="shared" si="2"/>
        <v>-0.12355770805867691</v>
      </c>
      <c r="L48" s="8">
        <f t="shared" si="3"/>
        <v>1</v>
      </c>
      <c r="M48">
        <f t="shared" si="4"/>
        <v>1</v>
      </c>
      <c r="N48">
        <f t="shared" si="5"/>
        <v>1</v>
      </c>
      <c r="O48">
        <f t="shared" si="6"/>
        <v>0</v>
      </c>
    </row>
    <row r="49" spans="1:15" ht="15.6" x14ac:dyDescent="0.3">
      <c r="A49" s="8"/>
      <c r="B49" s="8">
        <v>1</v>
      </c>
      <c r="C49" s="8">
        <v>1</v>
      </c>
      <c r="D49" s="8">
        <v>0</v>
      </c>
      <c r="E49" s="8">
        <v>0</v>
      </c>
      <c r="F49" s="8">
        <v>0</v>
      </c>
      <c r="G49">
        <v>160</v>
      </c>
      <c r="H49">
        <v>125</v>
      </c>
      <c r="I49" s="8">
        <f t="shared" si="0"/>
        <v>0.70680774237084698</v>
      </c>
      <c r="J49" s="8">
        <f t="shared" si="1"/>
        <v>0.66969540426008534</v>
      </c>
      <c r="K49" s="8">
        <f t="shared" si="2"/>
        <v>-0.40093229047569445</v>
      </c>
      <c r="L49" s="8">
        <f t="shared" si="3"/>
        <v>1</v>
      </c>
      <c r="M49">
        <f t="shared" si="4"/>
        <v>1</v>
      </c>
      <c r="N49">
        <f t="shared" si="5"/>
        <v>1</v>
      </c>
      <c r="O49">
        <f t="shared" si="6"/>
        <v>0</v>
      </c>
    </row>
    <row r="50" spans="1:15" ht="15.6" x14ac:dyDescent="0.3">
      <c r="A50" s="8"/>
      <c r="B50" s="8">
        <v>0</v>
      </c>
      <c r="C50" s="8">
        <v>1</v>
      </c>
      <c r="D50" s="8">
        <v>0</v>
      </c>
      <c r="E50" s="8">
        <v>1</v>
      </c>
      <c r="F50" s="8">
        <v>0</v>
      </c>
      <c r="G50">
        <v>130</v>
      </c>
      <c r="H50">
        <v>150</v>
      </c>
      <c r="I50" s="8">
        <f t="shared" si="0"/>
        <v>-0.71379807866005862</v>
      </c>
      <c r="J50" s="8">
        <f t="shared" si="1"/>
        <v>0.32876014745466403</v>
      </c>
      <c r="K50" s="8">
        <f t="shared" si="2"/>
        <v>-0.39862875052422547</v>
      </c>
      <c r="L50" s="8">
        <f t="shared" si="3"/>
        <v>0</v>
      </c>
      <c r="M50">
        <f t="shared" si="4"/>
        <v>1</v>
      </c>
      <c r="N50">
        <f t="shared" si="5"/>
        <v>0</v>
      </c>
      <c r="O50">
        <f t="shared" si="6"/>
        <v>1</v>
      </c>
    </row>
    <row r="51" spans="1:15" ht="15.6" x14ac:dyDescent="0.3">
      <c r="A51" s="8"/>
      <c r="B51" s="8">
        <v>0</v>
      </c>
      <c r="C51" s="8">
        <v>1</v>
      </c>
      <c r="D51" s="8">
        <v>0</v>
      </c>
      <c r="E51" s="8">
        <v>0</v>
      </c>
      <c r="F51" s="8">
        <v>1</v>
      </c>
      <c r="G51">
        <v>122</v>
      </c>
      <c r="H51">
        <v>186</v>
      </c>
      <c r="I51" s="8">
        <f t="shared" si="0"/>
        <v>-0.28936940174017245</v>
      </c>
      <c r="J51" s="8">
        <f t="shared" si="1"/>
        <v>0.42815825496739623</v>
      </c>
      <c r="K51" s="8">
        <f t="shared" si="2"/>
        <v>-0.55889299540583248</v>
      </c>
      <c r="L51" s="8">
        <f t="shared" si="3"/>
        <v>0</v>
      </c>
      <c r="M51">
        <f t="shared" si="4"/>
        <v>1</v>
      </c>
      <c r="N51">
        <f t="shared" si="5"/>
        <v>0</v>
      </c>
      <c r="O51">
        <f t="shared" si="6"/>
        <v>1</v>
      </c>
    </row>
    <row r="52" spans="1:15" ht="15.6" x14ac:dyDescent="0.3">
      <c r="A52" s="8"/>
      <c r="B52" s="8">
        <v>1</v>
      </c>
      <c r="C52" s="8">
        <v>1</v>
      </c>
      <c r="D52" s="8">
        <v>0</v>
      </c>
      <c r="E52" s="8">
        <v>0</v>
      </c>
      <c r="F52" s="8">
        <v>1</v>
      </c>
      <c r="G52">
        <v>152</v>
      </c>
      <c r="H52">
        <v>181</v>
      </c>
      <c r="I52" s="8">
        <f t="shared" si="0"/>
        <v>0.78143552688276241</v>
      </c>
      <c r="J52" s="8">
        <f t="shared" si="1"/>
        <v>0.68598942034992239</v>
      </c>
      <c r="K52" s="8">
        <f t="shared" si="2"/>
        <v>-0.37689307360560947</v>
      </c>
      <c r="L52" s="8">
        <f t="shared" si="3"/>
        <v>1</v>
      </c>
      <c r="M52">
        <f t="shared" si="4"/>
        <v>1</v>
      </c>
      <c r="N52">
        <f t="shared" si="5"/>
        <v>1</v>
      </c>
      <c r="O52">
        <f t="shared" si="6"/>
        <v>0</v>
      </c>
    </row>
    <row r="53" spans="1:15" ht="15.6" x14ac:dyDescent="0.3">
      <c r="A53" s="8"/>
      <c r="B53" s="8">
        <v>0</v>
      </c>
      <c r="C53" s="8">
        <v>0</v>
      </c>
      <c r="D53" s="8">
        <v>0</v>
      </c>
      <c r="E53" s="8">
        <v>0</v>
      </c>
      <c r="F53" s="8">
        <v>1</v>
      </c>
      <c r="G53">
        <v>124</v>
      </c>
      <c r="H53">
        <v>163</v>
      </c>
      <c r="I53" s="8">
        <f t="shared" si="0"/>
        <v>-1.1979337058222876</v>
      </c>
      <c r="J53" s="8">
        <f t="shared" si="1"/>
        <v>0.23184300268368441</v>
      </c>
      <c r="K53" s="8">
        <f t="shared" si="2"/>
        <v>-0.26376114313716703</v>
      </c>
      <c r="L53" s="8">
        <f t="shared" si="3"/>
        <v>0</v>
      </c>
      <c r="M53">
        <f t="shared" si="4"/>
        <v>1</v>
      </c>
      <c r="N53">
        <f t="shared" si="5"/>
        <v>0</v>
      </c>
      <c r="O53">
        <f t="shared" si="6"/>
        <v>1</v>
      </c>
    </row>
    <row r="54" spans="1:15" ht="15.6" x14ac:dyDescent="0.3">
      <c r="A54" s="8"/>
      <c r="B54" s="8">
        <v>0</v>
      </c>
      <c r="C54" s="8">
        <v>1</v>
      </c>
      <c r="D54" s="8">
        <v>0</v>
      </c>
      <c r="E54" s="8">
        <v>1</v>
      </c>
      <c r="F54" s="8">
        <v>0</v>
      </c>
      <c r="G54">
        <v>130</v>
      </c>
      <c r="H54">
        <v>179</v>
      </c>
      <c r="I54" s="8">
        <f t="shared" si="0"/>
        <v>-1.793576685140402</v>
      </c>
      <c r="J54" s="8">
        <f t="shared" si="1"/>
        <v>0.14263477100476823</v>
      </c>
      <c r="K54" s="8">
        <f t="shared" si="2"/>
        <v>-0.153891279646624</v>
      </c>
      <c r="L54" s="8">
        <f t="shared" si="3"/>
        <v>0</v>
      </c>
      <c r="M54">
        <f t="shared" si="4"/>
        <v>1</v>
      </c>
      <c r="N54">
        <f t="shared" si="5"/>
        <v>0</v>
      </c>
      <c r="O54">
        <f t="shared" si="6"/>
        <v>1</v>
      </c>
    </row>
    <row r="55" spans="1:15" ht="15.6" x14ac:dyDescent="0.3">
      <c r="A55" s="8"/>
      <c r="B55" s="8">
        <v>0</v>
      </c>
      <c r="C55" s="8">
        <v>1</v>
      </c>
      <c r="D55" s="8">
        <v>1</v>
      </c>
      <c r="E55" s="8">
        <v>0</v>
      </c>
      <c r="F55" s="8">
        <v>0</v>
      </c>
      <c r="G55">
        <v>101</v>
      </c>
      <c r="H55">
        <v>156</v>
      </c>
      <c r="I55" s="8">
        <f t="shared" si="0"/>
        <v>-1.9545397888637872</v>
      </c>
      <c r="J55" s="8">
        <f t="shared" si="1"/>
        <v>0.12405918357462324</v>
      </c>
      <c r="K55" s="8">
        <f t="shared" si="2"/>
        <v>-0.13245675148634914</v>
      </c>
      <c r="L55" s="8">
        <f t="shared" si="3"/>
        <v>0</v>
      </c>
      <c r="M55">
        <f t="shared" si="4"/>
        <v>1</v>
      </c>
      <c r="N55">
        <f t="shared" si="5"/>
        <v>0</v>
      </c>
      <c r="O55">
        <f t="shared" si="6"/>
        <v>1</v>
      </c>
    </row>
    <row r="56" spans="1:15" ht="15.6" x14ac:dyDescent="0.3">
      <c r="A56" s="8"/>
      <c r="B56" s="8">
        <v>1</v>
      </c>
      <c r="C56" s="8">
        <v>1</v>
      </c>
      <c r="D56" s="8">
        <v>0</v>
      </c>
      <c r="E56" s="8">
        <v>1</v>
      </c>
      <c r="F56" s="8">
        <v>0</v>
      </c>
      <c r="G56">
        <v>126</v>
      </c>
      <c r="H56">
        <v>134</v>
      </c>
      <c r="I56" s="8">
        <f t="shared" si="0"/>
        <v>-0.236009651625678</v>
      </c>
      <c r="J56" s="8">
        <f t="shared" si="1"/>
        <v>0.44126994242513229</v>
      </c>
      <c r="K56" s="8">
        <f t="shared" si="2"/>
        <v>-0.81809847645815703</v>
      </c>
      <c r="L56" s="8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</row>
    <row r="57" spans="1:15" ht="15.6" x14ac:dyDescent="0.3">
      <c r="A57" s="8"/>
      <c r="B57" s="8">
        <v>0</v>
      </c>
      <c r="C57" s="8">
        <v>1</v>
      </c>
      <c r="D57" s="8">
        <v>0</v>
      </c>
      <c r="E57" s="8">
        <v>1</v>
      </c>
      <c r="F57" s="8">
        <v>0</v>
      </c>
      <c r="G57">
        <v>140</v>
      </c>
      <c r="H57">
        <v>165</v>
      </c>
      <c r="I57" s="8">
        <f t="shared" si="0"/>
        <v>-0.97742551996985227</v>
      </c>
      <c r="J57" s="8">
        <f t="shared" si="1"/>
        <v>0.27340291533902117</v>
      </c>
      <c r="K57" s="8">
        <f t="shared" si="2"/>
        <v>-0.31938317150561873</v>
      </c>
      <c r="L57" s="8">
        <f t="shared" si="3"/>
        <v>0</v>
      </c>
      <c r="M57">
        <f t="shared" si="4"/>
        <v>1</v>
      </c>
      <c r="N57">
        <f t="shared" si="5"/>
        <v>0</v>
      </c>
      <c r="O57">
        <f t="shared" si="6"/>
        <v>1</v>
      </c>
    </row>
    <row r="58" spans="1:15" ht="15.6" x14ac:dyDescent="0.3">
      <c r="A58" s="8"/>
      <c r="B58" s="8">
        <v>1</v>
      </c>
      <c r="C58" s="8">
        <v>1</v>
      </c>
      <c r="D58" s="8">
        <v>0</v>
      </c>
      <c r="E58" s="8">
        <v>1</v>
      </c>
      <c r="F58" s="8">
        <v>0</v>
      </c>
      <c r="G58">
        <v>118</v>
      </c>
      <c r="H58">
        <v>126</v>
      </c>
      <c r="I58" s="8">
        <f t="shared" si="0"/>
        <v>-0.17404267878202884</v>
      </c>
      <c r="J58" s="8">
        <f t="shared" si="1"/>
        <v>0.45659882991152356</v>
      </c>
      <c r="K58" s="8">
        <f t="shared" si="2"/>
        <v>-0.78395010750136895</v>
      </c>
      <c r="L58" s="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 ht="15.6" x14ac:dyDescent="0.3">
      <c r="A59" s="8"/>
      <c r="B59" s="8">
        <v>1</v>
      </c>
      <c r="C59" s="8">
        <v>1</v>
      </c>
      <c r="D59" s="8">
        <v>0</v>
      </c>
      <c r="E59" s="8">
        <v>0</v>
      </c>
      <c r="F59" s="8">
        <v>1</v>
      </c>
      <c r="G59">
        <v>110</v>
      </c>
      <c r="H59">
        <v>177</v>
      </c>
      <c r="I59" s="8">
        <f t="shared" si="0"/>
        <v>-0.30812017762783839</v>
      </c>
      <c r="J59" s="8">
        <f t="shared" si="1"/>
        <v>0.42357364837680378</v>
      </c>
      <c r="K59" s="8">
        <f t="shared" si="2"/>
        <v>-0.85902787593213037</v>
      </c>
      <c r="L59" s="8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</row>
    <row r="60" spans="1:15" ht="15.6" x14ac:dyDescent="0.3">
      <c r="A60" s="8"/>
      <c r="B60" s="8">
        <v>1</v>
      </c>
      <c r="C60" s="8">
        <v>1</v>
      </c>
      <c r="D60" s="8">
        <v>1</v>
      </c>
      <c r="E60" s="8">
        <v>0</v>
      </c>
      <c r="F60" s="8">
        <v>0</v>
      </c>
      <c r="G60">
        <v>160</v>
      </c>
      <c r="H60">
        <v>120</v>
      </c>
      <c r="I60" s="8">
        <f t="shared" si="0"/>
        <v>1.1256595662636988</v>
      </c>
      <c r="J60" s="8">
        <f t="shared" si="1"/>
        <v>0.75503699821050818</v>
      </c>
      <c r="K60" s="8">
        <f t="shared" si="2"/>
        <v>-0.2809885266814528</v>
      </c>
      <c r="L60" s="8">
        <f t="shared" si="3"/>
        <v>1</v>
      </c>
      <c r="M60">
        <f t="shared" si="4"/>
        <v>1</v>
      </c>
      <c r="N60">
        <f t="shared" si="5"/>
        <v>1</v>
      </c>
      <c r="O60">
        <f t="shared" si="6"/>
        <v>0</v>
      </c>
    </row>
    <row r="61" spans="1:15" ht="15.6" x14ac:dyDescent="0.3">
      <c r="A61" s="8"/>
      <c r="B61" s="8">
        <v>1</v>
      </c>
      <c r="C61" s="8">
        <v>0</v>
      </c>
      <c r="D61" s="8">
        <v>0</v>
      </c>
      <c r="E61" s="8">
        <v>0</v>
      </c>
      <c r="F61" s="8">
        <v>1</v>
      </c>
      <c r="G61">
        <v>150</v>
      </c>
      <c r="H61">
        <v>114</v>
      </c>
      <c r="I61" s="8">
        <f t="shared" si="0"/>
        <v>1.3932045112643259</v>
      </c>
      <c r="J61" s="8">
        <f t="shared" si="1"/>
        <v>0.80110333237504239</v>
      </c>
      <c r="K61" s="8">
        <f t="shared" si="2"/>
        <v>-0.22176533602056975</v>
      </c>
      <c r="L61" s="8">
        <f t="shared" si="3"/>
        <v>1</v>
      </c>
      <c r="M61">
        <f t="shared" si="4"/>
        <v>1</v>
      </c>
      <c r="N61">
        <f t="shared" si="5"/>
        <v>1</v>
      </c>
      <c r="O61">
        <f t="shared" si="6"/>
        <v>0</v>
      </c>
    </row>
    <row r="62" spans="1:15" ht="15.6" x14ac:dyDescent="0.3">
      <c r="A62" s="8"/>
      <c r="B62" s="8">
        <v>1</v>
      </c>
      <c r="C62" s="8">
        <v>1</v>
      </c>
      <c r="D62" s="8">
        <v>0</v>
      </c>
      <c r="E62" s="8">
        <v>0</v>
      </c>
      <c r="F62" s="8">
        <v>1</v>
      </c>
      <c r="G62">
        <v>136</v>
      </c>
      <c r="H62">
        <v>125</v>
      </c>
      <c r="I62" s="8">
        <f t="shared" si="0"/>
        <v>2.3947192746119139</v>
      </c>
      <c r="J62" s="8">
        <f t="shared" si="1"/>
        <v>0.91642373441813552</v>
      </c>
      <c r="K62" s="8">
        <f t="shared" si="2"/>
        <v>-8.7276429111237744E-2</v>
      </c>
      <c r="L62" s="8">
        <f t="shared" si="3"/>
        <v>1</v>
      </c>
      <c r="M62">
        <f t="shared" si="4"/>
        <v>1</v>
      </c>
      <c r="N62">
        <f t="shared" si="5"/>
        <v>1</v>
      </c>
      <c r="O62">
        <f t="shared" si="6"/>
        <v>0</v>
      </c>
    </row>
    <row r="63" spans="1:15" ht="15.6" x14ac:dyDescent="0.3">
      <c r="A63" s="8"/>
      <c r="B63" s="8">
        <v>0</v>
      </c>
      <c r="C63" s="8">
        <v>1</v>
      </c>
      <c r="D63" s="8">
        <v>1</v>
      </c>
      <c r="E63" s="8">
        <v>0</v>
      </c>
      <c r="F63" s="8">
        <v>0</v>
      </c>
      <c r="G63">
        <v>128</v>
      </c>
      <c r="H63">
        <v>184</v>
      </c>
      <c r="I63" s="8">
        <f t="shared" si="0"/>
        <v>-2.2009120672621494</v>
      </c>
      <c r="J63" s="8">
        <f t="shared" si="1"/>
        <v>9.96686150736001E-2</v>
      </c>
      <c r="K63" s="8">
        <f t="shared" si="2"/>
        <v>-0.10499237795504889</v>
      </c>
      <c r="L63" s="8">
        <f t="shared" si="3"/>
        <v>0</v>
      </c>
      <c r="M63">
        <f t="shared" si="4"/>
        <v>1</v>
      </c>
      <c r="N63">
        <f t="shared" si="5"/>
        <v>0</v>
      </c>
      <c r="O63">
        <f t="shared" si="6"/>
        <v>1</v>
      </c>
    </row>
    <row r="64" spans="1:15" ht="15.6" x14ac:dyDescent="0.3">
      <c r="A64" s="8"/>
      <c r="B64" s="8">
        <v>0</v>
      </c>
      <c r="C64" s="8">
        <v>0</v>
      </c>
      <c r="D64" s="8">
        <v>0</v>
      </c>
      <c r="E64" s="8">
        <v>1</v>
      </c>
      <c r="F64" s="8">
        <v>0</v>
      </c>
      <c r="G64">
        <v>140</v>
      </c>
      <c r="H64">
        <v>157</v>
      </c>
      <c r="I64" s="8">
        <f t="shared" si="0"/>
        <v>-2.5034717467088416</v>
      </c>
      <c r="J64" s="8">
        <f t="shared" si="1"/>
        <v>7.5615155774503326E-2</v>
      </c>
      <c r="K64" s="8">
        <f t="shared" si="2"/>
        <v>-7.8626795972160241E-2</v>
      </c>
      <c r="L64" s="8">
        <f t="shared" si="3"/>
        <v>0</v>
      </c>
      <c r="M64">
        <f t="shared" si="4"/>
        <v>1</v>
      </c>
      <c r="N64">
        <f t="shared" si="5"/>
        <v>0</v>
      </c>
      <c r="O64">
        <f t="shared" si="6"/>
        <v>1</v>
      </c>
    </row>
    <row r="65" spans="1:15" ht="15.6" x14ac:dyDescent="0.3">
      <c r="A65" s="8"/>
      <c r="B65" s="8">
        <v>0</v>
      </c>
      <c r="C65" s="8">
        <v>0</v>
      </c>
      <c r="D65" s="8">
        <v>1</v>
      </c>
      <c r="E65" s="8">
        <v>0</v>
      </c>
      <c r="F65" s="8">
        <v>0</v>
      </c>
      <c r="G65">
        <v>140</v>
      </c>
      <c r="H65">
        <v>179</v>
      </c>
      <c r="I65" s="8">
        <f t="shared" si="0"/>
        <v>-3.4848050478071961</v>
      </c>
      <c r="J65" s="8">
        <f t="shared" si="1"/>
        <v>2.9747679071131652E-2</v>
      </c>
      <c r="K65" s="8">
        <f t="shared" si="2"/>
        <v>-3.0199116642327821E-2</v>
      </c>
      <c r="L65" s="8">
        <f t="shared" si="3"/>
        <v>0</v>
      </c>
      <c r="M65">
        <f t="shared" si="4"/>
        <v>1</v>
      </c>
      <c r="N65">
        <f t="shared" si="5"/>
        <v>0</v>
      </c>
      <c r="O65">
        <f t="shared" si="6"/>
        <v>1</v>
      </c>
    </row>
    <row r="66" spans="1:15" ht="15.6" x14ac:dyDescent="0.3">
      <c r="A66" s="8"/>
      <c r="B66" s="8">
        <v>0</v>
      </c>
      <c r="C66" s="8">
        <v>0</v>
      </c>
      <c r="D66" s="8">
        <v>1</v>
      </c>
      <c r="E66" s="8">
        <v>0</v>
      </c>
      <c r="F66" s="8">
        <v>0</v>
      </c>
      <c r="G66">
        <v>130</v>
      </c>
      <c r="H66">
        <v>175</v>
      </c>
      <c r="I66" s="8">
        <f t="shared" si="0"/>
        <v>-3.6307488020589127</v>
      </c>
      <c r="J66" s="8">
        <f t="shared" si="1"/>
        <v>2.581240236922373E-2</v>
      </c>
      <c r="K66" s="8">
        <f t="shared" si="2"/>
        <v>-2.6151388515228167E-2</v>
      </c>
      <c r="L66" s="8">
        <f t="shared" si="3"/>
        <v>0</v>
      </c>
      <c r="M66">
        <f t="shared" si="4"/>
        <v>1</v>
      </c>
      <c r="N66">
        <f t="shared" si="5"/>
        <v>0</v>
      </c>
      <c r="O66">
        <f t="shared" si="6"/>
        <v>1</v>
      </c>
    </row>
    <row r="67" spans="1:15" ht="15.6" x14ac:dyDescent="0.3">
      <c r="A67" s="8"/>
      <c r="B67" s="8">
        <v>0</v>
      </c>
      <c r="C67" s="8">
        <v>0</v>
      </c>
      <c r="D67" s="8">
        <v>1</v>
      </c>
      <c r="E67" s="8">
        <v>0</v>
      </c>
      <c r="F67" s="8">
        <v>0</v>
      </c>
      <c r="G67">
        <v>105</v>
      </c>
      <c r="H67">
        <v>168</v>
      </c>
      <c r="I67" s="8">
        <f t="shared" si="0"/>
        <v>-4.1073094228413414</v>
      </c>
      <c r="J67" s="8">
        <f t="shared" si="1"/>
        <v>1.6185693638843663E-2</v>
      </c>
      <c r="K67" s="8">
        <f t="shared" si="2"/>
        <v>-1.631811278603669E-2</v>
      </c>
      <c r="L67" s="8">
        <f t="shared" si="3"/>
        <v>0</v>
      </c>
      <c r="M67">
        <f t="shared" si="4"/>
        <v>1</v>
      </c>
      <c r="N67">
        <f t="shared" si="5"/>
        <v>0</v>
      </c>
      <c r="O67">
        <f t="shared" si="6"/>
        <v>1</v>
      </c>
    </row>
    <row r="68" spans="1:15" ht="15.6" x14ac:dyDescent="0.3">
      <c r="A68" s="8"/>
      <c r="B68" s="8">
        <v>1</v>
      </c>
      <c r="C68" s="8">
        <v>1</v>
      </c>
      <c r="D68" s="8">
        <v>0</v>
      </c>
      <c r="E68" s="8">
        <v>0</v>
      </c>
      <c r="F68" s="8">
        <v>1</v>
      </c>
      <c r="G68">
        <v>138</v>
      </c>
      <c r="H68">
        <v>125</v>
      </c>
      <c r="I68" s="8">
        <f t="shared" si="0"/>
        <v>2.4536950215030942</v>
      </c>
      <c r="J68" s="8">
        <f t="shared" si="1"/>
        <v>0.92083124103615821</v>
      </c>
      <c r="K68" s="8">
        <f t="shared" si="2"/>
        <v>-8.2478494004747618E-2</v>
      </c>
      <c r="L68" s="8">
        <f t="shared" si="3"/>
        <v>1</v>
      </c>
      <c r="M68">
        <f t="shared" si="4"/>
        <v>1</v>
      </c>
      <c r="N68">
        <f t="shared" si="5"/>
        <v>1</v>
      </c>
      <c r="O68">
        <f t="shared" si="6"/>
        <v>0</v>
      </c>
    </row>
    <row r="69" spans="1:15" ht="15.6" x14ac:dyDescent="0.3">
      <c r="A69" s="8"/>
      <c r="B69" s="8">
        <v>0</v>
      </c>
      <c r="C69" s="8">
        <v>0</v>
      </c>
      <c r="D69" s="8">
        <v>0</v>
      </c>
      <c r="E69" s="8">
        <v>1</v>
      </c>
      <c r="F69" s="8">
        <v>0</v>
      </c>
      <c r="G69">
        <v>120</v>
      </c>
      <c r="H69">
        <v>96</v>
      </c>
      <c r="I69" s="8">
        <f t="shared" si="0"/>
        <v>-0.8219707675068193</v>
      </c>
      <c r="J69" s="8">
        <f t="shared" si="1"/>
        <v>0.30534548086258767</v>
      </c>
      <c r="K69" s="8">
        <f t="shared" si="2"/>
        <v>-0.36434065177622138</v>
      </c>
      <c r="L69" s="8">
        <f t="shared" si="3"/>
        <v>0</v>
      </c>
      <c r="M69">
        <f t="shared" si="4"/>
        <v>1</v>
      </c>
      <c r="N69">
        <f t="shared" si="5"/>
        <v>0</v>
      </c>
      <c r="O69">
        <f t="shared" si="6"/>
        <v>1</v>
      </c>
    </row>
    <row r="70" spans="1:15" ht="15.6" x14ac:dyDescent="0.3">
      <c r="A70" s="8"/>
      <c r="B70" s="8">
        <v>1</v>
      </c>
      <c r="C70" s="8">
        <v>0</v>
      </c>
      <c r="D70" s="8">
        <v>0</v>
      </c>
      <c r="E70" s="8">
        <v>0</v>
      </c>
      <c r="F70" s="8">
        <v>1</v>
      </c>
      <c r="G70">
        <v>174</v>
      </c>
      <c r="H70">
        <v>143</v>
      </c>
      <c r="I70" s="8">
        <f t="shared" si="0"/>
        <v>1.0211348674781462</v>
      </c>
      <c r="J70" s="8">
        <f t="shared" si="1"/>
        <v>0.73519359893778213</v>
      </c>
      <c r="K70" s="8">
        <f t="shared" si="2"/>
        <v>-0.30762141453761793</v>
      </c>
      <c r="L70" s="8">
        <f t="shared" si="3"/>
        <v>1</v>
      </c>
      <c r="M70">
        <f t="shared" si="4"/>
        <v>1</v>
      </c>
      <c r="N70">
        <f t="shared" si="5"/>
        <v>1</v>
      </c>
      <c r="O70">
        <f t="shared" si="6"/>
        <v>0</v>
      </c>
    </row>
    <row r="71" spans="1:15" ht="15.6" x14ac:dyDescent="0.3">
      <c r="A71" s="8"/>
      <c r="B71" s="8">
        <v>1</v>
      </c>
      <c r="C71" s="8">
        <v>1</v>
      </c>
      <c r="D71" s="8">
        <v>1</v>
      </c>
      <c r="E71" s="8">
        <v>0</v>
      </c>
      <c r="F71" s="8">
        <v>0</v>
      </c>
      <c r="G71">
        <v>120</v>
      </c>
      <c r="H71">
        <v>103</v>
      </c>
      <c r="I71" s="8">
        <f t="shared" si="0"/>
        <v>0.57911829430788009</v>
      </c>
      <c r="J71" s="8">
        <f t="shared" si="1"/>
        <v>0.6408645006423852</v>
      </c>
      <c r="K71" s="8">
        <f t="shared" si="2"/>
        <v>-0.44493723186032103</v>
      </c>
      <c r="L71" s="8">
        <f t="shared" si="3"/>
        <v>1</v>
      </c>
      <c r="M71">
        <f t="shared" si="4"/>
        <v>1</v>
      </c>
      <c r="N71">
        <f t="shared" si="5"/>
        <v>1</v>
      </c>
      <c r="O71">
        <f t="shared" si="6"/>
        <v>0</v>
      </c>
    </row>
    <row r="72" spans="1:15" ht="15.6" x14ac:dyDescent="0.3">
      <c r="A72" s="8"/>
      <c r="B72" s="8">
        <v>0</v>
      </c>
      <c r="C72" s="8">
        <v>1</v>
      </c>
      <c r="D72" s="8">
        <v>0</v>
      </c>
      <c r="E72" s="8">
        <v>1</v>
      </c>
      <c r="F72" s="8">
        <v>0</v>
      </c>
      <c r="G72">
        <v>150</v>
      </c>
      <c r="H72">
        <v>173</v>
      </c>
      <c r="I72" s="8">
        <f t="shared" si="0"/>
        <v>-0.9804167459223212</v>
      </c>
      <c r="J72" s="8">
        <f t="shared" si="1"/>
        <v>0.27280909998553088</v>
      </c>
      <c r="K72" s="8">
        <f t="shared" si="2"/>
        <v>-0.31856624992864341</v>
      </c>
      <c r="L72" s="8">
        <f t="shared" si="3"/>
        <v>0</v>
      </c>
      <c r="M72">
        <f t="shared" si="4"/>
        <v>1</v>
      </c>
      <c r="N72">
        <f t="shared" si="5"/>
        <v>0</v>
      </c>
      <c r="O72">
        <f t="shared" si="6"/>
        <v>1</v>
      </c>
    </row>
    <row r="73" spans="1:15" ht="15.6" x14ac:dyDescent="0.3">
      <c r="A73" s="8"/>
      <c r="B73" s="8">
        <v>1</v>
      </c>
      <c r="C73" s="8">
        <v>0</v>
      </c>
      <c r="D73" s="8">
        <v>0</v>
      </c>
      <c r="E73" s="8">
        <v>0</v>
      </c>
      <c r="F73" s="8">
        <v>1</v>
      </c>
      <c r="G73">
        <v>130</v>
      </c>
      <c r="H73">
        <v>142</v>
      </c>
      <c r="I73" s="8">
        <f t="shared" si="0"/>
        <v>-0.23909781907677452</v>
      </c>
      <c r="J73" s="8">
        <f t="shared" si="1"/>
        <v>0.44050869100208295</v>
      </c>
      <c r="K73" s="8">
        <f t="shared" si="2"/>
        <v>-0.81982510394336494</v>
      </c>
      <c r="L73" s="8">
        <f t="shared" si="3"/>
        <v>0</v>
      </c>
      <c r="M73">
        <f t="shared" si="4"/>
        <v>0</v>
      </c>
      <c r="N73">
        <f t="shared" si="5"/>
        <v>0</v>
      </c>
      <c r="O73">
        <f t="shared" si="6"/>
        <v>0</v>
      </c>
    </row>
    <row r="74" spans="1:15" ht="15.6" x14ac:dyDescent="0.3">
      <c r="A74" s="8"/>
      <c r="B74" s="8">
        <v>0</v>
      </c>
      <c r="C74" s="8">
        <v>1</v>
      </c>
      <c r="D74" s="8">
        <v>0</v>
      </c>
      <c r="E74" s="8">
        <v>1</v>
      </c>
      <c r="F74" s="8">
        <v>0</v>
      </c>
      <c r="G74">
        <v>120</v>
      </c>
      <c r="H74">
        <v>169</v>
      </c>
      <c r="I74" s="8">
        <f t="shared" si="0"/>
        <v>-1.7161179690858397</v>
      </c>
      <c r="J74" s="8">
        <f t="shared" si="1"/>
        <v>0.15237186979580489</v>
      </c>
      <c r="K74" s="8">
        <f t="shared" si="2"/>
        <v>-0.16531326507334942</v>
      </c>
      <c r="L74" s="8">
        <f t="shared" si="3"/>
        <v>0</v>
      </c>
      <c r="M74">
        <f t="shared" si="4"/>
        <v>1</v>
      </c>
      <c r="N74">
        <f t="shared" si="5"/>
        <v>0</v>
      </c>
      <c r="O74">
        <f t="shared" si="6"/>
        <v>1</v>
      </c>
    </row>
    <row r="75" spans="1:15" ht="15.6" x14ac:dyDescent="0.3">
      <c r="A75" s="8"/>
      <c r="B75" s="8">
        <v>0</v>
      </c>
      <c r="C75" s="8">
        <v>0</v>
      </c>
      <c r="D75" s="8">
        <v>0</v>
      </c>
      <c r="E75" s="8">
        <v>0</v>
      </c>
      <c r="F75" s="8">
        <v>0</v>
      </c>
      <c r="G75">
        <v>150</v>
      </c>
      <c r="H75">
        <v>171</v>
      </c>
      <c r="I75" s="8">
        <f t="shared" si="0"/>
        <v>-3.1247394515805453</v>
      </c>
      <c r="J75" s="8">
        <f t="shared" si="1"/>
        <v>4.2098233530517302E-2</v>
      </c>
      <c r="K75" s="8">
        <f t="shared" si="2"/>
        <v>-4.3010046488630951E-2</v>
      </c>
      <c r="L75" s="8">
        <f t="shared" si="3"/>
        <v>0</v>
      </c>
      <c r="M75">
        <f t="shared" si="4"/>
        <v>1</v>
      </c>
      <c r="N75">
        <f t="shared" si="5"/>
        <v>0</v>
      </c>
      <c r="O75">
        <f t="shared" si="6"/>
        <v>1</v>
      </c>
    </row>
    <row r="76" spans="1:15" ht="15.6" x14ac:dyDescent="0.3">
      <c r="A76" s="8"/>
      <c r="B76" s="8">
        <v>0</v>
      </c>
      <c r="C76" s="8">
        <v>1</v>
      </c>
      <c r="D76" s="8">
        <v>0</v>
      </c>
      <c r="E76" s="8">
        <v>0</v>
      </c>
      <c r="F76" s="8">
        <v>0</v>
      </c>
      <c r="G76">
        <v>145</v>
      </c>
      <c r="H76">
        <v>150</v>
      </c>
      <c r="I76" s="8">
        <f t="shared" si="0"/>
        <v>-0.66635398558916314</v>
      </c>
      <c r="J76" s="8">
        <f t="shared" si="1"/>
        <v>0.33931372453108927</v>
      </c>
      <c r="K76" s="8">
        <f t="shared" si="2"/>
        <v>-0.41447617287446287</v>
      </c>
      <c r="L76" s="8">
        <f t="shared" si="3"/>
        <v>0</v>
      </c>
      <c r="M76">
        <f t="shared" si="4"/>
        <v>1</v>
      </c>
      <c r="N76">
        <f t="shared" si="5"/>
        <v>0</v>
      </c>
      <c r="O76">
        <f t="shared" si="6"/>
        <v>1</v>
      </c>
    </row>
    <row r="77" spans="1:15" ht="15.6" x14ac:dyDescent="0.3">
      <c r="A77" s="8"/>
      <c r="B77" s="8">
        <v>1</v>
      </c>
      <c r="C77" s="8">
        <v>1</v>
      </c>
      <c r="D77" s="8">
        <v>0</v>
      </c>
      <c r="E77" s="8">
        <v>0</v>
      </c>
      <c r="F77" s="8">
        <v>1</v>
      </c>
      <c r="G77">
        <v>150</v>
      </c>
      <c r="H77">
        <v>112</v>
      </c>
      <c r="I77" s="8">
        <f t="shared" ref="I77:I140" si="7">$D$2+($D$3*C77)+($D$4*D77)+($D$5*E77)+($D$6*F77)+($D$7*G77)+($D$8*H77)</f>
        <v>3.2915881885137779</v>
      </c>
      <c r="J77" s="8">
        <f t="shared" ref="J77:J140" si="8">1/(1+EXP(-I77))</f>
        <v>0.96413910605650899</v>
      </c>
      <c r="K77" s="8">
        <f t="shared" ref="K77:K140" si="9">(B77*LN(J77))+((1-B77)*LN(1-J77))</f>
        <v>-3.6519693893468375E-2</v>
      </c>
      <c r="L77" s="8">
        <f t="shared" ref="L77:L140" si="10">IF(J77&gt;0.5,1,0)</f>
        <v>1</v>
      </c>
      <c r="M77">
        <f t="shared" ref="M77:M140" si="11">IF(B77=L77,1,0)</f>
        <v>1</v>
      </c>
      <c r="N77">
        <f t="shared" ref="N77:N140" si="12">IF(AND(B77=1,L77=1),1,0)</f>
        <v>1</v>
      </c>
      <c r="O77">
        <f t="shared" ref="O77:O140" si="13">IF(AND(B77=0,L77=0),1,0)</f>
        <v>0</v>
      </c>
    </row>
    <row r="78" spans="1:15" ht="15.6" x14ac:dyDescent="0.3">
      <c r="A78" s="8"/>
      <c r="B78" s="8">
        <v>0</v>
      </c>
      <c r="C78" s="8">
        <v>1</v>
      </c>
      <c r="D78" s="8">
        <v>0</v>
      </c>
      <c r="E78" s="8">
        <v>0</v>
      </c>
      <c r="F78" s="8">
        <v>1</v>
      </c>
      <c r="G78">
        <v>140</v>
      </c>
      <c r="H78">
        <v>186</v>
      </c>
      <c r="I78" s="8">
        <f t="shared" si="7"/>
        <v>0.24141232028044968</v>
      </c>
      <c r="J78" s="8">
        <f t="shared" si="8"/>
        <v>0.56006166399116519</v>
      </c>
      <c r="K78" s="8">
        <f t="shared" si="9"/>
        <v>-0.82112070732558562</v>
      </c>
      <c r="L78" s="8">
        <f t="shared" si="10"/>
        <v>1</v>
      </c>
      <c r="M78">
        <f t="shared" si="11"/>
        <v>0</v>
      </c>
      <c r="N78">
        <f t="shared" si="12"/>
        <v>0</v>
      </c>
      <c r="O78">
        <f t="shared" si="13"/>
        <v>0</v>
      </c>
    </row>
    <row r="79" spans="1:15" ht="15.6" x14ac:dyDescent="0.3">
      <c r="A79" s="8"/>
      <c r="B79" s="8">
        <v>1</v>
      </c>
      <c r="C79" s="8">
        <v>0</v>
      </c>
      <c r="D79" s="8">
        <v>1</v>
      </c>
      <c r="E79" s="8">
        <v>0</v>
      </c>
      <c r="F79" s="8">
        <v>0</v>
      </c>
      <c r="G79">
        <v>136</v>
      </c>
      <c r="H79">
        <v>152</v>
      </c>
      <c r="I79" s="8">
        <f t="shared" si="7"/>
        <v>-2.5974454252113057</v>
      </c>
      <c r="J79" s="8">
        <f t="shared" si="8"/>
        <v>6.9303009500396973E-2</v>
      </c>
      <c r="K79" s="8">
        <f t="shared" si="9"/>
        <v>-2.6692669465950547</v>
      </c>
      <c r="L79" s="8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</row>
    <row r="80" spans="1:15" ht="15.6" x14ac:dyDescent="0.3">
      <c r="A80" s="8"/>
      <c r="B80" s="8">
        <v>0</v>
      </c>
      <c r="C80" s="8">
        <v>0</v>
      </c>
      <c r="D80" s="8">
        <v>0</v>
      </c>
      <c r="E80" s="8">
        <v>1</v>
      </c>
      <c r="F80" s="8">
        <v>0</v>
      </c>
      <c r="G80">
        <v>118</v>
      </c>
      <c r="H80">
        <v>149</v>
      </c>
      <c r="I80" s="8">
        <f t="shared" si="7"/>
        <v>-2.8543350021034541</v>
      </c>
      <c r="J80" s="8">
        <f t="shared" si="8"/>
        <v>5.4457667544859201E-2</v>
      </c>
      <c r="K80" s="8">
        <f t="shared" si="9"/>
        <v>-5.5996619326244695E-2</v>
      </c>
      <c r="L80" s="8">
        <f t="shared" si="10"/>
        <v>0</v>
      </c>
      <c r="M80">
        <f t="shared" si="11"/>
        <v>1</v>
      </c>
      <c r="N80">
        <f t="shared" si="12"/>
        <v>0</v>
      </c>
      <c r="O80">
        <f t="shared" si="13"/>
        <v>1</v>
      </c>
    </row>
    <row r="81" spans="1:15" ht="15.6" x14ac:dyDescent="0.3">
      <c r="A81" s="8"/>
      <c r="B81" s="8">
        <v>1</v>
      </c>
      <c r="C81" s="8">
        <v>1</v>
      </c>
      <c r="D81" s="8">
        <v>0</v>
      </c>
      <c r="E81" s="8">
        <v>1</v>
      </c>
      <c r="F81" s="8">
        <v>0</v>
      </c>
      <c r="G81">
        <v>108</v>
      </c>
      <c r="H81">
        <v>152</v>
      </c>
      <c r="I81" s="8">
        <f t="shared" si="7"/>
        <v>-1.4369987845651337</v>
      </c>
      <c r="J81" s="8">
        <f t="shared" si="8"/>
        <v>0.19201053425383732</v>
      </c>
      <c r="K81" s="8">
        <f t="shared" si="9"/>
        <v>-1.6502050425540316</v>
      </c>
      <c r="L81" s="8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</row>
    <row r="82" spans="1:15" ht="15.6" x14ac:dyDescent="0.3">
      <c r="A82" s="8"/>
      <c r="B82" s="8">
        <v>1</v>
      </c>
      <c r="C82" s="8">
        <v>1</v>
      </c>
      <c r="D82" s="8">
        <v>0</v>
      </c>
      <c r="E82" s="8">
        <v>0</v>
      </c>
      <c r="F82" s="8">
        <v>1</v>
      </c>
      <c r="G82">
        <v>120</v>
      </c>
      <c r="H82">
        <v>140</v>
      </c>
      <c r="I82" s="8">
        <f t="shared" si="7"/>
        <v>1.3644071237167763</v>
      </c>
      <c r="J82" s="8">
        <f t="shared" si="8"/>
        <v>0.79647503722504287</v>
      </c>
      <c r="K82" s="8">
        <f t="shared" si="9"/>
        <v>-0.22755949070691051</v>
      </c>
      <c r="L82" s="8">
        <f t="shared" si="10"/>
        <v>1</v>
      </c>
      <c r="M82">
        <f t="shared" si="11"/>
        <v>1</v>
      </c>
      <c r="N82">
        <f t="shared" si="12"/>
        <v>1</v>
      </c>
      <c r="O82">
        <f t="shared" si="13"/>
        <v>0</v>
      </c>
    </row>
    <row r="83" spans="1:15" ht="15.6" x14ac:dyDescent="0.3">
      <c r="A83" s="8"/>
      <c r="B83" s="8">
        <v>0</v>
      </c>
      <c r="C83" s="8">
        <v>0</v>
      </c>
      <c r="D83" s="8">
        <v>0</v>
      </c>
      <c r="E83" s="8">
        <v>0</v>
      </c>
      <c r="F83" s="8">
        <v>1</v>
      </c>
      <c r="G83">
        <v>120</v>
      </c>
      <c r="H83">
        <v>163</v>
      </c>
      <c r="I83" s="8">
        <f t="shared" si="7"/>
        <v>-1.3158851996046481</v>
      </c>
      <c r="J83" s="8">
        <f t="shared" si="8"/>
        <v>0.21150370365397181</v>
      </c>
      <c r="K83" s="8">
        <f t="shared" si="9"/>
        <v>-0.23762756967818155</v>
      </c>
      <c r="L83" s="8">
        <f t="shared" si="10"/>
        <v>0</v>
      </c>
      <c r="M83">
        <f t="shared" si="11"/>
        <v>1</v>
      </c>
      <c r="N83">
        <f t="shared" si="12"/>
        <v>0</v>
      </c>
      <c r="O83">
        <f t="shared" si="13"/>
        <v>1</v>
      </c>
    </row>
    <row r="84" spans="1:15" ht="15.6" x14ac:dyDescent="0.3">
      <c r="A84" s="8"/>
      <c r="B84" s="8">
        <v>0</v>
      </c>
      <c r="C84" s="8">
        <v>1</v>
      </c>
      <c r="D84" s="8">
        <v>1</v>
      </c>
      <c r="E84" s="8">
        <v>0</v>
      </c>
      <c r="F84" s="8">
        <v>0</v>
      </c>
      <c r="G84">
        <v>156</v>
      </c>
      <c r="H84">
        <v>143</v>
      </c>
      <c r="I84" s="8">
        <f t="shared" si="7"/>
        <v>0.15133193630727337</v>
      </c>
      <c r="J84" s="8">
        <f t="shared" si="8"/>
        <v>0.53776094683095632</v>
      </c>
      <c r="K84" s="8">
        <f t="shared" si="9"/>
        <v>-0.77167309061988443</v>
      </c>
      <c r="L84" s="8">
        <f t="shared" si="10"/>
        <v>1</v>
      </c>
      <c r="M84">
        <f t="shared" si="11"/>
        <v>0</v>
      </c>
      <c r="N84">
        <f t="shared" si="12"/>
        <v>0</v>
      </c>
      <c r="O84">
        <f t="shared" si="13"/>
        <v>0</v>
      </c>
    </row>
    <row r="85" spans="1:15" ht="15.6" x14ac:dyDescent="0.3">
      <c r="A85" s="8"/>
      <c r="B85" s="8">
        <v>0</v>
      </c>
      <c r="C85" s="8">
        <v>0</v>
      </c>
      <c r="D85" s="8">
        <v>0</v>
      </c>
      <c r="E85" s="8">
        <v>1</v>
      </c>
      <c r="F85" s="8">
        <v>0</v>
      </c>
      <c r="G85">
        <v>140</v>
      </c>
      <c r="H85">
        <v>116</v>
      </c>
      <c r="I85" s="8">
        <f t="shared" si="7"/>
        <v>-0.9768881996159422</v>
      </c>
      <c r="J85" s="8">
        <f t="shared" si="8"/>
        <v>0.27350966904356011</v>
      </c>
      <c r="K85" s="8">
        <f t="shared" si="9"/>
        <v>-0.31953010513615415</v>
      </c>
      <c r="L85" s="8">
        <f t="shared" si="10"/>
        <v>0</v>
      </c>
      <c r="M85">
        <f t="shared" si="11"/>
        <v>1</v>
      </c>
      <c r="N85">
        <f t="shared" si="12"/>
        <v>0</v>
      </c>
      <c r="O85">
        <f t="shared" si="13"/>
        <v>1</v>
      </c>
    </row>
    <row r="86" spans="1:15" ht="15.6" x14ac:dyDescent="0.3">
      <c r="A86" s="8"/>
      <c r="B86" s="8">
        <v>0</v>
      </c>
      <c r="C86" s="8">
        <v>0</v>
      </c>
      <c r="D86" s="8">
        <v>0</v>
      </c>
      <c r="E86" s="8">
        <v>0</v>
      </c>
      <c r="F86" s="8">
        <v>1</v>
      </c>
      <c r="G86">
        <v>106</v>
      </c>
      <c r="H86">
        <v>142</v>
      </c>
      <c r="I86" s="8">
        <f t="shared" si="7"/>
        <v>-0.94680678177093824</v>
      </c>
      <c r="J86" s="8">
        <f t="shared" si="8"/>
        <v>0.27952745715670069</v>
      </c>
      <c r="K86" s="8">
        <f t="shared" si="9"/>
        <v>-0.32784797274434957</v>
      </c>
      <c r="L86" s="8">
        <f t="shared" si="10"/>
        <v>0</v>
      </c>
      <c r="M86">
        <f t="shared" si="11"/>
        <v>1</v>
      </c>
      <c r="N86">
        <f t="shared" si="12"/>
        <v>0</v>
      </c>
      <c r="O86">
        <f t="shared" si="13"/>
        <v>1</v>
      </c>
    </row>
    <row r="87" spans="1:15" ht="15.6" x14ac:dyDescent="0.3">
      <c r="A87" s="8"/>
      <c r="B87" s="8">
        <v>1</v>
      </c>
      <c r="C87" s="8">
        <v>1</v>
      </c>
      <c r="D87" s="8">
        <v>0</v>
      </c>
      <c r="E87" s="8">
        <v>0</v>
      </c>
      <c r="F87" s="8">
        <v>1</v>
      </c>
      <c r="G87">
        <v>142</v>
      </c>
      <c r="H87">
        <v>147</v>
      </c>
      <c r="I87" s="8">
        <f t="shared" si="7"/>
        <v>1.752504124162436</v>
      </c>
      <c r="J87" s="8">
        <f t="shared" si="8"/>
        <v>0.85226836692581687</v>
      </c>
      <c r="K87" s="8">
        <f t="shared" si="9"/>
        <v>-0.1598538170953584</v>
      </c>
      <c r="L87" s="8">
        <f t="shared" si="10"/>
        <v>1</v>
      </c>
      <c r="M87">
        <f t="shared" si="11"/>
        <v>1</v>
      </c>
      <c r="N87">
        <f t="shared" si="12"/>
        <v>1</v>
      </c>
      <c r="O87">
        <f t="shared" si="13"/>
        <v>0</v>
      </c>
    </row>
    <row r="88" spans="1:15" ht="15.6" x14ac:dyDescent="0.3">
      <c r="A88" s="8"/>
      <c r="B88" s="8">
        <v>0</v>
      </c>
      <c r="C88" s="8">
        <v>1</v>
      </c>
      <c r="D88" s="8">
        <v>0</v>
      </c>
      <c r="E88" s="8">
        <v>0</v>
      </c>
      <c r="F88" s="8">
        <v>1</v>
      </c>
      <c r="G88">
        <v>104</v>
      </c>
      <c r="H88">
        <v>148</v>
      </c>
      <c r="I88" s="8">
        <f t="shared" si="7"/>
        <v>0.59473118817896342</v>
      </c>
      <c r="J88" s="8">
        <f t="shared" si="8"/>
        <v>0.64444996211442429</v>
      </c>
      <c r="K88" s="8">
        <f t="shared" si="9"/>
        <v>-1.0340892860977693</v>
      </c>
      <c r="L88" s="8">
        <f t="shared" si="10"/>
        <v>1</v>
      </c>
      <c r="M88">
        <f t="shared" si="11"/>
        <v>0</v>
      </c>
      <c r="N88">
        <f t="shared" si="12"/>
        <v>0</v>
      </c>
      <c r="O88">
        <f t="shared" si="13"/>
        <v>0</v>
      </c>
    </row>
    <row r="89" spans="1:15" ht="15.6" x14ac:dyDescent="0.3">
      <c r="A89" s="8"/>
      <c r="B89" s="8">
        <v>0</v>
      </c>
      <c r="C89" s="8">
        <v>0</v>
      </c>
      <c r="D89" s="8">
        <v>0</v>
      </c>
      <c r="E89" s="8">
        <v>1</v>
      </c>
      <c r="F89" s="8">
        <v>0</v>
      </c>
      <c r="G89">
        <v>94</v>
      </c>
      <c r="H89">
        <v>179</v>
      </c>
      <c r="I89" s="8">
        <f t="shared" si="7"/>
        <v>-4.6790563163290066</v>
      </c>
      <c r="J89" s="8">
        <f t="shared" si="8"/>
        <v>9.2023055354607166E-3</v>
      </c>
      <c r="K89" s="8">
        <f t="shared" si="9"/>
        <v>-9.2449083129793729E-3</v>
      </c>
      <c r="L89" s="8">
        <f t="shared" si="10"/>
        <v>0</v>
      </c>
      <c r="M89">
        <f t="shared" si="11"/>
        <v>1</v>
      </c>
      <c r="N89">
        <f t="shared" si="12"/>
        <v>0</v>
      </c>
      <c r="O89">
        <f t="shared" si="13"/>
        <v>1</v>
      </c>
    </row>
    <row r="90" spans="1:15" ht="15.6" x14ac:dyDescent="0.3">
      <c r="A90" s="8"/>
      <c r="B90" s="8">
        <v>0</v>
      </c>
      <c r="C90" s="8">
        <v>0</v>
      </c>
      <c r="D90" s="8">
        <v>0</v>
      </c>
      <c r="E90" s="8">
        <v>1</v>
      </c>
      <c r="F90" s="8">
        <v>0</v>
      </c>
      <c r="G90">
        <v>120</v>
      </c>
      <c r="H90">
        <v>173</v>
      </c>
      <c r="I90" s="8">
        <f t="shared" si="7"/>
        <v>-3.6889691364373851</v>
      </c>
      <c r="J90" s="8">
        <f t="shared" si="8"/>
        <v>2.4388109970297178E-2</v>
      </c>
      <c r="K90" s="8">
        <f t="shared" si="9"/>
        <v>-2.4690425312318191E-2</v>
      </c>
      <c r="L90" s="8">
        <f t="shared" si="10"/>
        <v>0</v>
      </c>
      <c r="M90">
        <f t="shared" si="11"/>
        <v>1</v>
      </c>
      <c r="N90">
        <f t="shared" si="12"/>
        <v>0</v>
      </c>
      <c r="O90">
        <f t="shared" si="13"/>
        <v>1</v>
      </c>
    </row>
    <row r="91" spans="1:15" ht="15.6" x14ac:dyDescent="0.3">
      <c r="A91" s="8"/>
      <c r="B91" s="8">
        <v>0</v>
      </c>
      <c r="C91" s="8">
        <v>1</v>
      </c>
      <c r="D91" s="8">
        <v>1</v>
      </c>
      <c r="E91" s="8">
        <v>0</v>
      </c>
      <c r="F91" s="8">
        <v>0</v>
      </c>
      <c r="G91">
        <v>120</v>
      </c>
      <c r="H91">
        <v>178</v>
      </c>
      <c r="I91" s="8">
        <f t="shared" si="7"/>
        <v>-2.2134125845205936</v>
      </c>
      <c r="J91" s="8">
        <f t="shared" si="8"/>
        <v>9.8552483923846856E-2</v>
      </c>
      <c r="K91" s="8">
        <f t="shared" si="9"/>
        <v>-0.10375345647373153</v>
      </c>
      <c r="L91" s="8">
        <f t="shared" si="10"/>
        <v>0</v>
      </c>
      <c r="M91">
        <f t="shared" si="11"/>
        <v>1</v>
      </c>
      <c r="N91">
        <f t="shared" si="12"/>
        <v>0</v>
      </c>
      <c r="O91">
        <f t="shared" si="13"/>
        <v>1</v>
      </c>
    </row>
    <row r="92" spans="1:15" ht="15.6" x14ac:dyDescent="0.3">
      <c r="A92" s="8"/>
      <c r="B92" s="8">
        <v>1</v>
      </c>
      <c r="C92" s="8">
        <v>1</v>
      </c>
      <c r="D92" s="8">
        <v>0</v>
      </c>
      <c r="E92" s="8">
        <v>0</v>
      </c>
      <c r="F92" s="8">
        <v>1</v>
      </c>
      <c r="G92">
        <v>146</v>
      </c>
      <c r="H92">
        <v>105</v>
      </c>
      <c r="I92" s="8">
        <f t="shared" si="7"/>
        <v>3.4342729100887417</v>
      </c>
      <c r="J92" s="8">
        <f t="shared" si="8"/>
        <v>0.96875864813247814</v>
      </c>
      <c r="K92" s="8">
        <f t="shared" si="9"/>
        <v>-3.1739771249933095E-2</v>
      </c>
      <c r="L92" s="8">
        <f t="shared" si="10"/>
        <v>1</v>
      </c>
      <c r="M92">
        <f t="shared" si="11"/>
        <v>1</v>
      </c>
      <c r="N92">
        <f t="shared" si="12"/>
        <v>1</v>
      </c>
      <c r="O92">
        <f t="shared" si="13"/>
        <v>0</v>
      </c>
    </row>
    <row r="93" spans="1:15" ht="15.6" x14ac:dyDescent="0.3">
      <c r="A93" s="8"/>
      <c r="B93" s="8">
        <v>1</v>
      </c>
      <c r="C93" s="8">
        <v>1</v>
      </c>
      <c r="D93" s="8">
        <v>0</v>
      </c>
      <c r="E93" s="8">
        <v>0</v>
      </c>
      <c r="F93" s="8">
        <v>1</v>
      </c>
      <c r="G93">
        <v>120</v>
      </c>
      <c r="H93">
        <v>130</v>
      </c>
      <c r="I93" s="8">
        <f t="shared" si="7"/>
        <v>1.7367445742272398</v>
      </c>
      <c r="J93" s="8">
        <f t="shared" si="8"/>
        <v>0.85027309366393</v>
      </c>
      <c r="K93" s="8">
        <f t="shared" si="9"/>
        <v>-0.16219769443583562</v>
      </c>
      <c r="L93" s="8">
        <f t="shared" si="10"/>
        <v>1</v>
      </c>
      <c r="M93">
        <f t="shared" si="11"/>
        <v>1</v>
      </c>
      <c r="N93">
        <f t="shared" si="12"/>
        <v>1</v>
      </c>
      <c r="O93">
        <f t="shared" si="13"/>
        <v>0</v>
      </c>
    </row>
    <row r="94" spans="1:15" ht="15.6" x14ac:dyDescent="0.3">
      <c r="A94" s="8"/>
      <c r="B94" s="8">
        <v>1</v>
      </c>
      <c r="C94" s="8">
        <v>1</v>
      </c>
      <c r="D94" s="8">
        <v>0</v>
      </c>
      <c r="E94" s="8">
        <v>0</v>
      </c>
      <c r="F94" s="8">
        <v>1</v>
      </c>
      <c r="G94">
        <v>150</v>
      </c>
      <c r="H94">
        <v>111</v>
      </c>
      <c r="I94" s="8">
        <f t="shared" si="7"/>
        <v>3.3288219335648241</v>
      </c>
      <c r="J94" s="8">
        <f t="shared" si="8"/>
        <v>0.96540444538885362</v>
      </c>
      <c r="K94" s="8">
        <f t="shared" si="9"/>
        <v>-3.5208151054461345E-2</v>
      </c>
      <c r="L94" s="8">
        <f t="shared" si="10"/>
        <v>1</v>
      </c>
      <c r="M94">
        <f t="shared" si="11"/>
        <v>1</v>
      </c>
      <c r="N94">
        <f t="shared" si="12"/>
        <v>1</v>
      </c>
      <c r="O94">
        <f t="shared" si="13"/>
        <v>0</v>
      </c>
    </row>
    <row r="95" spans="1:15" ht="15.6" x14ac:dyDescent="0.3">
      <c r="A95" s="8"/>
      <c r="B95" s="8">
        <v>0</v>
      </c>
      <c r="C95" s="8">
        <v>1</v>
      </c>
      <c r="D95" s="8">
        <v>0</v>
      </c>
      <c r="E95" s="8">
        <v>1</v>
      </c>
      <c r="F95" s="8">
        <v>0</v>
      </c>
      <c r="G95">
        <v>130</v>
      </c>
      <c r="H95">
        <v>168</v>
      </c>
      <c r="I95" s="8">
        <f t="shared" si="7"/>
        <v>-1.3840054895788922</v>
      </c>
      <c r="J95" s="8">
        <f t="shared" si="8"/>
        <v>0.20036647092803003</v>
      </c>
      <c r="K95" s="8">
        <f t="shared" si="9"/>
        <v>-0.22360174492891113</v>
      </c>
      <c r="L95" s="8">
        <f t="shared" si="10"/>
        <v>0</v>
      </c>
      <c r="M95">
        <f t="shared" si="11"/>
        <v>1</v>
      </c>
      <c r="N95">
        <f t="shared" si="12"/>
        <v>0</v>
      </c>
      <c r="O95">
        <f t="shared" si="13"/>
        <v>1</v>
      </c>
    </row>
    <row r="96" spans="1:15" ht="15.6" x14ac:dyDescent="0.3">
      <c r="A96" s="8"/>
      <c r="B96" s="8">
        <v>0</v>
      </c>
      <c r="C96" s="8">
        <v>1</v>
      </c>
      <c r="D96" s="8">
        <v>0</v>
      </c>
      <c r="E96" s="8">
        <v>0</v>
      </c>
      <c r="F96" s="8">
        <v>1</v>
      </c>
      <c r="G96">
        <v>110</v>
      </c>
      <c r="H96">
        <v>126</v>
      </c>
      <c r="I96" s="8">
        <f t="shared" si="7"/>
        <v>1.5908008199755237</v>
      </c>
      <c r="J96" s="8">
        <f t="shared" si="8"/>
        <v>0.83072874299569033</v>
      </c>
      <c r="K96" s="8">
        <f t="shared" si="9"/>
        <v>-1.7762527797774541</v>
      </c>
      <c r="L96" s="8">
        <f t="shared" si="10"/>
        <v>1</v>
      </c>
      <c r="M96">
        <f t="shared" si="11"/>
        <v>0</v>
      </c>
      <c r="N96">
        <f t="shared" si="12"/>
        <v>0</v>
      </c>
      <c r="O96">
        <f t="shared" si="13"/>
        <v>0</v>
      </c>
    </row>
    <row r="97" spans="1:15" ht="15.6" x14ac:dyDescent="0.3">
      <c r="A97" s="8"/>
      <c r="B97" s="8">
        <v>0</v>
      </c>
      <c r="C97" s="8">
        <v>1</v>
      </c>
      <c r="D97" s="8">
        <v>0</v>
      </c>
      <c r="E97" s="8">
        <v>0</v>
      </c>
      <c r="F97" s="8">
        <v>0</v>
      </c>
      <c r="G97">
        <v>148</v>
      </c>
      <c r="H97">
        <v>178</v>
      </c>
      <c r="I97" s="8">
        <f t="shared" si="7"/>
        <v>-1.6204352266816899</v>
      </c>
      <c r="J97" s="8">
        <f t="shared" si="8"/>
        <v>0.16514485585802213</v>
      </c>
      <c r="K97" s="8">
        <f t="shared" si="9"/>
        <v>-0.18049704925017701</v>
      </c>
      <c r="L97" s="8">
        <f t="shared" si="10"/>
        <v>0</v>
      </c>
      <c r="M97">
        <f t="shared" si="11"/>
        <v>1</v>
      </c>
      <c r="N97">
        <f t="shared" si="12"/>
        <v>0</v>
      </c>
      <c r="O97">
        <f t="shared" si="13"/>
        <v>1</v>
      </c>
    </row>
    <row r="98" spans="1:15" ht="15.6" x14ac:dyDescent="0.3">
      <c r="A98" s="8"/>
      <c r="B98" s="8">
        <v>0</v>
      </c>
      <c r="C98" s="8">
        <v>1</v>
      </c>
      <c r="D98" s="8">
        <v>1</v>
      </c>
      <c r="E98" s="8">
        <v>0</v>
      </c>
      <c r="F98" s="8">
        <v>0</v>
      </c>
      <c r="G98">
        <v>128</v>
      </c>
      <c r="H98">
        <v>140</v>
      </c>
      <c r="I98" s="8">
        <f t="shared" si="7"/>
        <v>-0.56262728501611203</v>
      </c>
      <c r="J98" s="8">
        <f t="shared" si="8"/>
        <v>0.36293977486553636</v>
      </c>
      <c r="K98" s="8">
        <f t="shared" si="9"/>
        <v>-0.45089108292700369</v>
      </c>
      <c r="L98" s="8">
        <f t="shared" si="10"/>
        <v>0</v>
      </c>
      <c r="M98">
        <f t="shared" si="11"/>
        <v>1</v>
      </c>
      <c r="N98">
        <f t="shared" si="12"/>
        <v>0</v>
      </c>
      <c r="O98">
        <f t="shared" si="13"/>
        <v>1</v>
      </c>
    </row>
    <row r="99" spans="1:15" ht="15.6" x14ac:dyDescent="0.3">
      <c r="A99" s="8"/>
      <c r="B99" s="8">
        <v>0</v>
      </c>
      <c r="C99" s="8">
        <v>1</v>
      </c>
      <c r="D99" s="8">
        <v>0</v>
      </c>
      <c r="E99" s="8">
        <v>0</v>
      </c>
      <c r="F99" s="8">
        <v>0</v>
      </c>
      <c r="G99">
        <v>178</v>
      </c>
      <c r="H99">
        <v>145</v>
      </c>
      <c r="I99" s="8">
        <f t="shared" si="7"/>
        <v>0.49291456337054296</v>
      </c>
      <c r="J99" s="8">
        <f t="shared" si="8"/>
        <v>0.62079278824115447</v>
      </c>
      <c r="K99" s="8">
        <f t="shared" si="9"/>
        <v>-0.969672490430731</v>
      </c>
      <c r="L99" s="8">
        <f t="shared" si="10"/>
        <v>1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ht="15.6" x14ac:dyDescent="0.3">
      <c r="A100" s="8"/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>
        <v>126</v>
      </c>
      <c r="H100">
        <v>163</v>
      </c>
      <c r="I100" s="8">
        <f t="shared" si="7"/>
        <v>-3.3018953552287171</v>
      </c>
      <c r="J100" s="8">
        <f t="shared" si="8"/>
        <v>3.5506224649095301E-2</v>
      </c>
      <c r="K100" s="8">
        <f t="shared" si="9"/>
        <v>-3.6151900414664873E-2</v>
      </c>
      <c r="L100" s="8">
        <f t="shared" si="10"/>
        <v>0</v>
      </c>
      <c r="M100">
        <f t="shared" si="11"/>
        <v>1</v>
      </c>
      <c r="N100">
        <f t="shared" si="12"/>
        <v>0</v>
      </c>
      <c r="O100">
        <f t="shared" si="13"/>
        <v>1</v>
      </c>
    </row>
    <row r="101" spans="1:15" ht="15.6" x14ac:dyDescent="0.3">
      <c r="A101" s="8"/>
      <c r="B101" s="8">
        <v>1</v>
      </c>
      <c r="C101" s="8">
        <v>1</v>
      </c>
      <c r="D101" s="8">
        <v>0</v>
      </c>
      <c r="E101" s="8">
        <v>0</v>
      </c>
      <c r="F101" s="8">
        <v>1</v>
      </c>
      <c r="G101">
        <v>150</v>
      </c>
      <c r="H101">
        <v>128</v>
      </c>
      <c r="I101" s="8">
        <f t="shared" si="7"/>
        <v>2.6958482676970368</v>
      </c>
      <c r="J101" s="8">
        <f t="shared" si="8"/>
        <v>0.93678121475845555</v>
      </c>
      <c r="K101" s="8">
        <f t="shared" si="9"/>
        <v>-6.530551946324635E-2</v>
      </c>
      <c r="L101" s="8">
        <f t="shared" si="10"/>
        <v>1</v>
      </c>
      <c r="M101">
        <f t="shared" si="11"/>
        <v>1</v>
      </c>
      <c r="N101">
        <f t="shared" si="12"/>
        <v>1</v>
      </c>
      <c r="O101">
        <f t="shared" si="13"/>
        <v>0</v>
      </c>
    </row>
    <row r="102" spans="1:15" ht="15.6" x14ac:dyDescent="0.3">
      <c r="A102" s="8"/>
      <c r="B102" s="8">
        <v>0</v>
      </c>
      <c r="C102" s="8">
        <v>1</v>
      </c>
      <c r="D102" s="8">
        <v>1</v>
      </c>
      <c r="E102" s="8">
        <v>0</v>
      </c>
      <c r="F102" s="8">
        <v>0</v>
      </c>
      <c r="G102">
        <v>140</v>
      </c>
      <c r="H102">
        <v>164</v>
      </c>
      <c r="I102" s="8">
        <f t="shared" si="7"/>
        <v>-1.1023826848941409</v>
      </c>
      <c r="J102" s="8">
        <f t="shared" si="8"/>
        <v>0.24929371728574204</v>
      </c>
      <c r="K102" s="8">
        <f t="shared" si="9"/>
        <v>-0.28674080529705587</v>
      </c>
      <c r="L102" s="8">
        <f t="shared" si="10"/>
        <v>0</v>
      </c>
      <c r="M102">
        <f t="shared" si="11"/>
        <v>1</v>
      </c>
      <c r="N102">
        <f t="shared" si="12"/>
        <v>0</v>
      </c>
      <c r="O102">
        <f t="shared" si="13"/>
        <v>1</v>
      </c>
    </row>
    <row r="103" spans="1:15" ht="15.6" x14ac:dyDescent="0.3">
      <c r="A103" s="8"/>
      <c r="B103" s="8">
        <v>1</v>
      </c>
      <c r="C103" s="8">
        <v>0</v>
      </c>
      <c r="D103" s="8">
        <v>0</v>
      </c>
      <c r="E103" s="8">
        <v>0</v>
      </c>
      <c r="F103" s="8">
        <v>1</v>
      </c>
      <c r="G103">
        <v>130</v>
      </c>
      <c r="H103">
        <v>169</v>
      </c>
      <c r="I103" s="8">
        <f t="shared" si="7"/>
        <v>-1.2444089354550245</v>
      </c>
      <c r="J103" s="8">
        <f t="shared" si="8"/>
        <v>0.22366947920399918</v>
      </c>
      <c r="K103" s="8">
        <f t="shared" si="9"/>
        <v>-1.4975858560750659</v>
      </c>
      <c r="L103" s="8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</row>
    <row r="104" spans="1:15" ht="15.6" x14ac:dyDescent="0.3">
      <c r="A104" s="8"/>
      <c r="B104" s="8">
        <v>1</v>
      </c>
      <c r="C104" s="8">
        <v>1</v>
      </c>
      <c r="D104" s="8">
        <v>0</v>
      </c>
      <c r="E104" s="8">
        <v>0</v>
      </c>
      <c r="F104" s="8">
        <v>1</v>
      </c>
      <c r="G104">
        <v>124</v>
      </c>
      <c r="H104">
        <v>109</v>
      </c>
      <c r="I104" s="8">
        <f t="shared" si="7"/>
        <v>2.6366047140815736</v>
      </c>
      <c r="J104" s="8">
        <f t="shared" si="8"/>
        <v>0.93318056385774206</v>
      </c>
      <c r="K104" s="8">
        <f t="shared" si="9"/>
        <v>-6.9156566465234021E-2</v>
      </c>
      <c r="L104" s="8">
        <f t="shared" si="10"/>
        <v>1</v>
      </c>
      <c r="M104">
        <f t="shared" si="11"/>
        <v>1</v>
      </c>
      <c r="N104">
        <f t="shared" si="12"/>
        <v>1</v>
      </c>
      <c r="O104">
        <f t="shared" si="13"/>
        <v>0</v>
      </c>
    </row>
    <row r="105" spans="1:15" ht="15.6" x14ac:dyDescent="0.3">
      <c r="A105" s="8"/>
      <c r="B105" s="8">
        <v>1</v>
      </c>
      <c r="C105" s="8">
        <v>1</v>
      </c>
      <c r="D105" s="8">
        <v>0</v>
      </c>
      <c r="E105" s="8">
        <v>0</v>
      </c>
      <c r="F105" s="8">
        <v>1</v>
      </c>
      <c r="G105">
        <v>110</v>
      </c>
      <c r="H105">
        <v>108</v>
      </c>
      <c r="I105" s="8">
        <f t="shared" si="7"/>
        <v>2.2610082308943573</v>
      </c>
      <c r="J105" s="8">
        <f t="shared" si="8"/>
        <v>0.90559586197765851</v>
      </c>
      <c r="K105" s="8">
        <f t="shared" si="9"/>
        <v>-9.9162140914618294E-2</v>
      </c>
      <c r="L105" s="8">
        <f t="shared" si="10"/>
        <v>1</v>
      </c>
      <c r="M105">
        <f t="shared" si="11"/>
        <v>1</v>
      </c>
      <c r="N105">
        <f t="shared" si="12"/>
        <v>1</v>
      </c>
      <c r="O105">
        <f t="shared" si="13"/>
        <v>0</v>
      </c>
    </row>
    <row r="106" spans="1:15" ht="15.6" x14ac:dyDescent="0.3">
      <c r="A106" s="8"/>
      <c r="B106" s="8">
        <v>1</v>
      </c>
      <c r="C106" s="8">
        <v>1</v>
      </c>
      <c r="D106" s="8">
        <v>0</v>
      </c>
      <c r="E106" s="8">
        <v>0</v>
      </c>
      <c r="F106" s="8">
        <v>1</v>
      </c>
      <c r="G106">
        <v>125</v>
      </c>
      <c r="H106">
        <v>168</v>
      </c>
      <c r="I106" s="8">
        <f t="shared" si="7"/>
        <v>0.46930162951543064</v>
      </c>
      <c r="J106" s="8">
        <f t="shared" si="8"/>
        <v>0.61521844814957782</v>
      </c>
      <c r="K106" s="8">
        <f t="shared" si="9"/>
        <v>-0.48577787400107536</v>
      </c>
      <c r="L106" s="8">
        <f t="shared" si="10"/>
        <v>1</v>
      </c>
      <c r="M106">
        <f t="shared" si="11"/>
        <v>1</v>
      </c>
      <c r="N106">
        <f t="shared" si="12"/>
        <v>1</v>
      </c>
      <c r="O106">
        <f t="shared" si="13"/>
        <v>0</v>
      </c>
    </row>
    <row r="107" spans="1:15" ht="15.6" x14ac:dyDescent="0.3">
      <c r="A107" s="8"/>
      <c r="B107" s="8">
        <v>1</v>
      </c>
      <c r="C107" s="8">
        <v>1</v>
      </c>
      <c r="D107" s="8">
        <v>0</v>
      </c>
      <c r="E107" s="8">
        <v>0</v>
      </c>
      <c r="F107" s="8">
        <v>1</v>
      </c>
      <c r="G107">
        <v>110</v>
      </c>
      <c r="H107">
        <v>118</v>
      </c>
      <c r="I107" s="8">
        <f t="shared" si="7"/>
        <v>1.8886707803838947</v>
      </c>
      <c r="J107" s="8">
        <f t="shared" si="8"/>
        <v>0.86860389949258587</v>
      </c>
      <c r="K107" s="8">
        <f t="shared" si="9"/>
        <v>-0.14086806949178546</v>
      </c>
      <c r="L107" s="8">
        <f t="shared" si="10"/>
        <v>1</v>
      </c>
      <c r="M107">
        <f t="shared" si="11"/>
        <v>1</v>
      </c>
      <c r="N107">
        <f t="shared" si="12"/>
        <v>1</v>
      </c>
      <c r="O107">
        <f t="shared" si="13"/>
        <v>0</v>
      </c>
    </row>
    <row r="108" spans="1:15" ht="15.6" x14ac:dyDescent="0.3">
      <c r="A108" s="8"/>
      <c r="B108" s="8">
        <v>0</v>
      </c>
      <c r="C108" s="8">
        <v>1</v>
      </c>
      <c r="D108" s="8">
        <v>0</v>
      </c>
      <c r="E108" s="8">
        <v>0</v>
      </c>
      <c r="F108" s="8">
        <v>1</v>
      </c>
      <c r="G108">
        <v>120</v>
      </c>
      <c r="H108">
        <v>151</v>
      </c>
      <c r="I108" s="8">
        <f t="shared" si="7"/>
        <v>0.95483592815526741</v>
      </c>
      <c r="J108" s="8">
        <f t="shared" si="8"/>
        <v>0.72208668152054556</v>
      </c>
      <c r="K108" s="8">
        <f t="shared" si="9"/>
        <v>-1.2804460179432233</v>
      </c>
      <c r="L108" s="8">
        <f t="shared" si="10"/>
        <v>1</v>
      </c>
      <c r="M108">
        <f t="shared" si="11"/>
        <v>0</v>
      </c>
      <c r="N108">
        <f t="shared" si="12"/>
        <v>0</v>
      </c>
      <c r="O108">
        <f t="shared" si="13"/>
        <v>0</v>
      </c>
    </row>
    <row r="109" spans="1:15" ht="15.6" x14ac:dyDescent="0.3">
      <c r="A109" s="8"/>
      <c r="B109" s="8">
        <v>1</v>
      </c>
      <c r="C109" s="8">
        <v>1</v>
      </c>
      <c r="D109" s="8">
        <v>0</v>
      </c>
      <c r="E109" s="8">
        <v>0</v>
      </c>
      <c r="F109" s="8">
        <v>1</v>
      </c>
      <c r="G109">
        <v>100</v>
      </c>
      <c r="H109">
        <v>156</v>
      </c>
      <c r="I109" s="8">
        <f t="shared" si="7"/>
        <v>0.17890973398823196</v>
      </c>
      <c r="J109" s="8">
        <f t="shared" si="8"/>
        <v>0.54460850858866861</v>
      </c>
      <c r="K109" s="8">
        <f t="shared" si="9"/>
        <v>-0.60768807530839397</v>
      </c>
      <c r="L109" s="8">
        <f t="shared" si="10"/>
        <v>1</v>
      </c>
      <c r="M109">
        <f t="shared" si="11"/>
        <v>1</v>
      </c>
      <c r="N109">
        <f t="shared" si="12"/>
        <v>1</v>
      </c>
      <c r="O109">
        <f t="shared" si="13"/>
        <v>0</v>
      </c>
    </row>
    <row r="110" spans="1:15" ht="15.6" x14ac:dyDescent="0.3">
      <c r="A110" s="8"/>
      <c r="B110" s="8">
        <v>0</v>
      </c>
      <c r="C110" s="8">
        <v>0</v>
      </c>
      <c r="D110" s="8">
        <v>0</v>
      </c>
      <c r="E110" s="8">
        <v>1</v>
      </c>
      <c r="F110" s="8">
        <v>0</v>
      </c>
      <c r="G110">
        <v>140</v>
      </c>
      <c r="H110">
        <v>133</v>
      </c>
      <c r="I110" s="8">
        <f t="shared" si="7"/>
        <v>-1.6098618654837296</v>
      </c>
      <c r="J110" s="8">
        <f t="shared" si="8"/>
        <v>0.16660779261948838</v>
      </c>
      <c r="K110" s="8">
        <f t="shared" si="9"/>
        <v>-0.18225091043285369</v>
      </c>
      <c r="L110" s="8">
        <f t="shared" si="10"/>
        <v>0</v>
      </c>
      <c r="M110">
        <f t="shared" si="11"/>
        <v>1</v>
      </c>
      <c r="N110">
        <f t="shared" si="12"/>
        <v>0</v>
      </c>
      <c r="O110">
        <f t="shared" si="13"/>
        <v>1</v>
      </c>
    </row>
    <row r="111" spans="1:15" ht="15.6" x14ac:dyDescent="0.3">
      <c r="A111" s="8"/>
      <c r="B111" s="8">
        <v>0</v>
      </c>
      <c r="C111" s="8">
        <v>0</v>
      </c>
      <c r="D111" s="8">
        <v>1</v>
      </c>
      <c r="E111" s="8">
        <v>0</v>
      </c>
      <c r="F111" s="8">
        <v>0</v>
      </c>
      <c r="G111">
        <v>120</v>
      </c>
      <c r="H111">
        <v>162</v>
      </c>
      <c r="I111" s="8">
        <f t="shared" si="7"/>
        <v>-3.441588850851212</v>
      </c>
      <c r="J111" s="8">
        <f t="shared" si="8"/>
        <v>3.1020690231079298E-2</v>
      </c>
      <c r="K111" s="8">
        <f t="shared" si="9"/>
        <v>-3.1512019466987867E-2</v>
      </c>
      <c r="L111" s="8">
        <f t="shared" si="10"/>
        <v>0</v>
      </c>
      <c r="M111">
        <f t="shared" si="11"/>
        <v>1</v>
      </c>
      <c r="N111">
        <f t="shared" si="12"/>
        <v>0</v>
      </c>
      <c r="O111">
        <f t="shared" si="13"/>
        <v>1</v>
      </c>
    </row>
    <row r="112" spans="1:15" ht="15.6" x14ac:dyDescent="0.3">
      <c r="A112" s="8"/>
      <c r="B112" s="8">
        <v>0</v>
      </c>
      <c r="C112" s="8">
        <v>0</v>
      </c>
      <c r="D112" s="8">
        <v>0</v>
      </c>
      <c r="E112" s="8">
        <v>1</v>
      </c>
      <c r="F112" s="8">
        <v>0</v>
      </c>
      <c r="G112">
        <v>108</v>
      </c>
      <c r="H112">
        <v>175</v>
      </c>
      <c r="I112" s="8">
        <f t="shared" si="7"/>
        <v>-4.1172911078865599</v>
      </c>
      <c r="J112" s="8">
        <f t="shared" si="8"/>
        <v>1.6027513322100704E-2</v>
      </c>
      <c r="K112" s="8">
        <f t="shared" si="9"/>
        <v>-1.6157343013982896E-2</v>
      </c>
      <c r="L112" s="8">
        <f t="shared" si="10"/>
        <v>0</v>
      </c>
      <c r="M112">
        <f t="shared" si="11"/>
        <v>1</v>
      </c>
      <c r="N112">
        <f t="shared" si="12"/>
        <v>0</v>
      </c>
      <c r="O112">
        <f t="shared" si="13"/>
        <v>1</v>
      </c>
    </row>
    <row r="113" spans="1:15" ht="15.6" x14ac:dyDescent="0.3">
      <c r="A113" s="8"/>
      <c r="B113" s="8">
        <v>1</v>
      </c>
      <c r="C113" s="8">
        <v>1</v>
      </c>
      <c r="D113" s="8">
        <v>0</v>
      </c>
      <c r="E113" s="8">
        <v>0</v>
      </c>
      <c r="F113" s="8">
        <v>1</v>
      </c>
      <c r="G113">
        <v>120</v>
      </c>
      <c r="H113">
        <v>71</v>
      </c>
      <c r="I113" s="8">
        <f t="shared" si="7"/>
        <v>3.933535532238972</v>
      </c>
      <c r="J113" s="8">
        <f t="shared" si="8"/>
        <v>0.98080145459491952</v>
      </c>
      <c r="K113" s="8">
        <f t="shared" si="9"/>
        <v>-1.9385230731428997E-2</v>
      </c>
      <c r="L113" s="8">
        <f t="shared" si="10"/>
        <v>1</v>
      </c>
      <c r="M113">
        <f t="shared" si="11"/>
        <v>1</v>
      </c>
      <c r="N113">
        <f t="shared" si="12"/>
        <v>1</v>
      </c>
      <c r="O113">
        <f t="shared" si="13"/>
        <v>0</v>
      </c>
    </row>
    <row r="114" spans="1:15" ht="15.6" x14ac:dyDescent="0.3">
      <c r="A114" s="8"/>
      <c r="B114" s="8">
        <v>0</v>
      </c>
      <c r="C114" s="8">
        <v>0</v>
      </c>
      <c r="D114" s="8">
        <v>0</v>
      </c>
      <c r="E114" s="8">
        <v>0</v>
      </c>
      <c r="F114" s="8">
        <v>1</v>
      </c>
      <c r="G114">
        <v>130</v>
      </c>
      <c r="H114">
        <v>163</v>
      </c>
      <c r="I114" s="8">
        <f t="shared" si="7"/>
        <v>-1.0210064651487469</v>
      </c>
      <c r="J114" s="8">
        <f t="shared" si="8"/>
        <v>0.2648313996925028</v>
      </c>
      <c r="K114" s="8">
        <f t="shared" si="9"/>
        <v>-0.30765541790127915</v>
      </c>
      <c r="L114" s="8">
        <f t="shared" si="10"/>
        <v>0</v>
      </c>
      <c r="M114">
        <f t="shared" si="11"/>
        <v>1</v>
      </c>
      <c r="N114">
        <f t="shared" si="12"/>
        <v>0</v>
      </c>
      <c r="O114">
        <f t="shared" si="13"/>
        <v>1</v>
      </c>
    </row>
    <row r="115" spans="1:15" ht="15.6" x14ac:dyDescent="0.3">
      <c r="A115" s="8"/>
      <c r="B115" s="8">
        <v>1</v>
      </c>
      <c r="C115" s="8">
        <v>1</v>
      </c>
      <c r="D115" s="8">
        <v>0</v>
      </c>
      <c r="E115" s="8">
        <v>0</v>
      </c>
      <c r="F115" s="8">
        <v>1</v>
      </c>
      <c r="G115">
        <v>165</v>
      </c>
      <c r="H115">
        <v>124</v>
      </c>
      <c r="I115" s="8">
        <f t="shared" si="7"/>
        <v>3.2871013495850745</v>
      </c>
      <c r="J115" s="8">
        <f t="shared" si="8"/>
        <v>0.96398365061520952</v>
      </c>
      <c r="K115" s="8">
        <f t="shared" si="9"/>
        <v>-3.6680944458141608E-2</v>
      </c>
      <c r="L115" s="8">
        <f t="shared" si="10"/>
        <v>1</v>
      </c>
      <c r="M115">
        <f t="shared" si="11"/>
        <v>1</v>
      </c>
      <c r="N115">
        <f t="shared" si="12"/>
        <v>1</v>
      </c>
      <c r="O115">
        <f t="shared" si="13"/>
        <v>0</v>
      </c>
    </row>
    <row r="116" spans="1:15" ht="15.6" x14ac:dyDescent="0.3">
      <c r="A116" s="8"/>
      <c r="B116" s="8">
        <v>1</v>
      </c>
      <c r="C116" s="8">
        <v>1</v>
      </c>
      <c r="D116" s="8">
        <v>0</v>
      </c>
      <c r="E116" s="8">
        <v>0</v>
      </c>
      <c r="F116" s="8">
        <v>1</v>
      </c>
      <c r="G116">
        <v>130</v>
      </c>
      <c r="H116">
        <v>147</v>
      </c>
      <c r="I116" s="8">
        <f t="shared" si="7"/>
        <v>1.3986496428153545</v>
      </c>
      <c r="J116" s="8">
        <f t="shared" si="8"/>
        <v>0.80196951982524067</v>
      </c>
      <c r="K116" s="8">
        <f t="shared" si="9"/>
        <v>-0.22068467704327424</v>
      </c>
      <c r="L116" s="8">
        <f t="shared" si="10"/>
        <v>1</v>
      </c>
      <c r="M116">
        <f t="shared" si="11"/>
        <v>1</v>
      </c>
      <c r="N116">
        <f t="shared" si="12"/>
        <v>1</v>
      </c>
      <c r="O116">
        <f t="shared" si="13"/>
        <v>0</v>
      </c>
    </row>
    <row r="117" spans="1:15" ht="15.6" x14ac:dyDescent="0.3">
      <c r="A117" s="8"/>
      <c r="B117" s="8">
        <v>1</v>
      </c>
      <c r="C117" s="8">
        <v>1</v>
      </c>
      <c r="D117" s="8">
        <v>0</v>
      </c>
      <c r="E117" s="8">
        <v>0</v>
      </c>
      <c r="F117" s="8">
        <v>1</v>
      </c>
      <c r="G117">
        <v>124</v>
      </c>
      <c r="H117">
        <v>166</v>
      </c>
      <c r="I117" s="8">
        <f t="shared" si="7"/>
        <v>0.51428124617193394</v>
      </c>
      <c r="J117" s="8">
        <f t="shared" si="8"/>
        <v>0.62580956100364749</v>
      </c>
      <c r="K117" s="8">
        <f t="shared" si="9"/>
        <v>-0.46870916981413147</v>
      </c>
      <c r="L117" s="8">
        <f t="shared" si="10"/>
        <v>1</v>
      </c>
      <c r="M117">
        <f t="shared" si="11"/>
        <v>1</v>
      </c>
      <c r="N117">
        <f t="shared" si="12"/>
        <v>1</v>
      </c>
      <c r="O117">
        <f t="shared" si="13"/>
        <v>0</v>
      </c>
    </row>
    <row r="118" spans="1:15" ht="15.6" x14ac:dyDescent="0.3">
      <c r="A118" s="8"/>
      <c r="B118" s="8">
        <v>0</v>
      </c>
      <c r="C118" s="8">
        <v>1</v>
      </c>
      <c r="D118" s="8">
        <v>0</v>
      </c>
      <c r="E118" s="8">
        <v>1</v>
      </c>
      <c r="F118" s="8">
        <v>0</v>
      </c>
      <c r="G118">
        <v>100</v>
      </c>
      <c r="H118">
        <v>143</v>
      </c>
      <c r="I118" s="8">
        <f t="shared" si="7"/>
        <v>-1.3377980666704392</v>
      </c>
      <c r="J118" s="8">
        <f t="shared" si="8"/>
        <v>0.20787239890660847</v>
      </c>
      <c r="K118" s="8">
        <f t="shared" si="9"/>
        <v>-0.23303278765327887</v>
      </c>
      <c r="L118" s="8">
        <f t="shared" si="10"/>
        <v>0</v>
      </c>
      <c r="M118">
        <f t="shared" si="11"/>
        <v>1</v>
      </c>
      <c r="N118">
        <f t="shared" si="12"/>
        <v>0</v>
      </c>
      <c r="O118">
        <f t="shared" si="13"/>
        <v>1</v>
      </c>
    </row>
    <row r="119" spans="1:15" ht="15.6" x14ac:dyDescent="0.3">
      <c r="A119" s="8"/>
      <c r="B119" s="8">
        <v>1</v>
      </c>
      <c r="C119" s="8">
        <v>0</v>
      </c>
      <c r="D119" s="8">
        <v>0</v>
      </c>
      <c r="E119" s="8">
        <v>0</v>
      </c>
      <c r="F119" s="8">
        <v>1</v>
      </c>
      <c r="G119">
        <v>150</v>
      </c>
      <c r="H119">
        <v>157</v>
      </c>
      <c r="I119" s="8">
        <f t="shared" si="7"/>
        <v>-0.2078465259306661</v>
      </c>
      <c r="J119" s="8">
        <f t="shared" si="8"/>
        <v>0.44822462656618273</v>
      </c>
      <c r="K119" s="8">
        <f t="shared" si="9"/>
        <v>-0.80246077364019175</v>
      </c>
      <c r="L119" s="8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</row>
    <row r="120" spans="1:15" ht="15.6" x14ac:dyDescent="0.3">
      <c r="A120" s="8"/>
      <c r="B120" s="8">
        <v>1</v>
      </c>
      <c r="C120" s="8">
        <v>1</v>
      </c>
      <c r="D120" s="8">
        <v>0</v>
      </c>
      <c r="E120" s="8">
        <v>0</v>
      </c>
      <c r="F120" s="8">
        <v>1</v>
      </c>
      <c r="G120">
        <v>140</v>
      </c>
      <c r="H120">
        <v>162</v>
      </c>
      <c r="I120" s="8">
        <f t="shared" si="7"/>
        <v>1.1350222015055609</v>
      </c>
      <c r="J120" s="8">
        <f t="shared" si="8"/>
        <v>0.75676453731802518</v>
      </c>
      <c r="K120" s="8">
        <f t="shared" si="9"/>
        <v>-0.2787031210659125</v>
      </c>
      <c r="L120" s="8">
        <f t="shared" si="10"/>
        <v>1</v>
      </c>
      <c r="M120">
        <f t="shared" si="11"/>
        <v>1</v>
      </c>
      <c r="N120">
        <f t="shared" si="12"/>
        <v>1</v>
      </c>
      <c r="O120">
        <f t="shared" si="13"/>
        <v>0</v>
      </c>
    </row>
    <row r="121" spans="1:15" ht="15.6" x14ac:dyDescent="0.3">
      <c r="A121" s="8"/>
      <c r="B121" s="8">
        <v>0</v>
      </c>
      <c r="C121" s="8">
        <v>0</v>
      </c>
      <c r="D121" s="8">
        <v>1</v>
      </c>
      <c r="E121" s="8">
        <v>0</v>
      </c>
      <c r="F121" s="8">
        <v>0</v>
      </c>
      <c r="G121">
        <v>112</v>
      </c>
      <c r="H121">
        <v>138</v>
      </c>
      <c r="I121" s="8">
        <f t="shared" si="7"/>
        <v>-2.7838819571908218</v>
      </c>
      <c r="J121" s="8">
        <f t="shared" si="8"/>
        <v>5.8201404641180808E-2</v>
      </c>
      <c r="K121" s="8">
        <f t="shared" si="9"/>
        <v>-5.9963832616968589E-2</v>
      </c>
      <c r="L121" s="8">
        <f t="shared" si="10"/>
        <v>0</v>
      </c>
      <c r="M121">
        <f t="shared" si="11"/>
        <v>1</v>
      </c>
      <c r="N121">
        <f t="shared" si="12"/>
        <v>0</v>
      </c>
      <c r="O121">
        <f t="shared" si="13"/>
        <v>1</v>
      </c>
    </row>
    <row r="122" spans="1:15" ht="15.6" x14ac:dyDescent="0.3">
      <c r="A122" s="8"/>
      <c r="B122" s="8">
        <v>1</v>
      </c>
      <c r="C122" s="8">
        <v>0</v>
      </c>
      <c r="D122" s="8">
        <v>0</v>
      </c>
      <c r="E122" s="8">
        <v>0</v>
      </c>
      <c r="F122" s="8">
        <v>1</v>
      </c>
      <c r="G122">
        <v>180</v>
      </c>
      <c r="H122">
        <v>117</v>
      </c>
      <c r="I122" s="8">
        <f t="shared" si="7"/>
        <v>2.1661394794788915</v>
      </c>
      <c r="J122" s="8">
        <f t="shared" si="8"/>
        <v>0.89716734797841646</v>
      </c>
      <c r="K122" s="8">
        <f t="shared" si="9"/>
        <v>-0.10851287024575222</v>
      </c>
      <c r="L122" s="8">
        <f t="shared" si="10"/>
        <v>1</v>
      </c>
      <c r="M122">
        <f t="shared" si="11"/>
        <v>1</v>
      </c>
      <c r="N122">
        <f t="shared" si="12"/>
        <v>1</v>
      </c>
      <c r="O122">
        <f t="shared" si="13"/>
        <v>0</v>
      </c>
    </row>
    <row r="123" spans="1:15" ht="15.6" x14ac:dyDescent="0.3">
      <c r="A123" s="8"/>
      <c r="B123" s="8">
        <v>0</v>
      </c>
      <c r="C123" s="8">
        <v>1</v>
      </c>
      <c r="D123" s="8">
        <v>1</v>
      </c>
      <c r="E123" s="8">
        <v>0</v>
      </c>
      <c r="F123" s="8">
        <v>0</v>
      </c>
      <c r="G123">
        <v>110</v>
      </c>
      <c r="H123">
        <v>153</v>
      </c>
      <c r="I123" s="8">
        <f t="shared" si="7"/>
        <v>-1.5774476927003365</v>
      </c>
      <c r="J123" s="8">
        <f t="shared" si="8"/>
        <v>0.17115725475120142</v>
      </c>
      <c r="K123" s="8">
        <f t="shared" si="9"/>
        <v>-0.18772483394102776</v>
      </c>
      <c r="L123" s="8">
        <f t="shared" si="10"/>
        <v>0</v>
      </c>
      <c r="M123">
        <f t="shared" si="11"/>
        <v>1</v>
      </c>
      <c r="N123">
        <f t="shared" si="12"/>
        <v>0</v>
      </c>
      <c r="O123">
        <f t="shared" si="13"/>
        <v>1</v>
      </c>
    </row>
    <row r="124" spans="1:15" ht="15.6" x14ac:dyDescent="0.3">
      <c r="A124" s="8"/>
      <c r="B124" s="8">
        <v>1</v>
      </c>
      <c r="C124" s="8">
        <v>0</v>
      </c>
      <c r="D124" s="8">
        <v>0</v>
      </c>
      <c r="E124" s="8">
        <v>0</v>
      </c>
      <c r="F124" s="8">
        <v>1</v>
      </c>
      <c r="G124">
        <v>158</v>
      </c>
      <c r="H124">
        <v>161</v>
      </c>
      <c r="I124" s="8">
        <f t="shared" si="7"/>
        <v>-0.12087851857012932</v>
      </c>
      <c r="J124" s="8">
        <f t="shared" si="8"/>
        <v>0.46981711314055719</v>
      </c>
      <c r="K124" s="8">
        <f t="shared" si="9"/>
        <v>-0.75541178098278361</v>
      </c>
      <c r="L124" s="8">
        <f t="shared" si="10"/>
        <v>0</v>
      </c>
      <c r="M124">
        <f t="shared" si="11"/>
        <v>0</v>
      </c>
      <c r="N124">
        <f t="shared" si="12"/>
        <v>0</v>
      </c>
      <c r="O124">
        <f t="shared" si="13"/>
        <v>0</v>
      </c>
    </row>
    <row r="125" spans="1:15" ht="15.6" x14ac:dyDescent="0.3">
      <c r="A125" s="8"/>
      <c r="B125" s="8">
        <v>0</v>
      </c>
      <c r="C125" s="8">
        <v>0</v>
      </c>
      <c r="D125" s="8">
        <v>0</v>
      </c>
      <c r="E125" s="8">
        <v>1</v>
      </c>
      <c r="F125" s="8">
        <v>0</v>
      </c>
      <c r="G125">
        <v>135</v>
      </c>
      <c r="H125">
        <v>170</v>
      </c>
      <c r="I125" s="8">
        <f t="shared" si="7"/>
        <v>-3.1349497996003941</v>
      </c>
      <c r="J125" s="8">
        <f t="shared" si="8"/>
        <v>4.1688410938311243E-2</v>
      </c>
      <c r="K125" s="8">
        <f t="shared" si="9"/>
        <v>-4.2582304350970025E-2</v>
      </c>
      <c r="L125" s="8">
        <f t="shared" si="10"/>
        <v>0</v>
      </c>
      <c r="M125">
        <f t="shared" si="11"/>
        <v>1</v>
      </c>
      <c r="N125">
        <f t="shared" si="12"/>
        <v>0</v>
      </c>
      <c r="O125">
        <f t="shared" si="13"/>
        <v>1</v>
      </c>
    </row>
    <row r="126" spans="1:15" ht="15.6" x14ac:dyDescent="0.3">
      <c r="A126" s="8"/>
      <c r="B126" s="8">
        <v>0</v>
      </c>
      <c r="C126" s="8">
        <v>1</v>
      </c>
      <c r="D126" s="8">
        <v>1</v>
      </c>
      <c r="E126" s="8">
        <v>0</v>
      </c>
      <c r="F126" s="8">
        <v>0</v>
      </c>
      <c r="G126">
        <v>120</v>
      </c>
      <c r="H126">
        <v>162</v>
      </c>
      <c r="I126" s="8">
        <f t="shared" si="7"/>
        <v>-1.6176726637038525</v>
      </c>
      <c r="J126" s="8">
        <f t="shared" si="8"/>
        <v>0.16552608845048977</v>
      </c>
      <c r="K126" s="8">
        <f t="shared" si="9"/>
        <v>-0.18095379874219061</v>
      </c>
      <c r="L126" s="8">
        <f t="shared" si="10"/>
        <v>0</v>
      </c>
      <c r="M126">
        <f t="shared" si="11"/>
        <v>1</v>
      </c>
      <c r="N126">
        <f t="shared" si="12"/>
        <v>0</v>
      </c>
      <c r="O126">
        <f t="shared" si="13"/>
        <v>1</v>
      </c>
    </row>
    <row r="127" spans="1:15" ht="15.6" x14ac:dyDescent="0.3">
      <c r="A127" s="8"/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>
        <v>134</v>
      </c>
      <c r="H127">
        <v>162</v>
      </c>
      <c r="I127" s="8">
        <f t="shared" si="7"/>
        <v>-3.0287586226129499</v>
      </c>
      <c r="J127" s="8">
        <f t="shared" si="8"/>
        <v>4.6143434518910793E-2</v>
      </c>
      <c r="K127" s="8">
        <f t="shared" si="9"/>
        <v>-4.7241969486395793E-2</v>
      </c>
      <c r="L127" s="8">
        <f t="shared" si="10"/>
        <v>0</v>
      </c>
      <c r="M127">
        <f t="shared" si="11"/>
        <v>1</v>
      </c>
      <c r="N127">
        <f t="shared" si="12"/>
        <v>0</v>
      </c>
      <c r="O127">
        <f t="shared" si="13"/>
        <v>1</v>
      </c>
    </row>
    <row r="128" spans="1:15" ht="15.6" x14ac:dyDescent="0.3">
      <c r="A128" s="8"/>
      <c r="B128" s="8">
        <v>1</v>
      </c>
      <c r="C128" s="8">
        <v>1</v>
      </c>
      <c r="D128" s="8">
        <v>0</v>
      </c>
      <c r="E128" s="8">
        <v>0</v>
      </c>
      <c r="F128" s="8">
        <v>1</v>
      </c>
      <c r="G128">
        <v>120</v>
      </c>
      <c r="H128">
        <v>144</v>
      </c>
      <c r="I128" s="8">
        <f t="shared" si="7"/>
        <v>1.2154721435125913</v>
      </c>
      <c r="J128" s="8">
        <f t="shared" si="8"/>
        <v>0.77126574937087655</v>
      </c>
      <c r="K128" s="8">
        <f t="shared" si="9"/>
        <v>-0.2597222833929147</v>
      </c>
      <c r="L128" s="8">
        <f t="shared" si="10"/>
        <v>1</v>
      </c>
      <c r="M128">
        <f t="shared" si="11"/>
        <v>1</v>
      </c>
      <c r="N128">
        <f t="shared" si="12"/>
        <v>1</v>
      </c>
      <c r="O128">
        <f t="shared" si="13"/>
        <v>0</v>
      </c>
    </row>
    <row r="129" spans="1:15" ht="15.6" x14ac:dyDescent="0.3">
      <c r="A129" s="8"/>
      <c r="B129" s="8">
        <v>1</v>
      </c>
      <c r="C129" s="8">
        <v>0</v>
      </c>
      <c r="D129" s="8">
        <v>0</v>
      </c>
      <c r="E129" s="8">
        <v>0</v>
      </c>
      <c r="F129" s="8">
        <v>1</v>
      </c>
      <c r="G129">
        <v>200</v>
      </c>
      <c r="H129">
        <v>133</v>
      </c>
      <c r="I129" s="8">
        <f t="shared" si="7"/>
        <v>2.1601570275739537</v>
      </c>
      <c r="J129" s="8">
        <f t="shared" si="8"/>
        <v>0.89661410547280684</v>
      </c>
      <c r="K129" s="8">
        <f t="shared" si="9"/>
        <v>-0.1091297152043033</v>
      </c>
      <c r="L129" s="8">
        <f t="shared" si="10"/>
        <v>1</v>
      </c>
      <c r="M129">
        <f t="shared" si="11"/>
        <v>1</v>
      </c>
      <c r="N129">
        <f t="shared" si="12"/>
        <v>1</v>
      </c>
      <c r="O129">
        <f t="shared" si="13"/>
        <v>0</v>
      </c>
    </row>
    <row r="130" spans="1:15" ht="15.6" x14ac:dyDescent="0.3">
      <c r="A130" s="8"/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>
        <v>150</v>
      </c>
      <c r="H130">
        <v>114</v>
      </c>
      <c r="I130" s="8">
        <f t="shared" si="7"/>
        <v>-1.0024159836709057</v>
      </c>
      <c r="J130" s="8">
        <f t="shared" si="8"/>
        <v>0.26846667539992652</v>
      </c>
      <c r="K130" s="8">
        <f t="shared" si="9"/>
        <v>-0.31261250303184185</v>
      </c>
      <c r="L130" s="8">
        <f t="shared" si="10"/>
        <v>0</v>
      </c>
      <c r="M130">
        <f t="shared" si="11"/>
        <v>1</v>
      </c>
      <c r="N130">
        <f t="shared" si="12"/>
        <v>0</v>
      </c>
      <c r="O130">
        <f t="shared" si="13"/>
        <v>1</v>
      </c>
    </row>
    <row r="131" spans="1:15" ht="15.6" x14ac:dyDescent="0.3">
      <c r="A131" s="8"/>
      <c r="B131" s="8">
        <v>1</v>
      </c>
      <c r="C131" s="8">
        <v>1</v>
      </c>
      <c r="D131" s="8">
        <v>0</v>
      </c>
      <c r="E131" s="8">
        <v>0</v>
      </c>
      <c r="F131" s="8">
        <v>1</v>
      </c>
      <c r="G131">
        <v>130</v>
      </c>
      <c r="H131">
        <v>103</v>
      </c>
      <c r="I131" s="8">
        <f t="shared" si="7"/>
        <v>3.0369344250613923</v>
      </c>
      <c r="J131" s="8">
        <f t="shared" si="8"/>
        <v>0.95421508469874006</v>
      </c>
      <c r="K131" s="8">
        <f t="shared" si="9"/>
        <v>-4.6866177286101617E-2</v>
      </c>
      <c r="L131" s="8">
        <f t="shared" si="10"/>
        <v>1</v>
      </c>
      <c r="M131">
        <f t="shared" si="11"/>
        <v>1</v>
      </c>
      <c r="N131">
        <f t="shared" si="12"/>
        <v>1</v>
      </c>
      <c r="O131">
        <f t="shared" si="13"/>
        <v>0</v>
      </c>
    </row>
    <row r="132" spans="1:15" ht="15.6" x14ac:dyDescent="0.3">
      <c r="A132" s="8"/>
      <c r="B132" s="8">
        <v>1</v>
      </c>
      <c r="C132" s="8">
        <v>1</v>
      </c>
      <c r="D132" s="8">
        <v>0</v>
      </c>
      <c r="E132" s="8">
        <v>1</v>
      </c>
      <c r="F132" s="8">
        <v>0</v>
      </c>
      <c r="G132">
        <v>120</v>
      </c>
      <c r="H132">
        <v>139</v>
      </c>
      <c r="I132" s="8">
        <f t="shared" si="7"/>
        <v>-0.59910561755445091</v>
      </c>
      <c r="J132" s="8">
        <f t="shared" si="8"/>
        <v>0.35454834102894334</v>
      </c>
      <c r="K132" s="8">
        <f t="shared" si="9"/>
        <v>-1.0369105783322241</v>
      </c>
      <c r="L132" s="8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</row>
    <row r="133" spans="1:15" ht="15.6" x14ac:dyDescent="0.3">
      <c r="A133" s="8"/>
      <c r="B133" s="8">
        <v>1</v>
      </c>
      <c r="C133" s="8">
        <v>1</v>
      </c>
      <c r="D133" s="8">
        <v>0</v>
      </c>
      <c r="E133" s="8">
        <v>0</v>
      </c>
      <c r="F133" s="8">
        <v>1</v>
      </c>
      <c r="G133">
        <v>122</v>
      </c>
      <c r="H133">
        <v>116</v>
      </c>
      <c r="I133" s="8">
        <f t="shared" si="7"/>
        <v>2.3169927518330695</v>
      </c>
      <c r="J133" s="8">
        <f t="shared" si="8"/>
        <v>0.9102746273357456</v>
      </c>
      <c r="K133" s="8">
        <f t="shared" si="9"/>
        <v>-9.4008936719125663E-2</v>
      </c>
      <c r="L133" s="8">
        <f t="shared" si="10"/>
        <v>1</v>
      </c>
      <c r="M133">
        <f t="shared" si="11"/>
        <v>1</v>
      </c>
      <c r="N133">
        <f t="shared" si="12"/>
        <v>1</v>
      </c>
      <c r="O133">
        <f t="shared" si="13"/>
        <v>0</v>
      </c>
    </row>
    <row r="134" spans="1:15" ht="15.6" x14ac:dyDescent="0.3">
      <c r="A134" s="8"/>
      <c r="B134" s="8">
        <v>1</v>
      </c>
      <c r="C134" s="8">
        <v>1</v>
      </c>
      <c r="D134" s="8">
        <v>0</v>
      </c>
      <c r="E134" s="8">
        <v>0</v>
      </c>
      <c r="F134" s="8">
        <v>1</v>
      </c>
      <c r="G134">
        <v>152</v>
      </c>
      <c r="H134">
        <v>88</v>
      </c>
      <c r="I134" s="8">
        <f t="shared" si="7"/>
        <v>4.2441738166300693</v>
      </c>
      <c r="J134" s="8">
        <f t="shared" si="8"/>
        <v>0.98585535888778586</v>
      </c>
      <c r="K134" s="8">
        <f t="shared" si="9"/>
        <v>-1.4245629980215823E-2</v>
      </c>
      <c r="L134" s="8">
        <f t="shared" si="10"/>
        <v>1</v>
      </c>
      <c r="M134">
        <f t="shared" si="11"/>
        <v>1</v>
      </c>
      <c r="N134">
        <f t="shared" si="12"/>
        <v>1</v>
      </c>
      <c r="O134">
        <f t="shared" si="13"/>
        <v>0</v>
      </c>
    </row>
    <row r="135" spans="1:15" ht="15.6" x14ac:dyDescent="0.3">
      <c r="A135" s="8"/>
      <c r="B135" s="8">
        <v>0</v>
      </c>
      <c r="C135" s="8">
        <v>0</v>
      </c>
      <c r="D135" s="8">
        <v>0</v>
      </c>
      <c r="E135" s="8">
        <v>1</v>
      </c>
      <c r="F135" s="8">
        <v>0</v>
      </c>
      <c r="G135">
        <v>160</v>
      </c>
      <c r="H135">
        <v>151</v>
      </c>
      <c r="I135" s="8">
        <f t="shared" si="7"/>
        <v>-1.6903118074907599</v>
      </c>
      <c r="J135" s="8">
        <f t="shared" si="8"/>
        <v>0.15573483880659691</v>
      </c>
      <c r="K135" s="8">
        <f t="shared" si="9"/>
        <v>-0.16928866169777945</v>
      </c>
      <c r="L135" s="8">
        <f t="shared" si="10"/>
        <v>0</v>
      </c>
      <c r="M135">
        <f t="shared" si="11"/>
        <v>1</v>
      </c>
      <c r="N135">
        <f t="shared" si="12"/>
        <v>0</v>
      </c>
      <c r="O135">
        <f t="shared" si="13"/>
        <v>1</v>
      </c>
    </row>
    <row r="136" spans="1:15" ht="15.6" x14ac:dyDescent="0.3">
      <c r="A136" s="8"/>
      <c r="B136" s="8">
        <v>0</v>
      </c>
      <c r="C136" s="8">
        <v>1</v>
      </c>
      <c r="D136" s="8">
        <v>0</v>
      </c>
      <c r="E136" s="8">
        <v>1</v>
      </c>
      <c r="F136" s="8">
        <v>0</v>
      </c>
      <c r="G136">
        <v>125</v>
      </c>
      <c r="H136">
        <v>152</v>
      </c>
      <c r="I136" s="8">
        <f t="shared" si="7"/>
        <v>-0.93570493599010174</v>
      </c>
      <c r="J136" s="8">
        <f t="shared" si="8"/>
        <v>0.28176874136826285</v>
      </c>
      <c r="K136" s="8">
        <f t="shared" si="9"/>
        <v>-0.33096367456203812</v>
      </c>
      <c r="L136" s="8">
        <f t="shared" si="10"/>
        <v>0</v>
      </c>
      <c r="M136">
        <f t="shared" si="11"/>
        <v>1</v>
      </c>
      <c r="N136">
        <f t="shared" si="12"/>
        <v>0</v>
      </c>
      <c r="O136">
        <f t="shared" si="13"/>
        <v>1</v>
      </c>
    </row>
    <row r="137" spans="1:15" ht="15.6" x14ac:dyDescent="0.3">
      <c r="A137" s="8"/>
      <c r="B137" s="8">
        <v>0</v>
      </c>
      <c r="C137" s="8">
        <v>0</v>
      </c>
      <c r="D137" s="8">
        <v>0</v>
      </c>
      <c r="E137" s="8">
        <v>1</v>
      </c>
      <c r="F137" s="8">
        <v>0</v>
      </c>
      <c r="G137">
        <v>160</v>
      </c>
      <c r="H137">
        <v>163</v>
      </c>
      <c r="I137" s="8">
        <f t="shared" si="7"/>
        <v>-2.137116748103316</v>
      </c>
      <c r="J137" s="8">
        <f t="shared" si="8"/>
        <v>0.10554126575347246</v>
      </c>
      <c r="K137" s="8">
        <f t="shared" si="9"/>
        <v>-0.11153650985712314</v>
      </c>
      <c r="L137" s="8">
        <f t="shared" si="10"/>
        <v>0</v>
      </c>
      <c r="M137">
        <f t="shared" si="11"/>
        <v>1</v>
      </c>
      <c r="N137">
        <f t="shared" si="12"/>
        <v>0</v>
      </c>
      <c r="O137">
        <f t="shared" si="13"/>
        <v>1</v>
      </c>
    </row>
    <row r="138" spans="1:15" ht="15.6" x14ac:dyDescent="0.3">
      <c r="A138" s="8"/>
      <c r="B138" s="8">
        <v>1</v>
      </c>
      <c r="C138" s="8">
        <v>1</v>
      </c>
      <c r="D138" s="8">
        <v>0</v>
      </c>
      <c r="E138" s="8">
        <v>0</v>
      </c>
      <c r="F138" s="8">
        <v>1</v>
      </c>
      <c r="G138">
        <v>120</v>
      </c>
      <c r="H138">
        <v>99</v>
      </c>
      <c r="I138" s="8">
        <f t="shared" si="7"/>
        <v>2.8909906708096753</v>
      </c>
      <c r="J138" s="8">
        <f t="shared" si="8"/>
        <v>0.94739927243311739</v>
      </c>
      <c r="K138" s="8">
        <f t="shared" si="9"/>
        <v>-5.4034656454446779E-2</v>
      </c>
      <c r="L138" s="8">
        <f t="shared" si="10"/>
        <v>1</v>
      </c>
      <c r="M138">
        <f t="shared" si="11"/>
        <v>1</v>
      </c>
      <c r="N138">
        <f t="shared" si="12"/>
        <v>1</v>
      </c>
      <c r="O138">
        <f t="shared" si="13"/>
        <v>0</v>
      </c>
    </row>
    <row r="139" spans="1:15" ht="15.6" x14ac:dyDescent="0.3">
      <c r="A139" s="8"/>
      <c r="B139" s="8">
        <v>0</v>
      </c>
      <c r="C139" s="8">
        <v>0</v>
      </c>
      <c r="D139" s="8">
        <v>0</v>
      </c>
      <c r="E139" s="8">
        <v>1</v>
      </c>
      <c r="F139" s="8">
        <v>0</v>
      </c>
      <c r="G139">
        <v>136</v>
      </c>
      <c r="H139">
        <v>169</v>
      </c>
      <c r="I139" s="8">
        <f t="shared" si="7"/>
        <v>-3.0682281811037573</v>
      </c>
      <c r="J139" s="8">
        <f t="shared" si="8"/>
        <v>4.4437002493681516E-2</v>
      </c>
      <c r="K139" s="8">
        <f t="shared" si="9"/>
        <v>-4.5454586019076648E-2</v>
      </c>
      <c r="L139" s="8">
        <f t="shared" si="10"/>
        <v>0</v>
      </c>
      <c r="M139">
        <f t="shared" si="11"/>
        <v>1</v>
      </c>
      <c r="N139">
        <f t="shared" si="12"/>
        <v>0</v>
      </c>
      <c r="O139">
        <f t="shared" si="13"/>
        <v>1</v>
      </c>
    </row>
    <row r="140" spans="1:15" ht="15.6" x14ac:dyDescent="0.3">
      <c r="A140" s="8"/>
      <c r="B140" s="8">
        <v>0</v>
      </c>
      <c r="C140" s="8">
        <v>1</v>
      </c>
      <c r="D140" s="8">
        <v>1</v>
      </c>
      <c r="E140" s="8">
        <v>0</v>
      </c>
      <c r="F140" s="8">
        <v>0</v>
      </c>
      <c r="G140">
        <v>134</v>
      </c>
      <c r="H140">
        <v>158</v>
      </c>
      <c r="I140" s="8">
        <f t="shared" si="7"/>
        <v>-1.0559074552614049</v>
      </c>
      <c r="J140" s="8">
        <f t="shared" si="8"/>
        <v>0.25809232178204167</v>
      </c>
      <c r="K140" s="8">
        <f t="shared" si="9"/>
        <v>-0.2985304664427747</v>
      </c>
      <c r="L140" s="8">
        <f t="shared" si="10"/>
        <v>0</v>
      </c>
      <c r="M140">
        <f t="shared" si="11"/>
        <v>1</v>
      </c>
      <c r="N140">
        <f t="shared" si="12"/>
        <v>0</v>
      </c>
      <c r="O140">
        <f t="shared" si="13"/>
        <v>1</v>
      </c>
    </row>
    <row r="141" spans="1:15" ht="15.6" x14ac:dyDescent="0.3">
      <c r="A141" s="8"/>
      <c r="B141" s="8">
        <v>1</v>
      </c>
      <c r="C141" s="8">
        <v>1</v>
      </c>
      <c r="D141" s="8">
        <v>0</v>
      </c>
      <c r="E141" s="8">
        <v>0</v>
      </c>
      <c r="F141" s="8">
        <v>1</v>
      </c>
      <c r="G141">
        <v>117</v>
      </c>
      <c r="H141">
        <v>160</v>
      </c>
      <c r="I141" s="8">
        <f t="shared" ref="I141:I204" si="14">$D$2+($D$3*C141)+($D$4*D141)+($D$5*E141)+($D$6*F141)+($D$7*G141)+($D$8*H141)</f>
        <v>0.5312686023590798</v>
      </c>
      <c r="J141" s="8">
        <f t="shared" ref="J141:J204" si="15">1/(1+EXP(-I141))</f>
        <v>0.62977894469303586</v>
      </c>
      <c r="K141" s="8">
        <f t="shared" ref="K141:K204" si="16">(B141*LN(J141))+((1-B141)*LN(1-J141))</f>
        <v>-0.46238640260948033</v>
      </c>
      <c r="L141" s="8">
        <f t="shared" ref="L141:L204" si="17">IF(J141&gt;0.5,1,0)</f>
        <v>1</v>
      </c>
      <c r="M141">
        <f t="shared" ref="M141:M204" si="18">IF(B141=L141,1,0)</f>
        <v>1</v>
      </c>
      <c r="N141">
        <f t="shared" ref="N141:N204" si="19">IF(AND(B141=1,L141=1),1,0)</f>
        <v>1</v>
      </c>
      <c r="O141">
        <f t="shared" ref="O141:O204" si="20">IF(AND(B141=0,L141=0),1,0)</f>
        <v>0</v>
      </c>
    </row>
    <row r="142" spans="1:15" ht="15.6" x14ac:dyDescent="0.3">
      <c r="A142" s="8"/>
      <c r="B142" s="8">
        <v>1</v>
      </c>
      <c r="C142" s="8">
        <v>0</v>
      </c>
      <c r="D142" s="8">
        <v>0</v>
      </c>
      <c r="E142" s="8">
        <v>0</v>
      </c>
      <c r="F142" s="8">
        <v>1</v>
      </c>
      <c r="G142">
        <v>108</v>
      </c>
      <c r="H142">
        <v>169</v>
      </c>
      <c r="I142" s="8">
        <f t="shared" si="14"/>
        <v>-1.8931421512580071</v>
      </c>
      <c r="J142" s="8">
        <f t="shared" si="15"/>
        <v>0.13088661829861636</v>
      </c>
      <c r="K142" s="8">
        <f t="shared" si="16"/>
        <v>-2.0334238397211752</v>
      </c>
      <c r="L142" s="8">
        <f t="shared" si="17"/>
        <v>0</v>
      </c>
      <c r="M142">
        <f t="shared" si="18"/>
        <v>0</v>
      </c>
      <c r="N142">
        <f t="shared" si="19"/>
        <v>0</v>
      </c>
      <c r="O142">
        <f t="shared" si="20"/>
        <v>0</v>
      </c>
    </row>
    <row r="143" spans="1:15" ht="15.6" x14ac:dyDescent="0.3">
      <c r="A143" s="8"/>
      <c r="B143" s="8">
        <v>1</v>
      </c>
      <c r="C143" s="8">
        <v>1</v>
      </c>
      <c r="D143" s="8">
        <v>0</v>
      </c>
      <c r="E143" s="8">
        <v>0</v>
      </c>
      <c r="F143" s="8">
        <v>1</v>
      </c>
      <c r="G143">
        <v>112</v>
      </c>
      <c r="H143">
        <v>132</v>
      </c>
      <c r="I143" s="8">
        <f t="shared" si="14"/>
        <v>1.4263740965604264</v>
      </c>
      <c r="J143" s="8">
        <f t="shared" si="15"/>
        <v>0.80633572925237651</v>
      </c>
      <c r="K143" s="8">
        <f t="shared" si="16"/>
        <v>-0.21525508566921875</v>
      </c>
      <c r="L143" s="8">
        <f t="shared" si="17"/>
        <v>1</v>
      </c>
      <c r="M143">
        <f t="shared" si="18"/>
        <v>1</v>
      </c>
      <c r="N143">
        <f t="shared" si="19"/>
        <v>1</v>
      </c>
      <c r="O143">
        <f t="shared" si="20"/>
        <v>0</v>
      </c>
    </row>
    <row r="144" spans="1:15" ht="15.6" x14ac:dyDescent="0.3">
      <c r="A144" s="8"/>
      <c r="B144" s="8">
        <v>0</v>
      </c>
      <c r="C144" s="8">
        <v>1</v>
      </c>
      <c r="D144" s="8">
        <v>0</v>
      </c>
      <c r="E144" s="8">
        <v>0</v>
      </c>
      <c r="F144" s="8">
        <v>1</v>
      </c>
      <c r="G144">
        <v>140</v>
      </c>
      <c r="H144">
        <v>178</v>
      </c>
      <c r="I144" s="8">
        <f t="shared" si="14"/>
        <v>0.53928228068881978</v>
      </c>
      <c r="J144" s="8">
        <f t="shared" si="15"/>
        <v>0.63164544214270157</v>
      </c>
      <c r="K144" s="8">
        <f t="shared" si="16"/>
        <v>-0.99870933221655633</v>
      </c>
      <c r="L144" s="8">
        <f t="shared" si="17"/>
        <v>1</v>
      </c>
      <c r="M144">
        <f t="shared" si="18"/>
        <v>0</v>
      </c>
      <c r="N144">
        <f t="shared" si="19"/>
        <v>0</v>
      </c>
      <c r="O144">
        <f t="shared" si="20"/>
        <v>0</v>
      </c>
    </row>
    <row r="145" spans="1:15" ht="15.6" x14ac:dyDescent="0.3">
      <c r="A145" s="8"/>
      <c r="B145" s="8">
        <v>1</v>
      </c>
      <c r="C145" s="8">
        <v>1</v>
      </c>
      <c r="D145" s="8">
        <v>0</v>
      </c>
      <c r="E145" s="8">
        <v>0</v>
      </c>
      <c r="F145" s="8">
        <v>1</v>
      </c>
      <c r="G145">
        <v>120</v>
      </c>
      <c r="H145">
        <v>96</v>
      </c>
      <c r="I145" s="8">
        <f t="shared" si="14"/>
        <v>3.0026919059628145</v>
      </c>
      <c r="J145" s="8">
        <f t="shared" si="15"/>
        <v>0.95269559009167493</v>
      </c>
      <c r="K145" s="8">
        <f t="shared" si="16"/>
        <v>-4.8459849133192082E-2</v>
      </c>
      <c r="L145" s="8">
        <f t="shared" si="17"/>
        <v>1</v>
      </c>
      <c r="M145">
        <f t="shared" si="18"/>
        <v>1</v>
      </c>
      <c r="N145">
        <f t="shared" si="19"/>
        <v>1</v>
      </c>
      <c r="O145">
        <f t="shared" si="20"/>
        <v>0</v>
      </c>
    </row>
    <row r="146" spans="1:15" ht="15.6" x14ac:dyDescent="0.3">
      <c r="A146" s="8"/>
      <c r="B146" s="8">
        <v>0</v>
      </c>
      <c r="C146" s="8">
        <v>1</v>
      </c>
      <c r="D146" s="8">
        <v>0</v>
      </c>
      <c r="E146" s="8">
        <v>1</v>
      </c>
      <c r="F146" s="8">
        <v>0</v>
      </c>
      <c r="G146">
        <v>150</v>
      </c>
      <c r="H146">
        <v>165</v>
      </c>
      <c r="I146" s="8">
        <f t="shared" si="14"/>
        <v>-0.68254678551395109</v>
      </c>
      <c r="J146" s="8">
        <f t="shared" si="15"/>
        <v>0.33569312369812704</v>
      </c>
      <c r="K146" s="8">
        <f t="shared" si="16"/>
        <v>-0.40901107316494706</v>
      </c>
      <c r="L146" s="8">
        <f t="shared" si="17"/>
        <v>0</v>
      </c>
      <c r="M146">
        <f t="shared" si="18"/>
        <v>1</v>
      </c>
      <c r="N146">
        <f t="shared" si="19"/>
        <v>0</v>
      </c>
      <c r="O146">
        <f t="shared" si="20"/>
        <v>1</v>
      </c>
    </row>
    <row r="147" spans="1:15" ht="15.6" x14ac:dyDescent="0.3">
      <c r="A147" s="8"/>
      <c r="B147" s="8">
        <v>0</v>
      </c>
      <c r="C147" s="8">
        <v>0</v>
      </c>
      <c r="D147" s="8">
        <v>0</v>
      </c>
      <c r="E147" s="8">
        <v>1</v>
      </c>
      <c r="F147" s="8">
        <v>0</v>
      </c>
      <c r="G147">
        <v>142</v>
      </c>
      <c r="H147">
        <v>160</v>
      </c>
      <c r="I147" s="8">
        <f t="shared" si="14"/>
        <v>-2.5561972349708002</v>
      </c>
      <c r="J147" s="8">
        <f t="shared" si="15"/>
        <v>7.2011251208661489E-2</v>
      </c>
      <c r="K147" s="8">
        <f t="shared" si="16"/>
        <v>-7.4735670416699068E-2</v>
      </c>
      <c r="L147" s="8">
        <f t="shared" si="17"/>
        <v>0</v>
      </c>
      <c r="M147">
        <f t="shared" si="18"/>
        <v>1</v>
      </c>
      <c r="N147">
        <f t="shared" si="19"/>
        <v>0</v>
      </c>
      <c r="O147">
        <f t="shared" si="20"/>
        <v>1</v>
      </c>
    </row>
    <row r="148" spans="1:15" ht="15.6" x14ac:dyDescent="0.3">
      <c r="A148" s="8"/>
      <c r="B148" s="8">
        <v>0</v>
      </c>
      <c r="C148" s="8">
        <v>0</v>
      </c>
      <c r="D148" s="8">
        <v>0</v>
      </c>
      <c r="E148" s="8">
        <v>1</v>
      </c>
      <c r="F148" s="8">
        <v>0</v>
      </c>
      <c r="G148">
        <v>152</v>
      </c>
      <c r="H148">
        <v>172</v>
      </c>
      <c r="I148" s="8">
        <f t="shared" si="14"/>
        <v>-2.7081234411274542</v>
      </c>
      <c r="J148" s="8">
        <f t="shared" si="15"/>
        <v>6.2495708729775855E-2</v>
      </c>
      <c r="K148" s="8">
        <f t="shared" si="16"/>
        <v>-6.4533943793141452E-2</v>
      </c>
      <c r="L148" s="8">
        <f t="shared" si="17"/>
        <v>0</v>
      </c>
      <c r="M148">
        <f t="shared" si="18"/>
        <v>1</v>
      </c>
      <c r="N148">
        <f t="shared" si="19"/>
        <v>0</v>
      </c>
      <c r="O148">
        <f t="shared" si="20"/>
        <v>1</v>
      </c>
    </row>
    <row r="149" spans="1:15" ht="15.6" x14ac:dyDescent="0.3">
      <c r="A149" s="8"/>
      <c r="B149" s="8">
        <v>1</v>
      </c>
      <c r="C149" s="8">
        <v>1</v>
      </c>
      <c r="D149" s="8">
        <v>0</v>
      </c>
      <c r="E149" s="8">
        <v>0</v>
      </c>
      <c r="F149" s="8">
        <v>1</v>
      </c>
      <c r="G149">
        <v>125</v>
      </c>
      <c r="H149">
        <v>144</v>
      </c>
      <c r="I149" s="8">
        <f t="shared" si="14"/>
        <v>1.3629115107405418</v>
      </c>
      <c r="J149" s="8">
        <f t="shared" si="15"/>
        <v>0.79623248703990979</v>
      </c>
      <c r="K149" s="8">
        <f t="shared" si="16"/>
        <v>-0.22786406663602854</v>
      </c>
      <c r="L149" s="8">
        <f t="shared" si="17"/>
        <v>1</v>
      </c>
      <c r="M149">
        <f t="shared" si="18"/>
        <v>1</v>
      </c>
      <c r="N149">
        <f t="shared" si="19"/>
        <v>1</v>
      </c>
      <c r="O149">
        <f t="shared" si="20"/>
        <v>0</v>
      </c>
    </row>
    <row r="150" spans="1:15" ht="15.6" x14ac:dyDescent="0.3">
      <c r="A150" s="8"/>
      <c r="B150" s="8">
        <v>0</v>
      </c>
      <c r="C150" s="8">
        <v>0</v>
      </c>
      <c r="D150" s="8">
        <v>1</v>
      </c>
      <c r="E150" s="8">
        <v>0</v>
      </c>
      <c r="F150" s="8">
        <v>0</v>
      </c>
      <c r="G150">
        <v>118</v>
      </c>
      <c r="H150">
        <v>192</v>
      </c>
      <c r="I150" s="8">
        <f t="shared" si="14"/>
        <v>-4.617576949273781</v>
      </c>
      <c r="J150" s="8">
        <f t="shared" si="15"/>
        <v>9.7801036942152114E-3</v>
      </c>
      <c r="K150" s="8">
        <f t="shared" si="16"/>
        <v>-9.8282430373461509E-3</v>
      </c>
      <c r="L150" s="8">
        <f t="shared" si="17"/>
        <v>0</v>
      </c>
      <c r="M150">
        <f t="shared" si="18"/>
        <v>1</v>
      </c>
      <c r="N150">
        <f t="shared" si="19"/>
        <v>0</v>
      </c>
      <c r="O150">
        <f t="shared" si="20"/>
        <v>1</v>
      </c>
    </row>
    <row r="151" spans="1:15" ht="15.6" x14ac:dyDescent="0.3">
      <c r="A151" s="8"/>
      <c r="B151" s="8">
        <v>0</v>
      </c>
      <c r="C151" s="8">
        <v>1</v>
      </c>
      <c r="D151" s="8">
        <v>0</v>
      </c>
      <c r="E151" s="8">
        <v>0</v>
      </c>
      <c r="F151" s="8">
        <v>1</v>
      </c>
      <c r="G151">
        <v>132</v>
      </c>
      <c r="H151">
        <v>168</v>
      </c>
      <c r="I151" s="8">
        <f t="shared" si="14"/>
        <v>0.67571674363456236</v>
      </c>
      <c r="J151" s="8">
        <f t="shared" si="15"/>
        <v>0.66278204949461461</v>
      </c>
      <c r="K151" s="8">
        <f t="shared" si="16"/>
        <v>-1.0870258202695797</v>
      </c>
      <c r="L151" s="8">
        <f t="shared" si="17"/>
        <v>1</v>
      </c>
      <c r="M151">
        <f t="shared" si="18"/>
        <v>0</v>
      </c>
      <c r="N151">
        <f t="shared" si="19"/>
        <v>0</v>
      </c>
      <c r="O151">
        <f t="shared" si="20"/>
        <v>0</v>
      </c>
    </row>
    <row r="152" spans="1:15" ht="15.6" x14ac:dyDescent="0.3">
      <c r="A152" s="8"/>
      <c r="B152" s="8">
        <v>1</v>
      </c>
      <c r="C152" s="8">
        <v>1</v>
      </c>
      <c r="D152" s="8">
        <v>0</v>
      </c>
      <c r="E152" s="8">
        <v>0</v>
      </c>
      <c r="F152" s="8">
        <v>1</v>
      </c>
      <c r="G152">
        <v>145</v>
      </c>
      <c r="H152">
        <v>132</v>
      </c>
      <c r="I152" s="8">
        <f t="shared" si="14"/>
        <v>2.3994739202649011</v>
      </c>
      <c r="J152" s="8">
        <f t="shared" si="15"/>
        <v>0.91678717849851377</v>
      </c>
      <c r="K152" s="8">
        <f t="shared" si="16"/>
        <v>-8.6879918177793905E-2</v>
      </c>
      <c r="L152" s="8">
        <f t="shared" si="17"/>
        <v>1</v>
      </c>
      <c r="M152">
        <f t="shared" si="18"/>
        <v>1</v>
      </c>
      <c r="N152">
        <f t="shared" si="19"/>
        <v>1</v>
      </c>
      <c r="O152">
        <f t="shared" si="20"/>
        <v>0</v>
      </c>
    </row>
    <row r="153" spans="1:15" ht="15.6" x14ac:dyDescent="0.3">
      <c r="A153" s="8"/>
      <c r="B153" s="8">
        <v>0</v>
      </c>
      <c r="C153" s="8">
        <v>1</v>
      </c>
      <c r="D153" s="8">
        <v>0</v>
      </c>
      <c r="E153" s="8">
        <v>0</v>
      </c>
      <c r="F153" s="8">
        <v>1</v>
      </c>
      <c r="G153">
        <v>138</v>
      </c>
      <c r="H153">
        <v>182</v>
      </c>
      <c r="I153" s="8">
        <f t="shared" si="14"/>
        <v>0.33137155359345449</v>
      </c>
      <c r="J153" s="8">
        <f t="shared" si="15"/>
        <v>0.582093059488342</v>
      </c>
      <c r="K153" s="8">
        <f t="shared" si="16"/>
        <v>-0.87249650159808212</v>
      </c>
      <c r="L153" s="8">
        <f t="shared" si="17"/>
        <v>1</v>
      </c>
      <c r="M153">
        <f t="shared" si="18"/>
        <v>0</v>
      </c>
      <c r="N153">
        <f t="shared" si="19"/>
        <v>0</v>
      </c>
      <c r="O153">
        <f t="shared" si="20"/>
        <v>0</v>
      </c>
    </row>
    <row r="154" spans="1:15" ht="15.6" x14ac:dyDescent="0.3">
      <c r="A154" s="8"/>
      <c r="B154" s="8">
        <v>1</v>
      </c>
      <c r="C154" s="8">
        <v>1</v>
      </c>
      <c r="D154" s="8">
        <v>0</v>
      </c>
      <c r="E154" s="8">
        <v>1</v>
      </c>
      <c r="F154" s="8">
        <v>0</v>
      </c>
      <c r="G154">
        <v>140</v>
      </c>
      <c r="H154">
        <v>163</v>
      </c>
      <c r="I154" s="8">
        <f t="shared" si="14"/>
        <v>-0.90295802986775975</v>
      </c>
      <c r="J154" s="8">
        <f t="shared" si="15"/>
        <v>0.2884430008457608</v>
      </c>
      <c r="K154" s="8">
        <f t="shared" si="16"/>
        <v>-1.2432577832789156</v>
      </c>
      <c r="L154" s="8">
        <f t="shared" si="17"/>
        <v>0</v>
      </c>
      <c r="M154">
        <f t="shared" si="18"/>
        <v>0</v>
      </c>
      <c r="N154">
        <f t="shared" si="19"/>
        <v>0</v>
      </c>
      <c r="O154">
        <f t="shared" si="20"/>
        <v>0</v>
      </c>
    </row>
    <row r="155" spans="1:15" ht="15.6" x14ac:dyDescent="0.3">
      <c r="A155" s="8"/>
      <c r="B155" s="8">
        <v>0</v>
      </c>
      <c r="C155" s="8">
        <v>1</v>
      </c>
      <c r="D155" s="8">
        <v>0</v>
      </c>
      <c r="E155" s="8">
        <v>0</v>
      </c>
      <c r="F155" s="8">
        <v>0</v>
      </c>
      <c r="G155">
        <v>125</v>
      </c>
      <c r="H155">
        <v>125</v>
      </c>
      <c r="I155" s="8">
        <f t="shared" si="14"/>
        <v>-0.32526782822480893</v>
      </c>
      <c r="J155" s="8">
        <f t="shared" si="15"/>
        <v>0.41939247694891485</v>
      </c>
      <c r="K155" s="8">
        <f t="shared" si="16"/>
        <v>-0.54368027010200004</v>
      </c>
      <c r="L155" s="8">
        <f t="shared" si="17"/>
        <v>0</v>
      </c>
      <c r="M155">
        <f t="shared" si="18"/>
        <v>1</v>
      </c>
      <c r="N155">
        <f t="shared" si="19"/>
        <v>0</v>
      </c>
      <c r="O155">
        <f t="shared" si="20"/>
        <v>1</v>
      </c>
    </row>
    <row r="156" spans="1:15" ht="15.6" x14ac:dyDescent="0.3">
      <c r="A156" s="8"/>
      <c r="B156" s="8">
        <v>1</v>
      </c>
      <c r="C156" s="8">
        <v>1</v>
      </c>
      <c r="D156" s="8">
        <v>1</v>
      </c>
      <c r="E156" s="8">
        <v>0</v>
      </c>
      <c r="F156" s="8">
        <v>0</v>
      </c>
      <c r="G156">
        <v>192</v>
      </c>
      <c r="H156">
        <v>195</v>
      </c>
      <c r="I156" s="8">
        <f t="shared" si="14"/>
        <v>-0.72325936230588894</v>
      </c>
      <c r="J156" s="8">
        <f t="shared" si="15"/>
        <v>0.32667565332790954</v>
      </c>
      <c r="K156" s="8">
        <f t="shared" si="16"/>
        <v>-1.1187874861765492</v>
      </c>
      <c r="L156" s="8">
        <f t="shared" si="17"/>
        <v>0</v>
      </c>
      <c r="M156">
        <f t="shared" si="18"/>
        <v>0</v>
      </c>
      <c r="N156">
        <f t="shared" si="19"/>
        <v>0</v>
      </c>
      <c r="O156">
        <f t="shared" si="20"/>
        <v>0</v>
      </c>
    </row>
    <row r="157" spans="1:15" ht="15.6" x14ac:dyDescent="0.3">
      <c r="A157" s="8"/>
      <c r="B157" s="8">
        <v>1</v>
      </c>
      <c r="C157" s="8">
        <v>1</v>
      </c>
      <c r="D157" s="8">
        <v>0</v>
      </c>
      <c r="E157" s="8">
        <v>0</v>
      </c>
      <c r="F157" s="8">
        <v>1</v>
      </c>
      <c r="G157">
        <v>123</v>
      </c>
      <c r="H157">
        <v>95</v>
      </c>
      <c r="I157" s="8">
        <f t="shared" si="14"/>
        <v>3.1283892713506312</v>
      </c>
      <c r="J157" s="8">
        <f t="shared" si="15"/>
        <v>0.95804870326775105</v>
      </c>
      <c r="K157" s="8">
        <f t="shared" si="16"/>
        <v>-4.2856663819425933E-2</v>
      </c>
      <c r="L157" s="8">
        <f t="shared" si="17"/>
        <v>1</v>
      </c>
      <c r="M157">
        <f t="shared" si="18"/>
        <v>1</v>
      </c>
      <c r="N157">
        <f t="shared" si="19"/>
        <v>1</v>
      </c>
      <c r="O157">
        <f t="shared" si="20"/>
        <v>0</v>
      </c>
    </row>
    <row r="158" spans="1:15" ht="15.6" x14ac:dyDescent="0.3">
      <c r="A158" s="8"/>
      <c r="B158" s="8">
        <v>1</v>
      </c>
      <c r="C158" s="8">
        <v>1</v>
      </c>
      <c r="D158" s="8">
        <v>0</v>
      </c>
      <c r="E158" s="8">
        <v>0</v>
      </c>
      <c r="F158" s="8">
        <v>1</v>
      </c>
      <c r="G158">
        <v>112</v>
      </c>
      <c r="H158">
        <v>160</v>
      </c>
      <c r="I158" s="8">
        <f t="shared" si="14"/>
        <v>0.38382923513112921</v>
      </c>
      <c r="J158" s="8">
        <f t="shared" si="15"/>
        <v>0.59479633489127004</v>
      </c>
      <c r="K158" s="8">
        <f t="shared" si="16"/>
        <v>-0.51953622633295959</v>
      </c>
      <c r="L158" s="8">
        <f t="shared" si="17"/>
        <v>1</v>
      </c>
      <c r="M158">
        <f t="shared" si="18"/>
        <v>1</v>
      </c>
      <c r="N158">
        <f t="shared" si="19"/>
        <v>1</v>
      </c>
      <c r="O158">
        <f t="shared" si="20"/>
        <v>0</v>
      </c>
    </row>
    <row r="159" spans="1:15" ht="15.6" x14ac:dyDescent="0.3">
      <c r="A159" s="8"/>
      <c r="B159" s="8">
        <v>1</v>
      </c>
      <c r="C159" s="8">
        <v>1</v>
      </c>
      <c r="D159" s="8">
        <v>0</v>
      </c>
      <c r="E159" s="8">
        <v>0</v>
      </c>
      <c r="F159" s="8">
        <v>1</v>
      </c>
      <c r="G159">
        <v>110</v>
      </c>
      <c r="H159">
        <v>114</v>
      </c>
      <c r="I159" s="8">
        <f t="shared" si="14"/>
        <v>2.0376057605880797</v>
      </c>
      <c r="J159" s="8">
        <f t="shared" si="15"/>
        <v>0.88468924644502334</v>
      </c>
      <c r="K159" s="8">
        <f t="shared" si="16"/>
        <v>-0.12251882959659706</v>
      </c>
      <c r="L159" s="8">
        <f t="shared" si="17"/>
        <v>1</v>
      </c>
      <c r="M159">
        <f t="shared" si="18"/>
        <v>1</v>
      </c>
      <c r="N159">
        <f t="shared" si="19"/>
        <v>1</v>
      </c>
      <c r="O159">
        <f t="shared" si="20"/>
        <v>0</v>
      </c>
    </row>
    <row r="160" spans="1:15" ht="15.6" x14ac:dyDescent="0.3">
      <c r="A160" s="8"/>
      <c r="B160" s="8">
        <v>1</v>
      </c>
      <c r="C160" s="8">
        <v>1</v>
      </c>
      <c r="D160" s="8">
        <v>0</v>
      </c>
      <c r="E160" s="8">
        <v>1</v>
      </c>
      <c r="F160" s="8">
        <v>0</v>
      </c>
      <c r="G160">
        <v>132</v>
      </c>
      <c r="H160">
        <v>173</v>
      </c>
      <c r="I160" s="8">
        <f t="shared" si="14"/>
        <v>-1.5111984679429433</v>
      </c>
      <c r="J160" s="8">
        <f t="shared" si="15"/>
        <v>0.18076124817909334</v>
      </c>
      <c r="K160" s="8">
        <f t="shared" si="16"/>
        <v>-1.7105781892897778</v>
      </c>
      <c r="L160" s="8">
        <f t="shared" si="17"/>
        <v>0</v>
      </c>
      <c r="M160">
        <f t="shared" si="18"/>
        <v>0</v>
      </c>
      <c r="N160">
        <f t="shared" si="19"/>
        <v>0</v>
      </c>
      <c r="O160">
        <f t="shared" si="20"/>
        <v>0</v>
      </c>
    </row>
    <row r="161" spans="1:15" ht="15.6" x14ac:dyDescent="0.3">
      <c r="A161" s="8"/>
      <c r="B161" s="8">
        <v>0</v>
      </c>
      <c r="C161" s="8">
        <v>0</v>
      </c>
      <c r="D161" s="8">
        <v>0</v>
      </c>
      <c r="E161" s="8">
        <v>1</v>
      </c>
      <c r="F161" s="8">
        <v>0</v>
      </c>
      <c r="G161">
        <v>112</v>
      </c>
      <c r="H161">
        <v>172</v>
      </c>
      <c r="I161" s="8">
        <f t="shared" si="14"/>
        <v>-3.8876383789510598</v>
      </c>
      <c r="J161" s="8">
        <f t="shared" si="15"/>
        <v>2.008213035784135E-2</v>
      </c>
      <c r="K161" s="8">
        <f t="shared" si="16"/>
        <v>-2.0286517317072556E-2</v>
      </c>
      <c r="L161" s="8">
        <f t="shared" si="17"/>
        <v>0</v>
      </c>
      <c r="M161">
        <f t="shared" si="18"/>
        <v>1</v>
      </c>
      <c r="N161">
        <f t="shared" si="19"/>
        <v>0</v>
      </c>
      <c r="O161">
        <f t="shared" si="20"/>
        <v>1</v>
      </c>
    </row>
    <row r="162" spans="1:15" ht="15.6" x14ac:dyDescent="0.3">
      <c r="A162" s="8"/>
      <c r="B162" s="8">
        <v>0</v>
      </c>
      <c r="C162" s="8">
        <v>1</v>
      </c>
      <c r="D162" s="8">
        <v>0</v>
      </c>
      <c r="E162" s="8">
        <v>1</v>
      </c>
      <c r="F162" s="8">
        <v>0</v>
      </c>
      <c r="G162">
        <v>112</v>
      </c>
      <c r="H162">
        <v>179</v>
      </c>
      <c r="I162" s="8">
        <f t="shared" si="14"/>
        <v>-2.3243584071610242</v>
      </c>
      <c r="J162" s="8">
        <f t="shared" si="15"/>
        <v>8.9125599942547887E-2</v>
      </c>
      <c r="K162" s="8">
        <f t="shared" si="16"/>
        <v>-9.335026163612109E-2</v>
      </c>
      <c r="L162" s="8">
        <f t="shared" si="17"/>
        <v>0</v>
      </c>
      <c r="M162">
        <f t="shared" si="18"/>
        <v>1</v>
      </c>
      <c r="N162">
        <f t="shared" si="19"/>
        <v>0</v>
      </c>
      <c r="O162">
        <f t="shared" si="20"/>
        <v>1</v>
      </c>
    </row>
    <row r="163" spans="1:15" ht="15.6" x14ac:dyDescent="0.3">
      <c r="A163" s="8"/>
      <c r="B163" s="8">
        <v>0</v>
      </c>
      <c r="C163" s="8">
        <v>0</v>
      </c>
      <c r="D163" s="8">
        <v>0</v>
      </c>
      <c r="E163" s="8">
        <v>1</v>
      </c>
      <c r="F163" s="8">
        <v>0</v>
      </c>
      <c r="G163">
        <v>120</v>
      </c>
      <c r="H163">
        <v>158</v>
      </c>
      <c r="I163" s="8">
        <f t="shared" si="14"/>
        <v>-3.1304629606716912</v>
      </c>
      <c r="J163" s="8">
        <f t="shared" si="15"/>
        <v>4.1868031404942087E-2</v>
      </c>
      <c r="K163" s="8">
        <f t="shared" si="16"/>
        <v>-4.2769756223934627E-2</v>
      </c>
      <c r="L163" s="8">
        <f t="shared" si="17"/>
        <v>0</v>
      </c>
      <c r="M163">
        <f t="shared" si="18"/>
        <v>1</v>
      </c>
      <c r="N163">
        <f t="shared" si="19"/>
        <v>0</v>
      </c>
      <c r="O163">
        <f t="shared" si="20"/>
        <v>1</v>
      </c>
    </row>
    <row r="164" spans="1:15" ht="15.6" x14ac:dyDescent="0.3">
      <c r="A164" s="8"/>
      <c r="B164" s="8">
        <v>0</v>
      </c>
      <c r="C164" s="8">
        <v>0</v>
      </c>
      <c r="D164" s="8">
        <v>0</v>
      </c>
      <c r="E164" s="8">
        <v>1</v>
      </c>
      <c r="F164" s="8">
        <v>0</v>
      </c>
      <c r="G164">
        <v>108</v>
      </c>
      <c r="H164">
        <v>167</v>
      </c>
      <c r="I164" s="8">
        <f t="shared" si="14"/>
        <v>-3.8194211474781889</v>
      </c>
      <c r="J164" s="8">
        <f t="shared" si="15"/>
        <v>2.1469447178666699E-2</v>
      </c>
      <c r="K164" s="8">
        <f t="shared" si="16"/>
        <v>-2.1703268493118634E-2</v>
      </c>
      <c r="L164" s="8">
        <f t="shared" si="17"/>
        <v>0</v>
      </c>
      <c r="M164">
        <f t="shared" si="18"/>
        <v>1</v>
      </c>
      <c r="N164">
        <f t="shared" si="19"/>
        <v>0</v>
      </c>
      <c r="O164">
        <f t="shared" si="20"/>
        <v>1</v>
      </c>
    </row>
    <row r="165" spans="1:15" ht="15.6" x14ac:dyDescent="0.3">
      <c r="A165" s="8"/>
      <c r="B165" s="8">
        <v>0</v>
      </c>
      <c r="C165" s="8">
        <v>0</v>
      </c>
      <c r="D165" s="8">
        <v>0</v>
      </c>
      <c r="E165" s="8">
        <v>0</v>
      </c>
      <c r="F165" s="8">
        <v>1</v>
      </c>
      <c r="G165">
        <v>130</v>
      </c>
      <c r="H165">
        <v>122</v>
      </c>
      <c r="I165" s="8">
        <f t="shared" si="14"/>
        <v>0.50557708194415163</v>
      </c>
      <c r="J165" s="8">
        <f t="shared" si="15"/>
        <v>0.62376906826164258</v>
      </c>
      <c r="K165" s="8">
        <f t="shared" si="16"/>
        <v>-0.97755214396847723</v>
      </c>
      <c r="L165" s="8">
        <f t="shared" si="17"/>
        <v>1</v>
      </c>
      <c r="M165">
        <f t="shared" si="18"/>
        <v>0</v>
      </c>
      <c r="N165">
        <f t="shared" si="19"/>
        <v>0</v>
      </c>
      <c r="O165">
        <f t="shared" si="20"/>
        <v>0</v>
      </c>
    </row>
    <row r="166" spans="1:15" ht="15.6" x14ac:dyDescent="0.3">
      <c r="A166" s="8"/>
      <c r="B166" s="8">
        <v>0</v>
      </c>
      <c r="C166" s="8">
        <v>0</v>
      </c>
      <c r="D166" s="8">
        <v>0</v>
      </c>
      <c r="E166" s="8">
        <v>1</v>
      </c>
      <c r="F166" s="8">
        <v>0</v>
      </c>
      <c r="G166">
        <v>130</v>
      </c>
      <c r="H166">
        <v>149</v>
      </c>
      <c r="I166" s="8">
        <f t="shared" si="14"/>
        <v>-2.5004805207563723</v>
      </c>
      <c r="J166" s="8">
        <f t="shared" si="15"/>
        <v>7.5824500595161243E-2</v>
      </c>
      <c r="K166" s="8">
        <f t="shared" si="16"/>
        <v>-7.8853290954890159E-2</v>
      </c>
      <c r="L166" s="8">
        <f t="shared" si="17"/>
        <v>0</v>
      </c>
      <c r="M166">
        <f t="shared" si="18"/>
        <v>1</v>
      </c>
      <c r="N166">
        <f t="shared" si="19"/>
        <v>0</v>
      </c>
      <c r="O166">
        <f t="shared" si="20"/>
        <v>1</v>
      </c>
    </row>
    <row r="167" spans="1:15" ht="15.6" x14ac:dyDescent="0.3">
      <c r="A167" s="8"/>
      <c r="B167" s="8">
        <v>0</v>
      </c>
      <c r="C167" s="8">
        <v>0</v>
      </c>
      <c r="D167" s="8">
        <v>1</v>
      </c>
      <c r="E167" s="8">
        <v>0</v>
      </c>
      <c r="F167" s="8">
        <v>0</v>
      </c>
      <c r="G167">
        <v>105</v>
      </c>
      <c r="H167">
        <v>172</v>
      </c>
      <c r="I167" s="8">
        <f t="shared" si="14"/>
        <v>-4.2562444030455264</v>
      </c>
      <c r="J167" s="8">
        <f t="shared" si="15"/>
        <v>1.3977305354263602E-2</v>
      </c>
      <c r="K167" s="8">
        <f t="shared" si="16"/>
        <v>-1.407590776230036E-2</v>
      </c>
      <c r="L167" s="8">
        <f t="shared" si="17"/>
        <v>0</v>
      </c>
      <c r="M167">
        <f t="shared" si="18"/>
        <v>1</v>
      </c>
      <c r="N167">
        <f t="shared" si="19"/>
        <v>0</v>
      </c>
      <c r="O167">
        <f t="shared" si="20"/>
        <v>1</v>
      </c>
    </row>
    <row r="168" spans="1:15" ht="15.6" x14ac:dyDescent="0.3">
      <c r="A168" s="8"/>
      <c r="B168" s="8">
        <v>1</v>
      </c>
      <c r="C168" s="8">
        <v>1</v>
      </c>
      <c r="D168" s="8">
        <v>0</v>
      </c>
      <c r="E168" s="8">
        <v>0</v>
      </c>
      <c r="F168" s="8">
        <v>1</v>
      </c>
      <c r="G168">
        <v>140</v>
      </c>
      <c r="H168">
        <v>111</v>
      </c>
      <c r="I168" s="8">
        <f t="shared" si="14"/>
        <v>3.033943199108923</v>
      </c>
      <c r="J168" s="8">
        <f t="shared" si="15"/>
        <v>0.95408422435746276</v>
      </c>
      <c r="K168" s="8">
        <f t="shared" si="16"/>
        <v>-4.7003325940782145E-2</v>
      </c>
      <c r="L168" s="8">
        <f t="shared" si="17"/>
        <v>1</v>
      </c>
      <c r="M168">
        <f t="shared" si="18"/>
        <v>1</v>
      </c>
      <c r="N168">
        <f t="shared" si="19"/>
        <v>1</v>
      </c>
      <c r="O168">
        <f t="shared" si="20"/>
        <v>0</v>
      </c>
    </row>
    <row r="169" spans="1:15" ht="15.6" x14ac:dyDescent="0.3">
      <c r="A169" s="8"/>
      <c r="B169" s="8">
        <v>0</v>
      </c>
      <c r="C169" s="8">
        <v>1</v>
      </c>
      <c r="D169" s="8">
        <v>1</v>
      </c>
      <c r="E169" s="8">
        <v>0</v>
      </c>
      <c r="F169" s="8">
        <v>0</v>
      </c>
      <c r="G169">
        <v>128</v>
      </c>
      <c r="H169">
        <v>170</v>
      </c>
      <c r="I169" s="8">
        <f t="shared" si="14"/>
        <v>-1.6796396365475008</v>
      </c>
      <c r="J169" s="8">
        <f t="shared" si="15"/>
        <v>0.15714319284301445</v>
      </c>
      <c r="K169" s="8">
        <f t="shared" si="16"/>
        <v>-0.17095819643204113</v>
      </c>
      <c r="L169" s="8">
        <f t="shared" si="17"/>
        <v>0</v>
      </c>
      <c r="M169">
        <f t="shared" si="18"/>
        <v>1</v>
      </c>
      <c r="N169">
        <f t="shared" si="19"/>
        <v>0</v>
      </c>
      <c r="O169">
        <f t="shared" si="20"/>
        <v>1</v>
      </c>
    </row>
    <row r="170" spans="1:15" ht="15.6" x14ac:dyDescent="0.3">
      <c r="A170" s="8"/>
      <c r="B170" s="8">
        <v>0</v>
      </c>
      <c r="C170" s="8">
        <v>1</v>
      </c>
      <c r="D170" s="8">
        <v>0</v>
      </c>
      <c r="E170" s="8">
        <v>0</v>
      </c>
      <c r="F170" s="8">
        <v>0</v>
      </c>
      <c r="G170">
        <v>120</v>
      </c>
      <c r="H170">
        <v>162</v>
      </c>
      <c r="I170" s="8">
        <f t="shared" si="14"/>
        <v>-1.850355762341473</v>
      </c>
      <c r="J170" s="8">
        <f t="shared" si="15"/>
        <v>0.13583113184651927</v>
      </c>
      <c r="K170" s="8">
        <f t="shared" si="16"/>
        <v>-0.14598708002408425</v>
      </c>
      <c r="L170" s="8">
        <f t="shared" si="17"/>
        <v>0</v>
      </c>
      <c r="M170">
        <f t="shared" si="18"/>
        <v>1</v>
      </c>
      <c r="N170">
        <f t="shared" si="19"/>
        <v>0</v>
      </c>
      <c r="O170">
        <f t="shared" si="20"/>
        <v>1</v>
      </c>
    </row>
    <row r="171" spans="1:15" ht="15.6" x14ac:dyDescent="0.3">
      <c r="A171" s="8"/>
      <c r="B171" s="8">
        <v>1</v>
      </c>
      <c r="C171" s="8">
        <v>0</v>
      </c>
      <c r="D171" s="8">
        <v>0</v>
      </c>
      <c r="E171" s="8">
        <v>0</v>
      </c>
      <c r="F171" s="8">
        <v>1</v>
      </c>
      <c r="G171">
        <v>178</v>
      </c>
      <c r="H171">
        <v>165</v>
      </c>
      <c r="I171" s="8">
        <f t="shared" si="14"/>
        <v>0.31994397013748799</v>
      </c>
      <c r="J171" s="8">
        <f t="shared" si="15"/>
        <v>0.57931059718121103</v>
      </c>
      <c r="K171" s="8">
        <f t="shared" si="16"/>
        <v>-0.54591650796693192</v>
      </c>
      <c r="L171" s="8">
        <f t="shared" si="17"/>
        <v>1</v>
      </c>
      <c r="M171">
        <f t="shared" si="18"/>
        <v>1</v>
      </c>
      <c r="N171">
        <f t="shared" si="19"/>
        <v>1</v>
      </c>
      <c r="O171">
        <f t="shared" si="20"/>
        <v>0</v>
      </c>
    </row>
    <row r="172" spans="1:15" ht="15.6" x14ac:dyDescent="0.3">
      <c r="A172" s="8"/>
      <c r="B172" s="8">
        <v>1</v>
      </c>
      <c r="C172" s="8">
        <v>1</v>
      </c>
      <c r="D172" s="8">
        <v>0</v>
      </c>
      <c r="E172" s="8">
        <v>0</v>
      </c>
      <c r="F172" s="8">
        <v>0</v>
      </c>
      <c r="G172">
        <v>120</v>
      </c>
      <c r="H172">
        <v>182</v>
      </c>
      <c r="I172" s="8">
        <f t="shared" si="14"/>
        <v>-2.5950306633623992</v>
      </c>
      <c r="J172" s="8">
        <f t="shared" si="15"/>
        <v>6.9458923966924976E-2</v>
      </c>
      <c r="K172" s="8">
        <f t="shared" si="16"/>
        <v>-2.6670197231924075</v>
      </c>
      <c r="L172" s="8">
        <f t="shared" si="17"/>
        <v>0</v>
      </c>
      <c r="M172">
        <f t="shared" si="18"/>
        <v>0</v>
      </c>
      <c r="N172">
        <f t="shared" si="19"/>
        <v>0</v>
      </c>
      <c r="O172">
        <f t="shared" si="20"/>
        <v>0</v>
      </c>
    </row>
    <row r="173" spans="1:15" ht="15.6" x14ac:dyDescent="0.3">
      <c r="A173" s="8"/>
      <c r="B173" s="8">
        <v>1</v>
      </c>
      <c r="C173" s="8">
        <v>0</v>
      </c>
      <c r="D173" s="8">
        <v>0</v>
      </c>
      <c r="E173" s="8">
        <v>0</v>
      </c>
      <c r="F173" s="8">
        <v>1</v>
      </c>
      <c r="G173">
        <v>150</v>
      </c>
      <c r="H173">
        <v>154</v>
      </c>
      <c r="I173" s="8">
        <f t="shared" si="14"/>
        <v>-9.6145290777526426E-2</v>
      </c>
      <c r="J173" s="8">
        <f t="shared" si="15"/>
        <v>0.47598217601995685</v>
      </c>
      <c r="K173" s="8">
        <f t="shared" si="16"/>
        <v>-0.74237487078803621</v>
      </c>
      <c r="L173" s="8">
        <f t="shared" si="17"/>
        <v>0</v>
      </c>
      <c r="M173">
        <f t="shared" si="18"/>
        <v>0</v>
      </c>
      <c r="N173">
        <f t="shared" si="19"/>
        <v>0</v>
      </c>
      <c r="O173">
        <f t="shared" si="20"/>
        <v>0</v>
      </c>
    </row>
    <row r="174" spans="1:15" ht="15.6" x14ac:dyDescent="0.3">
      <c r="A174" s="8"/>
      <c r="B174" s="8">
        <v>0</v>
      </c>
      <c r="C174" s="8">
        <v>1</v>
      </c>
      <c r="D174" s="8">
        <v>1</v>
      </c>
      <c r="E174" s="8">
        <v>0</v>
      </c>
      <c r="F174" s="8">
        <v>0</v>
      </c>
      <c r="G174">
        <v>130</v>
      </c>
      <c r="H174">
        <v>155</v>
      </c>
      <c r="I174" s="8">
        <f t="shared" si="14"/>
        <v>-1.0621577138906257</v>
      </c>
      <c r="J174" s="8">
        <f t="shared" si="15"/>
        <v>0.25689732874190752</v>
      </c>
      <c r="K174" s="8">
        <f t="shared" si="16"/>
        <v>-0.29692105907602578</v>
      </c>
      <c r="L174" s="8">
        <f t="shared" si="17"/>
        <v>0</v>
      </c>
      <c r="M174">
        <f t="shared" si="18"/>
        <v>1</v>
      </c>
      <c r="N174">
        <f t="shared" si="19"/>
        <v>0</v>
      </c>
      <c r="O174">
        <f t="shared" si="20"/>
        <v>1</v>
      </c>
    </row>
    <row r="175" spans="1:15" ht="15.6" x14ac:dyDescent="0.3">
      <c r="A175" s="8"/>
      <c r="B175" s="8">
        <v>1</v>
      </c>
      <c r="C175" s="8">
        <v>1</v>
      </c>
      <c r="D175" s="8">
        <v>0</v>
      </c>
      <c r="E175" s="8">
        <v>0</v>
      </c>
      <c r="F175" s="8">
        <v>1</v>
      </c>
      <c r="G175">
        <v>128</v>
      </c>
      <c r="H175">
        <v>130</v>
      </c>
      <c r="I175" s="8">
        <f t="shared" si="14"/>
        <v>1.9726475617919617</v>
      </c>
      <c r="J175" s="8">
        <f t="shared" si="15"/>
        <v>0.87789520319989922</v>
      </c>
      <c r="K175" s="8">
        <f t="shared" si="16"/>
        <v>-0.13022805101307408</v>
      </c>
      <c r="L175" s="8">
        <f t="shared" si="17"/>
        <v>1</v>
      </c>
      <c r="M175">
        <f t="shared" si="18"/>
        <v>1</v>
      </c>
      <c r="N175">
        <f t="shared" si="19"/>
        <v>1</v>
      </c>
      <c r="O175">
        <f t="shared" si="20"/>
        <v>0</v>
      </c>
    </row>
    <row r="176" spans="1:15" ht="15.6" x14ac:dyDescent="0.3">
      <c r="A176" s="8"/>
      <c r="B176" s="8">
        <v>0</v>
      </c>
      <c r="C176" s="8">
        <v>1</v>
      </c>
      <c r="D176" s="8">
        <v>0</v>
      </c>
      <c r="E176" s="8">
        <v>0</v>
      </c>
      <c r="F176" s="8">
        <v>1</v>
      </c>
      <c r="G176">
        <v>110</v>
      </c>
      <c r="H176">
        <v>161</v>
      </c>
      <c r="I176" s="8">
        <f t="shared" si="14"/>
        <v>0.28761974318890271</v>
      </c>
      <c r="J176" s="8">
        <f t="shared" si="15"/>
        <v>0.57141330705134175</v>
      </c>
      <c r="K176" s="8">
        <f t="shared" si="16"/>
        <v>-0.84726224414126705</v>
      </c>
      <c r="L176" s="8">
        <f t="shared" si="17"/>
        <v>1</v>
      </c>
      <c r="M176">
        <f t="shared" si="18"/>
        <v>0</v>
      </c>
      <c r="N176">
        <f t="shared" si="19"/>
        <v>0</v>
      </c>
      <c r="O176">
        <f t="shared" si="20"/>
        <v>0</v>
      </c>
    </row>
    <row r="177" spans="1:15" ht="15.6" x14ac:dyDescent="0.3">
      <c r="A177" s="8"/>
      <c r="B177" s="8">
        <v>0</v>
      </c>
      <c r="C177" s="8">
        <v>0</v>
      </c>
      <c r="D177" s="8">
        <v>0</v>
      </c>
      <c r="E177" s="8">
        <v>0</v>
      </c>
      <c r="F177" s="8">
        <v>1</v>
      </c>
      <c r="G177">
        <v>180</v>
      </c>
      <c r="H177">
        <v>154</v>
      </c>
      <c r="I177" s="8">
        <f t="shared" si="14"/>
        <v>0.78849091259017801</v>
      </c>
      <c r="J177" s="8">
        <f t="shared" si="15"/>
        <v>0.68750720844068569</v>
      </c>
      <c r="K177" s="8">
        <f t="shared" si="16"/>
        <v>-1.1631738770819227</v>
      </c>
      <c r="L177" s="8">
        <f t="shared" si="17"/>
        <v>1</v>
      </c>
      <c r="M177">
        <f t="shared" si="18"/>
        <v>0</v>
      </c>
      <c r="N177">
        <f t="shared" si="19"/>
        <v>0</v>
      </c>
      <c r="O177">
        <f t="shared" si="20"/>
        <v>0</v>
      </c>
    </row>
    <row r="178" spans="1:15" ht="15.6" x14ac:dyDescent="0.3">
      <c r="A178" s="8"/>
      <c r="B178" s="8">
        <v>0</v>
      </c>
      <c r="C178" s="8">
        <v>0</v>
      </c>
      <c r="D178" s="8">
        <v>0</v>
      </c>
      <c r="E178" s="8">
        <v>0</v>
      </c>
      <c r="F178" s="8">
        <v>1</v>
      </c>
      <c r="G178">
        <v>110</v>
      </c>
      <c r="H178">
        <v>159</v>
      </c>
      <c r="I178" s="8">
        <f t="shared" si="14"/>
        <v>-1.4618289538563642</v>
      </c>
      <c r="J178" s="8">
        <f t="shared" si="15"/>
        <v>0.18818775086390643</v>
      </c>
      <c r="K178" s="8">
        <f t="shared" si="16"/>
        <v>-0.20848618583173525</v>
      </c>
      <c r="L178" s="8">
        <f t="shared" si="17"/>
        <v>0</v>
      </c>
      <c r="M178">
        <f t="shared" si="18"/>
        <v>1</v>
      </c>
      <c r="N178">
        <f t="shared" si="19"/>
        <v>0</v>
      </c>
      <c r="O178">
        <f t="shared" si="20"/>
        <v>1</v>
      </c>
    </row>
    <row r="179" spans="1:15" ht="15.6" x14ac:dyDescent="0.3">
      <c r="A179" s="8"/>
      <c r="B179" s="8">
        <v>0</v>
      </c>
      <c r="C179" s="8">
        <v>1</v>
      </c>
      <c r="D179" s="8">
        <v>0</v>
      </c>
      <c r="E179" s="8">
        <v>1</v>
      </c>
      <c r="F179" s="8">
        <v>0</v>
      </c>
      <c r="G179">
        <v>130</v>
      </c>
      <c r="H179">
        <v>152</v>
      </c>
      <c r="I179" s="8">
        <f t="shared" si="14"/>
        <v>-0.78826556876215115</v>
      </c>
      <c r="J179" s="8">
        <f t="shared" si="15"/>
        <v>0.31254120670872282</v>
      </c>
      <c r="K179" s="8">
        <f t="shared" si="16"/>
        <v>-0.37475338826857579</v>
      </c>
      <c r="L179" s="8">
        <f t="shared" si="17"/>
        <v>0</v>
      </c>
      <c r="M179">
        <f t="shared" si="18"/>
        <v>1</v>
      </c>
      <c r="N179">
        <f t="shared" si="19"/>
        <v>0</v>
      </c>
      <c r="O179">
        <f t="shared" si="20"/>
        <v>1</v>
      </c>
    </row>
    <row r="180" spans="1:15" ht="15.6" x14ac:dyDescent="0.3">
      <c r="A180" s="8"/>
      <c r="B180" s="8">
        <v>0</v>
      </c>
      <c r="C180" s="8">
        <v>0</v>
      </c>
      <c r="D180" s="8">
        <v>0</v>
      </c>
      <c r="E180" s="8">
        <v>0</v>
      </c>
      <c r="F180" s="8">
        <v>1</v>
      </c>
      <c r="G180">
        <v>138</v>
      </c>
      <c r="H180">
        <v>152</v>
      </c>
      <c r="I180" s="8">
        <f t="shared" si="14"/>
        <v>-0.37553228202251532</v>
      </c>
      <c r="J180" s="8">
        <f t="shared" si="15"/>
        <v>0.40720490663953091</v>
      </c>
      <c r="K180" s="8">
        <f t="shared" si="16"/>
        <v>-0.52290648209175328</v>
      </c>
      <c r="L180" s="8">
        <f t="shared" si="17"/>
        <v>0</v>
      </c>
      <c r="M180">
        <f t="shared" si="18"/>
        <v>1</v>
      </c>
      <c r="N180">
        <f t="shared" si="19"/>
        <v>0</v>
      </c>
      <c r="O180">
        <f t="shared" si="20"/>
        <v>1</v>
      </c>
    </row>
    <row r="181" spans="1:15" ht="15.6" x14ac:dyDescent="0.3">
      <c r="A181" s="8"/>
      <c r="B181" s="8">
        <v>1</v>
      </c>
      <c r="C181" s="8">
        <v>1</v>
      </c>
      <c r="D181" s="8">
        <v>0</v>
      </c>
      <c r="E181" s="8">
        <v>0</v>
      </c>
      <c r="F181" s="8">
        <v>0</v>
      </c>
      <c r="G181">
        <v>138</v>
      </c>
      <c r="H181">
        <v>174</v>
      </c>
      <c r="I181" s="8">
        <f t="shared" si="14"/>
        <v>-1.7663789809334061</v>
      </c>
      <c r="J181" s="8">
        <f t="shared" si="15"/>
        <v>0.14599321621721331</v>
      </c>
      <c r="K181" s="8">
        <f t="shared" si="16"/>
        <v>-1.9241951226189602</v>
      </c>
      <c r="L181" s="8">
        <f t="shared" si="17"/>
        <v>0</v>
      </c>
      <c r="M181">
        <f t="shared" si="18"/>
        <v>0</v>
      </c>
      <c r="N181">
        <f t="shared" si="19"/>
        <v>0</v>
      </c>
      <c r="O181">
        <f t="shared" si="20"/>
        <v>0</v>
      </c>
    </row>
    <row r="182" spans="1:15" ht="15.6" x14ac:dyDescent="0.3">
      <c r="A182" s="8"/>
      <c r="B182" s="8">
        <v>0</v>
      </c>
      <c r="C182" s="8">
        <v>1</v>
      </c>
      <c r="D182" s="8">
        <v>0</v>
      </c>
      <c r="E182" s="8">
        <v>0</v>
      </c>
      <c r="F182" s="8">
        <v>0</v>
      </c>
      <c r="G182">
        <v>160</v>
      </c>
      <c r="H182">
        <v>131</v>
      </c>
      <c r="I182" s="8">
        <f t="shared" si="14"/>
        <v>0.4834052720645694</v>
      </c>
      <c r="J182" s="8">
        <f t="shared" si="15"/>
        <v>0.61855165711554683</v>
      </c>
      <c r="K182" s="8">
        <f t="shared" si="16"/>
        <v>-0.96377984270896411</v>
      </c>
      <c r="L182" s="8">
        <f t="shared" si="17"/>
        <v>1</v>
      </c>
      <c r="M182">
        <f t="shared" si="18"/>
        <v>0</v>
      </c>
      <c r="N182">
        <f t="shared" si="19"/>
        <v>0</v>
      </c>
      <c r="O182">
        <f t="shared" si="20"/>
        <v>0</v>
      </c>
    </row>
    <row r="183" spans="1:15" ht="15.6" x14ac:dyDescent="0.3">
      <c r="A183" s="8"/>
      <c r="B183" s="8">
        <v>1</v>
      </c>
      <c r="C183" s="8">
        <v>1</v>
      </c>
      <c r="D183" s="8">
        <v>0</v>
      </c>
      <c r="E183" s="8">
        <v>1</v>
      </c>
      <c r="F183" s="8">
        <v>0</v>
      </c>
      <c r="G183">
        <v>140</v>
      </c>
      <c r="H183">
        <v>146</v>
      </c>
      <c r="I183" s="8">
        <f t="shared" si="14"/>
        <v>-0.26998436399997239</v>
      </c>
      <c r="J183" s="8">
        <f t="shared" si="15"/>
        <v>0.43291093365378369</v>
      </c>
      <c r="K183" s="8">
        <f t="shared" si="16"/>
        <v>-0.8372232680876518</v>
      </c>
      <c r="L183" s="8">
        <f t="shared" si="17"/>
        <v>0</v>
      </c>
      <c r="M183">
        <f t="shared" si="18"/>
        <v>0</v>
      </c>
      <c r="N183">
        <f t="shared" si="19"/>
        <v>0</v>
      </c>
      <c r="O183">
        <f t="shared" si="20"/>
        <v>0</v>
      </c>
    </row>
    <row r="184" spans="1:15" ht="15.6" x14ac:dyDescent="0.3">
      <c r="A184" s="8"/>
      <c r="B184" s="8">
        <v>1</v>
      </c>
      <c r="C184" s="8">
        <v>1</v>
      </c>
      <c r="D184" s="8">
        <v>0</v>
      </c>
      <c r="E184" s="8">
        <v>0</v>
      </c>
      <c r="F184" s="8">
        <v>1</v>
      </c>
      <c r="G184">
        <v>100</v>
      </c>
      <c r="H184">
        <v>125</v>
      </c>
      <c r="I184" s="8">
        <f t="shared" si="14"/>
        <v>1.3331558305706679</v>
      </c>
      <c r="J184" s="8">
        <f t="shared" si="15"/>
        <v>0.7913621670479587</v>
      </c>
      <c r="K184" s="8">
        <f t="shared" si="16"/>
        <v>-0.23399955626833405</v>
      </c>
      <c r="L184" s="8">
        <f t="shared" si="17"/>
        <v>1</v>
      </c>
      <c r="M184">
        <f t="shared" si="18"/>
        <v>1</v>
      </c>
      <c r="N184">
        <f t="shared" si="19"/>
        <v>1</v>
      </c>
      <c r="O184">
        <f t="shared" si="20"/>
        <v>0</v>
      </c>
    </row>
    <row r="185" spans="1:15" ht="15.6" x14ac:dyDescent="0.3">
      <c r="A185" s="8"/>
      <c r="B185" s="8">
        <v>0</v>
      </c>
      <c r="C185" s="8">
        <v>0</v>
      </c>
      <c r="D185" s="8">
        <v>0</v>
      </c>
      <c r="E185" s="8">
        <v>1</v>
      </c>
      <c r="F185" s="8">
        <v>0</v>
      </c>
      <c r="G185">
        <v>120</v>
      </c>
      <c r="H185">
        <v>115</v>
      </c>
      <c r="I185" s="8">
        <f t="shared" si="14"/>
        <v>-1.5294119234766992</v>
      </c>
      <c r="J185" s="8">
        <f t="shared" si="15"/>
        <v>0.17807974469348839</v>
      </c>
      <c r="K185" s="8">
        <f t="shared" si="16"/>
        <v>-0.19611190164113346</v>
      </c>
      <c r="L185" s="8">
        <f t="shared" si="17"/>
        <v>0</v>
      </c>
      <c r="M185">
        <f t="shared" si="18"/>
        <v>1</v>
      </c>
      <c r="N185">
        <f t="shared" si="19"/>
        <v>0</v>
      </c>
      <c r="O185">
        <f t="shared" si="20"/>
        <v>1</v>
      </c>
    </row>
    <row r="186" spans="1:15" ht="15.6" x14ac:dyDescent="0.3">
      <c r="A186" s="8"/>
      <c r="B186" s="8">
        <v>0</v>
      </c>
      <c r="C186" s="8">
        <v>1</v>
      </c>
      <c r="D186" s="8">
        <v>0</v>
      </c>
      <c r="E186" s="8">
        <v>0</v>
      </c>
      <c r="F186" s="8">
        <v>0</v>
      </c>
      <c r="G186">
        <v>118</v>
      </c>
      <c r="H186">
        <v>174</v>
      </c>
      <c r="I186" s="8">
        <f t="shared" si="14"/>
        <v>-2.3561364498452093</v>
      </c>
      <c r="J186" s="8">
        <f t="shared" si="15"/>
        <v>8.6579249090534827E-2</v>
      </c>
      <c r="K186" s="8">
        <f t="shared" si="16"/>
        <v>-9.055866017369972E-2</v>
      </c>
      <c r="L186" s="8">
        <f t="shared" si="17"/>
        <v>0</v>
      </c>
      <c r="M186">
        <f t="shared" si="18"/>
        <v>1</v>
      </c>
      <c r="N186">
        <f t="shared" si="19"/>
        <v>0</v>
      </c>
      <c r="O186">
        <f t="shared" si="20"/>
        <v>1</v>
      </c>
    </row>
    <row r="187" spans="1:15" ht="15.6" x14ac:dyDescent="0.3">
      <c r="A187" s="8"/>
      <c r="B187" s="8">
        <v>1</v>
      </c>
      <c r="C187" s="8">
        <v>0</v>
      </c>
      <c r="D187" s="8">
        <v>0</v>
      </c>
      <c r="E187" s="8">
        <v>0</v>
      </c>
      <c r="F187" s="8">
        <v>1</v>
      </c>
      <c r="G187">
        <v>138</v>
      </c>
      <c r="H187">
        <v>106</v>
      </c>
      <c r="I187" s="8">
        <f t="shared" si="14"/>
        <v>1.3372199903256146</v>
      </c>
      <c r="J187" s="8">
        <f t="shared" si="15"/>
        <v>0.79203239812128579</v>
      </c>
      <c r="K187" s="8">
        <f t="shared" si="16"/>
        <v>-0.23315298128557302</v>
      </c>
      <c r="L187" s="8">
        <f t="shared" si="17"/>
        <v>1</v>
      </c>
      <c r="M187">
        <f t="shared" si="18"/>
        <v>1</v>
      </c>
      <c r="N187">
        <f t="shared" si="19"/>
        <v>1</v>
      </c>
      <c r="O187">
        <f t="shared" si="20"/>
        <v>0</v>
      </c>
    </row>
    <row r="188" spans="1:15" ht="15.6" x14ac:dyDescent="0.3">
      <c r="A188" s="8"/>
      <c r="B188" s="8">
        <v>1</v>
      </c>
      <c r="C188" s="8">
        <v>1</v>
      </c>
      <c r="D188" s="8">
        <v>0</v>
      </c>
      <c r="E188" s="8">
        <v>0</v>
      </c>
      <c r="F188" s="8">
        <v>1</v>
      </c>
      <c r="G188">
        <v>140</v>
      </c>
      <c r="H188">
        <v>122</v>
      </c>
      <c r="I188" s="8">
        <f t="shared" si="14"/>
        <v>2.6243720035474132</v>
      </c>
      <c r="J188" s="8">
        <f t="shared" si="15"/>
        <v>0.93241374430300139</v>
      </c>
      <c r="K188" s="8">
        <f t="shared" si="16"/>
        <v>-6.9978631149469436E-2</v>
      </c>
      <c r="L188" s="8">
        <f t="shared" si="17"/>
        <v>1</v>
      </c>
      <c r="M188">
        <f t="shared" si="18"/>
        <v>1</v>
      </c>
      <c r="N188">
        <f t="shared" si="19"/>
        <v>1</v>
      </c>
      <c r="O188">
        <f t="shared" si="20"/>
        <v>0</v>
      </c>
    </row>
    <row r="189" spans="1:15" ht="15.6" x14ac:dyDescent="0.3">
      <c r="A189" s="8"/>
      <c r="B189" s="8">
        <v>1</v>
      </c>
      <c r="C189" s="8">
        <v>1</v>
      </c>
      <c r="D189" s="8">
        <v>0</v>
      </c>
      <c r="E189" s="8">
        <v>1</v>
      </c>
      <c r="F189" s="8">
        <v>0</v>
      </c>
      <c r="G189">
        <v>150</v>
      </c>
      <c r="H189">
        <v>147</v>
      </c>
      <c r="I189" s="8">
        <f t="shared" si="14"/>
        <v>-1.2339374595117469E-2</v>
      </c>
      <c r="J189" s="8">
        <f t="shared" si="15"/>
        <v>0.4969151954921916</v>
      </c>
      <c r="K189" s="8">
        <f t="shared" si="16"/>
        <v>-0.69933590025743464</v>
      </c>
      <c r="L189" s="8">
        <f t="shared" si="17"/>
        <v>0</v>
      </c>
      <c r="M189">
        <f t="shared" si="18"/>
        <v>0</v>
      </c>
      <c r="N189">
        <f t="shared" si="19"/>
        <v>0</v>
      </c>
      <c r="O189">
        <f t="shared" si="20"/>
        <v>0</v>
      </c>
    </row>
    <row r="190" spans="1:15" ht="15.6" x14ac:dyDescent="0.3">
      <c r="A190" s="8"/>
      <c r="B190" s="8">
        <v>1</v>
      </c>
      <c r="C190" s="8">
        <v>1</v>
      </c>
      <c r="D190" s="8">
        <v>0</v>
      </c>
      <c r="E190" s="8">
        <v>0</v>
      </c>
      <c r="F190" s="8">
        <v>1</v>
      </c>
      <c r="G190">
        <v>125</v>
      </c>
      <c r="H190">
        <v>163</v>
      </c>
      <c r="I190" s="8">
        <f t="shared" si="14"/>
        <v>0.65547035477066196</v>
      </c>
      <c r="J190" s="8">
        <f t="shared" si="15"/>
        <v>0.65824213366189843</v>
      </c>
      <c r="K190" s="8">
        <f t="shared" si="16"/>
        <v>-0.41818243105783343</v>
      </c>
      <c r="L190" s="8">
        <f t="shared" si="17"/>
        <v>1</v>
      </c>
      <c r="M190">
        <f t="shared" si="18"/>
        <v>1</v>
      </c>
      <c r="N190">
        <f t="shared" si="19"/>
        <v>1</v>
      </c>
      <c r="O190">
        <f t="shared" si="20"/>
        <v>0</v>
      </c>
    </row>
    <row r="191" spans="1:15" ht="15.6" x14ac:dyDescent="0.3">
      <c r="A191" s="8"/>
      <c r="B191" s="8">
        <v>0</v>
      </c>
      <c r="C191" s="8">
        <v>1</v>
      </c>
      <c r="D191" s="8">
        <v>0</v>
      </c>
      <c r="E191" s="8">
        <v>1</v>
      </c>
      <c r="F191" s="8">
        <v>0</v>
      </c>
      <c r="G191">
        <v>129</v>
      </c>
      <c r="H191">
        <v>163</v>
      </c>
      <c r="I191" s="8">
        <f t="shared" si="14"/>
        <v>-1.227324637769251</v>
      </c>
      <c r="J191" s="8">
        <f t="shared" si="15"/>
        <v>0.22665001968883439</v>
      </c>
      <c r="K191" s="8">
        <f t="shared" si="16"/>
        <v>-0.25702357695713945</v>
      </c>
      <c r="L191" s="8">
        <f t="shared" si="17"/>
        <v>0</v>
      </c>
      <c r="M191">
        <f t="shared" si="18"/>
        <v>1</v>
      </c>
      <c r="N191">
        <f t="shared" si="19"/>
        <v>0</v>
      </c>
      <c r="O191">
        <f t="shared" si="20"/>
        <v>1</v>
      </c>
    </row>
    <row r="192" spans="1:15" ht="15.6" x14ac:dyDescent="0.3">
      <c r="A192" s="8"/>
      <c r="B192" s="8">
        <v>0</v>
      </c>
      <c r="C192" s="8">
        <v>1</v>
      </c>
      <c r="D192" s="8">
        <v>0</v>
      </c>
      <c r="E192" s="8">
        <v>1</v>
      </c>
      <c r="F192" s="8">
        <v>0</v>
      </c>
      <c r="G192">
        <v>120</v>
      </c>
      <c r="H192">
        <v>194</v>
      </c>
      <c r="I192" s="8">
        <f t="shared" si="14"/>
        <v>-2.646961595361998</v>
      </c>
      <c r="J192" s="8">
        <f t="shared" si="15"/>
        <v>6.6176527056040296E-2</v>
      </c>
      <c r="K192" s="8">
        <f t="shared" si="16"/>
        <v>-6.8467859746923015E-2</v>
      </c>
      <c r="L192" s="8">
        <f t="shared" si="17"/>
        <v>0</v>
      </c>
      <c r="M192">
        <f t="shared" si="18"/>
        <v>1</v>
      </c>
      <c r="N192">
        <f t="shared" si="19"/>
        <v>0</v>
      </c>
      <c r="O192">
        <f t="shared" si="20"/>
        <v>1</v>
      </c>
    </row>
    <row r="193" spans="1:15" ht="15.6" x14ac:dyDescent="0.3">
      <c r="A193" s="8"/>
      <c r="B193" s="8">
        <v>1</v>
      </c>
      <c r="C193" s="8">
        <v>0</v>
      </c>
      <c r="D193" s="8">
        <v>0</v>
      </c>
      <c r="E193" s="8">
        <v>0</v>
      </c>
      <c r="F193" s="8">
        <v>1</v>
      </c>
      <c r="G193">
        <v>134</v>
      </c>
      <c r="H193">
        <v>150</v>
      </c>
      <c r="I193" s="8">
        <f t="shared" si="14"/>
        <v>-0.41901628570278415</v>
      </c>
      <c r="J193" s="8">
        <f t="shared" si="15"/>
        <v>0.39675216827273224</v>
      </c>
      <c r="K193" s="8">
        <f t="shared" si="16"/>
        <v>-0.92444345450490062</v>
      </c>
      <c r="L193" s="8">
        <f t="shared" si="17"/>
        <v>0</v>
      </c>
      <c r="M193">
        <f t="shared" si="18"/>
        <v>0</v>
      </c>
      <c r="N193">
        <f t="shared" si="19"/>
        <v>0</v>
      </c>
      <c r="O193">
        <f t="shared" si="20"/>
        <v>0</v>
      </c>
    </row>
    <row r="194" spans="1:15" ht="15.6" x14ac:dyDescent="0.3">
      <c r="A194" s="8"/>
      <c r="B194" s="8">
        <v>1</v>
      </c>
      <c r="C194" s="8">
        <v>1</v>
      </c>
      <c r="D194" s="8">
        <v>0</v>
      </c>
      <c r="E194" s="8">
        <v>0</v>
      </c>
      <c r="F194" s="8">
        <v>1</v>
      </c>
      <c r="G194">
        <v>110</v>
      </c>
      <c r="H194">
        <v>158</v>
      </c>
      <c r="I194" s="8">
        <f t="shared" si="14"/>
        <v>0.3993209783420415</v>
      </c>
      <c r="J194" s="8">
        <f t="shared" si="15"/>
        <v>0.59852450693573789</v>
      </c>
      <c r="K194" s="8">
        <f t="shared" si="16"/>
        <v>-0.51328780756137637</v>
      </c>
      <c r="L194" s="8">
        <f t="shared" si="17"/>
        <v>1</v>
      </c>
      <c r="M194">
        <f t="shared" si="18"/>
        <v>1</v>
      </c>
      <c r="N194">
        <f t="shared" si="19"/>
        <v>1</v>
      </c>
      <c r="O194">
        <f t="shared" si="20"/>
        <v>0</v>
      </c>
    </row>
    <row r="195" spans="1:15" ht="15.6" x14ac:dyDescent="0.3">
      <c r="A195" s="8"/>
      <c r="B195" s="8">
        <v>0</v>
      </c>
      <c r="C195" s="8">
        <v>0</v>
      </c>
      <c r="D195" s="8">
        <v>0</v>
      </c>
      <c r="E195" s="8">
        <v>0</v>
      </c>
      <c r="F195" s="8">
        <v>1</v>
      </c>
      <c r="G195">
        <v>102</v>
      </c>
      <c r="H195">
        <v>122</v>
      </c>
      <c r="I195" s="8">
        <f t="shared" si="14"/>
        <v>-0.32008337453237257</v>
      </c>
      <c r="J195" s="8">
        <f t="shared" si="15"/>
        <v>0.42065542897320368</v>
      </c>
      <c r="K195" s="8">
        <f t="shared" si="16"/>
        <v>-0.54585786438335793</v>
      </c>
      <c r="L195" s="8">
        <f t="shared" si="17"/>
        <v>0</v>
      </c>
      <c r="M195">
        <f t="shared" si="18"/>
        <v>1</v>
      </c>
      <c r="N195">
        <f t="shared" si="19"/>
        <v>0</v>
      </c>
      <c r="O195">
        <f t="shared" si="20"/>
        <v>1</v>
      </c>
    </row>
    <row r="196" spans="1:15" ht="15.6" x14ac:dyDescent="0.3">
      <c r="A196" s="8"/>
      <c r="B196" s="8">
        <v>0</v>
      </c>
      <c r="C196" s="8">
        <v>1</v>
      </c>
      <c r="D196" s="8">
        <v>0</v>
      </c>
      <c r="E196" s="8">
        <v>1</v>
      </c>
      <c r="F196" s="8">
        <v>0</v>
      </c>
      <c r="G196">
        <v>130</v>
      </c>
      <c r="H196">
        <v>173</v>
      </c>
      <c r="I196" s="8">
        <f t="shared" si="14"/>
        <v>-1.5701742148341236</v>
      </c>
      <c r="J196" s="8">
        <f t="shared" si="15"/>
        <v>0.17219155745012332</v>
      </c>
      <c r="K196" s="8">
        <f t="shared" si="16"/>
        <v>-0.18897350093976273</v>
      </c>
      <c r="L196" s="8">
        <f t="shared" si="17"/>
        <v>0</v>
      </c>
      <c r="M196">
        <f t="shared" si="18"/>
        <v>1</v>
      </c>
      <c r="N196">
        <f t="shared" si="19"/>
        <v>0</v>
      </c>
      <c r="O196">
        <f t="shared" si="20"/>
        <v>1</v>
      </c>
    </row>
    <row r="197" spans="1:15" ht="15.6" x14ac:dyDescent="0.3">
      <c r="A197" s="8"/>
      <c r="B197" s="8">
        <v>0</v>
      </c>
      <c r="C197" s="8">
        <v>1</v>
      </c>
      <c r="D197" s="8">
        <v>0</v>
      </c>
      <c r="E197" s="8">
        <v>1</v>
      </c>
      <c r="F197" s="8">
        <v>0</v>
      </c>
      <c r="G197">
        <v>130</v>
      </c>
      <c r="H197">
        <v>162</v>
      </c>
      <c r="I197" s="8">
        <f t="shared" si="14"/>
        <v>-1.1606030192726147</v>
      </c>
      <c r="J197" s="8">
        <f t="shared" si="15"/>
        <v>0.23855773068009034</v>
      </c>
      <c r="K197" s="8">
        <f t="shared" si="16"/>
        <v>-0.27254092131341318</v>
      </c>
      <c r="L197" s="8">
        <f t="shared" si="17"/>
        <v>0</v>
      </c>
      <c r="M197">
        <f t="shared" si="18"/>
        <v>1</v>
      </c>
      <c r="N197">
        <f t="shared" si="19"/>
        <v>0</v>
      </c>
      <c r="O197">
        <f t="shared" si="20"/>
        <v>1</v>
      </c>
    </row>
    <row r="198" spans="1:15" ht="15.6" x14ac:dyDescent="0.3">
      <c r="A198" s="8"/>
      <c r="B198" s="8">
        <v>1</v>
      </c>
      <c r="C198" s="8">
        <v>1</v>
      </c>
      <c r="D198" s="8">
        <v>0</v>
      </c>
      <c r="E198" s="8">
        <v>0</v>
      </c>
      <c r="F198" s="8">
        <v>1</v>
      </c>
      <c r="G198">
        <v>132</v>
      </c>
      <c r="H198">
        <v>105</v>
      </c>
      <c r="I198" s="8">
        <f t="shared" si="14"/>
        <v>3.02144268185048</v>
      </c>
      <c r="J198" s="8">
        <f t="shared" si="15"/>
        <v>0.95353348877076727</v>
      </c>
      <c r="K198" s="8">
        <f t="shared" si="16"/>
        <v>-4.7580732617399299E-2</v>
      </c>
      <c r="L198" s="8">
        <f t="shared" si="17"/>
        <v>1</v>
      </c>
      <c r="M198">
        <f t="shared" si="18"/>
        <v>1</v>
      </c>
      <c r="N198">
        <f t="shared" si="19"/>
        <v>1</v>
      </c>
      <c r="O198">
        <f t="shared" si="20"/>
        <v>0</v>
      </c>
    </row>
    <row r="199" spans="1:15" ht="15.6" x14ac:dyDescent="0.3">
      <c r="A199" s="8"/>
      <c r="B199" s="8">
        <v>0</v>
      </c>
      <c r="C199" s="8">
        <v>1</v>
      </c>
      <c r="D199" s="8">
        <v>0</v>
      </c>
      <c r="E199" s="8">
        <v>0</v>
      </c>
      <c r="F199" s="8">
        <v>1</v>
      </c>
      <c r="G199">
        <v>108</v>
      </c>
      <c r="H199">
        <v>147</v>
      </c>
      <c r="I199" s="8">
        <f t="shared" si="14"/>
        <v>0.74991642701237105</v>
      </c>
      <c r="J199" s="8">
        <f t="shared" si="15"/>
        <v>0.67916048876709367</v>
      </c>
      <c r="K199" s="8">
        <f t="shared" si="16"/>
        <v>-1.136814245882821</v>
      </c>
      <c r="L199" s="8">
        <f t="shared" si="17"/>
        <v>1</v>
      </c>
      <c r="M199">
        <f t="shared" si="18"/>
        <v>0</v>
      </c>
      <c r="N199">
        <f t="shared" si="19"/>
        <v>0</v>
      </c>
      <c r="O199">
        <f t="shared" si="20"/>
        <v>0</v>
      </c>
    </row>
    <row r="200" spans="1:15" ht="15.6" x14ac:dyDescent="0.3">
      <c r="A200" s="8"/>
      <c r="B200" s="8">
        <v>0</v>
      </c>
      <c r="C200" s="8">
        <v>0</v>
      </c>
      <c r="D200" s="8">
        <v>0</v>
      </c>
      <c r="E200" s="8">
        <v>0</v>
      </c>
      <c r="F200" s="8">
        <v>1</v>
      </c>
      <c r="G200">
        <v>140</v>
      </c>
      <c r="H200">
        <v>157</v>
      </c>
      <c r="I200" s="8">
        <f t="shared" si="14"/>
        <v>-0.50272526038656729</v>
      </c>
      <c r="J200" s="8">
        <f t="shared" si="15"/>
        <v>0.37690043655382777</v>
      </c>
      <c r="K200" s="8">
        <f t="shared" si="16"/>
        <v>-0.47304896004820324</v>
      </c>
      <c r="L200" s="8">
        <f t="shared" si="17"/>
        <v>0</v>
      </c>
      <c r="M200">
        <f t="shared" si="18"/>
        <v>1</v>
      </c>
      <c r="N200">
        <f t="shared" si="19"/>
        <v>0</v>
      </c>
      <c r="O200">
        <f t="shared" si="20"/>
        <v>1</v>
      </c>
    </row>
    <row r="201" spans="1:15" ht="15.6" x14ac:dyDescent="0.3">
      <c r="A201" s="8"/>
      <c r="B201" s="8">
        <v>1</v>
      </c>
      <c r="C201" s="8">
        <v>1</v>
      </c>
      <c r="D201" s="8">
        <v>0</v>
      </c>
      <c r="E201" s="8">
        <v>1</v>
      </c>
      <c r="F201" s="8">
        <v>0</v>
      </c>
      <c r="G201">
        <v>160</v>
      </c>
      <c r="H201">
        <v>112</v>
      </c>
      <c r="I201" s="8">
        <f t="shared" si="14"/>
        <v>1.5857204366474065</v>
      </c>
      <c r="J201" s="8">
        <f t="shared" si="15"/>
        <v>0.83001314629296175</v>
      </c>
      <c r="K201" s="8">
        <f t="shared" si="16"/>
        <v>-0.18631373940974477</v>
      </c>
      <c r="L201" s="8">
        <f t="shared" si="17"/>
        <v>1</v>
      </c>
      <c r="M201">
        <f t="shared" si="18"/>
        <v>1</v>
      </c>
      <c r="N201">
        <f t="shared" si="19"/>
        <v>1</v>
      </c>
      <c r="O201">
        <f t="shared" si="20"/>
        <v>0</v>
      </c>
    </row>
    <row r="202" spans="1:15" ht="15.6" x14ac:dyDescent="0.3">
      <c r="A202" s="8"/>
      <c r="B202" s="8">
        <v>0</v>
      </c>
      <c r="C202" s="8">
        <v>1</v>
      </c>
      <c r="D202" s="8">
        <v>0</v>
      </c>
      <c r="E202" s="8">
        <v>0</v>
      </c>
      <c r="F202" s="8">
        <v>1</v>
      </c>
      <c r="G202">
        <v>140</v>
      </c>
      <c r="H202">
        <v>160</v>
      </c>
      <c r="I202" s="8">
        <f t="shared" si="14"/>
        <v>1.2094896916076534</v>
      </c>
      <c r="J202" s="8">
        <f t="shared" si="15"/>
        <v>0.77020864340185213</v>
      </c>
      <c r="K202" s="8">
        <f t="shared" si="16"/>
        <v>-1.4705835269896188</v>
      </c>
      <c r="L202" s="8">
        <f t="shared" si="17"/>
        <v>1</v>
      </c>
      <c r="M202">
        <f t="shared" si="18"/>
        <v>0</v>
      </c>
      <c r="N202">
        <f t="shared" si="19"/>
        <v>0</v>
      </c>
      <c r="O202">
        <f t="shared" si="20"/>
        <v>0</v>
      </c>
    </row>
    <row r="203" spans="1:15" ht="15.6" x14ac:dyDescent="0.3">
      <c r="A203" s="8"/>
      <c r="B203" s="8">
        <v>1</v>
      </c>
      <c r="C203" s="8">
        <v>1</v>
      </c>
      <c r="D203" s="8">
        <v>0</v>
      </c>
      <c r="E203" s="8">
        <v>0</v>
      </c>
      <c r="F203" s="8">
        <v>1</v>
      </c>
      <c r="G203">
        <v>145</v>
      </c>
      <c r="H203">
        <v>125</v>
      </c>
      <c r="I203" s="8">
        <f t="shared" si="14"/>
        <v>2.660110135622225</v>
      </c>
      <c r="J203" s="8">
        <f t="shared" si="15"/>
        <v>0.93463139569293363</v>
      </c>
      <c r="K203" s="8">
        <f t="shared" si="16"/>
        <v>-6.7603056627631136E-2</v>
      </c>
      <c r="L203" s="8">
        <f t="shared" si="17"/>
        <v>1</v>
      </c>
      <c r="M203">
        <f t="shared" si="18"/>
        <v>1</v>
      </c>
      <c r="N203">
        <f t="shared" si="19"/>
        <v>1</v>
      </c>
      <c r="O203">
        <f t="shared" si="20"/>
        <v>0</v>
      </c>
    </row>
    <row r="204" spans="1:15" ht="15.6" x14ac:dyDescent="0.3">
      <c r="A204" s="8"/>
      <c r="B204" s="8">
        <v>0</v>
      </c>
      <c r="C204" s="8">
        <v>1</v>
      </c>
      <c r="D204" s="8">
        <v>1</v>
      </c>
      <c r="E204" s="8">
        <v>0</v>
      </c>
      <c r="F204" s="8">
        <v>0</v>
      </c>
      <c r="G204">
        <v>108</v>
      </c>
      <c r="H204">
        <v>156</v>
      </c>
      <c r="I204" s="8">
        <f t="shared" si="14"/>
        <v>-1.7481246747446564</v>
      </c>
      <c r="J204" s="8">
        <f t="shared" si="15"/>
        <v>0.14828388750495339</v>
      </c>
      <c r="K204" s="8">
        <f t="shared" si="16"/>
        <v>-0.16050200897360115</v>
      </c>
      <c r="L204" s="8">
        <f t="shared" si="17"/>
        <v>0</v>
      </c>
      <c r="M204">
        <f t="shared" si="18"/>
        <v>1</v>
      </c>
      <c r="N204">
        <f t="shared" si="19"/>
        <v>0</v>
      </c>
      <c r="O204">
        <f t="shared" si="20"/>
        <v>1</v>
      </c>
    </row>
    <row r="205" spans="1:15" ht="15.6" x14ac:dyDescent="0.3">
      <c r="A205" s="8"/>
      <c r="B205" s="8">
        <v>1</v>
      </c>
      <c r="C205" s="8">
        <v>1</v>
      </c>
      <c r="D205" s="8">
        <v>0</v>
      </c>
      <c r="E205" s="8">
        <v>0</v>
      </c>
      <c r="F205" s="8">
        <v>1</v>
      </c>
      <c r="G205">
        <v>126</v>
      </c>
      <c r="H205">
        <v>156</v>
      </c>
      <c r="I205" s="8">
        <f t="shared" ref="I205:I268" si="21">$D$2+($D$3*C205)+($D$4*D205)+($D$5*E205)+($D$6*F205)+($D$7*G205)+($D$8*H205)</f>
        <v>0.9455944435735768</v>
      </c>
      <c r="J205" s="8">
        <f t="shared" ref="J205:J268" si="22">1/(1+EXP(-I205))</f>
        <v>0.72022832255432157</v>
      </c>
      <c r="K205" s="8">
        <f t="shared" ref="K205:K268" si="23">(B205*LN(J205))+((1-B205)*LN(1-J205))</f>
        <v>-0.32818700258348216</v>
      </c>
      <c r="L205" s="8">
        <f t="shared" ref="L205:L268" si="24">IF(J205&gt;0.5,1,0)</f>
        <v>1</v>
      </c>
      <c r="M205">
        <f t="shared" ref="M205:M268" si="25">IF(B205=L205,1,0)</f>
        <v>1</v>
      </c>
      <c r="N205">
        <f t="shared" ref="N205:N268" si="26">IF(AND(B205=1,L205=1),1,0)</f>
        <v>1</v>
      </c>
      <c r="O205">
        <f t="shared" ref="O205:O268" si="27">IF(AND(B205=0,L205=0),1,0)</f>
        <v>0</v>
      </c>
    </row>
    <row r="206" spans="1:15" ht="15.6" x14ac:dyDescent="0.3">
      <c r="A206" s="8"/>
      <c r="B206" s="8">
        <v>0</v>
      </c>
      <c r="C206" s="8">
        <v>1</v>
      </c>
      <c r="D206" s="8">
        <v>0</v>
      </c>
      <c r="E206" s="8">
        <v>1</v>
      </c>
      <c r="F206" s="8">
        <v>0</v>
      </c>
      <c r="G206">
        <v>124</v>
      </c>
      <c r="H206">
        <v>175</v>
      </c>
      <c r="I206" s="8">
        <f t="shared" si="21"/>
        <v>-1.8215689456097577</v>
      </c>
      <c r="J206" s="8">
        <f t="shared" si="22"/>
        <v>0.13924571841255573</v>
      </c>
      <c r="K206" s="8">
        <f t="shared" si="23"/>
        <v>-0.14994620252383448</v>
      </c>
      <c r="L206" s="8">
        <f t="shared" si="24"/>
        <v>0</v>
      </c>
      <c r="M206">
        <f t="shared" si="25"/>
        <v>1</v>
      </c>
      <c r="N206">
        <f t="shared" si="26"/>
        <v>0</v>
      </c>
      <c r="O206">
        <f t="shared" si="27"/>
        <v>1</v>
      </c>
    </row>
    <row r="207" spans="1:15" ht="15.6" x14ac:dyDescent="0.3">
      <c r="A207" s="8"/>
      <c r="B207" s="8">
        <v>0</v>
      </c>
      <c r="C207" s="8">
        <v>0</v>
      </c>
      <c r="D207" s="8">
        <v>1</v>
      </c>
      <c r="E207" s="8">
        <v>0</v>
      </c>
      <c r="F207" s="8">
        <v>0</v>
      </c>
      <c r="G207">
        <v>135</v>
      </c>
      <c r="H207">
        <v>161</v>
      </c>
      <c r="I207" s="8">
        <f t="shared" si="21"/>
        <v>-2.9620370041163135</v>
      </c>
      <c r="J207" s="8">
        <f t="shared" si="22"/>
        <v>4.9170682673561693E-2</v>
      </c>
      <c r="K207" s="8">
        <f t="shared" si="23"/>
        <v>-5.0420709593640471E-2</v>
      </c>
      <c r="L207" s="8">
        <f t="shared" si="24"/>
        <v>0</v>
      </c>
      <c r="M207">
        <f t="shared" si="25"/>
        <v>1</v>
      </c>
      <c r="N207">
        <f t="shared" si="26"/>
        <v>0</v>
      </c>
      <c r="O207">
        <f t="shared" si="27"/>
        <v>1</v>
      </c>
    </row>
    <row r="208" spans="1:15" ht="15.6" x14ac:dyDescent="0.3">
      <c r="A208" s="8"/>
      <c r="B208" s="8">
        <v>0</v>
      </c>
      <c r="C208" s="8">
        <v>0</v>
      </c>
      <c r="D208" s="8">
        <v>0</v>
      </c>
      <c r="E208" s="8">
        <v>0</v>
      </c>
      <c r="F208" s="8">
        <v>1</v>
      </c>
      <c r="G208">
        <v>100</v>
      </c>
      <c r="H208">
        <v>122</v>
      </c>
      <c r="I208" s="8">
        <f t="shared" si="21"/>
        <v>-0.3790591214235528</v>
      </c>
      <c r="J208" s="8">
        <f t="shared" si="22"/>
        <v>0.40635384556599974</v>
      </c>
      <c r="K208" s="8">
        <f t="shared" si="23"/>
        <v>-0.52147183672505704</v>
      </c>
      <c r="L208" s="8">
        <f t="shared" si="24"/>
        <v>0</v>
      </c>
      <c r="M208">
        <f t="shared" si="25"/>
        <v>1</v>
      </c>
      <c r="N208">
        <f t="shared" si="26"/>
        <v>0</v>
      </c>
      <c r="O208">
        <f t="shared" si="27"/>
        <v>1</v>
      </c>
    </row>
    <row r="209" spans="1:15" ht="15.6" x14ac:dyDescent="0.3">
      <c r="A209" s="8"/>
      <c r="B209" s="8">
        <v>0</v>
      </c>
      <c r="C209" s="8">
        <v>0</v>
      </c>
      <c r="D209" s="8">
        <v>0</v>
      </c>
      <c r="E209" s="8">
        <v>1</v>
      </c>
      <c r="F209" s="8">
        <v>0</v>
      </c>
      <c r="G209">
        <v>110</v>
      </c>
      <c r="H209">
        <v>158</v>
      </c>
      <c r="I209" s="8">
        <f t="shared" si="21"/>
        <v>-3.4253416951275923</v>
      </c>
      <c r="J209" s="8">
        <f t="shared" si="22"/>
        <v>3.1512792639181296E-2</v>
      </c>
      <c r="K209" s="8">
        <f t="shared" si="23"/>
        <v>-3.2020004935983927E-2</v>
      </c>
      <c r="L209" s="8">
        <f t="shared" si="24"/>
        <v>0</v>
      </c>
      <c r="M209">
        <f t="shared" si="25"/>
        <v>1</v>
      </c>
      <c r="N209">
        <f t="shared" si="26"/>
        <v>0</v>
      </c>
      <c r="O209">
        <f t="shared" si="27"/>
        <v>1</v>
      </c>
    </row>
    <row r="210" spans="1:15" ht="15.6" x14ac:dyDescent="0.3">
      <c r="A210" s="8"/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>
        <v>140</v>
      </c>
      <c r="H210">
        <v>151</v>
      </c>
      <c r="I210" s="8">
        <f t="shared" si="21"/>
        <v>-2.6749432850155204</v>
      </c>
      <c r="J210" s="8">
        <f t="shared" si="22"/>
        <v>6.446818634947081E-2</v>
      </c>
      <c r="K210" s="8">
        <f t="shared" si="23"/>
        <v>-6.6640126737157579E-2</v>
      </c>
      <c r="L210" s="8">
        <f t="shared" si="24"/>
        <v>0</v>
      </c>
      <c r="M210">
        <f t="shared" si="25"/>
        <v>1</v>
      </c>
      <c r="N210">
        <f t="shared" si="26"/>
        <v>0</v>
      </c>
      <c r="O210">
        <f t="shared" si="27"/>
        <v>1</v>
      </c>
    </row>
    <row r="211" spans="1:15" ht="15.6" x14ac:dyDescent="0.3">
      <c r="A211" s="8"/>
      <c r="B211" s="8">
        <v>1</v>
      </c>
      <c r="C211" s="8">
        <v>1</v>
      </c>
      <c r="D211" s="8">
        <v>0</v>
      </c>
      <c r="E211" s="8">
        <v>0</v>
      </c>
      <c r="F211" s="8">
        <v>1</v>
      </c>
      <c r="G211">
        <v>125</v>
      </c>
      <c r="H211">
        <v>162</v>
      </c>
      <c r="I211" s="8">
        <f t="shared" si="21"/>
        <v>0.69270409982170822</v>
      </c>
      <c r="J211" s="8">
        <f t="shared" si="22"/>
        <v>0.66656819701033465</v>
      </c>
      <c r="K211" s="8">
        <f t="shared" si="23"/>
        <v>-0.40561282350204403</v>
      </c>
      <c r="L211" s="8">
        <f t="shared" si="24"/>
        <v>1</v>
      </c>
      <c r="M211">
        <f t="shared" si="25"/>
        <v>1</v>
      </c>
      <c r="N211">
        <f t="shared" si="26"/>
        <v>1</v>
      </c>
      <c r="O211">
        <f t="shared" si="27"/>
        <v>0</v>
      </c>
    </row>
    <row r="212" spans="1:15" ht="15.6" x14ac:dyDescent="0.3">
      <c r="A212" s="8"/>
      <c r="B212" s="8">
        <v>0</v>
      </c>
      <c r="C212" s="8">
        <v>1</v>
      </c>
      <c r="D212" s="8">
        <v>0</v>
      </c>
      <c r="E212" s="8">
        <v>1</v>
      </c>
      <c r="F212" s="8">
        <v>0</v>
      </c>
      <c r="G212">
        <v>118</v>
      </c>
      <c r="H212">
        <v>151</v>
      </c>
      <c r="I212" s="8">
        <f t="shared" si="21"/>
        <v>-1.1048863050581863</v>
      </c>
      <c r="J212" s="8">
        <f t="shared" si="22"/>
        <v>0.2488254680378395</v>
      </c>
      <c r="K212" s="8">
        <f t="shared" si="23"/>
        <v>-0.28611725480157219</v>
      </c>
      <c r="L212" s="8">
        <f t="shared" si="24"/>
        <v>0</v>
      </c>
      <c r="M212">
        <f t="shared" si="25"/>
        <v>1</v>
      </c>
      <c r="N212">
        <f t="shared" si="26"/>
        <v>0</v>
      </c>
      <c r="O212">
        <f t="shared" si="27"/>
        <v>1</v>
      </c>
    </row>
    <row r="213" spans="1:15" ht="15.6" x14ac:dyDescent="0.3">
      <c r="A213" s="8"/>
      <c r="B213" s="8">
        <v>1</v>
      </c>
      <c r="C213" s="8">
        <v>1</v>
      </c>
      <c r="D213" s="8">
        <v>0</v>
      </c>
      <c r="E213" s="8">
        <v>0</v>
      </c>
      <c r="F213" s="8">
        <v>1</v>
      </c>
      <c r="G213">
        <v>125</v>
      </c>
      <c r="H213">
        <v>171</v>
      </c>
      <c r="I213" s="8">
        <f t="shared" si="21"/>
        <v>0.35760039436229185</v>
      </c>
      <c r="J213" s="8">
        <f t="shared" si="22"/>
        <v>0.58845943334106443</v>
      </c>
      <c r="K213" s="8">
        <f t="shared" si="23"/>
        <v>-0.53024728695840107</v>
      </c>
      <c r="L213" s="8">
        <f t="shared" si="24"/>
        <v>1</v>
      </c>
      <c r="M213">
        <f t="shared" si="25"/>
        <v>1</v>
      </c>
      <c r="N213">
        <f t="shared" si="26"/>
        <v>1</v>
      </c>
      <c r="O213">
        <f t="shared" si="27"/>
        <v>0</v>
      </c>
    </row>
    <row r="214" spans="1:15" ht="15.6" x14ac:dyDescent="0.3">
      <c r="A214" s="8"/>
      <c r="B214" s="8">
        <v>1</v>
      </c>
      <c r="C214" s="8">
        <v>1</v>
      </c>
      <c r="D214" s="8">
        <v>0</v>
      </c>
      <c r="E214" s="8">
        <v>0</v>
      </c>
      <c r="F214" s="8">
        <v>1</v>
      </c>
      <c r="G214">
        <v>125</v>
      </c>
      <c r="H214">
        <v>141</v>
      </c>
      <c r="I214" s="8">
        <f t="shared" si="21"/>
        <v>1.4746127458936806</v>
      </c>
      <c r="J214" s="8">
        <f t="shared" si="22"/>
        <v>0.81375748845384122</v>
      </c>
      <c r="K214" s="8">
        <f t="shared" si="23"/>
        <v>-0.20609288310066615</v>
      </c>
      <c r="L214" s="8">
        <f t="shared" si="24"/>
        <v>1</v>
      </c>
      <c r="M214">
        <f t="shared" si="25"/>
        <v>1</v>
      </c>
      <c r="N214">
        <f t="shared" si="26"/>
        <v>1</v>
      </c>
      <c r="O214">
        <f t="shared" si="27"/>
        <v>0</v>
      </c>
    </row>
    <row r="215" spans="1:15" ht="15.6" x14ac:dyDescent="0.3">
      <c r="A215" s="8"/>
      <c r="B215" s="8">
        <v>1</v>
      </c>
      <c r="C215" s="8">
        <v>1</v>
      </c>
      <c r="D215" s="8">
        <v>0</v>
      </c>
      <c r="E215" s="8">
        <v>0</v>
      </c>
      <c r="F215" s="8">
        <v>1</v>
      </c>
      <c r="G215">
        <v>140</v>
      </c>
      <c r="H215">
        <v>173</v>
      </c>
      <c r="I215" s="8">
        <f t="shared" si="21"/>
        <v>0.72545100594405199</v>
      </c>
      <c r="J215" s="8">
        <f t="shared" si="22"/>
        <v>0.67380623444843413</v>
      </c>
      <c r="K215" s="8">
        <f t="shared" si="23"/>
        <v>-0.3948126953833983</v>
      </c>
      <c r="L215" s="8">
        <f t="shared" si="24"/>
        <v>1</v>
      </c>
      <c r="M215">
        <f t="shared" si="25"/>
        <v>1</v>
      </c>
      <c r="N215">
        <f t="shared" si="26"/>
        <v>1</v>
      </c>
      <c r="O215">
        <f t="shared" si="27"/>
        <v>0</v>
      </c>
    </row>
    <row r="216" spans="1:15" ht="15.6" x14ac:dyDescent="0.3">
      <c r="A216" s="8"/>
      <c r="B216" s="8">
        <v>1</v>
      </c>
      <c r="C216" s="8">
        <v>1</v>
      </c>
      <c r="D216" s="8">
        <v>0</v>
      </c>
      <c r="E216" s="8">
        <v>0</v>
      </c>
      <c r="F216" s="8">
        <v>1</v>
      </c>
      <c r="G216">
        <v>160</v>
      </c>
      <c r="H216">
        <v>145</v>
      </c>
      <c r="I216" s="8">
        <f t="shared" si="21"/>
        <v>2.3577533362851515</v>
      </c>
      <c r="J216" s="8">
        <f t="shared" si="22"/>
        <v>0.91354853415180681</v>
      </c>
      <c r="K216" s="8">
        <f t="shared" si="23"/>
        <v>-9.0418774688382733E-2</v>
      </c>
      <c r="L216" s="8">
        <f t="shared" si="24"/>
        <v>1</v>
      </c>
      <c r="M216">
        <f t="shared" si="25"/>
        <v>1</v>
      </c>
      <c r="N216">
        <f t="shared" si="26"/>
        <v>1</v>
      </c>
      <c r="O216">
        <f t="shared" si="27"/>
        <v>0</v>
      </c>
    </row>
    <row r="217" spans="1:15" ht="15.6" x14ac:dyDescent="0.3">
      <c r="A217" s="8"/>
      <c r="B217" s="8">
        <v>0</v>
      </c>
      <c r="C217" s="8">
        <v>1</v>
      </c>
      <c r="D217" s="8">
        <v>0</v>
      </c>
      <c r="E217" s="8">
        <v>0</v>
      </c>
      <c r="F217" s="8">
        <v>0</v>
      </c>
      <c r="G217">
        <v>152</v>
      </c>
      <c r="H217">
        <v>178</v>
      </c>
      <c r="I217" s="8">
        <f t="shared" si="21"/>
        <v>-1.5024837328993295</v>
      </c>
      <c r="J217" s="8">
        <f t="shared" si="22"/>
        <v>0.18205537600835883</v>
      </c>
      <c r="K217" s="8">
        <f t="shared" si="23"/>
        <v>-0.20096064150265847</v>
      </c>
      <c r="L217" s="8">
        <f t="shared" si="24"/>
        <v>0</v>
      </c>
      <c r="M217">
        <f t="shared" si="25"/>
        <v>1</v>
      </c>
      <c r="N217">
        <f t="shared" si="26"/>
        <v>0</v>
      </c>
      <c r="O217">
        <f t="shared" si="27"/>
        <v>1</v>
      </c>
    </row>
    <row r="218" spans="1:15" ht="15.6" x14ac:dyDescent="0.3">
      <c r="A218" s="8"/>
      <c r="B218" s="8">
        <v>0</v>
      </c>
      <c r="C218" s="8">
        <v>0</v>
      </c>
      <c r="D218" s="8">
        <v>0</v>
      </c>
      <c r="E218" s="8">
        <v>1</v>
      </c>
      <c r="F218" s="8">
        <v>0</v>
      </c>
      <c r="G218">
        <v>102</v>
      </c>
      <c r="H218">
        <v>160</v>
      </c>
      <c r="I218" s="8">
        <f t="shared" si="21"/>
        <v>-3.7357121727944063</v>
      </c>
      <c r="J218" s="8">
        <f t="shared" si="22"/>
        <v>2.3300318808471325E-2</v>
      </c>
      <c r="K218" s="8">
        <f t="shared" si="23"/>
        <v>-2.3576062942674485E-2</v>
      </c>
      <c r="L218" s="8">
        <f t="shared" si="24"/>
        <v>0</v>
      </c>
      <c r="M218">
        <f t="shared" si="25"/>
        <v>1</v>
      </c>
      <c r="N218">
        <f t="shared" si="26"/>
        <v>0</v>
      </c>
      <c r="O218">
        <f t="shared" si="27"/>
        <v>1</v>
      </c>
    </row>
    <row r="219" spans="1:15" ht="15.6" x14ac:dyDescent="0.3">
      <c r="A219" s="8"/>
      <c r="B219" s="8">
        <v>0</v>
      </c>
      <c r="C219" s="8">
        <v>1</v>
      </c>
      <c r="D219" s="8">
        <v>0</v>
      </c>
      <c r="E219" s="8">
        <v>1</v>
      </c>
      <c r="F219" s="8">
        <v>0</v>
      </c>
      <c r="G219">
        <v>105</v>
      </c>
      <c r="H219">
        <v>154</v>
      </c>
      <c r="I219" s="8">
        <f t="shared" si="21"/>
        <v>-1.5999298950039975</v>
      </c>
      <c r="J219" s="8">
        <f t="shared" si="22"/>
        <v>0.16799141323421454</v>
      </c>
      <c r="K219" s="8">
        <f t="shared" si="23"/>
        <v>-0.18391251758223209</v>
      </c>
      <c r="L219" s="8">
        <f t="shared" si="24"/>
        <v>0</v>
      </c>
      <c r="M219">
        <f t="shared" si="25"/>
        <v>1</v>
      </c>
      <c r="N219">
        <f t="shared" si="26"/>
        <v>0</v>
      </c>
      <c r="O219">
        <f t="shared" si="27"/>
        <v>1</v>
      </c>
    </row>
    <row r="220" spans="1:15" ht="15.6" x14ac:dyDescent="0.3">
      <c r="A220" s="8"/>
      <c r="B220" s="8">
        <v>1</v>
      </c>
      <c r="C220" s="8">
        <v>1</v>
      </c>
      <c r="D220" s="8">
        <v>0</v>
      </c>
      <c r="E220" s="8">
        <v>1</v>
      </c>
      <c r="F220" s="8">
        <v>0</v>
      </c>
      <c r="G220">
        <v>125</v>
      </c>
      <c r="H220">
        <v>131</v>
      </c>
      <c r="I220" s="8">
        <f t="shared" si="21"/>
        <v>-0.15379628991812933</v>
      </c>
      <c r="J220" s="8">
        <f t="shared" si="22"/>
        <v>0.46162653596988235</v>
      </c>
      <c r="K220" s="8">
        <f t="shared" si="23"/>
        <v>-0.77299907850407101</v>
      </c>
      <c r="L220" s="8">
        <f t="shared" si="24"/>
        <v>0</v>
      </c>
      <c r="M220">
        <f t="shared" si="25"/>
        <v>0</v>
      </c>
      <c r="N220">
        <f t="shared" si="26"/>
        <v>0</v>
      </c>
      <c r="O220">
        <f t="shared" si="27"/>
        <v>0</v>
      </c>
    </row>
    <row r="221" spans="1:15" ht="15.6" x14ac:dyDescent="0.3">
      <c r="A221" s="8"/>
      <c r="B221" s="8">
        <v>0</v>
      </c>
      <c r="C221" s="8">
        <v>1</v>
      </c>
      <c r="D221" s="8">
        <v>0</v>
      </c>
      <c r="E221" s="8">
        <v>1</v>
      </c>
      <c r="F221" s="8">
        <v>0</v>
      </c>
      <c r="G221">
        <v>130</v>
      </c>
      <c r="H221">
        <v>187</v>
      </c>
      <c r="I221" s="8">
        <f t="shared" si="21"/>
        <v>-2.0914466455487721</v>
      </c>
      <c r="J221" s="8">
        <f t="shared" si="22"/>
        <v>0.1099309457946844</v>
      </c>
      <c r="K221" s="8">
        <f t="shared" si="23"/>
        <v>-0.1164562302710853</v>
      </c>
      <c r="L221" s="8">
        <f t="shared" si="24"/>
        <v>0</v>
      </c>
      <c r="M221">
        <f t="shared" si="25"/>
        <v>1</v>
      </c>
      <c r="N221">
        <f t="shared" si="26"/>
        <v>0</v>
      </c>
      <c r="O221">
        <f t="shared" si="27"/>
        <v>1</v>
      </c>
    </row>
    <row r="222" spans="1:15" ht="15.6" x14ac:dyDescent="0.3">
      <c r="A222" s="8"/>
      <c r="B222" s="8">
        <v>1</v>
      </c>
      <c r="C222" s="8">
        <v>1</v>
      </c>
      <c r="D222" s="8">
        <v>0</v>
      </c>
      <c r="E222" s="8">
        <v>0</v>
      </c>
      <c r="F222" s="8">
        <v>0</v>
      </c>
      <c r="G222">
        <v>170</v>
      </c>
      <c r="H222">
        <v>159</v>
      </c>
      <c r="I222" s="8">
        <f t="shared" si="21"/>
        <v>-0.26426085490882656</v>
      </c>
      <c r="J222" s="8">
        <f t="shared" si="22"/>
        <v>0.43431658565125919</v>
      </c>
      <c r="K222" s="8">
        <f t="shared" si="23"/>
        <v>-0.83398155078244007</v>
      </c>
      <c r="L222" s="8">
        <f t="shared" si="24"/>
        <v>0</v>
      </c>
      <c r="M222">
        <f t="shared" si="25"/>
        <v>0</v>
      </c>
      <c r="N222">
        <f t="shared" si="26"/>
        <v>0</v>
      </c>
      <c r="O222">
        <f t="shared" si="27"/>
        <v>0</v>
      </c>
    </row>
    <row r="223" spans="1:15" ht="15.6" x14ac:dyDescent="0.3">
      <c r="A223" s="8"/>
      <c r="B223" s="8">
        <v>0</v>
      </c>
      <c r="C223" s="8">
        <v>1</v>
      </c>
      <c r="D223" s="8">
        <v>0</v>
      </c>
      <c r="E223" s="8">
        <v>1</v>
      </c>
      <c r="F223" s="8">
        <v>0</v>
      </c>
      <c r="G223">
        <v>125</v>
      </c>
      <c r="H223">
        <v>166</v>
      </c>
      <c r="I223" s="8">
        <f t="shared" si="21"/>
        <v>-1.4569773667047503</v>
      </c>
      <c r="J223" s="8">
        <f t="shared" si="22"/>
        <v>0.18893006448060756</v>
      </c>
      <c r="K223" s="8">
        <f t="shared" si="23"/>
        <v>-0.20940099489857744</v>
      </c>
      <c r="L223" s="8">
        <f t="shared" si="24"/>
        <v>0</v>
      </c>
      <c r="M223">
        <f t="shared" si="25"/>
        <v>1</v>
      </c>
      <c r="N223">
        <f t="shared" si="26"/>
        <v>0</v>
      </c>
      <c r="O223">
        <f t="shared" si="27"/>
        <v>1</v>
      </c>
    </row>
    <row r="224" spans="1:15" ht="15.6" x14ac:dyDescent="0.3">
      <c r="A224" s="8"/>
      <c r="B224" s="8">
        <v>0</v>
      </c>
      <c r="C224" s="8">
        <v>0</v>
      </c>
      <c r="D224" s="8">
        <v>0</v>
      </c>
      <c r="E224" s="8">
        <v>1</v>
      </c>
      <c r="F224" s="8">
        <v>0</v>
      </c>
      <c r="G224">
        <v>122</v>
      </c>
      <c r="H224">
        <v>165</v>
      </c>
      <c r="I224" s="8">
        <f t="shared" si="21"/>
        <v>-3.3321234291378343</v>
      </c>
      <c r="J224" s="8">
        <f t="shared" si="22"/>
        <v>3.4485458210153135E-2</v>
      </c>
      <c r="K224" s="8">
        <f t="shared" si="23"/>
        <v>-3.5094115818551826E-2</v>
      </c>
      <c r="L224" s="8">
        <f t="shared" si="24"/>
        <v>0</v>
      </c>
      <c r="M224">
        <f t="shared" si="25"/>
        <v>1</v>
      </c>
      <c r="N224">
        <f t="shared" si="26"/>
        <v>0</v>
      </c>
      <c r="O224">
        <f t="shared" si="27"/>
        <v>1</v>
      </c>
    </row>
    <row r="225" spans="1:15" ht="15.6" x14ac:dyDescent="0.3">
      <c r="A225" s="8"/>
      <c r="B225" s="8">
        <v>1</v>
      </c>
      <c r="C225" s="8">
        <v>1</v>
      </c>
      <c r="D225" s="8">
        <v>0</v>
      </c>
      <c r="E225" s="8">
        <v>0</v>
      </c>
      <c r="F225" s="8">
        <v>1</v>
      </c>
      <c r="G225">
        <v>128</v>
      </c>
      <c r="H225">
        <v>131</v>
      </c>
      <c r="I225" s="8">
        <f t="shared" si="21"/>
        <v>1.9354138167409154</v>
      </c>
      <c r="J225" s="8">
        <f t="shared" si="22"/>
        <v>0.87384743760564987</v>
      </c>
      <c r="K225" s="8">
        <f t="shared" si="23"/>
        <v>-0.13484947507863801</v>
      </c>
      <c r="L225" s="8">
        <f t="shared" si="24"/>
        <v>1</v>
      </c>
      <c r="M225">
        <f t="shared" si="25"/>
        <v>1</v>
      </c>
      <c r="N225">
        <f t="shared" si="26"/>
        <v>1</v>
      </c>
      <c r="O225">
        <f t="shared" si="27"/>
        <v>0</v>
      </c>
    </row>
    <row r="226" spans="1:15" ht="15.6" x14ac:dyDescent="0.3">
      <c r="A226" s="8"/>
      <c r="B226" s="8">
        <v>0</v>
      </c>
      <c r="C226" s="8">
        <v>1</v>
      </c>
      <c r="D226" s="8">
        <v>1</v>
      </c>
      <c r="E226" s="8">
        <v>0</v>
      </c>
      <c r="F226" s="8">
        <v>0</v>
      </c>
      <c r="G226">
        <v>130</v>
      </c>
      <c r="H226">
        <v>202</v>
      </c>
      <c r="I226" s="8">
        <f t="shared" si="21"/>
        <v>-2.8121437312898028</v>
      </c>
      <c r="J226" s="8">
        <f t="shared" si="22"/>
        <v>5.6671468358671775E-2</v>
      </c>
      <c r="K226" s="8">
        <f t="shared" si="23"/>
        <v>-5.8340667158785796E-2</v>
      </c>
      <c r="L226" s="8">
        <f t="shared" si="24"/>
        <v>0</v>
      </c>
      <c r="M226">
        <f t="shared" si="25"/>
        <v>1</v>
      </c>
      <c r="N226">
        <f t="shared" si="26"/>
        <v>0</v>
      </c>
      <c r="O226">
        <f t="shared" si="27"/>
        <v>1</v>
      </c>
    </row>
    <row r="227" spans="1:15" ht="15.6" x14ac:dyDescent="0.3">
      <c r="A227" s="8"/>
      <c r="B227" s="8">
        <v>0</v>
      </c>
      <c r="C227" s="8">
        <v>0</v>
      </c>
      <c r="D227" s="8">
        <v>1</v>
      </c>
      <c r="E227" s="8">
        <v>0</v>
      </c>
      <c r="F227" s="8">
        <v>0</v>
      </c>
      <c r="G227">
        <v>130</v>
      </c>
      <c r="H227">
        <v>172</v>
      </c>
      <c r="I227" s="8">
        <f t="shared" si="21"/>
        <v>-3.519047566905773</v>
      </c>
      <c r="J227" s="8">
        <f t="shared" si="22"/>
        <v>2.8775101721973499E-2</v>
      </c>
      <c r="K227" s="8">
        <f t="shared" si="23"/>
        <v>-2.919722239305007E-2</v>
      </c>
      <c r="L227" s="8">
        <f t="shared" si="24"/>
        <v>0</v>
      </c>
      <c r="M227">
        <f t="shared" si="25"/>
        <v>1</v>
      </c>
      <c r="N227">
        <f t="shared" si="26"/>
        <v>0</v>
      </c>
      <c r="O227">
        <f t="shared" si="27"/>
        <v>1</v>
      </c>
    </row>
    <row r="228" spans="1:15" ht="15.6" x14ac:dyDescent="0.3">
      <c r="A228" s="8"/>
      <c r="B228" s="8">
        <v>0</v>
      </c>
      <c r="C228" s="8">
        <v>0</v>
      </c>
      <c r="D228" s="8">
        <v>0</v>
      </c>
      <c r="E228" s="8">
        <v>1</v>
      </c>
      <c r="F228" s="8">
        <v>0</v>
      </c>
      <c r="G228">
        <v>135</v>
      </c>
      <c r="H228">
        <v>172</v>
      </c>
      <c r="I228" s="8">
        <f t="shared" si="21"/>
        <v>-3.2094172897024866</v>
      </c>
      <c r="J228" s="8">
        <f t="shared" si="22"/>
        <v>3.8812867459340622E-2</v>
      </c>
      <c r="K228" s="8">
        <f t="shared" si="23"/>
        <v>-3.9586162079320628E-2</v>
      </c>
      <c r="L228" s="8">
        <f t="shared" si="24"/>
        <v>0</v>
      </c>
      <c r="M228">
        <f t="shared" si="25"/>
        <v>1</v>
      </c>
      <c r="N228">
        <f t="shared" si="26"/>
        <v>0</v>
      </c>
      <c r="O228">
        <f t="shared" si="27"/>
        <v>1</v>
      </c>
    </row>
    <row r="229" spans="1:15" ht="15.6" x14ac:dyDescent="0.3">
      <c r="A229" s="8"/>
      <c r="B229" s="8">
        <v>0</v>
      </c>
      <c r="C229" s="8">
        <v>1</v>
      </c>
      <c r="D229" s="8">
        <v>0</v>
      </c>
      <c r="E229" s="8">
        <v>1</v>
      </c>
      <c r="F229" s="8">
        <v>0</v>
      </c>
      <c r="G229">
        <v>94</v>
      </c>
      <c r="H229">
        <v>154</v>
      </c>
      <c r="I229" s="8">
        <f t="shared" si="21"/>
        <v>-1.9242965029054888</v>
      </c>
      <c r="J229" s="8">
        <f t="shared" si="22"/>
        <v>0.12738321601719077</v>
      </c>
      <c r="K229" s="8">
        <f t="shared" si="23"/>
        <v>-0.13625878402561442</v>
      </c>
      <c r="L229" s="8">
        <f t="shared" si="24"/>
        <v>0</v>
      </c>
      <c r="M229">
        <f t="shared" si="25"/>
        <v>1</v>
      </c>
      <c r="N229">
        <f t="shared" si="26"/>
        <v>0</v>
      </c>
      <c r="O229">
        <f t="shared" si="27"/>
        <v>1</v>
      </c>
    </row>
    <row r="230" spans="1:15" ht="15.6" x14ac:dyDescent="0.3">
      <c r="A230" s="8"/>
      <c r="B230" s="8">
        <v>0</v>
      </c>
      <c r="C230" s="8">
        <v>1</v>
      </c>
      <c r="D230" s="8">
        <v>0</v>
      </c>
      <c r="E230" s="8">
        <v>1</v>
      </c>
      <c r="F230" s="8">
        <v>0</v>
      </c>
      <c r="G230">
        <v>120</v>
      </c>
      <c r="H230">
        <v>147</v>
      </c>
      <c r="I230" s="8">
        <f t="shared" si="21"/>
        <v>-0.89697557796282101</v>
      </c>
      <c r="J230" s="8">
        <f t="shared" si="22"/>
        <v>0.28967241334169552</v>
      </c>
      <c r="K230" s="8">
        <f t="shared" si="23"/>
        <v>-0.34202902569467214</v>
      </c>
      <c r="L230" s="8">
        <f t="shared" si="24"/>
        <v>0</v>
      </c>
      <c r="M230">
        <f t="shared" si="25"/>
        <v>1</v>
      </c>
      <c r="N230">
        <f t="shared" si="26"/>
        <v>0</v>
      </c>
      <c r="O230">
        <f t="shared" si="27"/>
        <v>1</v>
      </c>
    </row>
    <row r="231" spans="1:15" ht="15.6" x14ac:dyDescent="0.3">
      <c r="A231" s="8"/>
      <c r="B231" s="8">
        <v>0</v>
      </c>
      <c r="C231" s="8">
        <v>1</v>
      </c>
      <c r="D231" s="8">
        <v>1</v>
      </c>
      <c r="E231" s="8">
        <v>0</v>
      </c>
      <c r="F231" s="8">
        <v>0</v>
      </c>
      <c r="G231">
        <v>120</v>
      </c>
      <c r="H231">
        <v>170</v>
      </c>
      <c r="I231" s="8">
        <f t="shared" si="21"/>
        <v>-1.9155426241122226</v>
      </c>
      <c r="J231" s="8">
        <f t="shared" si="22"/>
        <v>0.12835944665493576</v>
      </c>
      <c r="K231" s="8">
        <f t="shared" si="23"/>
        <v>-0.13737814952150346</v>
      </c>
      <c r="L231" s="8">
        <f t="shared" si="24"/>
        <v>0</v>
      </c>
      <c r="M231">
        <f t="shared" si="25"/>
        <v>1</v>
      </c>
      <c r="N231">
        <f t="shared" si="26"/>
        <v>0</v>
      </c>
      <c r="O231">
        <f t="shared" si="27"/>
        <v>1</v>
      </c>
    </row>
    <row r="232" spans="1:15" ht="15.6" x14ac:dyDescent="0.3">
      <c r="A232" s="8"/>
      <c r="B232" s="8">
        <v>1</v>
      </c>
      <c r="C232" s="8">
        <v>1</v>
      </c>
      <c r="D232" s="8">
        <v>0</v>
      </c>
      <c r="E232" s="8">
        <v>0</v>
      </c>
      <c r="F232" s="8">
        <v>1</v>
      </c>
      <c r="G232">
        <v>110</v>
      </c>
      <c r="H232">
        <v>126</v>
      </c>
      <c r="I232" s="8">
        <f t="shared" si="21"/>
        <v>1.5908008199755237</v>
      </c>
      <c r="J232" s="8">
        <f t="shared" si="22"/>
        <v>0.83072874299569033</v>
      </c>
      <c r="K232" s="8">
        <f t="shared" si="23"/>
        <v>-0.18545195980193055</v>
      </c>
      <c r="L232" s="8">
        <f t="shared" si="24"/>
        <v>1</v>
      </c>
      <c r="M232">
        <f t="shared" si="25"/>
        <v>1</v>
      </c>
      <c r="N232">
        <f t="shared" si="26"/>
        <v>1</v>
      </c>
      <c r="O232">
        <f t="shared" si="27"/>
        <v>0</v>
      </c>
    </row>
    <row r="233" spans="1:15" ht="15.6" x14ac:dyDescent="0.3">
      <c r="A233" s="8"/>
      <c r="B233" s="8">
        <v>1</v>
      </c>
      <c r="C233" s="8">
        <v>1</v>
      </c>
      <c r="D233" s="8">
        <v>0</v>
      </c>
      <c r="E233" s="8">
        <v>0</v>
      </c>
      <c r="F233" s="8">
        <v>1</v>
      </c>
      <c r="G233">
        <v>135</v>
      </c>
      <c r="H233">
        <v>127</v>
      </c>
      <c r="I233" s="8">
        <f t="shared" si="21"/>
        <v>2.2907639110642304</v>
      </c>
      <c r="J233" s="8">
        <f t="shared" si="22"/>
        <v>0.90810921593112837</v>
      </c>
      <c r="K233" s="8">
        <f t="shared" si="23"/>
        <v>-9.6390625751650791E-2</v>
      </c>
      <c r="L233" s="8">
        <f t="shared" si="24"/>
        <v>1</v>
      </c>
      <c r="M233">
        <f t="shared" si="25"/>
        <v>1</v>
      </c>
      <c r="N233">
        <f t="shared" si="26"/>
        <v>1</v>
      </c>
      <c r="O233">
        <f t="shared" si="27"/>
        <v>0</v>
      </c>
    </row>
    <row r="234" spans="1:15" ht="15.6" x14ac:dyDescent="0.3">
      <c r="A234" s="8"/>
      <c r="B234" s="8">
        <v>0</v>
      </c>
      <c r="C234" s="8">
        <v>1</v>
      </c>
      <c r="D234" s="8">
        <v>0</v>
      </c>
      <c r="E234" s="8">
        <v>1</v>
      </c>
      <c r="F234" s="8">
        <v>0</v>
      </c>
      <c r="G234">
        <v>150</v>
      </c>
      <c r="H234">
        <v>174</v>
      </c>
      <c r="I234" s="8">
        <f t="shared" si="21"/>
        <v>-1.0176504909733683</v>
      </c>
      <c r="J234" s="8">
        <f t="shared" si="22"/>
        <v>0.2654853089969374</v>
      </c>
      <c r="K234" s="8">
        <f t="shared" si="23"/>
        <v>-0.30854528220258959</v>
      </c>
      <c r="L234" s="8">
        <f t="shared" si="24"/>
        <v>0</v>
      </c>
      <c r="M234">
        <f t="shared" si="25"/>
        <v>1</v>
      </c>
      <c r="N234">
        <f t="shared" si="26"/>
        <v>0</v>
      </c>
      <c r="O234">
        <f t="shared" si="27"/>
        <v>1</v>
      </c>
    </row>
    <row r="235" spans="1:15" ht="15.6" x14ac:dyDescent="0.3">
      <c r="A235" s="8"/>
      <c r="B235" s="8">
        <v>1</v>
      </c>
      <c r="C235" s="8">
        <v>1</v>
      </c>
      <c r="D235" s="8">
        <v>0</v>
      </c>
      <c r="E235" s="8">
        <v>0</v>
      </c>
      <c r="F235" s="8">
        <v>1</v>
      </c>
      <c r="G235">
        <v>130</v>
      </c>
      <c r="H235">
        <v>132</v>
      </c>
      <c r="I235" s="8">
        <f t="shared" si="21"/>
        <v>1.9571558185810494</v>
      </c>
      <c r="J235" s="8">
        <f t="shared" si="22"/>
        <v>0.87622481698869947</v>
      </c>
      <c r="K235" s="8">
        <f t="shared" si="23"/>
        <v>-0.13213258057420041</v>
      </c>
      <c r="L235" s="8">
        <f t="shared" si="24"/>
        <v>1</v>
      </c>
      <c r="M235">
        <f t="shared" si="25"/>
        <v>1</v>
      </c>
      <c r="N235">
        <f t="shared" si="26"/>
        <v>1</v>
      </c>
      <c r="O235">
        <f t="shared" si="27"/>
        <v>0</v>
      </c>
    </row>
    <row r="236" spans="1:15" ht="15.6" x14ac:dyDescent="0.3">
      <c r="A236" s="8"/>
      <c r="B236" s="8">
        <v>0</v>
      </c>
      <c r="C236" s="8">
        <v>0</v>
      </c>
      <c r="D236" s="8">
        <v>0</v>
      </c>
      <c r="E236" s="8">
        <v>0</v>
      </c>
      <c r="F236" s="8">
        <v>1</v>
      </c>
      <c r="G236">
        <v>138</v>
      </c>
      <c r="H236">
        <v>182</v>
      </c>
      <c r="I236" s="8">
        <f t="shared" si="21"/>
        <v>-1.492544633553905</v>
      </c>
      <c r="J236" s="8">
        <f t="shared" si="22"/>
        <v>0.18354009900434745</v>
      </c>
      <c r="K236" s="8">
        <f t="shared" si="23"/>
        <v>-0.20277747862186543</v>
      </c>
      <c r="L236" s="8">
        <f t="shared" si="24"/>
        <v>0</v>
      </c>
      <c r="M236">
        <f t="shared" si="25"/>
        <v>1</v>
      </c>
      <c r="N236">
        <f t="shared" si="26"/>
        <v>0</v>
      </c>
      <c r="O236">
        <f t="shared" si="27"/>
        <v>1</v>
      </c>
    </row>
    <row r="237" spans="1:15" ht="15.6" x14ac:dyDescent="0.3">
      <c r="A237" s="8"/>
      <c r="B237" s="8">
        <v>0</v>
      </c>
      <c r="C237" s="8">
        <v>1</v>
      </c>
      <c r="D237" s="8">
        <v>1</v>
      </c>
      <c r="E237" s="8">
        <v>0</v>
      </c>
      <c r="F237" s="8">
        <v>0</v>
      </c>
      <c r="G237">
        <v>135</v>
      </c>
      <c r="H237">
        <v>132</v>
      </c>
      <c r="I237" s="8">
        <f t="shared" si="21"/>
        <v>-5.8342210488610213E-2</v>
      </c>
      <c r="J237" s="8">
        <f t="shared" si="22"/>
        <v>0.48541858317854375</v>
      </c>
      <c r="K237" s="8">
        <f t="shared" si="23"/>
        <v>-0.66440149167644569</v>
      </c>
      <c r="L237" s="8">
        <f t="shared" si="24"/>
        <v>0</v>
      </c>
      <c r="M237">
        <f t="shared" si="25"/>
        <v>1</v>
      </c>
      <c r="N237">
        <f t="shared" si="26"/>
        <v>0</v>
      </c>
      <c r="O237">
        <f t="shared" si="27"/>
        <v>1</v>
      </c>
    </row>
    <row r="238" spans="1:15" ht="15.6" x14ac:dyDescent="0.3">
      <c r="A238" s="8"/>
      <c r="B238" s="8">
        <v>1</v>
      </c>
      <c r="C238" s="8">
        <v>0</v>
      </c>
      <c r="D238" s="8">
        <v>0</v>
      </c>
      <c r="E238" s="8">
        <v>1</v>
      </c>
      <c r="F238" s="8">
        <v>0</v>
      </c>
      <c r="G238">
        <v>130</v>
      </c>
      <c r="H238">
        <v>97</v>
      </c>
      <c r="I238" s="8">
        <f t="shared" si="21"/>
        <v>-0.56432577810196438</v>
      </c>
      <c r="J238" s="8">
        <f t="shared" si="22"/>
        <v>0.36254715014075722</v>
      </c>
      <c r="K238" s="8">
        <f t="shared" si="23"/>
        <v>-1.0146007437918796</v>
      </c>
      <c r="L238" s="8">
        <f t="shared" si="24"/>
        <v>0</v>
      </c>
      <c r="M238">
        <f t="shared" si="25"/>
        <v>0</v>
      </c>
      <c r="N238">
        <f t="shared" si="26"/>
        <v>0</v>
      </c>
      <c r="O238">
        <f t="shared" si="27"/>
        <v>0</v>
      </c>
    </row>
    <row r="239" spans="1:15" ht="15.6" x14ac:dyDescent="0.3">
      <c r="A239" s="8"/>
      <c r="B239" s="8">
        <v>1</v>
      </c>
      <c r="C239" s="8">
        <v>0</v>
      </c>
      <c r="D239" s="8">
        <v>0</v>
      </c>
      <c r="E239" s="8">
        <v>0</v>
      </c>
      <c r="F239" s="8">
        <v>1</v>
      </c>
      <c r="G239">
        <v>132</v>
      </c>
      <c r="H239">
        <v>136</v>
      </c>
      <c r="I239" s="8">
        <f t="shared" si="21"/>
        <v>4.3280398120684183E-2</v>
      </c>
      <c r="J239" s="8">
        <f t="shared" si="22"/>
        <v>0.51081841083539536</v>
      </c>
      <c r="K239" s="8">
        <f t="shared" si="23"/>
        <v>-0.67174111233430256</v>
      </c>
      <c r="L239" s="8">
        <f t="shared" si="24"/>
        <v>1</v>
      </c>
      <c r="M239">
        <f t="shared" si="25"/>
        <v>1</v>
      </c>
      <c r="N239">
        <f t="shared" si="26"/>
        <v>1</v>
      </c>
      <c r="O239">
        <f t="shared" si="27"/>
        <v>0</v>
      </c>
    </row>
    <row r="240" spans="1:15" ht="15.6" x14ac:dyDescent="0.3">
      <c r="A240" s="8"/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>
        <v>150</v>
      </c>
      <c r="H240">
        <v>162</v>
      </c>
      <c r="I240" s="8">
        <f t="shared" si="21"/>
        <v>-2.789635746121129</v>
      </c>
      <c r="J240" s="8">
        <f t="shared" si="22"/>
        <v>5.7886817002866478E-2</v>
      </c>
      <c r="K240" s="8">
        <f t="shared" si="23"/>
        <v>-5.9629859821795618E-2</v>
      </c>
      <c r="L240" s="8">
        <f t="shared" si="24"/>
        <v>0</v>
      </c>
      <c r="M240">
        <f t="shared" si="25"/>
        <v>1</v>
      </c>
      <c r="N240">
        <f t="shared" si="26"/>
        <v>0</v>
      </c>
      <c r="O240">
        <f t="shared" si="27"/>
        <v>1</v>
      </c>
    </row>
    <row r="241" spans="1:15" ht="15.6" x14ac:dyDescent="0.3">
      <c r="A241" s="8"/>
      <c r="B241" s="8">
        <v>0</v>
      </c>
      <c r="C241" s="8">
        <v>1</v>
      </c>
      <c r="D241" s="8">
        <v>0</v>
      </c>
      <c r="E241" s="8">
        <v>0</v>
      </c>
      <c r="F241" s="8">
        <v>0</v>
      </c>
      <c r="G241">
        <v>118</v>
      </c>
      <c r="H241">
        <v>190</v>
      </c>
      <c r="I241" s="8">
        <f t="shared" si="21"/>
        <v>-2.9518763706619495</v>
      </c>
      <c r="J241" s="8">
        <f t="shared" si="22"/>
        <v>4.9647903931309988E-2</v>
      </c>
      <c r="K241" s="8">
        <f t="shared" si="23"/>
        <v>-5.0922735612208489E-2</v>
      </c>
      <c r="L241" s="8">
        <f t="shared" si="24"/>
        <v>0</v>
      </c>
      <c r="M241">
        <f t="shared" si="25"/>
        <v>1</v>
      </c>
      <c r="N241">
        <f t="shared" si="26"/>
        <v>0</v>
      </c>
      <c r="O241">
        <f t="shared" si="27"/>
        <v>1</v>
      </c>
    </row>
    <row r="242" spans="1:15" ht="15.6" x14ac:dyDescent="0.3">
      <c r="A242" s="8"/>
      <c r="B242" s="8">
        <v>1</v>
      </c>
      <c r="C242" s="8">
        <v>0</v>
      </c>
      <c r="D242" s="8">
        <v>0</v>
      </c>
      <c r="E242" s="8">
        <v>0</v>
      </c>
      <c r="F242" s="8">
        <v>1</v>
      </c>
      <c r="G242">
        <v>145</v>
      </c>
      <c r="H242">
        <v>146</v>
      </c>
      <c r="I242" s="8">
        <f t="shared" si="21"/>
        <v>5.4285302402893088E-2</v>
      </c>
      <c r="J242" s="8">
        <f t="shared" si="22"/>
        <v>0.51356799381099982</v>
      </c>
      <c r="K242" s="8">
        <f t="shared" si="23"/>
        <v>-0.66637284589437629</v>
      </c>
      <c r="L242" s="8">
        <f t="shared" si="24"/>
        <v>1</v>
      </c>
      <c r="M242">
        <f t="shared" si="25"/>
        <v>1</v>
      </c>
      <c r="N242">
        <f t="shared" si="26"/>
        <v>1</v>
      </c>
      <c r="O242">
        <f t="shared" si="27"/>
        <v>0</v>
      </c>
    </row>
    <row r="243" spans="1:15" ht="15.6" x14ac:dyDescent="0.3">
      <c r="A243" s="8"/>
      <c r="B243" s="8">
        <v>1</v>
      </c>
      <c r="C243" s="8">
        <v>1</v>
      </c>
      <c r="D243" s="8">
        <v>0</v>
      </c>
      <c r="E243" s="8">
        <v>0</v>
      </c>
      <c r="F243" s="8">
        <v>1</v>
      </c>
      <c r="G243">
        <v>118</v>
      </c>
      <c r="H243">
        <v>140</v>
      </c>
      <c r="I243" s="8">
        <f t="shared" si="21"/>
        <v>1.3054313768255961</v>
      </c>
      <c r="J243" s="8">
        <f t="shared" si="22"/>
        <v>0.78674765572081695</v>
      </c>
      <c r="K243" s="8">
        <f t="shared" si="23"/>
        <v>-0.23984772274232455</v>
      </c>
      <c r="L243" s="8">
        <f t="shared" si="24"/>
        <v>1</v>
      </c>
      <c r="M243">
        <f t="shared" si="25"/>
        <v>1</v>
      </c>
      <c r="N243">
        <f t="shared" si="26"/>
        <v>1</v>
      </c>
      <c r="O243">
        <f t="shared" si="27"/>
        <v>0</v>
      </c>
    </row>
    <row r="244" spans="1:15" ht="15.6" x14ac:dyDescent="0.3">
      <c r="A244" s="8"/>
      <c r="B244" s="8">
        <v>0</v>
      </c>
      <c r="C244" s="8">
        <v>1</v>
      </c>
      <c r="D244" s="8">
        <v>0</v>
      </c>
      <c r="E244" s="8">
        <v>0</v>
      </c>
      <c r="F244" s="8">
        <v>1</v>
      </c>
      <c r="G244">
        <v>115</v>
      </c>
      <c r="H244">
        <v>185</v>
      </c>
      <c r="I244" s="8">
        <f t="shared" si="21"/>
        <v>-0.4585507708082579</v>
      </c>
      <c r="J244" s="8">
        <f t="shared" si="22"/>
        <v>0.38732967756506981</v>
      </c>
      <c r="K244" s="8">
        <f t="shared" si="23"/>
        <v>-0.4899282977748376</v>
      </c>
      <c r="L244" s="8">
        <f t="shared" si="24"/>
        <v>0</v>
      </c>
      <c r="M244">
        <f t="shared" si="25"/>
        <v>1</v>
      </c>
      <c r="N244">
        <f t="shared" si="26"/>
        <v>0</v>
      </c>
      <c r="O244">
        <f t="shared" si="27"/>
        <v>1</v>
      </c>
    </row>
    <row r="245" spans="1:15" ht="15.6" x14ac:dyDescent="0.3">
      <c r="A245" s="8"/>
      <c r="B245" s="8">
        <v>1</v>
      </c>
      <c r="C245" s="8">
        <v>1</v>
      </c>
      <c r="D245" s="8">
        <v>0</v>
      </c>
      <c r="E245" s="8">
        <v>0</v>
      </c>
      <c r="F245" s="8">
        <v>1</v>
      </c>
      <c r="G245">
        <v>128</v>
      </c>
      <c r="H245">
        <v>161</v>
      </c>
      <c r="I245" s="8">
        <f t="shared" si="21"/>
        <v>0.81840146520952572</v>
      </c>
      <c r="J245" s="8">
        <f t="shared" si="22"/>
        <v>0.69389691022214428</v>
      </c>
      <c r="K245" s="8">
        <f t="shared" si="23"/>
        <v>-0.36543187385763226</v>
      </c>
      <c r="L245" s="8">
        <f t="shared" si="24"/>
        <v>1</v>
      </c>
      <c r="M245">
        <f t="shared" si="25"/>
        <v>1</v>
      </c>
      <c r="N245">
        <f t="shared" si="26"/>
        <v>1</v>
      </c>
      <c r="O245">
        <f t="shared" si="27"/>
        <v>0</v>
      </c>
    </row>
    <row r="246" spans="1:15" ht="15.6" x14ac:dyDescent="0.3">
      <c r="A246" s="8"/>
      <c r="B246" s="8">
        <v>0</v>
      </c>
      <c r="C246" s="8">
        <v>1</v>
      </c>
      <c r="D246" s="8">
        <v>0</v>
      </c>
      <c r="E246" s="8">
        <v>1</v>
      </c>
      <c r="F246" s="8">
        <v>0</v>
      </c>
      <c r="G246">
        <v>130</v>
      </c>
      <c r="H246">
        <v>146</v>
      </c>
      <c r="I246" s="8">
        <f t="shared" si="21"/>
        <v>-0.56486309845587357</v>
      </c>
      <c r="J246" s="8">
        <f t="shared" si="22"/>
        <v>0.36242298097301678</v>
      </c>
      <c r="K246" s="8">
        <f t="shared" si="23"/>
        <v>-0.45008019508702513</v>
      </c>
      <c r="L246" s="8">
        <f t="shared" si="24"/>
        <v>0</v>
      </c>
      <c r="M246">
        <f t="shared" si="25"/>
        <v>1</v>
      </c>
      <c r="N246">
        <f t="shared" si="26"/>
        <v>0</v>
      </c>
      <c r="O246">
        <f t="shared" si="27"/>
        <v>1</v>
      </c>
    </row>
    <row r="247" spans="1:15" ht="15.6" x14ac:dyDescent="0.3">
      <c r="A247" s="8"/>
      <c r="B247" s="8">
        <v>1</v>
      </c>
      <c r="C247" s="8">
        <v>0</v>
      </c>
      <c r="D247" s="8">
        <v>0</v>
      </c>
      <c r="E247" s="8">
        <v>0</v>
      </c>
      <c r="F247" s="8">
        <v>1</v>
      </c>
      <c r="G247">
        <v>160</v>
      </c>
      <c r="H247">
        <v>145</v>
      </c>
      <c r="I247" s="8">
        <f t="shared" si="21"/>
        <v>0.53383714913779201</v>
      </c>
      <c r="J247" s="8">
        <f t="shared" si="22"/>
        <v>0.63037762055354885</v>
      </c>
      <c r="K247" s="8">
        <f t="shared" si="23"/>
        <v>-0.46143624145956558</v>
      </c>
      <c r="L247" s="8">
        <f t="shared" si="24"/>
        <v>1</v>
      </c>
      <c r="M247">
        <f t="shared" si="25"/>
        <v>1</v>
      </c>
      <c r="N247">
        <f t="shared" si="26"/>
        <v>1</v>
      </c>
      <c r="O247">
        <f t="shared" si="27"/>
        <v>0</v>
      </c>
    </row>
    <row r="248" spans="1:15" ht="15.6" x14ac:dyDescent="0.3">
      <c r="A248" s="8"/>
      <c r="B248" s="8">
        <v>0</v>
      </c>
      <c r="C248" s="8">
        <v>0</v>
      </c>
      <c r="D248" s="8">
        <v>0</v>
      </c>
      <c r="E248" s="8">
        <v>0</v>
      </c>
      <c r="F248" s="8">
        <v>1</v>
      </c>
      <c r="G248">
        <v>138</v>
      </c>
      <c r="H248">
        <v>160</v>
      </c>
      <c r="I248" s="8">
        <f t="shared" si="21"/>
        <v>-0.67340224243088631</v>
      </c>
      <c r="J248" s="8">
        <f t="shared" si="22"/>
        <v>0.3377354409017867</v>
      </c>
      <c r="K248" s="8">
        <f t="shared" si="23"/>
        <v>-0.41209016677834626</v>
      </c>
      <c r="L248" s="8">
        <f t="shared" si="24"/>
        <v>0</v>
      </c>
      <c r="M248">
        <f t="shared" si="25"/>
        <v>1</v>
      </c>
      <c r="N248">
        <f t="shared" si="26"/>
        <v>0</v>
      </c>
      <c r="O248">
        <f t="shared" si="27"/>
        <v>1</v>
      </c>
    </row>
    <row r="249" spans="1:15" ht="15.6" x14ac:dyDescent="0.3">
      <c r="A249" s="8"/>
      <c r="B249" s="8">
        <v>1</v>
      </c>
      <c r="C249" s="8">
        <v>1</v>
      </c>
      <c r="D249" s="8">
        <v>0</v>
      </c>
      <c r="E249" s="8">
        <v>0</v>
      </c>
      <c r="F249" s="8">
        <v>1</v>
      </c>
      <c r="G249">
        <v>120</v>
      </c>
      <c r="H249">
        <v>120</v>
      </c>
      <c r="I249" s="8">
        <f t="shared" si="21"/>
        <v>2.1090820247377025</v>
      </c>
      <c r="J249" s="8">
        <f t="shared" si="22"/>
        <v>0.89178277473703726</v>
      </c>
      <c r="K249" s="8">
        <f t="shared" si="23"/>
        <v>-0.114532702138973</v>
      </c>
      <c r="L249" s="8">
        <f t="shared" si="24"/>
        <v>1</v>
      </c>
      <c r="M249">
        <f t="shared" si="25"/>
        <v>1</v>
      </c>
      <c r="N249">
        <f t="shared" si="26"/>
        <v>1</v>
      </c>
      <c r="O249">
        <f t="shared" si="27"/>
        <v>0</v>
      </c>
    </row>
    <row r="250" spans="1:15" ht="15.6" x14ac:dyDescent="0.3">
      <c r="A250" s="8"/>
      <c r="B250" s="8">
        <v>0</v>
      </c>
      <c r="C250" s="8">
        <v>1</v>
      </c>
      <c r="D250" s="8">
        <v>0</v>
      </c>
      <c r="E250" s="8">
        <v>1</v>
      </c>
      <c r="F250" s="8">
        <v>0</v>
      </c>
      <c r="G250">
        <v>138</v>
      </c>
      <c r="H250">
        <v>156</v>
      </c>
      <c r="I250" s="8">
        <f t="shared" si="21"/>
        <v>-0.70129756140161614</v>
      </c>
      <c r="J250" s="8">
        <f t="shared" si="22"/>
        <v>0.33152460457472521</v>
      </c>
      <c r="K250" s="8">
        <f t="shared" si="23"/>
        <v>-0.40275568876404338</v>
      </c>
      <c r="L250" s="8">
        <f t="shared" si="24"/>
        <v>0</v>
      </c>
      <c r="M250">
        <f t="shared" si="25"/>
        <v>1</v>
      </c>
      <c r="N250">
        <f t="shared" si="26"/>
        <v>0</v>
      </c>
      <c r="O250">
        <f t="shared" si="27"/>
        <v>1</v>
      </c>
    </row>
    <row r="251" spans="1:15" ht="15.6" x14ac:dyDescent="0.3">
      <c r="A251" s="8"/>
      <c r="B251" s="8">
        <v>0</v>
      </c>
      <c r="C251" s="8">
        <v>1</v>
      </c>
      <c r="D251" s="8">
        <v>1</v>
      </c>
      <c r="E251" s="8">
        <v>0</v>
      </c>
      <c r="F251" s="8">
        <v>0</v>
      </c>
      <c r="G251">
        <v>120</v>
      </c>
      <c r="H251">
        <v>172</v>
      </c>
      <c r="I251" s="8">
        <f t="shared" si="21"/>
        <v>-1.9900101142143152</v>
      </c>
      <c r="J251" s="8">
        <f t="shared" si="22"/>
        <v>0.12025579243704507</v>
      </c>
      <c r="K251" s="8">
        <f t="shared" si="23"/>
        <v>-0.12812408698744954</v>
      </c>
      <c r="L251" s="8">
        <f t="shared" si="24"/>
        <v>0</v>
      </c>
      <c r="M251">
        <f t="shared" si="25"/>
        <v>1</v>
      </c>
      <c r="N251">
        <f t="shared" si="26"/>
        <v>0</v>
      </c>
      <c r="O251">
        <f t="shared" si="27"/>
        <v>1</v>
      </c>
    </row>
    <row r="252" spans="1:15" ht="15.6" x14ac:dyDescent="0.3">
      <c r="A252" s="8"/>
      <c r="B252" s="8">
        <v>1</v>
      </c>
      <c r="C252" s="8">
        <v>1</v>
      </c>
      <c r="D252" s="8">
        <v>0</v>
      </c>
      <c r="E252" s="8">
        <v>1</v>
      </c>
      <c r="F252" s="8">
        <v>0</v>
      </c>
      <c r="G252">
        <v>180</v>
      </c>
      <c r="H252">
        <v>150</v>
      </c>
      <c r="I252" s="8">
        <f t="shared" si="21"/>
        <v>0.76059559361944906</v>
      </c>
      <c r="J252" s="8">
        <f t="shared" si="22"/>
        <v>0.68148302964058971</v>
      </c>
      <c r="K252" s="8">
        <f t="shared" si="23"/>
        <v>-0.38348392963675643</v>
      </c>
      <c r="L252" s="8">
        <f t="shared" si="24"/>
        <v>1</v>
      </c>
      <c r="M252">
        <f t="shared" si="25"/>
        <v>1</v>
      </c>
      <c r="N252">
        <f t="shared" si="26"/>
        <v>1</v>
      </c>
      <c r="O252">
        <f t="shared" si="27"/>
        <v>0</v>
      </c>
    </row>
    <row r="253" spans="1:15" ht="15.6" x14ac:dyDescent="0.3">
      <c r="A253" s="8"/>
      <c r="B253" s="8">
        <v>0</v>
      </c>
      <c r="C253" s="8">
        <v>1</v>
      </c>
      <c r="D253" s="8">
        <v>0</v>
      </c>
      <c r="E253" s="8">
        <v>1</v>
      </c>
      <c r="F253" s="8">
        <v>0</v>
      </c>
      <c r="G253">
        <v>140</v>
      </c>
      <c r="H253">
        <v>182</v>
      </c>
      <c r="I253" s="8">
        <f t="shared" si="21"/>
        <v>-1.6103991858376396</v>
      </c>
      <c r="J253" s="8">
        <f t="shared" si="22"/>
        <v>0.16653319924823468</v>
      </c>
      <c r="K253" s="8">
        <f t="shared" si="23"/>
        <v>-0.18216140871622416</v>
      </c>
      <c r="L253" s="8">
        <f t="shared" si="24"/>
        <v>0</v>
      </c>
      <c r="M253">
        <f t="shared" si="25"/>
        <v>1</v>
      </c>
      <c r="N253">
        <f t="shared" si="26"/>
        <v>0</v>
      </c>
      <c r="O253">
        <f t="shared" si="27"/>
        <v>1</v>
      </c>
    </row>
    <row r="254" spans="1:15" ht="15.6" x14ac:dyDescent="0.3">
      <c r="A254" s="8"/>
      <c r="B254" s="8">
        <v>0</v>
      </c>
      <c r="C254" s="8">
        <v>0</v>
      </c>
      <c r="D254" s="8">
        <v>0</v>
      </c>
      <c r="E254" s="8">
        <v>0</v>
      </c>
      <c r="F254" s="8">
        <v>1</v>
      </c>
      <c r="G254">
        <v>130</v>
      </c>
      <c r="H254">
        <v>143</v>
      </c>
      <c r="I254" s="8">
        <f t="shared" si="21"/>
        <v>-0.27633156412782078</v>
      </c>
      <c r="J254" s="8">
        <f t="shared" si="22"/>
        <v>0.43135337048939071</v>
      </c>
      <c r="K254" s="8">
        <f t="shared" si="23"/>
        <v>-0.56449607554658288</v>
      </c>
      <c r="L254" s="8">
        <f t="shared" si="24"/>
        <v>0</v>
      </c>
      <c r="M254">
        <f t="shared" si="25"/>
        <v>1</v>
      </c>
      <c r="N254">
        <f t="shared" si="26"/>
        <v>0</v>
      </c>
      <c r="O254">
        <f t="shared" si="27"/>
        <v>1</v>
      </c>
    </row>
    <row r="255" spans="1:15" ht="15.6" x14ac:dyDescent="0.3">
      <c r="A255" s="8"/>
      <c r="B255" s="8">
        <v>1</v>
      </c>
      <c r="C255" s="8">
        <v>0</v>
      </c>
      <c r="D255" s="8">
        <v>0</v>
      </c>
      <c r="E255" s="8">
        <v>0</v>
      </c>
      <c r="F255" s="8">
        <v>1</v>
      </c>
      <c r="G255">
        <v>140</v>
      </c>
      <c r="H255">
        <v>160</v>
      </c>
      <c r="I255" s="8">
        <f t="shared" si="21"/>
        <v>-0.61442649553970607</v>
      </c>
      <c r="J255" s="8">
        <f t="shared" si="22"/>
        <v>0.35105011689833732</v>
      </c>
      <c r="K255" s="8">
        <f t="shared" si="23"/>
        <v>-1.046826282522674</v>
      </c>
      <c r="L255" s="8">
        <f t="shared" si="24"/>
        <v>0</v>
      </c>
      <c r="M255">
        <f t="shared" si="25"/>
        <v>0</v>
      </c>
      <c r="N255">
        <f t="shared" si="26"/>
        <v>0</v>
      </c>
      <c r="O255">
        <f t="shared" si="27"/>
        <v>0</v>
      </c>
    </row>
    <row r="256" spans="1:15" ht="15.6" x14ac:dyDescent="0.3">
      <c r="A256" s="8"/>
      <c r="B256" s="8">
        <v>0</v>
      </c>
      <c r="C256" s="8">
        <v>0</v>
      </c>
      <c r="D256" s="8">
        <v>0</v>
      </c>
      <c r="E256" s="8">
        <v>1</v>
      </c>
      <c r="F256" s="8">
        <v>0</v>
      </c>
      <c r="G256">
        <v>140</v>
      </c>
      <c r="H256">
        <v>142</v>
      </c>
      <c r="I256" s="8">
        <f t="shared" si="21"/>
        <v>-1.9449655709431468</v>
      </c>
      <c r="J256" s="8">
        <f t="shared" si="22"/>
        <v>0.12510334983157972</v>
      </c>
      <c r="K256" s="8">
        <f t="shared" si="23"/>
        <v>-0.13364951369377537</v>
      </c>
      <c r="L256" s="8">
        <f t="shared" si="24"/>
        <v>0</v>
      </c>
      <c r="M256">
        <f t="shared" si="25"/>
        <v>1</v>
      </c>
      <c r="N256">
        <f t="shared" si="26"/>
        <v>0</v>
      </c>
      <c r="O256">
        <f t="shared" si="27"/>
        <v>1</v>
      </c>
    </row>
    <row r="257" spans="1:15" ht="15.6" x14ac:dyDescent="0.3">
      <c r="A257" s="8"/>
      <c r="B257" s="8">
        <v>1</v>
      </c>
      <c r="C257" s="8">
        <v>1</v>
      </c>
      <c r="D257" s="8">
        <v>0</v>
      </c>
      <c r="E257" s="8">
        <v>0</v>
      </c>
      <c r="F257" s="8">
        <v>1</v>
      </c>
      <c r="G257">
        <v>130</v>
      </c>
      <c r="H257">
        <v>144</v>
      </c>
      <c r="I257" s="8">
        <f t="shared" si="21"/>
        <v>1.5103508779684933</v>
      </c>
      <c r="J257" s="8">
        <f t="shared" si="22"/>
        <v>0.81911320112256825</v>
      </c>
      <c r="K257" s="8">
        <f t="shared" si="23"/>
        <v>-0.19953298597151872</v>
      </c>
      <c r="L257" s="8">
        <f t="shared" si="24"/>
        <v>1</v>
      </c>
      <c r="M257">
        <f t="shared" si="25"/>
        <v>1</v>
      </c>
      <c r="N257">
        <f t="shared" si="26"/>
        <v>1</v>
      </c>
      <c r="O257">
        <f t="shared" si="27"/>
        <v>0</v>
      </c>
    </row>
    <row r="258" spans="1:15" ht="15.6" x14ac:dyDescent="0.3">
      <c r="A258" s="8"/>
      <c r="B258" s="8">
        <v>1</v>
      </c>
      <c r="C258" s="8">
        <v>1</v>
      </c>
      <c r="D258" s="8">
        <v>0</v>
      </c>
      <c r="E258" s="8">
        <v>0</v>
      </c>
      <c r="F258" s="8">
        <v>1</v>
      </c>
      <c r="G258">
        <v>110</v>
      </c>
      <c r="H258">
        <v>158</v>
      </c>
      <c r="I258" s="8">
        <f t="shared" si="21"/>
        <v>0.3993209783420415</v>
      </c>
      <c r="J258" s="8">
        <f t="shared" si="22"/>
        <v>0.59852450693573789</v>
      </c>
      <c r="K258" s="8">
        <f t="shared" si="23"/>
        <v>-0.51328780756137637</v>
      </c>
      <c r="L258" s="8">
        <f t="shared" si="24"/>
        <v>1</v>
      </c>
      <c r="M258">
        <f t="shared" si="25"/>
        <v>1</v>
      </c>
      <c r="N258">
        <f t="shared" si="26"/>
        <v>1</v>
      </c>
      <c r="O258">
        <f t="shared" si="27"/>
        <v>0</v>
      </c>
    </row>
    <row r="259" spans="1:15" ht="15.6" x14ac:dyDescent="0.3">
      <c r="A259" s="8"/>
      <c r="B259" s="8">
        <v>0</v>
      </c>
      <c r="C259" s="8">
        <v>0</v>
      </c>
      <c r="D259" s="8">
        <v>0</v>
      </c>
      <c r="E259" s="8">
        <v>1</v>
      </c>
      <c r="F259" s="8">
        <v>0</v>
      </c>
      <c r="G259">
        <v>155</v>
      </c>
      <c r="H259">
        <v>148</v>
      </c>
      <c r="I259" s="8">
        <f t="shared" si="21"/>
        <v>-1.7260499395655726</v>
      </c>
      <c r="J259" s="8">
        <f t="shared" si="22"/>
        <v>0.15109353342982831</v>
      </c>
      <c r="K259" s="8">
        <f t="shared" si="23"/>
        <v>-0.16380626767956027</v>
      </c>
      <c r="L259" s="8">
        <f t="shared" si="24"/>
        <v>0</v>
      </c>
      <c r="M259">
        <f t="shared" si="25"/>
        <v>1</v>
      </c>
      <c r="N259">
        <f t="shared" si="26"/>
        <v>0</v>
      </c>
      <c r="O259">
        <f t="shared" si="27"/>
        <v>1</v>
      </c>
    </row>
    <row r="260" spans="1:15" ht="15.6" x14ac:dyDescent="0.3">
      <c r="A260" s="8"/>
      <c r="B260" s="8">
        <v>1</v>
      </c>
      <c r="C260" s="8">
        <v>1</v>
      </c>
      <c r="D260" s="8">
        <v>0</v>
      </c>
      <c r="E260" s="8">
        <v>1</v>
      </c>
      <c r="F260" s="8">
        <v>0</v>
      </c>
      <c r="G260">
        <v>140</v>
      </c>
      <c r="H260">
        <v>155</v>
      </c>
      <c r="I260" s="8">
        <f t="shared" si="21"/>
        <v>-0.60508806945938876</v>
      </c>
      <c r="J260" s="8">
        <f t="shared" si="22"/>
        <v>0.35318048823957193</v>
      </c>
      <c r="K260" s="8">
        <f t="shared" si="23"/>
        <v>-1.0407760545880913</v>
      </c>
      <c r="L260" s="8">
        <f t="shared" si="24"/>
        <v>0</v>
      </c>
      <c r="M260">
        <f t="shared" si="25"/>
        <v>0</v>
      </c>
      <c r="N260">
        <f t="shared" si="26"/>
        <v>0</v>
      </c>
      <c r="O260">
        <f t="shared" si="27"/>
        <v>0</v>
      </c>
    </row>
    <row r="261" spans="1:15" ht="15.6" x14ac:dyDescent="0.3">
      <c r="A261" s="8"/>
      <c r="B261" s="8">
        <v>1</v>
      </c>
      <c r="C261" s="8">
        <v>1</v>
      </c>
      <c r="D261" s="8">
        <v>0</v>
      </c>
      <c r="E261" s="8">
        <v>0</v>
      </c>
      <c r="F261" s="8">
        <v>1</v>
      </c>
      <c r="G261">
        <v>145</v>
      </c>
      <c r="H261">
        <v>142</v>
      </c>
      <c r="I261" s="8">
        <f t="shared" si="21"/>
        <v>2.0271364697544376</v>
      </c>
      <c r="J261" s="8">
        <f t="shared" si="22"/>
        <v>0.88361692137415615</v>
      </c>
      <c r="K261" s="8">
        <f t="shared" si="23"/>
        <v>-0.12373165712819406</v>
      </c>
      <c r="L261" s="8">
        <f t="shared" si="24"/>
        <v>1</v>
      </c>
      <c r="M261">
        <f t="shared" si="25"/>
        <v>1</v>
      </c>
      <c r="N261">
        <f t="shared" si="26"/>
        <v>1</v>
      </c>
      <c r="O261">
        <f t="shared" si="27"/>
        <v>0</v>
      </c>
    </row>
    <row r="262" spans="1:15" ht="15.6" x14ac:dyDescent="0.3">
      <c r="A262" s="8"/>
      <c r="B262" s="8">
        <v>1</v>
      </c>
      <c r="C262" s="8">
        <v>1</v>
      </c>
      <c r="D262" s="8">
        <v>0</v>
      </c>
      <c r="E262" s="8">
        <v>0</v>
      </c>
      <c r="F262" s="8">
        <v>1</v>
      </c>
      <c r="G262">
        <v>120</v>
      </c>
      <c r="H262">
        <v>113</v>
      </c>
      <c r="I262" s="8">
        <f t="shared" si="21"/>
        <v>2.3697182400950272</v>
      </c>
      <c r="J262" s="8">
        <f t="shared" si="22"/>
        <v>0.91448882979261215</v>
      </c>
      <c r="K262" s="8">
        <f t="shared" si="23"/>
        <v>-8.9390025777359855E-2</v>
      </c>
      <c r="L262" s="8">
        <f t="shared" si="24"/>
        <v>1</v>
      </c>
      <c r="M262">
        <f t="shared" si="25"/>
        <v>1</v>
      </c>
      <c r="N262">
        <f t="shared" si="26"/>
        <v>1</v>
      </c>
      <c r="O262">
        <f t="shared" si="27"/>
        <v>0</v>
      </c>
    </row>
    <row r="263" spans="1:15" ht="15.6" x14ac:dyDescent="0.3">
      <c r="A263" s="8"/>
      <c r="B263" s="8">
        <v>0</v>
      </c>
      <c r="C263" s="8">
        <v>1</v>
      </c>
      <c r="D263" s="8">
        <v>1</v>
      </c>
      <c r="E263" s="8">
        <v>0</v>
      </c>
      <c r="F263" s="8">
        <v>0</v>
      </c>
      <c r="G263">
        <v>130</v>
      </c>
      <c r="H263">
        <v>188</v>
      </c>
      <c r="I263" s="8">
        <f t="shared" si="21"/>
        <v>-2.2908713005751542</v>
      </c>
      <c r="J263" s="8">
        <f t="shared" si="22"/>
        <v>9.1881823143278765E-2</v>
      </c>
      <c r="K263" s="8">
        <f t="shared" si="23"/>
        <v>-9.6380758126453039E-2</v>
      </c>
      <c r="L263" s="8">
        <f t="shared" si="24"/>
        <v>0</v>
      </c>
      <c r="M263">
        <f t="shared" si="25"/>
        <v>1</v>
      </c>
      <c r="N263">
        <f t="shared" si="26"/>
        <v>0</v>
      </c>
      <c r="O263">
        <f t="shared" si="27"/>
        <v>1</v>
      </c>
    </row>
    <row r="264" spans="1:15" ht="15.6" x14ac:dyDescent="0.3">
      <c r="A264" s="8"/>
      <c r="B264" s="8">
        <v>1</v>
      </c>
      <c r="C264" s="8">
        <v>1</v>
      </c>
      <c r="D264" s="8">
        <v>0</v>
      </c>
      <c r="E264" s="8">
        <v>0</v>
      </c>
      <c r="F264" s="8">
        <v>1</v>
      </c>
      <c r="G264">
        <v>112</v>
      </c>
      <c r="H264">
        <v>153</v>
      </c>
      <c r="I264" s="8">
        <f t="shared" si="21"/>
        <v>0.64446545048845394</v>
      </c>
      <c r="J264" s="8">
        <f t="shared" si="22"/>
        <v>0.65576218304327738</v>
      </c>
      <c r="K264" s="8">
        <f t="shared" si="23"/>
        <v>-0.42195708161509199</v>
      </c>
      <c r="L264" s="8">
        <f t="shared" si="24"/>
        <v>1</v>
      </c>
      <c r="M264">
        <f t="shared" si="25"/>
        <v>1</v>
      </c>
      <c r="N264">
        <f t="shared" si="26"/>
        <v>1</v>
      </c>
      <c r="O264">
        <f t="shared" si="27"/>
        <v>0</v>
      </c>
    </row>
    <row r="265" spans="1:15" ht="15.6" x14ac:dyDescent="0.3">
      <c r="A265" s="8"/>
      <c r="B265" s="8">
        <v>0</v>
      </c>
      <c r="C265" s="8">
        <v>1</v>
      </c>
      <c r="D265" s="8">
        <v>0</v>
      </c>
      <c r="E265" s="8">
        <v>1</v>
      </c>
      <c r="F265" s="8">
        <v>0</v>
      </c>
      <c r="G265">
        <v>110</v>
      </c>
      <c r="H265">
        <v>123</v>
      </c>
      <c r="I265" s="8">
        <f t="shared" si="21"/>
        <v>-0.29824443119361099</v>
      </c>
      <c r="J265" s="8">
        <f t="shared" si="22"/>
        <v>0.4259867025588025</v>
      </c>
      <c r="K265" s="8">
        <f t="shared" si="23"/>
        <v>-0.55510271665704125</v>
      </c>
      <c r="L265" s="8">
        <f t="shared" si="24"/>
        <v>0</v>
      </c>
      <c r="M265">
        <f t="shared" si="25"/>
        <v>1</v>
      </c>
      <c r="N265">
        <f t="shared" si="26"/>
        <v>0</v>
      </c>
      <c r="O265">
        <f t="shared" si="27"/>
        <v>1</v>
      </c>
    </row>
    <row r="266" spans="1:15" ht="15.6" x14ac:dyDescent="0.3">
      <c r="A266" s="8"/>
      <c r="B266" s="8">
        <v>0</v>
      </c>
      <c r="C266" s="8">
        <v>1</v>
      </c>
      <c r="D266" s="8">
        <v>0</v>
      </c>
      <c r="E266" s="8">
        <v>1</v>
      </c>
      <c r="F266" s="8">
        <v>0</v>
      </c>
      <c r="G266">
        <v>150</v>
      </c>
      <c r="H266">
        <v>157</v>
      </c>
      <c r="I266" s="8">
        <f t="shared" si="21"/>
        <v>-0.38467682510558099</v>
      </c>
      <c r="J266" s="8">
        <f t="shared" si="22"/>
        <v>0.40499940077568408</v>
      </c>
      <c r="K266" s="8">
        <f t="shared" si="23"/>
        <v>-0.51919286633732376</v>
      </c>
      <c r="L266" s="8">
        <f t="shared" si="24"/>
        <v>0</v>
      </c>
      <c r="M266">
        <f t="shared" si="25"/>
        <v>1</v>
      </c>
      <c r="N266">
        <f t="shared" si="26"/>
        <v>0</v>
      </c>
      <c r="O266">
        <f t="shared" si="27"/>
        <v>1</v>
      </c>
    </row>
    <row r="267" spans="1:15" ht="15.6" x14ac:dyDescent="0.3">
      <c r="A267" s="8"/>
      <c r="B267" s="8">
        <v>0</v>
      </c>
      <c r="C267" s="8">
        <v>0</v>
      </c>
      <c r="D267" s="8">
        <v>1</v>
      </c>
      <c r="E267" s="8">
        <v>0</v>
      </c>
      <c r="F267" s="8">
        <v>0</v>
      </c>
      <c r="G267">
        <v>160</v>
      </c>
      <c r="H267">
        <v>162</v>
      </c>
      <c r="I267" s="8">
        <f t="shared" si="21"/>
        <v>-2.2620739130276055</v>
      </c>
      <c r="J267" s="8">
        <f t="shared" si="22"/>
        <v>9.4313070100349908E-2</v>
      </c>
      <c r="K267" s="8">
        <f t="shared" si="23"/>
        <v>-9.9061584643144102E-2</v>
      </c>
      <c r="L267" s="8">
        <f t="shared" si="24"/>
        <v>0</v>
      </c>
      <c r="M267">
        <f t="shared" si="25"/>
        <v>1</v>
      </c>
      <c r="N267">
        <f t="shared" si="26"/>
        <v>0</v>
      </c>
      <c r="O267">
        <f t="shared" si="27"/>
        <v>1</v>
      </c>
    </row>
    <row r="268" spans="1:15" ht="15.6" x14ac:dyDescent="0.3">
      <c r="A268" s="8"/>
      <c r="B268" s="8">
        <v>0</v>
      </c>
      <c r="C268" s="8">
        <v>1</v>
      </c>
      <c r="D268" s="8">
        <v>0</v>
      </c>
      <c r="E268" s="8">
        <v>1</v>
      </c>
      <c r="F268" s="8">
        <v>0</v>
      </c>
      <c r="G268">
        <v>150</v>
      </c>
      <c r="H268">
        <v>137</v>
      </c>
      <c r="I268" s="8">
        <f t="shared" si="21"/>
        <v>0.35999807591534605</v>
      </c>
      <c r="J268" s="8">
        <f t="shared" si="22"/>
        <v>0.5890399682919476</v>
      </c>
      <c r="K268" s="8">
        <f t="shared" si="23"/>
        <v>-0.8892593156670725</v>
      </c>
      <c r="L268" s="8">
        <f t="shared" si="24"/>
        <v>1</v>
      </c>
      <c r="M268">
        <f t="shared" si="25"/>
        <v>0</v>
      </c>
      <c r="N268">
        <f t="shared" si="26"/>
        <v>0</v>
      </c>
      <c r="O268">
        <f t="shared" si="27"/>
        <v>0</v>
      </c>
    </row>
    <row r="269" spans="1:15" ht="15.6" x14ac:dyDescent="0.3">
      <c r="A269" s="8"/>
      <c r="B269" s="8">
        <v>1</v>
      </c>
      <c r="C269" s="8">
        <v>1</v>
      </c>
      <c r="D269" s="8">
        <v>0</v>
      </c>
      <c r="E269" s="8">
        <v>0</v>
      </c>
      <c r="F269" s="8">
        <v>1</v>
      </c>
      <c r="G269">
        <v>132</v>
      </c>
      <c r="H269">
        <v>132</v>
      </c>
      <c r="I269" s="8">
        <f t="shared" ref="I269:I281" si="28">$D$2+($D$3*C269)+($D$4*D269)+($D$5*E269)+($D$6*F269)+($D$7*G269)+($D$8*H269)</f>
        <v>2.0161315654722296</v>
      </c>
      <c r="J269" s="8">
        <f t="shared" ref="J269:J281" si="29">1/(1+EXP(-I269))</f>
        <v>0.88248041189819271</v>
      </c>
      <c r="K269" s="8">
        <f t="shared" ref="K269:K281" si="30">(B269*LN(J269))+((1-B269)*LN(1-J269))</f>
        <v>-0.12501868657038009</v>
      </c>
      <c r="L269" s="8">
        <f t="shared" ref="L269:L281" si="31">IF(J269&gt;0.5,1,0)</f>
        <v>1</v>
      </c>
      <c r="M269">
        <f t="shared" ref="M269:M281" si="32">IF(B269=L269,1,0)</f>
        <v>1</v>
      </c>
      <c r="N269">
        <f t="shared" ref="N269:N281" si="33">IF(AND(B269=1,L269=1),1,0)</f>
        <v>1</v>
      </c>
      <c r="O269">
        <f t="shared" ref="O269:O281" si="34">IF(AND(B269=0,L269=0),1,0)</f>
        <v>0</v>
      </c>
    </row>
    <row r="270" spans="1:15" ht="15.6" x14ac:dyDescent="0.3">
      <c r="A270" s="8"/>
      <c r="B270" s="8">
        <v>1</v>
      </c>
      <c r="C270" s="8">
        <v>1</v>
      </c>
      <c r="D270" s="8">
        <v>0</v>
      </c>
      <c r="E270" s="8">
        <v>1</v>
      </c>
      <c r="F270" s="8">
        <v>0</v>
      </c>
      <c r="G270">
        <v>140</v>
      </c>
      <c r="H270">
        <v>158</v>
      </c>
      <c r="I270" s="8">
        <f t="shared" si="28"/>
        <v>-0.71678930461252843</v>
      </c>
      <c r="J270" s="8">
        <f t="shared" si="29"/>
        <v>0.32810039137595209</v>
      </c>
      <c r="K270" s="8">
        <f t="shared" si="30"/>
        <v>-1.1144356461601019</v>
      </c>
      <c r="L270" s="8">
        <f t="shared" si="31"/>
        <v>0</v>
      </c>
      <c r="M270">
        <f t="shared" si="32"/>
        <v>0</v>
      </c>
      <c r="N270">
        <f t="shared" si="33"/>
        <v>0</v>
      </c>
      <c r="O270">
        <f t="shared" si="34"/>
        <v>0</v>
      </c>
    </row>
    <row r="271" spans="1:15" ht="15.6" x14ac:dyDescent="0.3">
      <c r="A271" s="8"/>
      <c r="B271" s="8">
        <v>0</v>
      </c>
      <c r="C271" s="8">
        <v>1</v>
      </c>
      <c r="D271" s="8">
        <v>0</v>
      </c>
      <c r="E271" s="8">
        <v>0</v>
      </c>
      <c r="F271" s="8">
        <v>1</v>
      </c>
      <c r="G271">
        <v>150</v>
      </c>
      <c r="H271">
        <v>171</v>
      </c>
      <c r="I271" s="8">
        <f t="shared" si="28"/>
        <v>1.0947972305020457</v>
      </c>
      <c r="J271" s="8">
        <f t="shared" si="29"/>
        <v>0.74928399456169936</v>
      </c>
      <c r="K271" s="8">
        <f t="shared" si="30"/>
        <v>-1.3834344328629438</v>
      </c>
      <c r="L271" s="8">
        <f t="shared" si="31"/>
        <v>1</v>
      </c>
      <c r="M271">
        <f t="shared" si="32"/>
        <v>0</v>
      </c>
      <c r="N271">
        <f t="shared" si="33"/>
        <v>0</v>
      </c>
      <c r="O271">
        <f t="shared" si="34"/>
        <v>0</v>
      </c>
    </row>
    <row r="272" spans="1:15" ht="15.6" x14ac:dyDescent="0.3">
      <c r="A272" s="8"/>
      <c r="B272" s="8">
        <v>0</v>
      </c>
      <c r="C272" s="8">
        <v>0</v>
      </c>
      <c r="D272" s="8">
        <v>0</v>
      </c>
      <c r="E272" s="8">
        <v>1</v>
      </c>
      <c r="F272" s="8">
        <v>0</v>
      </c>
      <c r="G272">
        <v>120</v>
      </c>
      <c r="H272">
        <v>172</v>
      </c>
      <c r="I272" s="8">
        <f t="shared" si="28"/>
        <v>-3.6517353913863388</v>
      </c>
      <c r="J272" s="8">
        <f t="shared" si="29"/>
        <v>2.5289890029535422E-2</v>
      </c>
      <c r="K272" s="8">
        <f t="shared" si="30"/>
        <v>-2.5615175300783902E-2</v>
      </c>
      <c r="L272" s="8">
        <f t="shared" si="31"/>
        <v>0</v>
      </c>
      <c r="M272">
        <f t="shared" si="32"/>
        <v>1</v>
      </c>
      <c r="N272">
        <f t="shared" si="33"/>
        <v>0</v>
      </c>
      <c r="O272">
        <f t="shared" si="34"/>
        <v>1</v>
      </c>
    </row>
    <row r="273" spans="1:15" ht="15.6" x14ac:dyDescent="0.3">
      <c r="A273" s="8"/>
      <c r="B273" s="8">
        <v>1</v>
      </c>
      <c r="C273" s="8">
        <v>1</v>
      </c>
      <c r="D273" s="8">
        <v>0</v>
      </c>
      <c r="E273" s="8">
        <v>0</v>
      </c>
      <c r="F273" s="8">
        <v>1</v>
      </c>
      <c r="G273">
        <v>130</v>
      </c>
      <c r="H273">
        <v>132</v>
      </c>
      <c r="I273" s="8">
        <f t="shared" si="28"/>
        <v>1.9571558185810494</v>
      </c>
      <c r="J273" s="8">
        <f t="shared" si="29"/>
        <v>0.87622481698869947</v>
      </c>
      <c r="K273" s="8">
        <f t="shared" si="30"/>
        <v>-0.13213258057420041</v>
      </c>
      <c r="L273" s="8">
        <f t="shared" si="31"/>
        <v>1</v>
      </c>
      <c r="M273">
        <f t="shared" si="32"/>
        <v>1</v>
      </c>
      <c r="N273">
        <f t="shared" si="33"/>
        <v>1</v>
      </c>
      <c r="O273">
        <f t="shared" si="34"/>
        <v>0</v>
      </c>
    </row>
    <row r="274" spans="1:15" ht="15.6" x14ac:dyDescent="0.3">
      <c r="A274" s="8"/>
      <c r="B274" s="8">
        <v>1</v>
      </c>
      <c r="C274" s="8">
        <v>1</v>
      </c>
      <c r="D274" s="8">
        <v>1</v>
      </c>
      <c r="E274" s="8">
        <v>0</v>
      </c>
      <c r="F274" s="8">
        <v>0</v>
      </c>
      <c r="G274">
        <v>120</v>
      </c>
      <c r="H274">
        <v>160</v>
      </c>
      <c r="I274" s="8">
        <f t="shared" si="28"/>
        <v>-1.54320517360176</v>
      </c>
      <c r="J274" s="8">
        <f t="shared" si="29"/>
        <v>0.17606981982458172</v>
      </c>
      <c r="K274" s="8">
        <f t="shared" si="30"/>
        <v>-1.7368746590612743</v>
      </c>
      <c r="L274" s="8">
        <f t="shared" si="31"/>
        <v>0</v>
      </c>
      <c r="M274">
        <f t="shared" si="32"/>
        <v>0</v>
      </c>
      <c r="N274">
        <f t="shared" si="33"/>
        <v>0</v>
      </c>
      <c r="O274">
        <f t="shared" si="34"/>
        <v>0</v>
      </c>
    </row>
    <row r="275" spans="1:15" ht="15.6" x14ac:dyDescent="0.3">
      <c r="A275" s="8"/>
      <c r="B275" s="8">
        <v>0</v>
      </c>
      <c r="C275" s="8">
        <v>1</v>
      </c>
      <c r="D275" s="8">
        <v>1</v>
      </c>
      <c r="E275" s="8">
        <v>0</v>
      </c>
      <c r="F275" s="8">
        <v>0</v>
      </c>
      <c r="G275">
        <v>130</v>
      </c>
      <c r="H275">
        <v>171</v>
      </c>
      <c r="I275" s="8">
        <f t="shared" si="28"/>
        <v>-1.6578976347073668</v>
      </c>
      <c r="J275" s="8">
        <f t="shared" si="29"/>
        <v>0.16004441638063174</v>
      </c>
      <c r="K275" s="8">
        <f t="shared" si="30"/>
        <v>-0.17440626518640595</v>
      </c>
      <c r="L275" s="8">
        <f t="shared" si="31"/>
        <v>0</v>
      </c>
      <c r="M275">
        <f t="shared" si="32"/>
        <v>1</v>
      </c>
      <c r="N275">
        <f t="shared" si="33"/>
        <v>0</v>
      </c>
      <c r="O275">
        <f t="shared" si="34"/>
        <v>1</v>
      </c>
    </row>
    <row r="276" spans="1:15" ht="15.6" x14ac:dyDescent="0.3">
      <c r="A276" s="8"/>
      <c r="B276" s="8">
        <v>1</v>
      </c>
      <c r="C276" s="8">
        <v>1</v>
      </c>
      <c r="D276" s="8">
        <v>1</v>
      </c>
      <c r="E276" s="8">
        <v>0</v>
      </c>
      <c r="F276" s="8">
        <v>0</v>
      </c>
      <c r="G276">
        <v>110</v>
      </c>
      <c r="H276">
        <v>168</v>
      </c>
      <c r="I276" s="8">
        <f t="shared" si="28"/>
        <v>-2.1359538684660313</v>
      </c>
      <c r="J276" s="8">
        <f t="shared" si="29"/>
        <v>0.10565109464098417</v>
      </c>
      <c r="K276" s="8">
        <f t="shared" si="30"/>
        <v>-2.2476131739611183</v>
      </c>
      <c r="L276" s="8">
        <f t="shared" si="31"/>
        <v>0</v>
      </c>
      <c r="M276">
        <f t="shared" si="32"/>
        <v>0</v>
      </c>
      <c r="N276">
        <f t="shared" si="33"/>
        <v>0</v>
      </c>
      <c r="O276">
        <f t="shared" si="34"/>
        <v>0</v>
      </c>
    </row>
    <row r="277" spans="1:15" ht="15.6" x14ac:dyDescent="0.3">
      <c r="A277" s="8"/>
      <c r="B277" s="8">
        <v>0</v>
      </c>
      <c r="C277" s="8">
        <v>1</v>
      </c>
      <c r="D277" s="8">
        <v>0</v>
      </c>
      <c r="E277" s="8">
        <v>1</v>
      </c>
      <c r="F277" s="8">
        <v>0</v>
      </c>
      <c r="G277">
        <v>172</v>
      </c>
      <c r="H277">
        <v>162</v>
      </c>
      <c r="I277" s="8">
        <f t="shared" si="28"/>
        <v>7.7887665442172072E-2</v>
      </c>
      <c r="J277" s="8">
        <f t="shared" si="29"/>
        <v>0.51946207848236459</v>
      </c>
      <c r="K277" s="8">
        <f t="shared" si="30"/>
        <v>-0.73284913273346941</v>
      </c>
      <c r="L277" s="8">
        <f t="shared" si="31"/>
        <v>1</v>
      </c>
      <c r="M277">
        <f t="shared" si="32"/>
        <v>0</v>
      </c>
      <c r="N277">
        <f t="shared" si="33"/>
        <v>0</v>
      </c>
      <c r="O277">
        <f t="shared" si="34"/>
        <v>0</v>
      </c>
    </row>
    <row r="278" spans="1:15" ht="15.6" x14ac:dyDescent="0.3">
      <c r="A278" s="8"/>
      <c r="B278" s="8">
        <v>0</v>
      </c>
      <c r="C278" s="8">
        <v>1</v>
      </c>
      <c r="D278" s="8">
        <v>1</v>
      </c>
      <c r="E278" s="8">
        <v>0</v>
      </c>
      <c r="F278" s="8">
        <v>0</v>
      </c>
      <c r="G278">
        <v>120</v>
      </c>
      <c r="H278">
        <v>173</v>
      </c>
      <c r="I278" s="8">
        <f t="shared" si="28"/>
        <v>-2.0272438592653614</v>
      </c>
      <c r="J278" s="8">
        <f t="shared" si="29"/>
        <v>0.11637203535208419</v>
      </c>
      <c r="K278" s="8">
        <f t="shared" si="30"/>
        <v>-0.12371915939927471</v>
      </c>
      <c r="L278" s="8">
        <f t="shared" si="31"/>
        <v>0</v>
      </c>
      <c r="M278">
        <f t="shared" si="32"/>
        <v>1</v>
      </c>
      <c r="N278">
        <f t="shared" si="33"/>
        <v>0</v>
      </c>
      <c r="O278">
        <f t="shared" si="34"/>
        <v>1</v>
      </c>
    </row>
    <row r="279" spans="1:15" ht="15.6" x14ac:dyDescent="0.3">
      <c r="A279" s="8"/>
      <c r="B279" s="8">
        <v>0</v>
      </c>
      <c r="C279" s="8">
        <v>0</v>
      </c>
      <c r="D279" s="8">
        <v>1</v>
      </c>
      <c r="E279" s="8">
        <v>0</v>
      </c>
      <c r="F279" s="8">
        <v>0</v>
      </c>
      <c r="G279">
        <v>140</v>
      </c>
      <c r="H279">
        <v>153</v>
      </c>
      <c r="I279" s="8">
        <f t="shared" si="28"/>
        <v>-2.5167276764799915</v>
      </c>
      <c r="J279" s="8">
        <f t="shared" si="29"/>
        <v>7.4693796077690736E-2</v>
      </c>
      <c r="K279" s="8">
        <f t="shared" si="30"/>
        <v>-7.7630564981111871E-2</v>
      </c>
      <c r="L279" s="8">
        <f t="shared" si="31"/>
        <v>0</v>
      </c>
      <c r="M279">
        <f t="shared" si="32"/>
        <v>1</v>
      </c>
      <c r="N279">
        <f t="shared" si="33"/>
        <v>0</v>
      </c>
      <c r="O279">
        <f t="shared" si="34"/>
        <v>1</v>
      </c>
    </row>
    <row r="280" spans="1:15" ht="15.6" x14ac:dyDescent="0.3">
      <c r="A280" s="8"/>
      <c r="B280" s="8">
        <v>0</v>
      </c>
      <c r="C280" s="8">
        <v>1</v>
      </c>
      <c r="D280" s="8">
        <v>0</v>
      </c>
      <c r="E280" s="8">
        <v>0</v>
      </c>
      <c r="F280" s="8">
        <v>1</v>
      </c>
      <c r="G280">
        <v>140</v>
      </c>
      <c r="H280">
        <v>148</v>
      </c>
      <c r="I280" s="8">
        <f t="shared" si="28"/>
        <v>1.6562946322202095</v>
      </c>
      <c r="J280" s="8">
        <f t="shared" si="29"/>
        <v>0.83973997422245494</v>
      </c>
      <c r="K280" s="8">
        <f t="shared" si="30"/>
        <v>-1.8309576217839474</v>
      </c>
      <c r="L280" s="8">
        <f t="shared" si="31"/>
        <v>1</v>
      </c>
      <c r="M280">
        <f t="shared" si="32"/>
        <v>0</v>
      </c>
      <c r="N280">
        <f t="shared" si="33"/>
        <v>0</v>
      </c>
      <c r="O280">
        <f t="shared" si="34"/>
        <v>0</v>
      </c>
    </row>
    <row r="281" spans="1:15" ht="15.6" x14ac:dyDescent="0.3">
      <c r="A281" s="8"/>
      <c r="B281" s="8">
        <v>1</v>
      </c>
      <c r="C281" s="8">
        <v>1</v>
      </c>
      <c r="D281" s="8">
        <v>0</v>
      </c>
      <c r="E281" s="8">
        <v>0</v>
      </c>
      <c r="F281" s="8">
        <v>1</v>
      </c>
      <c r="G281">
        <v>160</v>
      </c>
      <c r="H281">
        <v>108</v>
      </c>
      <c r="I281" s="8">
        <f t="shared" si="28"/>
        <v>3.735401903173865</v>
      </c>
      <c r="J281" s="8">
        <f t="shared" si="29"/>
        <v>0.97669261921288908</v>
      </c>
      <c r="K281" s="8">
        <f t="shared" si="30"/>
        <v>-2.3583293419254345E-2</v>
      </c>
      <c r="L281" s="8">
        <f t="shared" si="31"/>
        <v>1</v>
      </c>
      <c r="M281">
        <f t="shared" si="32"/>
        <v>1</v>
      </c>
      <c r="N281">
        <f t="shared" si="33"/>
        <v>1</v>
      </c>
      <c r="O281">
        <f t="shared" si="34"/>
        <v>0</v>
      </c>
    </row>
    <row r="282" spans="1:15" ht="16.2" thickBo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5" ht="16.2" thickBot="1" x14ac:dyDescent="0.35">
      <c r="A283" s="8"/>
      <c r="B283" s="8"/>
      <c r="C283" s="8"/>
      <c r="D283" s="8"/>
      <c r="E283" s="8"/>
      <c r="F283" s="9" t="s">
        <v>34</v>
      </c>
      <c r="G283" s="10">
        <f>SUM(M12:M281)/COUNT(M12:M281)</f>
        <v>0.78148148148148144</v>
      </c>
      <c r="H283" s="8"/>
      <c r="I283" s="8"/>
      <c r="J283" s="9" t="s">
        <v>5</v>
      </c>
      <c r="K283" s="10">
        <f>SUM(K12:K281)</f>
        <v>-120.71717289324958</v>
      </c>
      <c r="L283" s="8"/>
    </row>
    <row r="284" spans="1:15" ht="16.2" thickBot="1" x14ac:dyDescent="0.35">
      <c r="F284" s="9" t="s">
        <v>35</v>
      </c>
      <c r="G284" s="10">
        <f>SUM(N12:N281)/SUM(B12:B281)</f>
        <v>0.71666666666666667</v>
      </c>
    </row>
    <row r="285" spans="1:15" ht="16.2" thickBot="1" x14ac:dyDescent="0.35">
      <c r="F285" s="9" t="s">
        <v>36</v>
      </c>
      <c r="G285" s="10">
        <f>SUM(O12:O281)/COUNTIF(B12:B281,0)</f>
        <v>0.83333333333333337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LogisticRegressionLab1</vt:lpstr>
      <vt:lpstr>Lab 2</vt:lpstr>
      <vt:lpstr>Lab 3</vt:lpstr>
      <vt:lpstr>Labs 3 &amp; 4</vt:lpstr>
      <vt:lpstr>Lab5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Johnson</dc:creator>
  <cp:lastModifiedBy>Caitlin Johnson</cp:lastModifiedBy>
  <dcterms:created xsi:type="dcterms:W3CDTF">2021-09-30T19:30:07Z</dcterms:created>
  <dcterms:modified xsi:type="dcterms:W3CDTF">2021-09-30T19:45:08Z</dcterms:modified>
</cp:coreProperties>
</file>