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ConnorsRsi\"/>
    </mc:Choice>
  </mc:AlternateContent>
  <xr:revisionPtr revIDLastSave="0" documentId="8_{9720CFBE-EDCB-42D5-9EB3-9417E97DFE25}" xr6:coauthVersionLast="47" xr6:coauthVersionMax="47" xr10:uidLastSave="{00000000-0000-0000-0000-000000000000}"/>
  <bookViews>
    <workbookView xWindow="-22755" yWindow="2235" windowWidth="21600" windowHeight="11385" xr2:uid="{00000000-000D-0000-FFFF-FFFF00000000}"/>
  </bookViews>
  <sheets>
    <sheet name="Connors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1" i="1" l="1"/>
  <c r="X104" i="1"/>
  <c r="P3" i="1"/>
  <c r="P4" i="1"/>
  <c r="Q4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X120" i="1" s="1"/>
  <c r="P21" i="1"/>
  <c r="P22" i="1"/>
  <c r="P23" i="1"/>
  <c r="P24" i="1"/>
  <c r="P25" i="1"/>
  <c r="X122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X138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X1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X178" i="1" s="1"/>
  <c r="P82" i="1"/>
  <c r="P83" i="1"/>
  <c r="P84" i="1"/>
  <c r="X184" i="1" s="1"/>
  <c r="P85" i="1"/>
  <c r="P86" i="1"/>
  <c r="P87" i="1"/>
  <c r="P88" i="1"/>
  <c r="P89" i="1"/>
  <c r="X186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X108" i="1" s="1"/>
  <c r="P109" i="1"/>
  <c r="P110" i="1"/>
  <c r="P111" i="1"/>
  <c r="P112" i="1"/>
  <c r="P113" i="1"/>
  <c r="P114" i="1"/>
  <c r="P115" i="1"/>
  <c r="P116" i="1"/>
  <c r="X116" i="1" s="1"/>
  <c r="P117" i="1"/>
  <c r="P118" i="1"/>
  <c r="P119" i="1"/>
  <c r="P120" i="1"/>
  <c r="P121" i="1"/>
  <c r="P122" i="1"/>
  <c r="P123" i="1"/>
  <c r="P124" i="1"/>
  <c r="X124" i="1" s="1"/>
  <c r="P125" i="1"/>
  <c r="P126" i="1"/>
  <c r="P127" i="1"/>
  <c r="P128" i="1"/>
  <c r="P129" i="1"/>
  <c r="P130" i="1"/>
  <c r="P131" i="1"/>
  <c r="P132" i="1"/>
  <c r="X132" i="1" s="1"/>
  <c r="P133" i="1"/>
  <c r="P134" i="1"/>
  <c r="P135" i="1"/>
  <c r="P136" i="1"/>
  <c r="P137" i="1"/>
  <c r="X137" i="1" s="1"/>
  <c r="P138" i="1"/>
  <c r="P139" i="1"/>
  <c r="P140" i="1"/>
  <c r="X140" i="1" s="1"/>
  <c r="P141" i="1"/>
  <c r="P142" i="1"/>
  <c r="P143" i="1"/>
  <c r="P144" i="1"/>
  <c r="P145" i="1"/>
  <c r="X145" i="1" s="1"/>
  <c r="P146" i="1"/>
  <c r="P147" i="1"/>
  <c r="P148" i="1"/>
  <c r="X148" i="1" s="1"/>
  <c r="P149" i="1"/>
  <c r="P150" i="1"/>
  <c r="P151" i="1"/>
  <c r="P152" i="1"/>
  <c r="P153" i="1"/>
  <c r="P154" i="1"/>
  <c r="P155" i="1"/>
  <c r="P156" i="1"/>
  <c r="X156" i="1" s="1"/>
  <c r="P157" i="1"/>
  <c r="P158" i="1"/>
  <c r="P159" i="1"/>
  <c r="P160" i="1"/>
  <c r="P161" i="1"/>
  <c r="P162" i="1"/>
  <c r="P163" i="1"/>
  <c r="P164" i="1"/>
  <c r="X164" i="1" s="1"/>
  <c r="P165" i="1"/>
  <c r="P166" i="1"/>
  <c r="P167" i="1"/>
  <c r="P168" i="1"/>
  <c r="P169" i="1"/>
  <c r="P170" i="1"/>
  <c r="P171" i="1"/>
  <c r="P172" i="1"/>
  <c r="X172" i="1" s="1"/>
  <c r="P173" i="1"/>
  <c r="P174" i="1"/>
  <c r="P175" i="1"/>
  <c r="P176" i="1"/>
  <c r="P177" i="1"/>
  <c r="P178" i="1"/>
  <c r="P179" i="1"/>
  <c r="P180" i="1"/>
  <c r="X180" i="1" s="1"/>
  <c r="P181" i="1"/>
  <c r="P182" i="1"/>
  <c r="P183" i="1"/>
  <c r="P184" i="1"/>
  <c r="P185" i="1"/>
  <c r="P186" i="1"/>
  <c r="P187" i="1"/>
  <c r="P188" i="1"/>
  <c r="X188" i="1" s="1"/>
  <c r="P189" i="1"/>
  <c r="P190" i="1"/>
  <c r="P191" i="1"/>
  <c r="P192" i="1"/>
  <c r="P193" i="1"/>
  <c r="P194" i="1"/>
  <c r="P195" i="1"/>
  <c r="P196" i="1"/>
  <c r="X196" i="1" s="1"/>
  <c r="P197" i="1"/>
  <c r="P198" i="1"/>
  <c r="P199" i="1"/>
  <c r="P200" i="1"/>
  <c r="P201" i="1"/>
  <c r="X201" i="1" s="1"/>
  <c r="P202" i="1"/>
  <c r="P203" i="1"/>
  <c r="P204" i="1"/>
  <c r="X204" i="1" s="1"/>
  <c r="P205" i="1"/>
  <c r="P206" i="1"/>
  <c r="P207" i="1"/>
  <c r="P208" i="1"/>
  <c r="P209" i="1"/>
  <c r="X306" i="1" s="1"/>
  <c r="P210" i="1"/>
  <c r="P211" i="1"/>
  <c r="P212" i="1"/>
  <c r="X212" i="1" s="1"/>
  <c r="P213" i="1"/>
  <c r="P214" i="1"/>
  <c r="P215" i="1"/>
  <c r="P216" i="1"/>
  <c r="P217" i="1"/>
  <c r="P218" i="1"/>
  <c r="P219" i="1"/>
  <c r="P220" i="1"/>
  <c r="X220" i="1" s="1"/>
  <c r="P221" i="1"/>
  <c r="P222" i="1"/>
  <c r="P223" i="1"/>
  <c r="P224" i="1"/>
  <c r="P225" i="1"/>
  <c r="X225" i="1" s="1"/>
  <c r="P226" i="1"/>
  <c r="P227" i="1"/>
  <c r="P228" i="1"/>
  <c r="X228" i="1" s="1"/>
  <c r="P229" i="1"/>
  <c r="P230" i="1"/>
  <c r="P231" i="1"/>
  <c r="P232" i="1"/>
  <c r="P233" i="1"/>
  <c r="P234" i="1"/>
  <c r="P235" i="1"/>
  <c r="P236" i="1"/>
  <c r="X236" i="1" s="1"/>
  <c r="P237" i="1"/>
  <c r="P238" i="1"/>
  <c r="P239" i="1"/>
  <c r="P240" i="1"/>
  <c r="P241" i="1"/>
  <c r="P242" i="1"/>
  <c r="P243" i="1"/>
  <c r="P244" i="1"/>
  <c r="X244" i="1" s="1"/>
  <c r="P245" i="1"/>
  <c r="P246" i="1"/>
  <c r="P247" i="1"/>
  <c r="P248" i="1"/>
  <c r="P249" i="1"/>
  <c r="P250" i="1"/>
  <c r="P251" i="1"/>
  <c r="P252" i="1"/>
  <c r="X252" i="1" s="1"/>
  <c r="P253" i="1"/>
  <c r="P254" i="1"/>
  <c r="P255" i="1"/>
  <c r="P256" i="1"/>
  <c r="P257" i="1"/>
  <c r="P258" i="1"/>
  <c r="P259" i="1"/>
  <c r="P260" i="1"/>
  <c r="X260" i="1" s="1"/>
  <c r="P261" i="1"/>
  <c r="P262" i="1"/>
  <c r="P263" i="1"/>
  <c r="P264" i="1"/>
  <c r="P265" i="1"/>
  <c r="X265" i="1" s="1"/>
  <c r="P266" i="1"/>
  <c r="P267" i="1"/>
  <c r="P268" i="1"/>
  <c r="X268" i="1" s="1"/>
  <c r="P269" i="1"/>
  <c r="P270" i="1"/>
  <c r="P271" i="1"/>
  <c r="P272" i="1"/>
  <c r="P273" i="1"/>
  <c r="X370" i="1" s="1"/>
  <c r="P274" i="1"/>
  <c r="P275" i="1"/>
  <c r="P276" i="1"/>
  <c r="X276" i="1" s="1"/>
  <c r="P277" i="1"/>
  <c r="P278" i="1"/>
  <c r="P279" i="1"/>
  <c r="P280" i="1"/>
  <c r="P281" i="1"/>
  <c r="P282" i="1"/>
  <c r="P283" i="1"/>
  <c r="P284" i="1"/>
  <c r="X284" i="1" s="1"/>
  <c r="P285" i="1"/>
  <c r="P286" i="1"/>
  <c r="P287" i="1"/>
  <c r="P288" i="1"/>
  <c r="P289" i="1"/>
  <c r="X289" i="1" s="1"/>
  <c r="P290" i="1"/>
  <c r="P291" i="1"/>
  <c r="P292" i="1"/>
  <c r="X292" i="1" s="1"/>
  <c r="P293" i="1"/>
  <c r="P294" i="1"/>
  <c r="P295" i="1"/>
  <c r="P296" i="1"/>
  <c r="P297" i="1"/>
  <c r="X394" i="1" s="1"/>
  <c r="P298" i="1"/>
  <c r="P299" i="1"/>
  <c r="P300" i="1"/>
  <c r="X300" i="1" s="1"/>
  <c r="P301" i="1"/>
  <c r="P302" i="1"/>
  <c r="P303" i="1"/>
  <c r="P304" i="1"/>
  <c r="P305" i="1"/>
  <c r="P306" i="1"/>
  <c r="P307" i="1"/>
  <c r="P308" i="1"/>
  <c r="X308" i="1" s="1"/>
  <c r="P309" i="1"/>
  <c r="P310" i="1"/>
  <c r="P311" i="1"/>
  <c r="P312" i="1"/>
  <c r="P313" i="1"/>
  <c r="P314" i="1"/>
  <c r="P315" i="1"/>
  <c r="P316" i="1"/>
  <c r="X316" i="1" s="1"/>
  <c r="P317" i="1"/>
  <c r="P318" i="1"/>
  <c r="P319" i="1"/>
  <c r="P320" i="1"/>
  <c r="P321" i="1"/>
  <c r="P322" i="1"/>
  <c r="P323" i="1"/>
  <c r="P324" i="1"/>
  <c r="X324" i="1" s="1"/>
  <c r="P325" i="1"/>
  <c r="P326" i="1"/>
  <c r="P327" i="1"/>
  <c r="P328" i="1"/>
  <c r="P329" i="1"/>
  <c r="P330" i="1"/>
  <c r="P331" i="1"/>
  <c r="P332" i="1"/>
  <c r="X332" i="1" s="1"/>
  <c r="P333" i="1"/>
  <c r="P334" i="1"/>
  <c r="P335" i="1"/>
  <c r="P336" i="1"/>
  <c r="P337" i="1"/>
  <c r="X434" i="1" s="1"/>
  <c r="P338" i="1"/>
  <c r="P339" i="1"/>
  <c r="P340" i="1"/>
  <c r="X340" i="1" s="1"/>
  <c r="P341" i="1"/>
  <c r="P342" i="1"/>
  <c r="P343" i="1"/>
  <c r="P344" i="1"/>
  <c r="P345" i="1"/>
  <c r="P346" i="1"/>
  <c r="P347" i="1"/>
  <c r="P348" i="1"/>
  <c r="X348" i="1" s="1"/>
  <c r="P349" i="1"/>
  <c r="P350" i="1"/>
  <c r="P351" i="1"/>
  <c r="P352" i="1"/>
  <c r="P353" i="1"/>
  <c r="X353" i="1" s="1"/>
  <c r="P354" i="1"/>
  <c r="P355" i="1"/>
  <c r="P356" i="1"/>
  <c r="X356" i="1" s="1"/>
  <c r="P357" i="1"/>
  <c r="P358" i="1"/>
  <c r="P359" i="1"/>
  <c r="P360" i="1"/>
  <c r="P361" i="1"/>
  <c r="X458" i="1" s="1"/>
  <c r="P362" i="1"/>
  <c r="P363" i="1"/>
  <c r="P364" i="1"/>
  <c r="X364" i="1" s="1"/>
  <c r="P365" i="1"/>
  <c r="P366" i="1"/>
  <c r="P367" i="1"/>
  <c r="P368" i="1"/>
  <c r="P369" i="1"/>
  <c r="P370" i="1"/>
  <c r="P371" i="1"/>
  <c r="P372" i="1"/>
  <c r="X372" i="1" s="1"/>
  <c r="P373" i="1"/>
  <c r="P374" i="1"/>
  <c r="P375" i="1"/>
  <c r="P376" i="1"/>
  <c r="P377" i="1"/>
  <c r="P378" i="1"/>
  <c r="P379" i="1"/>
  <c r="P380" i="1"/>
  <c r="X380" i="1" s="1"/>
  <c r="P381" i="1"/>
  <c r="P382" i="1"/>
  <c r="P383" i="1"/>
  <c r="P384" i="1"/>
  <c r="P385" i="1"/>
  <c r="P386" i="1"/>
  <c r="P387" i="1"/>
  <c r="P388" i="1"/>
  <c r="X388" i="1" s="1"/>
  <c r="P389" i="1"/>
  <c r="P390" i="1"/>
  <c r="P391" i="1"/>
  <c r="P392" i="1"/>
  <c r="P393" i="1"/>
  <c r="P394" i="1"/>
  <c r="P395" i="1"/>
  <c r="P396" i="1"/>
  <c r="X396" i="1" s="1"/>
  <c r="P397" i="1"/>
  <c r="P398" i="1"/>
  <c r="P399" i="1"/>
  <c r="P400" i="1"/>
  <c r="P401" i="1"/>
  <c r="X401" i="1" s="1"/>
  <c r="P402" i="1"/>
  <c r="P403" i="1"/>
  <c r="P404" i="1"/>
  <c r="P405" i="1"/>
  <c r="P406" i="1"/>
  <c r="P407" i="1"/>
  <c r="P408" i="1"/>
  <c r="P409" i="1"/>
  <c r="P410" i="1"/>
  <c r="P411" i="1"/>
  <c r="P412" i="1"/>
  <c r="X412" i="1" s="1"/>
  <c r="P413" i="1"/>
  <c r="P414" i="1"/>
  <c r="P415" i="1"/>
  <c r="P416" i="1"/>
  <c r="P417" i="1"/>
  <c r="X417" i="1" s="1"/>
  <c r="P418" i="1"/>
  <c r="P419" i="1"/>
  <c r="P420" i="1"/>
  <c r="X420" i="1" s="1"/>
  <c r="P421" i="1"/>
  <c r="P422" i="1"/>
  <c r="P423" i="1"/>
  <c r="P424" i="1"/>
  <c r="P425" i="1"/>
  <c r="P426" i="1"/>
  <c r="P427" i="1"/>
  <c r="P428" i="1"/>
  <c r="X428" i="1" s="1"/>
  <c r="P429" i="1"/>
  <c r="P430" i="1"/>
  <c r="P431" i="1"/>
  <c r="P432" i="1"/>
  <c r="P433" i="1"/>
  <c r="P434" i="1"/>
  <c r="P435" i="1"/>
  <c r="P436" i="1"/>
  <c r="X436" i="1" s="1"/>
  <c r="P437" i="1"/>
  <c r="P438" i="1"/>
  <c r="P439" i="1"/>
  <c r="P440" i="1"/>
  <c r="P441" i="1"/>
  <c r="P442" i="1"/>
  <c r="P443" i="1"/>
  <c r="P444" i="1"/>
  <c r="X444" i="1" s="1"/>
  <c r="P445" i="1"/>
  <c r="P446" i="1"/>
  <c r="P447" i="1"/>
  <c r="P448" i="1"/>
  <c r="P449" i="1"/>
  <c r="P450" i="1"/>
  <c r="P451" i="1"/>
  <c r="P452" i="1"/>
  <c r="X452" i="1" s="1"/>
  <c r="P453" i="1"/>
  <c r="P454" i="1"/>
  <c r="P455" i="1"/>
  <c r="P456" i="1"/>
  <c r="P457" i="1"/>
  <c r="X457" i="1" s="1"/>
  <c r="P458" i="1"/>
  <c r="P459" i="1"/>
  <c r="P460" i="1"/>
  <c r="X460" i="1" s="1"/>
  <c r="P461" i="1"/>
  <c r="P462" i="1"/>
  <c r="P463" i="1"/>
  <c r="P464" i="1"/>
  <c r="P465" i="1"/>
  <c r="X465" i="1" s="1"/>
  <c r="P466" i="1"/>
  <c r="P467" i="1"/>
  <c r="P468" i="1"/>
  <c r="X468" i="1" s="1"/>
  <c r="P469" i="1"/>
  <c r="P470" i="1"/>
  <c r="P471" i="1"/>
  <c r="P472" i="1"/>
  <c r="P473" i="1"/>
  <c r="P474" i="1"/>
  <c r="P475" i="1"/>
  <c r="P476" i="1"/>
  <c r="X476" i="1" s="1"/>
  <c r="P477" i="1"/>
  <c r="P478" i="1"/>
  <c r="P479" i="1"/>
  <c r="P480" i="1"/>
  <c r="P481" i="1"/>
  <c r="X481" i="1" s="1"/>
  <c r="P482" i="1"/>
  <c r="P483" i="1"/>
  <c r="P484" i="1"/>
  <c r="X484" i="1" s="1"/>
  <c r="P485" i="1"/>
  <c r="P486" i="1"/>
  <c r="P487" i="1"/>
  <c r="P488" i="1"/>
  <c r="P489" i="1"/>
  <c r="P490" i="1"/>
  <c r="P491" i="1"/>
  <c r="P492" i="1"/>
  <c r="X492" i="1" s="1"/>
  <c r="P493" i="1"/>
  <c r="P494" i="1"/>
  <c r="P495" i="1"/>
  <c r="P496" i="1"/>
  <c r="P497" i="1"/>
  <c r="P498" i="1"/>
  <c r="P499" i="1"/>
  <c r="P500" i="1"/>
  <c r="X500" i="1" s="1"/>
  <c r="P501" i="1"/>
  <c r="P502" i="1"/>
  <c r="P5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X404" i="1" l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160" i="1"/>
  <c r="X209" i="1"/>
  <c r="X266" i="1"/>
  <c r="X329" i="1"/>
  <c r="X378" i="1"/>
  <c r="X440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224" i="1"/>
  <c r="X273" i="1"/>
  <c r="X330" i="1"/>
  <c r="X393" i="1"/>
  <c r="X442" i="1"/>
  <c r="X114" i="1"/>
  <c r="X288" i="1"/>
  <c r="X337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232" i="1"/>
  <c r="X352" i="1"/>
  <c r="X490" i="1"/>
  <c r="X482" i="1"/>
  <c r="X474" i="1"/>
  <c r="X466" i="1"/>
  <c r="X450" i="1"/>
  <c r="X426" i="1"/>
  <c r="X418" i="1"/>
  <c r="X410" i="1"/>
  <c r="X402" i="1"/>
  <c r="X386" i="1"/>
  <c r="X362" i="1"/>
  <c r="X354" i="1"/>
  <c r="X346" i="1"/>
  <c r="X338" i="1"/>
  <c r="X322" i="1"/>
  <c r="X298" i="1"/>
  <c r="X290" i="1"/>
  <c r="X282" i="1"/>
  <c r="X274" i="1"/>
  <c r="X258" i="1"/>
  <c r="X234" i="1"/>
  <c r="X226" i="1"/>
  <c r="X218" i="1"/>
  <c r="X210" i="1"/>
  <c r="X194" i="1"/>
  <c r="X170" i="1"/>
  <c r="X162" i="1"/>
  <c r="X154" i="1"/>
  <c r="X146" i="1"/>
  <c r="X130" i="1"/>
  <c r="X106" i="1"/>
  <c r="X242" i="1"/>
  <c r="X296" i="1"/>
  <c r="X416" i="1"/>
  <c r="X497" i="1"/>
  <c r="X489" i="1"/>
  <c r="X473" i="1"/>
  <c r="X449" i="1"/>
  <c r="X441" i="1"/>
  <c r="X433" i="1"/>
  <c r="X425" i="1"/>
  <c r="X409" i="1"/>
  <c r="X385" i="1"/>
  <c r="X377" i="1"/>
  <c r="X369" i="1"/>
  <c r="X361" i="1"/>
  <c r="X345" i="1"/>
  <c r="X321" i="1"/>
  <c r="X313" i="1"/>
  <c r="X305" i="1"/>
  <c r="X297" i="1"/>
  <c r="X281" i="1"/>
  <c r="X257" i="1"/>
  <c r="X249" i="1"/>
  <c r="X241" i="1"/>
  <c r="X233" i="1"/>
  <c r="X217" i="1"/>
  <c r="X193" i="1"/>
  <c r="X185" i="1"/>
  <c r="X177" i="1"/>
  <c r="X169" i="1"/>
  <c r="X153" i="1"/>
  <c r="X129" i="1"/>
  <c r="X121" i="1"/>
  <c r="X113" i="1"/>
  <c r="X105" i="1"/>
  <c r="X248" i="1"/>
  <c r="X360" i="1"/>
  <c r="X480" i="1"/>
  <c r="X496" i="1"/>
  <c r="X472" i="1"/>
  <c r="X464" i="1"/>
  <c r="X456" i="1"/>
  <c r="X448" i="1"/>
  <c r="X432" i="1"/>
  <c r="X408" i="1"/>
  <c r="X400" i="1"/>
  <c r="X392" i="1"/>
  <c r="X384" i="1"/>
  <c r="X368" i="1"/>
  <c r="X344" i="1"/>
  <c r="X336" i="1"/>
  <c r="X328" i="1"/>
  <c r="X320" i="1"/>
  <c r="X304" i="1"/>
  <c r="X280" i="1"/>
  <c r="X272" i="1"/>
  <c r="X264" i="1"/>
  <c r="X256" i="1"/>
  <c r="X240" i="1"/>
  <c r="X216" i="1"/>
  <c r="X208" i="1"/>
  <c r="X200" i="1"/>
  <c r="X192" i="1"/>
  <c r="X176" i="1"/>
  <c r="X152" i="1"/>
  <c r="X144" i="1"/>
  <c r="X136" i="1"/>
  <c r="X128" i="1"/>
  <c r="X112" i="1"/>
  <c r="X250" i="1"/>
  <c r="X312" i="1"/>
  <c r="X424" i="1"/>
  <c r="X503" i="1"/>
  <c r="X495" i="1"/>
  <c r="X487" i="1"/>
  <c r="X479" i="1"/>
  <c r="X471" i="1"/>
  <c r="X463" i="1"/>
  <c r="X455" i="1"/>
  <c r="X447" i="1"/>
  <c r="X202" i="1"/>
  <c r="X314" i="1"/>
  <c r="X376" i="1"/>
  <c r="X488" i="1"/>
  <c r="X498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Q5" i="1"/>
  <c r="R4" i="1"/>
  <c r="S4" i="1"/>
  <c r="L5" i="1"/>
  <c r="L6" i="1" s="1"/>
  <c r="L7" i="1" s="1"/>
  <c r="L8" i="1" s="1"/>
  <c r="L9" i="1" s="1"/>
  <c r="L10" i="1" s="1"/>
  <c r="L11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Q6" i="1" l="1"/>
  <c r="S5" i="1"/>
  <c r="U5" i="1" s="1"/>
  <c r="R5" i="1"/>
  <c r="T5" i="1" s="1"/>
  <c r="N5" i="1"/>
  <c r="O5" i="1" s="1"/>
  <c r="L12" i="1"/>
  <c r="N11" i="1"/>
  <c r="O11" i="1" s="1"/>
  <c r="N6" i="1"/>
  <c r="O6" i="1" s="1"/>
  <c r="N7" i="1"/>
  <c r="O7" i="1" s="1"/>
  <c r="N8" i="1"/>
  <c r="O8" i="1" s="1"/>
  <c r="N9" i="1"/>
  <c r="O9" i="1" s="1"/>
  <c r="N10" i="1"/>
  <c r="O10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V5" i="1" l="1"/>
  <c r="W5" i="1" s="1"/>
  <c r="Q7" i="1"/>
  <c r="S6" i="1"/>
  <c r="U6" i="1" s="1"/>
  <c r="R6" i="1"/>
  <c r="T6" i="1" s="1"/>
  <c r="L13" i="1"/>
  <c r="N12" i="1"/>
  <c r="O12" i="1" s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Q8" i="1" l="1"/>
  <c r="S7" i="1"/>
  <c r="U7" i="1" s="1"/>
  <c r="R7" i="1"/>
  <c r="T7" i="1" s="1"/>
  <c r="V6" i="1"/>
  <c r="W6" i="1" s="1"/>
  <c r="L14" i="1"/>
  <c r="N13" i="1"/>
  <c r="O13" i="1" s="1"/>
  <c r="V7" i="1" l="1"/>
  <c r="W7" i="1" s="1"/>
  <c r="Q9" i="1"/>
  <c r="S8" i="1"/>
  <c r="U8" i="1" s="1"/>
  <c r="R8" i="1"/>
  <c r="T8" i="1" s="1"/>
  <c r="L15" i="1"/>
  <c r="N14" i="1"/>
  <c r="O14" i="1" s="1"/>
  <c r="V8" i="1" l="1"/>
  <c r="W8" i="1" s="1"/>
  <c r="Q10" i="1"/>
  <c r="S9" i="1"/>
  <c r="U9" i="1" s="1"/>
  <c r="R9" i="1"/>
  <c r="T9" i="1" s="1"/>
  <c r="L16" i="1"/>
  <c r="N15" i="1"/>
  <c r="O15" i="1" s="1"/>
  <c r="V9" i="1" l="1"/>
  <c r="W9" i="1" s="1"/>
  <c r="Q11" i="1"/>
  <c r="S10" i="1"/>
  <c r="U10" i="1" s="1"/>
  <c r="R10" i="1"/>
  <c r="T10" i="1" s="1"/>
  <c r="L17" i="1"/>
  <c r="N16" i="1"/>
  <c r="O16" i="1" s="1"/>
  <c r="V10" i="1" l="1"/>
  <c r="W10" i="1" s="1"/>
  <c r="S11" i="1"/>
  <c r="U11" i="1" s="1"/>
  <c r="R11" i="1"/>
  <c r="T11" i="1" s="1"/>
  <c r="Q12" i="1"/>
  <c r="L18" i="1"/>
  <c r="N17" i="1"/>
  <c r="O17" i="1" s="1"/>
  <c r="V11" i="1" l="1"/>
  <c r="W11" i="1" s="1"/>
  <c r="Q13" i="1"/>
  <c r="S12" i="1"/>
  <c r="U12" i="1" s="1"/>
  <c r="R12" i="1"/>
  <c r="T12" i="1" s="1"/>
  <c r="L19" i="1"/>
  <c r="N18" i="1"/>
  <c r="O18" i="1" s="1"/>
  <c r="V12" i="1" l="1"/>
  <c r="W12" i="1" s="1"/>
  <c r="Q14" i="1"/>
  <c r="S13" i="1"/>
  <c r="U13" i="1" s="1"/>
  <c r="R13" i="1"/>
  <c r="T13" i="1" s="1"/>
  <c r="L20" i="1"/>
  <c r="N19" i="1"/>
  <c r="O19" i="1" s="1"/>
  <c r="V13" i="1" l="1"/>
  <c r="W13" i="1" s="1"/>
  <c r="Q15" i="1"/>
  <c r="S14" i="1"/>
  <c r="U14" i="1" s="1"/>
  <c r="R14" i="1"/>
  <c r="T14" i="1" s="1"/>
  <c r="L21" i="1"/>
  <c r="N20" i="1"/>
  <c r="O20" i="1" s="1"/>
  <c r="V14" i="1" l="1"/>
  <c r="W14" i="1" s="1"/>
  <c r="Q16" i="1"/>
  <c r="S15" i="1"/>
  <c r="U15" i="1" s="1"/>
  <c r="R15" i="1"/>
  <c r="T15" i="1" s="1"/>
  <c r="L22" i="1"/>
  <c r="N21" i="1"/>
  <c r="O21" i="1" s="1"/>
  <c r="V15" i="1" l="1"/>
  <c r="W15" i="1" s="1"/>
  <c r="Q17" i="1"/>
  <c r="S16" i="1"/>
  <c r="U16" i="1" s="1"/>
  <c r="R16" i="1"/>
  <c r="T16" i="1" s="1"/>
  <c r="L23" i="1"/>
  <c r="N22" i="1"/>
  <c r="O22" i="1" s="1"/>
  <c r="V16" i="1" l="1"/>
  <c r="W16" i="1" s="1"/>
  <c r="Q18" i="1"/>
  <c r="S17" i="1"/>
  <c r="U17" i="1" s="1"/>
  <c r="R17" i="1"/>
  <c r="T17" i="1" s="1"/>
  <c r="L24" i="1"/>
  <c r="N23" i="1"/>
  <c r="O23" i="1" s="1"/>
  <c r="V17" i="1" l="1"/>
  <c r="W17" i="1" s="1"/>
  <c r="Q19" i="1"/>
  <c r="S18" i="1"/>
  <c r="U18" i="1" s="1"/>
  <c r="R18" i="1"/>
  <c r="T18" i="1" s="1"/>
  <c r="L25" i="1"/>
  <c r="N24" i="1"/>
  <c r="O24" i="1" s="1"/>
  <c r="V18" i="1" l="1"/>
  <c r="W18" i="1" s="1"/>
  <c r="Q20" i="1"/>
  <c r="S19" i="1"/>
  <c r="U19" i="1" s="1"/>
  <c r="R19" i="1"/>
  <c r="T19" i="1" s="1"/>
  <c r="L26" i="1"/>
  <c r="N25" i="1"/>
  <c r="O25" i="1" s="1"/>
  <c r="V19" i="1" l="1"/>
  <c r="W19" i="1" s="1"/>
  <c r="Q21" i="1"/>
  <c r="S20" i="1"/>
  <c r="U20" i="1" s="1"/>
  <c r="R20" i="1"/>
  <c r="T20" i="1" s="1"/>
  <c r="L27" i="1"/>
  <c r="N26" i="1"/>
  <c r="O26" i="1" s="1"/>
  <c r="V20" i="1" l="1"/>
  <c r="W20" i="1" s="1"/>
  <c r="Q22" i="1"/>
  <c r="S21" i="1"/>
  <c r="U21" i="1" s="1"/>
  <c r="R21" i="1"/>
  <c r="T21" i="1" s="1"/>
  <c r="L28" i="1"/>
  <c r="N27" i="1"/>
  <c r="O27" i="1" s="1"/>
  <c r="V21" i="1" l="1"/>
  <c r="W21" i="1" s="1"/>
  <c r="Q23" i="1"/>
  <c r="S22" i="1"/>
  <c r="U22" i="1" s="1"/>
  <c r="R22" i="1"/>
  <c r="T22" i="1" s="1"/>
  <c r="L29" i="1"/>
  <c r="N28" i="1"/>
  <c r="O28" i="1" s="1"/>
  <c r="V22" i="1" l="1"/>
  <c r="W22" i="1" s="1"/>
  <c r="Q24" i="1"/>
  <c r="S23" i="1"/>
  <c r="U23" i="1" s="1"/>
  <c r="R23" i="1"/>
  <c r="T23" i="1" s="1"/>
  <c r="L30" i="1"/>
  <c r="N29" i="1"/>
  <c r="O29" i="1" s="1"/>
  <c r="V23" i="1" l="1"/>
  <c r="W23" i="1" s="1"/>
  <c r="Q25" i="1"/>
  <c r="S24" i="1"/>
  <c r="U24" i="1" s="1"/>
  <c r="R24" i="1"/>
  <c r="T24" i="1" s="1"/>
  <c r="L31" i="1"/>
  <c r="N30" i="1"/>
  <c r="O30" i="1" s="1"/>
  <c r="V24" i="1" l="1"/>
  <c r="W24" i="1" s="1"/>
  <c r="Q26" i="1"/>
  <c r="S25" i="1"/>
  <c r="U25" i="1" s="1"/>
  <c r="R25" i="1"/>
  <c r="T25" i="1" s="1"/>
  <c r="L32" i="1"/>
  <c r="N31" i="1"/>
  <c r="O31" i="1" s="1"/>
  <c r="V25" i="1" l="1"/>
  <c r="W25" i="1" s="1"/>
  <c r="Q27" i="1"/>
  <c r="S26" i="1"/>
  <c r="U26" i="1" s="1"/>
  <c r="R26" i="1"/>
  <c r="T26" i="1" s="1"/>
  <c r="L33" i="1"/>
  <c r="N32" i="1"/>
  <c r="O32" i="1" s="1"/>
  <c r="V26" i="1" l="1"/>
  <c r="W26" i="1" s="1"/>
  <c r="Q28" i="1"/>
  <c r="S27" i="1"/>
  <c r="U27" i="1" s="1"/>
  <c r="R27" i="1"/>
  <c r="T27" i="1" s="1"/>
  <c r="L34" i="1"/>
  <c r="N33" i="1"/>
  <c r="O33" i="1" s="1"/>
  <c r="V27" i="1" l="1"/>
  <c r="W27" i="1" s="1"/>
  <c r="Q29" i="1"/>
  <c r="S28" i="1"/>
  <c r="U28" i="1" s="1"/>
  <c r="R28" i="1"/>
  <c r="T28" i="1" s="1"/>
  <c r="L35" i="1"/>
  <c r="N34" i="1"/>
  <c r="O34" i="1" s="1"/>
  <c r="V28" i="1" l="1"/>
  <c r="W28" i="1" s="1"/>
  <c r="Q30" i="1"/>
  <c r="S29" i="1"/>
  <c r="U29" i="1" s="1"/>
  <c r="R29" i="1"/>
  <c r="T29" i="1" s="1"/>
  <c r="L36" i="1"/>
  <c r="N35" i="1"/>
  <c r="O35" i="1" s="1"/>
  <c r="V29" i="1" l="1"/>
  <c r="W29" i="1" s="1"/>
  <c r="Q31" i="1"/>
  <c r="S30" i="1"/>
  <c r="U30" i="1" s="1"/>
  <c r="R30" i="1"/>
  <c r="T30" i="1" s="1"/>
  <c r="L37" i="1"/>
  <c r="N36" i="1"/>
  <c r="O36" i="1" s="1"/>
  <c r="V30" i="1" l="1"/>
  <c r="W30" i="1" s="1"/>
  <c r="Q32" i="1"/>
  <c r="S31" i="1"/>
  <c r="U31" i="1" s="1"/>
  <c r="R31" i="1"/>
  <c r="T31" i="1" s="1"/>
  <c r="L38" i="1"/>
  <c r="N37" i="1"/>
  <c r="O37" i="1" s="1"/>
  <c r="V31" i="1" l="1"/>
  <c r="W31" i="1" s="1"/>
  <c r="Q33" i="1"/>
  <c r="S32" i="1"/>
  <c r="U32" i="1" s="1"/>
  <c r="R32" i="1"/>
  <c r="T32" i="1" s="1"/>
  <c r="L39" i="1"/>
  <c r="N38" i="1"/>
  <c r="O38" i="1" s="1"/>
  <c r="V32" i="1" l="1"/>
  <c r="W32" i="1" s="1"/>
  <c r="Q34" i="1"/>
  <c r="S33" i="1"/>
  <c r="U33" i="1" s="1"/>
  <c r="R33" i="1"/>
  <c r="T33" i="1" s="1"/>
  <c r="L40" i="1"/>
  <c r="N39" i="1"/>
  <c r="O39" i="1" s="1"/>
  <c r="V33" i="1" l="1"/>
  <c r="W33" i="1" s="1"/>
  <c r="Q35" i="1"/>
  <c r="S34" i="1"/>
  <c r="U34" i="1" s="1"/>
  <c r="R34" i="1"/>
  <c r="T34" i="1" s="1"/>
  <c r="L41" i="1"/>
  <c r="N40" i="1"/>
  <c r="O40" i="1" s="1"/>
  <c r="V34" i="1" l="1"/>
  <c r="W34" i="1" s="1"/>
  <c r="Q36" i="1"/>
  <c r="S35" i="1"/>
  <c r="U35" i="1" s="1"/>
  <c r="R35" i="1"/>
  <c r="T35" i="1" s="1"/>
  <c r="L42" i="1"/>
  <c r="N41" i="1"/>
  <c r="O41" i="1" s="1"/>
  <c r="V35" i="1" l="1"/>
  <c r="W35" i="1" s="1"/>
  <c r="Q37" i="1"/>
  <c r="S36" i="1"/>
  <c r="U36" i="1" s="1"/>
  <c r="R36" i="1"/>
  <c r="T36" i="1" s="1"/>
  <c r="L43" i="1"/>
  <c r="N42" i="1"/>
  <c r="O42" i="1" s="1"/>
  <c r="V36" i="1" l="1"/>
  <c r="W36" i="1" s="1"/>
  <c r="Q38" i="1"/>
  <c r="S37" i="1"/>
  <c r="U37" i="1" s="1"/>
  <c r="R37" i="1"/>
  <c r="T37" i="1" s="1"/>
  <c r="L44" i="1"/>
  <c r="N43" i="1"/>
  <c r="O43" i="1" s="1"/>
  <c r="V37" i="1" l="1"/>
  <c r="W37" i="1" s="1"/>
  <c r="Q39" i="1"/>
  <c r="S38" i="1"/>
  <c r="U38" i="1" s="1"/>
  <c r="R38" i="1"/>
  <c r="T38" i="1" s="1"/>
  <c r="L45" i="1"/>
  <c r="N44" i="1"/>
  <c r="O44" i="1" s="1"/>
  <c r="V38" i="1" l="1"/>
  <c r="W38" i="1" s="1"/>
  <c r="Q40" i="1"/>
  <c r="R39" i="1"/>
  <c r="T39" i="1" s="1"/>
  <c r="S39" i="1"/>
  <c r="U39" i="1" s="1"/>
  <c r="L46" i="1"/>
  <c r="N45" i="1"/>
  <c r="O45" i="1" s="1"/>
  <c r="V39" i="1" l="1"/>
  <c r="W39" i="1" s="1"/>
  <c r="Q41" i="1"/>
  <c r="S40" i="1"/>
  <c r="U40" i="1" s="1"/>
  <c r="R40" i="1"/>
  <c r="T40" i="1" s="1"/>
  <c r="L47" i="1"/>
  <c r="N46" i="1"/>
  <c r="O46" i="1" s="1"/>
  <c r="V40" i="1" l="1"/>
  <c r="W40" i="1" s="1"/>
  <c r="Q42" i="1"/>
  <c r="S41" i="1"/>
  <c r="U41" i="1" s="1"/>
  <c r="R41" i="1"/>
  <c r="T41" i="1" s="1"/>
  <c r="L48" i="1"/>
  <c r="N47" i="1"/>
  <c r="O47" i="1" s="1"/>
  <c r="V41" i="1" l="1"/>
  <c r="W41" i="1" s="1"/>
  <c r="Q43" i="1"/>
  <c r="S42" i="1"/>
  <c r="U42" i="1" s="1"/>
  <c r="R42" i="1"/>
  <c r="T42" i="1" s="1"/>
  <c r="L49" i="1"/>
  <c r="N48" i="1"/>
  <c r="O48" i="1" s="1"/>
  <c r="V42" i="1" l="1"/>
  <c r="W42" i="1" s="1"/>
  <c r="Q44" i="1"/>
  <c r="S43" i="1"/>
  <c r="U43" i="1" s="1"/>
  <c r="R43" i="1"/>
  <c r="T43" i="1" s="1"/>
  <c r="L50" i="1"/>
  <c r="N49" i="1"/>
  <c r="O49" i="1" s="1"/>
  <c r="V43" i="1" l="1"/>
  <c r="W43" i="1" s="1"/>
  <c r="Q45" i="1"/>
  <c r="S44" i="1"/>
  <c r="U44" i="1" s="1"/>
  <c r="R44" i="1"/>
  <c r="T44" i="1" s="1"/>
  <c r="L51" i="1"/>
  <c r="N50" i="1"/>
  <c r="O50" i="1" s="1"/>
  <c r="V44" i="1" l="1"/>
  <c r="W44" i="1" s="1"/>
  <c r="Q46" i="1"/>
  <c r="S45" i="1"/>
  <c r="U45" i="1" s="1"/>
  <c r="R45" i="1"/>
  <c r="T45" i="1" s="1"/>
  <c r="L52" i="1"/>
  <c r="N51" i="1"/>
  <c r="O51" i="1" s="1"/>
  <c r="V45" i="1" l="1"/>
  <c r="W45" i="1" s="1"/>
  <c r="Q47" i="1"/>
  <c r="S46" i="1"/>
  <c r="U46" i="1" s="1"/>
  <c r="R46" i="1"/>
  <c r="T46" i="1" s="1"/>
  <c r="L53" i="1"/>
  <c r="N52" i="1"/>
  <c r="O52" i="1" s="1"/>
  <c r="V46" i="1" l="1"/>
  <c r="W46" i="1" s="1"/>
  <c r="Q48" i="1"/>
  <c r="S47" i="1"/>
  <c r="U47" i="1" s="1"/>
  <c r="R47" i="1"/>
  <c r="T47" i="1" s="1"/>
  <c r="L54" i="1"/>
  <c r="N53" i="1"/>
  <c r="O53" i="1" s="1"/>
  <c r="V47" i="1" l="1"/>
  <c r="W47" i="1" s="1"/>
  <c r="Q49" i="1"/>
  <c r="S48" i="1"/>
  <c r="U48" i="1" s="1"/>
  <c r="R48" i="1"/>
  <c r="T48" i="1" s="1"/>
  <c r="L55" i="1"/>
  <c r="N54" i="1"/>
  <c r="O54" i="1" s="1"/>
  <c r="V48" i="1" l="1"/>
  <c r="W48" i="1" s="1"/>
  <c r="Q50" i="1"/>
  <c r="S49" i="1"/>
  <c r="U49" i="1" s="1"/>
  <c r="R49" i="1"/>
  <c r="T49" i="1" s="1"/>
  <c r="L56" i="1"/>
  <c r="N55" i="1"/>
  <c r="O55" i="1" s="1"/>
  <c r="V49" i="1" l="1"/>
  <c r="W49" i="1" s="1"/>
  <c r="Q51" i="1"/>
  <c r="S50" i="1"/>
  <c r="U50" i="1" s="1"/>
  <c r="R50" i="1"/>
  <c r="T50" i="1" s="1"/>
  <c r="L57" i="1"/>
  <c r="N56" i="1"/>
  <c r="O56" i="1" s="1"/>
  <c r="V50" i="1" l="1"/>
  <c r="W50" i="1" s="1"/>
  <c r="Q52" i="1"/>
  <c r="S51" i="1"/>
  <c r="U51" i="1" s="1"/>
  <c r="R51" i="1"/>
  <c r="T51" i="1" s="1"/>
  <c r="L58" i="1"/>
  <c r="N57" i="1"/>
  <c r="O57" i="1" s="1"/>
  <c r="V51" i="1" l="1"/>
  <c r="W51" i="1" s="1"/>
  <c r="Q53" i="1"/>
  <c r="S52" i="1"/>
  <c r="U52" i="1" s="1"/>
  <c r="R52" i="1"/>
  <c r="T52" i="1" s="1"/>
  <c r="L59" i="1"/>
  <c r="N58" i="1"/>
  <c r="O58" i="1" s="1"/>
  <c r="V52" i="1" l="1"/>
  <c r="W52" i="1" s="1"/>
  <c r="Q54" i="1"/>
  <c r="S53" i="1"/>
  <c r="U53" i="1" s="1"/>
  <c r="R53" i="1"/>
  <c r="T53" i="1" s="1"/>
  <c r="L60" i="1"/>
  <c r="N59" i="1"/>
  <c r="O59" i="1" s="1"/>
  <c r="V53" i="1" l="1"/>
  <c r="W53" i="1" s="1"/>
  <c r="Q55" i="1"/>
  <c r="S54" i="1"/>
  <c r="U54" i="1" s="1"/>
  <c r="R54" i="1"/>
  <c r="T54" i="1" s="1"/>
  <c r="L61" i="1"/>
  <c r="N60" i="1"/>
  <c r="O60" i="1" s="1"/>
  <c r="U55" i="1" l="1"/>
  <c r="V54" i="1"/>
  <c r="W54" i="1" s="1"/>
  <c r="Q56" i="1"/>
  <c r="S55" i="1"/>
  <c r="R55" i="1"/>
  <c r="T55" i="1" s="1"/>
  <c r="L62" i="1"/>
  <c r="N61" i="1"/>
  <c r="O61" i="1" s="1"/>
  <c r="V55" i="1" l="1"/>
  <c r="W55" i="1" s="1"/>
  <c r="Q57" i="1"/>
  <c r="S56" i="1"/>
  <c r="U56" i="1" s="1"/>
  <c r="R56" i="1"/>
  <c r="T56" i="1" s="1"/>
  <c r="L63" i="1"/>
  <c r="N62" i="1"/>
  <c r="O62" i="1" s="1"/>
  <c r="V56" i="1" l="1"/>
  <c r="W56" i="1" s="1"/>
  <c r="Q58" i="1"/>
  <c r="S57" i="1"/>
  <c r="U57" i="1" s="1"/>
  <c r="R57" i="1"/>
  <c r="T57" i="1" s="1"/>
  <c r="L64" i="1"/>
  <c r="N63" i="1"/>
  <c r="O63" i="1" s="1"/>
  <c r="V57" i="1" l="1"/>
  <c r="W57" i="1" s="1"/>
  <c r="Q59" i="1"/>
  <c r="S58" i="1"/>
  <c r="U58" i="1" s="1"/>
  <c r="R58" i="1"/>
  <c r="T58" i="1" s="1"/>
  <c r="L65" i="1"/>
  <c r="N64" i="1"/>
  <c r="O64" i="1" s="1"/>
  <c r="V58" i="1" l="1"/>
  <c r="W58" i="1" s="1"/>
  <c r="Q60" i="1"/>
  <c r="S59" i="1"/>
  <c r="U59" i="1" s="1"/>
  <c r="R59" i="1"/>
  <c r="T59" i="1" s="1"/>
  <c r="L66" i="1"/>
  <c r="N65" i="1"/>
  <c r="O65" i="1" s="1"/>
  <c r="V59" i="1" l="1"/>
  <c r="W59" i="1" s="1"/>
  <c r="Q61" i="1"/>
  <c r="S60" i="1"/>
  <c r="U60" i="1" s="1"/>
  <c r="R60" i="1"/>
  <c r="T60" i="1" s="1"/>
  <c r="L67" i="1"/>
  <c r="N66" i="1"/>
  <c r="O66" i="1" s="1"/>
  <c r="V60" i="1" l="1"/>
  <c r="W60" i="1" s="1"/>
  <c r="Q62" i="1"/>
  <c r="S61" i="1"/>
  <c r="U61" i="1" s="1"/>
  <c r="R61" i="1"/>
  <c r="T61" i="1" s="1"/>
  <c r="L68" i="1"/>
  <c r="N67" i="1"/>
  <c r="O67" i="1" s="1"/>
  <c r="V61" i="1" l="1"/>
  <c r="W61" i="1" s="1"/>
  <c r="Q63" i="1"/>
  <c r="S62" i="1"/>
  <c r="U62" i="1" s="1"/>
  <c r="R62" i="1"/>
  <c r="T62" i="1" s="1"/>
  <c r="L69" i="1"/>
  <c r="N68" i="1"/>
  <c r="O68" i="1" s="1"/>
  <c r="V62" i="1" l="1"/>
  <c r="W62" i="1" s="1"/>
  <c r="Q64" i="1"/>
  <c r="S63" i="1"/>
  <c r="U63" i="1" s="1"/>
  <c r="R63" i="1"/>
  <c r="T63" i="1" s="1"/>
  <c r="L70" i="1"/>
  <c r="N69" i="1"/>
  <c r="O69" i="1" s="1"/>
  <c r="V63" i="1" l="1"/>
  <c r="W63" i="1" s="1"/>
  <c r="Q65" i="1"/>
  <c r="S64" i="1"/>
  <c r="U64" i="1" s="1"/>
  <c r="R64" i="1"/>
  <c r="T64" i="1" s="1"/>
  <c r="L71" i="1"/>
  <c r="N70" i="1"/>
  <c r="O70" i="1" s="1"/>
  <c r="V64" i="1" l="1"/>
  <c r="W64" i="1" s="1"/>
  <c r="Q66" i="1"/>
  <c r="S65" i="1"/>
  <c r="U65" i="1" s="1"/>
  <c r="R65" i="1"/>
  <c r="T65" i="1" s="1"/>
  <c r="L72" i="1"/>
  <c r="N71" i="1"/>
  <c r="O71" i="1" s="1"/>
  <c r="V65" i="1" l="1"/>
  <c r="W65" i="1" s="1"/>
  <c r="Q67" i="1"/>
  <c r="S66" i="1"/>
  <c r="U66" i="1" s="1"/>
  <c r="R66" i="1"/>
  <c r="T66" i="1" s="1"/>
  <c r="L73" i="1"/>
  <c r="N72" i="1"/>
  <c r="O72" i="1" s="1"/>
  <c r="V66" i="1" l="1"/>
  <c r="W66" i="1" s="1"/>
  <c r="Q68" i="1"/>
  <c r="S67" i="1"/>
  <c r="U67" i="1" s="1"/>
  <c r="R67" i="1"/>
  <c r="T67" i="1" s="1"/>
  <c r="L74" i="1"/>
  <c r="N73" i="1"/>
  <c r="O73" i="1" s="1"/>
  <c r="V67" i="1" l="1"/>
  <c r="W67" i="1" s="1"/>
  <c r="Q69" i="1"/>
  <c r="S68" i="1"/>
  <c r="U68" i="1" s="1"/>
  <c r="R68" i="1"/>
  <c r="T68" i="1" s="1"/>
  <c r="L75" i="1"/>
  <c r="N74" i="1"/>
  <c r="O74" i="1" s="1"/>
  <c r="V68" i="1" l="1"/>
  <c r="W68" i="1" s="1"/>
  <c r="Q70" i="1"/>
  <c r="S69" i="1"/>
  <c r="U69" i="1" s="1"/>
  <c r="R69" i="1"/>
  <c r="T69" i="1" s="1"/>
  <c r="L76" i="1"/>
  <c r="N75" i="1"/>
  <c r="O75" i="1" s="1"/>
  <c r="V69" i="1" l="1"/>
  <c r="W69" i="1" s="1"/>
  <c r="Q71" i="1"/>
  <c r="S70" i="1"/>
  <c r="U70" i="1" s="1"/>
  <c r="R70" i="1"/>
  <c r="T70" i="1" s="1"/>
  <c r="L77" i="1"/>
  <c r="N76" i="1"/>
  <c r="O76" i="1" s="1"/>
  <c r="V70" i="1" l="1"/>
  <c r="W70" i="1" s="1"/>
  <c r="Q72" i="1"/>
  <c r="S71" i="1"/>
  <c r="U71" i="1" s="1"/>
  <c r="R71" i="1"/>
  <c r="T71" i="1" s="1"/>
  <c r="L78" i="1"/>
  <c r="N77" i="1"/>
  <c r="O77" i="1" s="1"/>
  <c r="V71" i="1" l="1"/>
  <c r="W71" i="1" s="1"/>
  <c r="Q73" i="1"/>
  <c r="S72" i="1"/>
  <c r="U72" i="1" s="1"/>
  <c r="R72" i="1"/>
  <c r="T72" i="1" s="1"/>
  <c r="L79" i="1"/>
  <c r="N78" i="1"/>
  <c r="O78" i="1" s="1"/>
  <c r="V72" i="1" l="1"/>
  <c r="W72" i="1" s="1"/>
  <c r="Q74" i="1"/>
  <c r="S73" i="1"/>
  <c r="U73" i="1" s="1"/>
  <c r="R73" i="1"/>
  <c r="T73" i="1" s="1"/>
  <c r="L80" i="1"/>
  <c r="N79" i="1"/>
  <c r="O79" i="1" s="1"/>
  <c r="V73" i="1" l="1"/>
  <c r="W73" i="1" s="1"/>
  <c r="Q75" i="1"/>
  <c r="S74" i="1"/>
  <c r="U74" i="1" s="1"/>
  <c r="R74" i="1"/>
  <c r="T74" i="1" s="1"/>
  <c r="L81" i="1"/>
  <c r="N80" i="1"/>
  <c r="O80" i="1" s="1"/>
  <c r="V74" i="1" l="1"/>
  <c r="W74" i="1" s="1"/>
  <c r="Q76" i="1"/>
  <c r="S75" i="1"/>
  <c r="U75" i="1" s="1"/>
  <c r="R75" i="1"/>
  <c r="T75" i="1" s="1"/>
  <c r="L82" i="1"/>
  <c r="N81" i="1"/>
  <c r="O81" i="1" s="1"/>
  <c r="V75" i="1" l="1"/>
  <c r="W75" i="1" s="1"/>
  <c r="Q77" i="1"/>
  <c r="S76" i="1"/>
  <c r="U76" i="1" s="1"/>
  <c r="R76" i="1"/>
  <c r="T76" i="1" s="1"/>
  <c r="L83" i="1"/>
  <c r="N82" i="1"/>
  <c r="O82" i="1" s="1"/>
  <c r="Q78" i="1" l="1"/>
  <c r="S77" i="1"/>
  <c r="U77" i="1" s="1"/>
  <c r="R77" i="1"/>
  <c r="T77" i="1" s="1"/>
  <c r="V76" i="1"/>
  <c r="W76" i="1" s="1"/>
  <c r="L84" i="1"/>
  <c r="N83" i="1"/>
  <c r="O83" i="1" s="1"/>
  <c r="V77" i="1" l="1"/>
  <c r="W77" i="1" s="1"/>
  <c r="Q79" i="1"/>
  <c r="S78" i="1"/>
  <c r="U78" i="1" s="1"/>
  <c r="R78" i="1"/>
  <c r="T78" i="1" s="1"/>
  <c r="L85" i="1"/>
  <c r="N84" i="1"/>
  <c r="O84" i="1" s="1"/>
  <c r="Q80" i="1" l="1"/>
  <c r="S79" i="1"/>
  <c r="U79" i="1" s="1"/>
  <c r="R79" i="1"/>
  <c r="T79" i="1" s="1"/>
  <c r="V78" i="1"/>
  <c r="W78" i="1" s="1"/>
  <c r="L86" i="1"/>
  <c r="N85" i="1"/>
  <c r="O85" i="1" s="1"/>
  <c r="V79" i="1" l="1"/>
  <c r="W79" i="1" s="1"/>
  <c r="Q81" i="1"/>
  <c r="S80" i="1"/>
  <c r="U80" i="1" s="1"/>
  <c r="R80" i="1"/>
  <c r="T80" i="1" s="1"/>
  <c r="L87" i="1"/>
  <c r="N86" i="1"/>
  <c r="O86" i="1" s="1"/>
  <c r="V80" i="1" l="1"/>
  <c r="W80" i="1" s="1"/>
  <c r="Q82" i="1"/>
  <c r="S81" i="1"/>
  <c r="U81" i="1" s="1"/>
  <c r="R81" i="1"/>
  <c r="T81" i="1" s="1"/>
  <c r="L88" i="1"/>
  <c r="N87" i="1"/>
  <c r="O87" i="1" s="1"/>
  <c r="V81" i="1" l="1"/>
  <c r="W81" i="1" s="1"/>
  <c r="Q83" i="1"/>
  <c r="S82" i="1"/>
  <c r="U82" i="1" s="1"/>
  <c r="R82" i="1"/>
  <c r="T82" i="1" s="1"/>
  <c r="L89" i="1"/>
  <c r="N88" i="1"/>
  <c r="O88" i="1" s="1"/>
  <c r="V82" i="1" l="1"/>
  <c r="W82" i="1" s="1"/>
  <c r="Q84" i="1"/>
  <c r="S83" i="1"/>
  <c r="U83" i="1" s="1"/>
  <c r="R83" i="1"/>
  <c r="T83" i="1" s="1"/>
  <c r="L90" i="1"/>
  <c r="N89" i="1"/>
  <c r="O89" i="1" s="1"/>
  <c r="V83" i="1" l="1"/>
  <c r="W83" i="1" s="1"/>
  <c r="Q85" i="1"/>
  <c r="S84" i="1"/>
  <c r="U84" i="1" s="1"/>
  <c r="R84" i="1"/>
  <c r="T84" i="1" s="1"/>
  <c r="L91" i="1"/>
  <c r="N90" i="1"/>
  <c r="O90" i="1" s="1"/>
  <c r="V84" i="1" l="1"/>
  <c r="W84" i="1" s="1"/>
  <c r="Q86" i="1"/>
  <c r="S85" i="1"/>
  <c r="U85" i="1" s="1"/>
  <c r="R85" i="1"/>
  <c r="T85" i="1" s="1"/>
  <c r="L92" i="1"/>
  <c r="N91" i="1"/>
  <c r="O91" i="1" s="1"/>
  <c r="V85" i="1" l="1"/>
  <c r="W85" i="1" s="1"/>
  <c r="Q87" i="1"/>
  <c r="S86" i="1"/>
  <c r="U86" i="1" s="1"/>
  <c r="R86" i="1"/>
  <c r="T86" i="1" s="1"/>
  <c r="L93" i="1"/>
  <c r="N92" i="1"/>
  <c r="O92" i="1" s="1"/>
  <c r="V86" i="1" l="1"/>
  <c r="W86" i="1" s="1"/>
  <c r="Q88" i="1"/>
  <c r="S87" i="1"/>
  <c r="U87" i="1" s="1"/>
  <c r="R87" i="1"/>
  <c r="T87" i="1" s="1"/>
  <c r="L94" i="1"/>
  <c r="N93" i="1"/>
  <c r="O93" i="1" s="1"/>
  <c r="V87" i="1" l="1"/>
  <c r="W87" i="1" s="1"/>
  <c r="Q89" i="1"/>
  <c r="S88" i="1"/>
  <c r="U88" i="1" s="1"/>
  <c r="R88" i="1"/>
  <c r="T88" i="1" s="1"/>
  <c r="L95" i="1"/>
  <c r="N94" i="1"/>
  <c r="O94" i="1" s="1"/>
  <c r="V88" i="1" l="1"/>
  <c r="W88" i="1" s="1"/>
  <c r="Q90" i="1"/>
  <c r="S89" i="1"/>
  <c r="U89" i="1" s="1"/>
  <c r="R89" i="1"/>
  <c r="T89" i="1" s="1"/>
  <c r="L96" i="1"/>
  <c r="N95" i="1"/>
  <c r="O95" i="1" s="1"/>
  <c r="V89" i="1" l="1"/>
  <c r="W89" i="1" s="1"/>
  <c r="Q91" i="1"/>
  <c r="S90" i="1"/>
  <c r="U90" i="1" s="1"/>
  <c r="R90" i="1"/>
  <c r="T90" i="1" s="1"/>
  <c r="L97" i="1"/>
  <c r="N96" i="1"/>
  <c r="O96" i="1" s="1"/>
  <c r="V90" i="1" l="1"/>
  <c r="W90" i="1" s="1"/>
  <c r="Q92" i="1"/>
  <c r="S91" i="1"/>
  <c r="U91" i="1" s="1"/>
  <c r="R91" i="1"/>
  <c r="T91" i="1" s="1"/>
  <c r="L98" i="1"/>
  <c r="N97" i="1"/>
  <c r="O97" i="1" s="1"/>
  <c r="V91" i="1" l="1"/>
  <c r="W91" i="1" s="1"/>
  <c r="Q93" i="1"/>
  <c r="S92" i="1"/>
  <c r="U92" i="1" s="1"/>
  <c r="R92" i="1"/>
  <c r="T92" i="1" s="1"/>
  <c r="L99" i="1"/>
  <c r="N98" i="1"/>
  <c r="O98" i="1" s="1"/>
  <c r="V92" i="1" l="1"/>
  <c r="W92" i="1" s="1"/>
  <c r="Q94" i="1"/>
  <c r="S93" i="1"/>
  <c r="U93" i="1" s="1"/>
  <c r="R93" i="1"/>
  <c r="T93" i="1" s="1"/>
  <c r="L100" i="1"/>
  <c r="N99" i="1"/>
  <c r="O99" i="1" s="1"/>
  <c r="V93" i="1" l="1"/>
  <c r="W93" i="1" s="1"/>
  <c r="Q95" i="1"/>
  <c r="S94" i="1"/>
  <c r="U94" i="1" s="1"/>
  <c r="R94" i="1"/>
  <c r="T94" i="1" s="1"/>
  <c r="L101" i="1"/>
  <c r="N100" i="1"/>
  <c r="O100" i="1" s="1"/>
  <c r="V94" i="1" l="1"/>
  <c r="W94" i="1" s="1"/>
  <c r="Q96" i="1"/>
  <c r="S95" i="1"/>
  <c r="U95" i="1" s="1"/>
  <c r="R95" i="1"/>
  <c r="T95" i="1" s="1"/>
  <c r="L102" i="1"/>
  <c r="N101" i="1"/>
  <c r="O101" i="1" s="1"/>
  <c r="V95" i="1" l="1"/>
  <c r="W95" i="1" s="1"/>
  <c r="Q97" i="1"/>
  <c r="S96" i="1"/>
  <c r="U96" i="1" s="1"/>
  <c r="R96" i="1"/>
  <c r="T96" i="1" s="1"/>
  <c r="L103" i="1"/>
  <c r="N102" i="1"/>
  <c r="O102" i="1" s="1"/>
  <c r="V96" i="1" l="1"/>
  <c r="W96" i="1" s="1"/>
  <c r="Q98" i="1"/>
  <c r="S97" i="1"/>
  <c r="U97" i="1" s="1"/>
  <c r="R97" i="1"/>
  <c r="T97" i="1" s="1"/>
  <c r="L104" i="1"/>
  <c r="N103" i="1"/>
  <c r="O103" i="1" s="1"/>
  <c r="V97" i="1" l="1"/>
  <c r="W97" i="1" s="1"/>
  <c r="Q99" i="1"/>
  <c r="S98" i="1"/>
  <c r="U98" i="1" s="1"/>
  <c r="R98" i="1"/>
  <c r="T98" i="1" s="1"/>
  <c r="L105" i="1"/>
  <c r="N104" i="1"/>
  <c r="O104" i="1" s="1"/>
  <c r="V98" i="1" l="1"/>
  <c r="W98" i="1" s="1"/>
  <c r="Q100" i="1"/>
  <c r="S99" i="1"/>
  <c r="U99" i="1" s="1"/>
  <c r="R99" i="1"/>
  <c r="T99" i="1" s="1"/>
  <c r="L106" i="1"/>
  <c r="N105" i="1"/>
  <c r="O105" i="1" s="1"/>
  <c r="V99" i="1" l="1"/>
  <c r="W99" i="1" s="1"/>
  <c r="Q101" i="1"/>
  <c r="S100" i="1"/>
  <c r="U100" i="1" s="1"/>
  <c r="R100" i="1"/>
  <c r="T100" i="1" s="1"/>
  <c r="L107" i="1"/>
  <c r="N106" i="1"/>
  <c r="O106" i="1" s="1"/>
  <c r="V100" i="1" l="1"/>
  <c r="W100" i="1" s="1"/>
  <c r="Q102" i="1"/>
  <c r="S101" i="1"/>
  <c r="U101" i="1" s="1"/>
  <c r="R101" i="1"/>
  <c r="T101" i="1" s="1"/>
  <c r="L108" i="1"/>
  <c r="N107" i="1"/>
  <c r="O107" i="1" s="1"/>
  <c r="V101" i="1" l="1"/>
  <c r="W101" i="1" s="1"/>
  <c r="Q103" i="1"/>
  <c r="S102" i="1"/>
  <c r="U102" i="1" s="1"/>
  <c r="R102" i="1"/>
  <c r="T102" i="1" s="1"/>
  <c r="L109" i="1"/>
  <c r="N108" i="1"/>
  <c r="O108" i="1" s="1"/>
  <c r="V102" i="1" l="1"/>
  <c r="W102" i="1" s="1"/>
  <c r="Q104" i="1"/>
  <c r="R103" i="1"/>
  <c r="T103" i="1" s="1"/>
  <c r="S103" i="1"/>
  <c r="U103" i="1" s="1"/>
  <c r="L110" i="1"/>
  <c r="N109" i="1"/>
  <c r="O109" i="1" s="1"/>
  <c r="V103" i="1" l="1"/>
  <c r="W103" i="1" s="1"/>
  <c r="Y103" i="1" s="1"/>
  <c r="Q105" i="1"/>
  <c r="S104" i="1"/>
  <c r="U104" i="1" s="1"/>
  <c r="R104" i="1"/>
  <c r="T104" i="1" s="1"/>
  <c r="L111" i="1"/>
  <c r="N110" i="1"/>
  <c r="O110" i="1" s="1"/>
  <c r="V104" i="1" l="1"/>
  <c r="W104" i="1" s="1"/>
  <c r="Y104" i="1" s="1"/>
  <c r="Q106" i="1"/>
  <c r="S105" i="1"/>
  <c r="U105" i="1" s="1"/>
  <c r="R105" i="1"/>
  <c r="T105" i="1" s="1"/>
  <c r="L112" i="1"/>
  <c r="N111" i="1"/>
  <c r="O111" i="1" s="1"/>
  <c r="V105" i="1" l="1"/>
  <c r="W105" i="1" s="1"/>
  <c r="Y105" i="1" s="1"/>
  <c r="Q107" i="1"/>
  <c r="S106" i="1"/>
  <c r="U106" i="1" s="1"/>
  <c r="R106" i="1"/>
  <c r="T106" i="1" s="1"/>
  <c r="L113" i="1"/>
  <c r="N112" i="1"/>
  <c r="O112" i="1" s="1"/>
  <c r="V106" i="1" l="1"/>
  <c r="W106" i="1" s="1"/>
  <c r="Y106" i="1" s="1"/>
  <c r="Q108" i="1"/>
  <c r="S107" i="1"/>
  <c r="U107" i="1" s="1"/>
  <c r="R107" i="1"/>
  <c r="T107" i="1" s="1"/>
  <c r="L114" i="1"/>
  <c r="N113" i="1"/>
  <c r="O113" i="1" s="1"/>
  <c r="V107" i="1" l="1"/>
  <c r="W107" i="1" s="1"/>
  <c r="Y107" i="1" s="1"/>
  <c r="Q109" i="1"/>
  <c r="S108" i="1"/>
  <c r="U108" i="1" s="1"/>
  <c r="R108" i="1"/>
  <c r="T108" i="1" s="1"/>
  <c r="L115" i="1"/>
  <c r="N114" i="1"/>
  <c r="O114" i="1" s="1"/>
  <c r="V108" i="1" l="1"/>
  <c r="W108" i="1" s="1"/>
  <c r="Y108" i="1" s="1"/>
  <c r="Q110" i="1"/>
  <c r="S109" i="1"/>
  <c r="U109" i="1" s="1"/>
  <c r="R109" i="1"/>
  <c r="T109" i="1" s="1"/>
  <c r="L116" i="1"/>
  <c r="N115" i="1"/>
  <c r="O115" i="1" s="1"/>
  <c r="V109" i="1" l="1"/>
  <c r="W109" i="1" s="1"/>
  <c r="Y109" i="1" s="1"/>
  <c r="Q111" i="1"/>
  <c r="S110" i="1"/>
  <c r="U110" i="1" s="1"/>
  <c r="R110" i="1"/>
  <c r="T110" i="1" s="1"/>
  <c r="L117" i="1"/>
  <c r="N116" i="1"/>
  <c r="O116" i="1" s="1"/>
  <c r="V110" i="1" l="1"/>
  <c r="W110" i="1" s="1"/>
  <c r="Y110" i="1" s="1"/>
  <c r="Q112" i="1"/>
  <c r="S111" i="1"/>
  <c r="U111" i="1" s="1"/>
  <c r="R111" i="1"/>
  <c r="T111" i="1" s="1"/>
  <c r="L118" i="1"/>
  <c r="N117" i="1"/>
  <c r="O117" i="1" s="1"/>
  <c r="V111" i="1" l="1"/>
  <c r="W111" i="1" s="1"/>
  <c r="Y111" i="1" s="1"/>
  <c r="Q113" i="1"/>
  <c r="S112" i="1"/>
  <c r="U112" i="1" s="1"/>
  <c r="R112" i="1"/>
  <c r="T112" i="1" s="1"/>
  <c r="L119" i="1"/>
  <c r="N118" i="1"/>
  <c r="O118" i="1" s="1"/>
  <c r="V112" i="1" l="1"/>
  <c r="W112" i="1" s="1"/>
  <c r="Y112" i="1" s="1"/>
  <c r="Q114" i="1"/>
  <c r="S113" i="1"/>
  <c r="U113" i="1" s="1"/>
  <c r="R113" i="1"/>
  <c r="T113" i="1" s="1"/>
  <c r="L120" i="1"/>
  <c r="N119" i="1"/>
  <c r="O119" i="1" s="1"/>
  <c r="V113" i="1" l="1"/>
  <c r="W113" i="1" s="1"/>
  <c r="Y113" i="1" s="1"/>
  <c r="Q115" i="1"/>
  <c r="S114" i="1"/>
  <c r="U114" i="1" s="1"/>
  <c r="R114" i="1"/>
  <c r="T114" i="1" s="1"/>
  <c r="L121" i="1"/>
  <c r="N120" i="1"/>
  <c r="O120" i="1" s="1"/>
  <c r="V114" i="1" l="1"/>
  <c r="W114" i="1" s="1"/>
  <c r="Y114" i="1" s="1"/>
  <c r="Q116" i="1"/>
  <c r="S115" i="1"/>
  <c r="U115" i="1" s="1"/>
  <c r="R115" i="1"/>
  <c r="T115" i="1" s="1"/>
  <c r="L122" i="1"/>
  <c r="N121" i="1"/>
  <c r="O121" i="1" s="1"/>
  <c r="V115" i="1" l="1"/>
  <c r="W115" i="1" s="1"/>
  <c r="Y115" i="1" s="1"/>
  <c r="Q117" i="1"/>
  <c r="S116" i="1"/>
  <c r="U116" i="1" s="1"/>
  <c r="R116" i="1"/>
  <c r="T116" i="1" s="1"/>
  <c r="L123" i="1"/>
  <c r="N122" i="1"/>
  <c r="O122" i="1" s="1"/>
  <c r="V116" i="1" l="1"/>
  <c r="W116" i="1" s="1"/>
  <c r="Y116" i="1" s="1"/>
  <c r="Q118" i="1"/>
  <c r="S117" i="1"/>
  <c r="U117" i="1" s="1"/>
  <c r="R117" i="1"/>
  <c r="T117" i="1" s="1"/>
  <c r="L124" i="1"/>
  <c r="N123" i="1"/>
  <c r="O123" i="1" s="1"/>
  <c r="Q119" i="1" l="1"/>
  <c r="S118" i="1"/>
  <c r="U118" i="1" s="1"/>
  <c r="R118" i="1"/>
  <c r="T118" i="1" s="1"/>
  <c r="V117" i="1"/>
  <c r="W117" i="1" s="1"/>
  <c r="Y117" i="1" s="1"/>
  <c r="L125" i="1"/>
  <c r="N124" i="1"/>
  <c r="O124" i="1" s="1"/>
  <c r="V118" i="1" l="1"/>
  <c r="W118" i="1" s="1"/>
  <c r="Y118" i="1" s="1"/>
  <c r="Q120" i="1"/>
  <c r="S119" i="1"/>
  <c r="U119" i="1" s="1"/>
  <c r="R119" i="1"/>
  <c r="T119" i="1" s="1"/>
  <c r="L126" i="1"/>
  <c r="N125" i="1"/>
  <c r="O125" i="1" s="1"/>
  <c r="V119" i="1" l="1"/>
  <c r="W119" i="1" s="1"/>
  <c r="Y119" i="1" s="1"/>
  <c r="Q121" i="1"/>
  <c r="S120" i="1"/>
  <c r="U120" i="1" s="1"/>
  <c r="R120" i="1"/>
  <c r="T120" i="1" s="1"/>
  <c r="L127" i="1"/>
  <c r="N126" i="1"/>
  <c r="O126" i="1" s="1"/>
  <c r="U121" i="1" l="1"/>
  <c r="V120" i="1"/>
  <c r="W120" i="1" s="1"/>
  <c r="Y120" i="1" s="1"/>
  <c r="Q122" i="1"/>
  <c r="S121" i="1"/>
  <c r="R121" i="1"/>
  <c r="T121" i="1" s="1"/>
  <c r="L128" i="1"/>
  <c r="N127" i="1"/>
  <c r="O127" i="1" s="1"/>
  <c r="Q123" i="1" l="1"/>
  <c r="S122" i="1"/>
  <c r="U122" i="1" s="1"/>
  <c r="R122" i="1"/>
  <c r="T122" i="1" s="1"/>
  <c r="V121" i="1"/>
  <c r="W121" i="1" s="1"/>
  <c r="Y121" i="1" s="1"/>
  <c r="L129" i="1"/>
  <c r="N128" i="1"/>
  <c r="O128" i="1" s="1"/>
  <c r="Q124" i="1" l="1"/>
  <c r="S123" i="1"/>
  <c r="U123" i="1" s="1"/>
  <c r="R123" i="1"/>
  <c r="T123" i="1"/>
  <c r="V122" i="1"/>
  <c r="W122" i="1" s="1"/>
  <c r="Y122" i="1" s="1"/>
  <c r="L130" i="1"/>
  <c r="N129" i="1"/>
  <c r="O129" i="1" s="1"/>
  <c r="Q125" i="1" l="1"/>
  <c r="S124" i="1"/>
  <c r="R124" i="1"/>
  <c r="T124" i="1" s="1"/>
  <c r="U124" i="1"/>
  <c r="V123" i="1"/>
  <c r="W123" i="1" s="1"/>
  <c r="Y123" i="1" s="1"/>
  <c r="L131" i="1"/>
  <c r="N130" i="1"/>
  <c r="O130" i="1" s="1"/>
  <c r="V124" i="1" l="1"/>
  <c r="W124" i="1" s="1"/>
  <c r="Y124" i="1" s="1"/>
  <c r="Q126" i="1"/>
  <c r="S125" i="1"/>
  <c r="U125" i="1" s="1"/>
  <c r="R125" i="1"/>
  <c r="T125" i="1" s="1"/>
  <c r="L132" i="1"/>
  <c r="N131" i="1"/>
  <c r="O131" i="1" s="1"/>
  <c r="V125" i="1" l="1"/>
  <c r="W125" i="1" s="1"/>
  <c r="Y125" i="1" s="1"/>
  <c r="Q127" i="1"/>
  <c r="S126" i="1"/>
  <c r="U126" i="1" s="1"/>
  <c r="R126" i="1"/>
  <c r="T126" i="1" s="1"/>
  <c r="L133" i="1"/>
  <c r="N132" i="1"/>
  <c r="O132" i="1" s="1"/>
  <c r="V126" i="1" l="1"/>
  <c r="W126" i="1" s="1"/>
  <c r="Y126" i="1" s="1"/>
  <c r="Q128" i="1"/>
  <c r="S127" i="1"/>
  <c r="U127" i="1" s="1"/>
  <c r="R127" i="1"/>
  <c r="T127" i="1" s="1"/>
  <c r="L134" i="1"/>
  <c r="N133" i="1"/>
  <c r="O133" i="1" s="1"/>
  <c r="V127" i="1" l="1"/>
  <c r="W127" i="1" s="1"/>
  <c r="Y127" i="1" s="1"/>
  <c r="Q129" i="1"/>
  <c r="S128" i="1"/>
  <c r="U128" i="1" s="1"/>
  <c r="R128" i="1"/>
  <c r="T128" i="1" s="1"/>
  <c r="L135" i="1"/>
  <c r="N134" i="1"/>
  <c r="O134" i="1" s="1"/>
  <c r="V128" i="1" l="1"/>
  <c r="W128" i="1" s="1"/>
  <c r="Y128" i="1" s="1"/>
  <c r="Q130" i="1"/>
  <c r="S129" i="1"/>
  <c r="U129" i="1" s="1"/>
  <c r="R129" i="1"/>
  <c r="T129" i="1" s="1"/>
  <c r="L136" i="1"/>
  <c r="N135" i="1"/>
  <c r="O135" i="1" s="1"/>
  <c r="V129" i="1" l="1"/>
  <c r="W129" i="1" s="1"/>
  <c r="Y129" i="1" s="1"/>
  <c r="Q131" i="1"/>
  <c r="S130" i="1"/>
  <c r="U130" i="1" s="1"/>
  <c r="R130" i="1"/>
  <c r="T130" i="1" s="1"/>
  <c r="L137" i="1"/>
  <c r="N136" i="1"/>
  <c r="O136" i="1" s="1"/>
  <c r="V130" i="1" l="1"/>
  <c r="W130" i="1" s="1"/>
  <c r="Y130" i="1" s="1"/>
  <c r="Q132" i="1"/>
  <c r="S131" i="1"/>
  <c r="U131" i="1" s="1"/>
  <c r="R131" i="1"/>
  <c r="T131" i="1" s="1"/>
  <c r="L138" i="1"/>
  <c r="N137" i="1"/>
  <c r="O137" i="1" s="1"/>
  <c r="V131" i="1" l="1"/>
  <c r="W131" i="1" s="1"/>
  <c r="Y131" i="1" s="1"/>
  <c r="Q133" i="1"/>
  <c r="S132" i="1"/>
  <c r="U132" i="1" s="1"/>
  <c r="R132" i="1"/>
  <c r="T132" i="1" s="1"/>
  <c r="L139" i="1"/>
  <c r="N138" i="1"/>
  <c r="O138" i="1" s="1"/>
  <c r="V132" i="1" l="1"/>
  <c r="W132" i="1" s="1"/>
  <c r="Y132" i="1" s="1"/>
  <c r="Q134" i="1"/>
  <c r="S133" i="1"/>
  <c r="U133" i="1" s="1"/>
  <c r="R133" i="1"/>
  <c r="T133" i="1" s="1"/>
  <c r="L140" i="1"/>
  <c r="N139" i="1"/>
  <c r="O139" i="1" s="1"/>
  <c r="V133" i="1" l="1"/>
  <c r="W133" i="1" s="1"/>
  <c r="Y133" i="1" s="1"/>
  <c r="Q135" i="1"/>
  <c r="S134" i="1"/>
  <c r="U134" i="1" s="1"/>
  <c r="R134" i="1"/>
  <c r="T134" i="1" s="1"/>
  <c r="L141" i="1"/>
  <c r="N140" i="1"/>
  <c r="O140" i="1" s="1"/>
  <c r="V134" i="1" l="1"/>
  <c r="W134" i="1" s="1"/>
  <c r="Y134" i="1" s="1"/>
  <c r="Q136" i="1"/>
  <c r="S135" i="1"/>
  <c r="U135" i="1" s="1"/>
  <c r="R135" i="1"/>
  <c r="T135" i="1" s="1"/>
  <c r="L142" i="1"/>
  <c r="N141" i="1"/>
  <c r="O141" i="1" s="1"/>
  <c r="V135" i="1" l="1"/>
  <c r="W135" i="1" s="1"/>
  <c r="Y135" i="1" s="1"/>
  <c r="Q137" i="1"/>
  <c r="S136" i="1"/>
  <c r="U136" i="1" s="1"/>
  <c r="R136" i="1"/>
  <c r="T136" i="1" s="1"/>
  <c r="L143" i="1"/>
  <c r="N142" i="1"/>
  <c r="O142" i="1" s="1"/>
  <c r="V136" i="1" l="1"/>
  <c r="W136" i="1" s="1"/>
  <c r="Y136" i="1" s="1"/>
  <c r="Q138" i="1"/>
  <c r="S137" i="1"/>
  <c r="U137" i="1" s="1"/>
  <c r="R137" i="1"/>
  <c r="T137" i="1" s="1"/>
  <c r="L144" i="1"/>
  <c r="N143" i="1"/>
  <c r="O143" i="1" s="1"/>
  <c r="V137" i="1" l="1"/>
  <c r="W137" i="1" s="1"/>
  <c r="Y137" i="1" s="1"/>
  <c r="Q139" i="1"/>
  <c r="S138" i="1"/>
  <c r="U138" i="1" s="1"/>
  <c r="R138" i="1"/>
  <c r="T138" i="1" s="1"/>
  <c r="L145" i="1"/>
  <c r="N144" i="1"/>
  <c r="O144" i="1" s="1"/>
  <c r="V138" i="1" l="1"/>
  <c r="W138" i="1" s="1"/>
  <c r="Y138" i="1" s="1"/>
  <c r="Q140" i="1"/>
  <c r="S139" i="1"/>
  <c r="U139" i="1" s="1"/>
  <c r="R139" i="1"/>
  <c r="T139" i="1" s="1"/>
  <c r="L146" i="1"/>
  <c r="N145" i="1"/>
  <c r="O145" i="1" s="1"/>
  <c r="V139" i="1" l="1"/>
  <c r="W139" i="1" s="1"/>
  <c r="Y139" i="1" s="1"/>
  <c r="Q141" i="1"/>
  <c r="S140" i="1"/>
  <c r="U140" i="1" s="1"/>
  <c r="R140" i="1"/>
  <c r="T140" i="1" s="1"/>
  <c r="L147" i="1"/>
  <c r="N146" i="1"/>
  <c r="O146" i="1" s="1"/>
  <c r="V140" i="1" l="1"/>
  <c r="W140" i="1" s="1"/>
  <c r="Y140" i="1" s="1"/>
  <c r="Q142" i="1"/>
  <c r="S141" i="1"/>
  <c r="U141" i="1" s="1"/>
  <c r="R141" i="1"/>
  <c r="T141" i="1" s="1"/>
  <c r="L148" i="1"/>
  <c r="N147" i="1"/>
  <c r="O147" i="1" s="1"/>
  <c r="V141" i="1" l="1"/>
  <c r="W141" i="1" s="1"/>
  <c r="Y141" i="1" s="1"/>
  <c r="Q143" i="1"/>
  <c r="S142" i="1"/>
  <c r="U142" i="1" s="1"/>
  <c r="R142" i="1"/>
  <c r="T142" i="1" s="1"/>
  <c r="L149" i="1"/>
  <c r="N148" i="1"/>
  <c r="O148" i="1" s="1"/>
  <c r="V142" i="1" l="1"/>
  <c r="W142" i="1" s="1"/>
  <c r="Y142" i="1" s="1"/>
  <c r="Q144" i="1"/>
  <c r="S143" i="1"/>
  <c r="U143" i="1" s="1"/>
  <c r="R143" i="1"/>
  <c r="T143" i="1" s="1"/>
  <c r="L150" i="1"/>
  <c r="N149" i="1"/>
  <c r="O149" i="1" s="1"/>
  <c r="V143" i="1" l="1"/>
  <c r="W143" i="1" s="1"/>
  <c r="Y143" i="1" s="1"/>
  <c r="Q145" i="1"/>
  <c r="S144" i="1"/>
  <c r="U144" i="1" s="1"/>
  <c r="R144" i="1"/>
  <c r="T144" i="1" s="1"/>
  <c r="L151" i="1"/>
  <c r="N150" i="1"/>
  <c r="O150" i="1" s="1"/>
  <c r="V144" i="1" l="1"/>
  <c r="W144" i="1" s="1"/>
  <c r="Y144" i="1" s="1"/>
  <c r="Q146" i="1"/>
  <c r="S145" i="1"/>
  <c r="U145" i="1" s="1"/>
  <c r="R145" i="1"/>
  <c r="T145" i="1" s="1"/>
  <c r="L152" i="1"/>
  <c r="N151" i="1"/>
  <c r="O151" i="1" s="1"/>
  <c r="V145" i="1" l="1"/>
  <c r="W145" i="1" s="1"/>
  <c r="Y145" i="1" s="1"/>
  <c r="Q147" i="1"/>
  <c r="S146" i="1"/>
  <c r="U146" i="1" s="1"/>
  <c r="R146" i="1"/>
  <c r="T146" i="1" s="1"/>
  <c r="L153" i="1"/>
  <c r="N152" i="1"/>
  <c r="O152" i="1" s="1"/>
  <c r="V146" i="1" l="1"/>
  <c r="W146" i="1" s="1"/>
  <c r="Y146" i="1" s="1"/>
  <c r="Q148" i="1"/>
  <c r="S147" i="1"/>
  <c r="U147" i="1" s="1"/>
  <c r="R147" i="1"/>
  <c r="T147" i="1" s="1"/>
  <c r="L154" i="1"/>
  <c r="N153" i="1"/>
  <c r="O153" i="1" s="1"/>
  <c r="V147" i="1" l="1"/>
  <c r="W147" i="1" s="1"/>
  <c r="Y147" i="1" s="1"/>
  <c r="Q149" i="1"/>
  <c r="S148" i="1"/>
  <c r="U148" i="1" s="1"/>
  <c r="R148" i="1"/>
  <c r="T148" i="1" s="1"/>
  <c r="L155" i="1"/>
  <c r="N154" i="1"/>
  <c r="O154" i="1" s="1"/>
  <c r="V148" i="1" l="1"/>
  <c r="W148" i="1" s="1"/>
  <c r="Y148" i="1" s="1"/>
  <c r="Q150" i="1"/>
  <c r="S149" i="1"/>
  <c r="U149" i="1" s="1"/>
  <c r="R149" i="1"/>
  <c r="T149" i="1" s="1"/>
  <c r="L156" i="1"/>
  <c r="N155" i="1"/>
  <c r="O155" i="1" s="1"/>
  <c r="V149" i="1" l="1"/>
  <c r="W149" i="1" s="1"/>
  <c r="Y149" i="1" s="1"/>
  <c r="Q151" i="1"/>
  <c r="S150" i="1"/>
  <c r="U150" i="1" s="1"/>
  <c r="R150" i="1"/>
  <c r="T150" i="1" s="1"/>
  <c r="L157" i="1"/>
  <c r="N156" i="1"/>
  <c r="O156" i="1" s="1"/>
  <c r="V150" i="1" l="1"/>
  <c r="W150" i="1" s="1"/>
  <c r="Y150" i="1" s="1"/>
  <c r="Q152" i="1"/>
  <c r="S151" i="1"/>
  <c r="U151" i="1" s="1"/>
  <c r="R151" i="1"/>
  <c r="T151" i="1" s="1"/>
  <c r="L158" i="1"/>
  <c r="N157" i="1"/>
  <c r="O157" i="1" s="1"/>
  <c r="V151" i="1" l="1"/>
  <c r="W151" i="1" s="1"/>
  <c r="Y151" i="1" s="1"/>
  <c r="Q153" i="1"/>
  <c r="S152" i="1"/>
  <c r="U152" i="1" s="1"/>
  <c r="R152" i="1"/>
  <c r="T152" i="1" s="1"/>
  <c r="L159" i="1"/>
  <c r="N158" i="1"/>
  <c r="O158" i="1" s="1"/>
  <c r="V152" i="1" l="1"/>
  <c r="W152" i="1" s="1"/>
  <c r="Y152" i="1" s="1"/>
  <c r="Q154" i="1"/>
  <c r="S153" i="1"/>
  <c r="U153" i="1" s="1"/>
  <c r="R153" i="1"/>
  <c r="T153" i="1" s="1"/>
  <c r="L160" i="1"/>
  <c r="N159" i="1"/>
  <c r="O159" i="1" s="1"/>
  <c r="V153" i="1" l="1"/>
  <c r="W153" i="1" s="1"/>
  <c r="Y153" i="1" s="1"/>
  <c r="Q155" i="1"/>
  <c r="S154" i="1"/>
  <c r="U154" i="1" s="1"/>
  <c r="R154" i="1"/>
  <c r="T154" i="1" s="1"/>
  <c r="L161" i="1"/>
  <c r="N160" i="1"/>
  <c r="O160" i="1" s="1"/>
  <c r="V154" i="1" l="1"/>
  <c r="W154" i="1" s="1"/>
  <c r="Y154" i="1" s="1"/>
  <c r="Q156" i="1"/>
  <c r="S155" i="1"/>
  <c r="U155" i="1" s="1"/>
  <c r="R155" i="1"/>
  <c r="T155" i="1" s="1"/>
  <c r="L162" i="1"/>
  <c r="N161" i="1"/>
  <c r="O161" i="1" s="1"/>
  <c r="V155" i="1" l="1"/>
  <c r="W155" i="1" s="1"/>
  <c r="Y155" i="1" s="1"/>
  <c r="Q157" i="1"/>
  <c r="S156" i="1"/>
  <c r="U156" i="1" s="1"/>
  <c r="R156" i="1"/>
  <c r="T156" i="1" s="1"/>
  <c r="L163" i="1"/>
  <c r="N162" i="1"/>
  <c r="O162" i="1" s="1"/>
  <c r="V156" i="1" l="1"/>
  <c r="W156" i="1" s="1"/>
  <c r="Y156" i="1" s="1"/>
  <c r="Q158" i="1"/>
  <c r="S157" i="1"/>
  <c r="U157" i="1" s="1"/>
  <c r="R157" i="1"/>
  <c r="T157" i="1" s="1"/>
  <c r="L164" i="1"/>
  <c r="N163" i="1"/>
  <c r="O163" i="1" s="1"/>
  <c r="V157" i="1" l="1"/>
  <c r="W157" i="1" s="1"/>
  <c r="Y157" i="1" s="1"/>
  <c r="Q159" i="1"/>
  <c r="S158" i="1"/>
  <c r="U158" i="1" s="1"/>
  <c r="R158" i="1"/>
  <c r="T158" i="1" s="1"/>
  <c r="L165" i="1"/>
  <c r="N164" i="1"/>
  <c r="O164" i="1" s="1"/>
  <c r="V158" i="1" l="1"/>
  <c r="W158" i="1" s="1"/>
  <c r="Y158" i="1" s="1"/>
  <c r="Q160" i="1"/>
  <c r="S159" i="1"/>
  <c r="U159" i="1" s="1"/>
  <c r="R159" i="1"/>
  <c r="T159" i="1" s="1"/>
  <c r="L166" i="1"/>
  <c r="N165" i="1"/>
  <c r="O165" i="1" s="1"/>
  <c r="V159" i="1" l="1"/>
  <c r="W159" i="1" s="1"/>
  <c r="Y159" i="1" s="1"/>
  <c r="Q161" i="1"/>
  <c r="S160" i="1"/>
  <c r="U160" i="1" s="1"/>
  <c r="R160" i="1"/>
  <c r="T160" i="1" s="1"/>
  <c r="L167" i="1"/>
  <c r="N166" i="1"/>
  <c r="O166" i="1" s="1"/>
  <c r="V160" i="1" l="1"/>
  <c r="W160" i="1" s="1"/>
  <c r="Y160" i="1" s="1"/>
  <c r="Q162" i="1"/>
  <c r="S161" i="1"/>
  <c r="U161" i="1" s="1"/>
  <c r="R161" i="1"/>
  <c r="T161" i="1" s="1"/>
  <c r="L168" i="1"/>
  <c r="N167" i="1"/>
  <c r="O167" i="1" s="1"/>
  <c r="V161" i="1" l="1"/>
  <c r="W161" i="1" s="1"/>
  <c r="Y161" i="1" s="1"/>
  <c r="Q163" i="1"/>
  <c r="S162" i="1"/>
  <c r="U162" i="1" s="1"/>
  <c r="R162" i="1"/>
  <c r="T162" i="1" s="1"/>
  <c r="L169" i="1"/>
  <c r="N168" i="1"/>
  <c r="O168" i="1" s="1"/>
  <c r="V162" i="1" l="1"/>
  <c r="W162" i="1" s="1"/>
  <c r="Y162" i="1" s="1"/>
  <c r="Q164" i="1"/>
  <c r="S163" i="1"/>
  <c r="U163" i="1" s="1"/>
  <c r="R163" i="1"/>
  <c r="T163" i="1" s="1"/>
  <c r="L170" i="1"/>
  <c r="N169" i="1"/>
  <c r="O169" i="1" s="1"/>
  <c r="V163" i="1" l="1"/>
  <c r="W163" i="1" s="1"/>
  <c r="Y163" i="1" s="1"/>
  <c r="Q165" i="1"/>
  <c r="S164" i="1"/>
  <c r="U164" i="1" s="1"/>
  <c r="R164" i="1"/>
  <c r="T164" i="1" s="1"/>
  <c r="L171" i="1"/>
  <c r="N170" i="1"/>
  <c r="O170" i="1" s="1"/>
  <c r="V164" i="1" l="1"/>
  <c r="W164" i="1" s="1"/>
  <c r="Y164" i="1" s="1"/>
  <c r="Q166" i="1"/>
  <c r="S165" i="1"/>
  <c r="U165" i="1" s="1"/>
  <c r="R165" i="1"/>
  <c r="T165" i="1" s="1"/>
  <c r="L172" i="1"/>
  <c r="N171" i="1"/>
  <c r="O171" i="1" s="1"/>
  <c r="V165" i="1" l="1"/>
  <c r="W165" i="1" s="1"/>
  <c r="Y165" i="1" s="1"/>
  <c r="Q167" i="1"/>
  <c r="S166" i="1"/>
  <c r="U166" i="1" s="1"/>
  <c r="R166" i="1"/>
  <c r="T166" i="1" s="1"/>
  <c r="L173" i="1"/>
  <c r="N172" i="1"/>
  <c r="O172" i="1" s="1"/>
  <c r="V166" i="1" l="1"/>
  <c r="W166" i="1" s="1"/>
  <c r="Y166" i="1" s="1"/>
  <c r="Q168" i="1"/>
  <c r="R167" i="1"/>
  <c r="T167" i="1" s="1"/>
  <c r="S167" i="1"/>
  <c r="U167" i="1" s="1"/>
  <c r="L174" i="1"/>
  <c r="N173" i="1"/>
  <c r="O173" i="1" s="1"/>
  <c r="V167" i="1" l="1"/>
  <c r="W167" i="1" s="1"/>
  <c r="Y167" i="1" s="1"/>
  <c r="Q169" i="1"/>
  <c r="S168" i="1"/>
  <c r="U168" i="1" s="1"/>
  <c r="R168" i="1"/>
  <c r="T168" i="1" s="1"/>
  <c r="L175" i="1"/>
  <c r="N174" i="1"/>
  <c r="O174" i="1" s="1"/>
  <c r="V168" i="1" l="1"/>
  <c r="W168" i="1" s="1"/>
  <c r="Y168" i="1" s="1"/>
  <c r="Q170" i="1"/>
  <c r="S169" i="1"/>
  <c r="U169" i="1" s="1"/>
  <c r="R169" i="1"/>
  <c r="T169" i="1" s="1"/>
  <c r="L176" i="1"/>
  <c r="N175" i="1"/>
  <c r="O175" i="1" s="1"/>
  <c r="Q171" i="1" l="1"/>
  <c r="S170" i="1"/>
  <c r="U170" i="1" s="1"/>
  <c r="R170" i="1"/>
  <c r="T170" i="1"/>
  <c r="V169" i="1"/>
  <c r="W169" i="1" s="1"/>
  <c r="Y169" i="1" s="1"/>
  <c r="L177" i="1"/>
  <c r="N176" i="1"/>
  <c r="O176" i="1" s="1"/>
  <c r="V170" i="1" l="1"/>
  <c r="W170" i="1" s="1"/>
  <c r="Y170" i="1" s="1"/>
  <c r="Q172" i="1"/>
  <c r="S171" i="1"/>
  <c r="U171" i="1" s="1"/>
  <c r="R171" i="1"/>
  <c r="T171" i="1" s="1"/>
  <c r="L178" i="1"/>
  <c r="N177" i="1"/>
  <c r="O177" i="1" s="1"/>
  <c r="V171" i="1" l="1"/>
  <c r="W171" i="1" s="1"/>
  <c r="Y171" i="1" s="1"/>
  <c r="Q173" i="1"/>
  <c r="S172" i="1"/>
  <c r="U172" i="1" s="1"/>
  <c r="R172" i="1"/>
  <c r="T172" i="1" s="1"/>
  <c r="L179" i="1"/>
  <c r="N178" i="1"/>
  <c r="O178" i="1" s="1"/>
  <c r="V172" i="1" l="1"/>
  <c r="W172" i="1" s="1"/>
  <c r="Y172" i="1" s="1"/>
  <c r="Q174" i="1"/>
  <c r="S173" i="1"/>
  <c r="U173" i="1" s="1"/>
  <c r="R173" i="1"/>
  <c r="T173" i="1" s="1"/>
  <c r="L180" i="1"/>
  <c r="N179" i="1"/>
  <c r="O179" i="1" s="1"/>
  <c r="V173" i="1" l="1"/>
  <c r="W173" i="1" s="1"/>
  <c r="Y173" i="1" s="1"/>
  <c r="Q175" i="1"/>
  <c r="S174" i="1"/>
  <c r="U174" i="1" s="1"/>
  <c r="R174" i="1"/>
  <c r="T174" i="1" s="1"/>
  <c r="L181" i="1"/>
  <c r="N180" i="1"/>
  <c r="O180" i="1" s="1"/>
  <c r="V174" i="1" l="1"/>
  <c r="W174" i="1" s="1"/>
  <c r="Y174" i="1" s="1"/>
  <c r="Q176" i="1"/>
  <c r="S175" i="1"/>
  <c r="U175" i="1" s="1"/>
  <c r="R175" i="1"/>
  <c r="T175" i="1" s="1"/>
  <c r="L182" i="1"/>
  <c r="N181" i="1"/>
  <c r="O181" i="1" s="1"/>
  <c r="V175" i="1" l="1"/>
  <c r="W175" i="1" s="1"/>
  <c r="Y175" i="1" s="1"/>
  <c r="Q177" i="1"/>
  <c r="S176" i="1"/>
  <c r="U176" i="1" s="1"/>
  <c r="R176" i="1"/>
  <c r="T176" i="1" s="1"/>
  <c r="L183" i="1"/>
  <c r="N182" i="1"/>
  <c r="O182" i="1" s="1"/>
  <c r="V176" i="1" l="1"/>
  <c r="W176" i="1" s="1"/>
  <c r="Y176" i="1" s="1"/>
  <c r="Q178" i="1"/>
  <c r="S177" i="1"/>
  <c r="U177" i="1" s="1"/>
  <c r="R177" i="1"/>
  <c r="T177" i="1" s="1"/>
  <c r="L184" i="1"/>
  <c r="N183" i="1"/>
  <c r="O183" i="1" s="1"/>
  <c r="V177" i="1" l="1"/>
  <c r="W177" i="1" s="1"/>
  <c r="Y177" i="1" s="1"/>
  <c r="Q179" i="1"/>
  <c r="S178" i="1"/>
  <c r="U178" i="1" s="1"/>
  <c r="R178" i="1"/>
  <c r="T178" i="1" s="1"/>
  <c r="L185" i="1"/>
  <c r="N184" i="1"/>
  <c r="O184" i="1" s="1"/>
  <c r="V178" i="1" l="1"/>
  <c r="W178" i="1" s="1"/>
  <c r="Y178" i="1" s="1"/>
  <c r="Q180" i="1"/>
  <c r="S179" i="1"/>
  <c r="U179" i="1" s="1"/>
  <c r="R179" i="1"/>
  <c r="T179" i="1" s="1"/>
  <c r="L186" i="1"/>
  <c r="N185" i="1"/>
  <c r="O185" i="1" s="1"/>
  <c r="V179" i="1" l="1"/>
  <c r="W179" i="1" s="1"/>
  <c r="Y179" i="1" s="1"/>
  <c r="Q181" i="1"/>
  <c r="S180" i="1"/>
  <c r="U180" i="1" s="1"/>
  <c r="R180" i="1"/>
  <c r="T180" i="1" s="1"/>
  <c r="L187" i="1"/>
  <c r="N186" i="1"/>
  <c r="O186" i="1" s="1"/>
  <c r="V180" i="1" l="1"/>
  <c r="W180" i="1" s="1"/>
  <c r="Y180" i="1" s="1"/>
  <c r="Q182" i="1"/>
  <c r="S181" i="1"/>
  <c r="U181" i="1" s="1"/>
  <c r="R181" i="1"/>
  <c r="T181" i="1" s="1"/>
  <c r="L188" i="1"/>
  <c r="N187" i="1"/>
  <c r="O187" i="1" s="1"/>
  <c r="V181" i="1" l="1"/>
  <c r="W181" i="1" s="1"/>
  <c r="Y181" i="1" s="1"/>
  <c r="Q183" i="1"/>
  <c r="S182" i="1"/>
  <c r="U182" i="1" s="1"/>
  <c r="R182" i="1"/>
  <c r="T182" i="1" s="1"/>
  <c r="L189" i="1"/>
  <c r="N188" i="1"/>
  <c r="O188" i="1" s="1"/>
  <c r="V182" i="1" l="1"/>
  <c r="W182" i="1" s="1"/>
  <c r="Y182" i="1" s="1"/>
  <c r="Q184" i="1"/>
  <c r="S183" i="1"/>
  <c r="U183" i="1" s="1"/>
  <c r="R183" i="1"/>
  <c r="T183" i="1" s="1"/>
  <c r="L190" i="1"/>
  <c r="N189" i="1"/>
  <c r="O189" i="1" s="1"/>
  <c r="V183" i="1" l="1"/>
  <c r="W183" i="1" s="1"/>
  <c r="Y183" i="1" s="1"/>
  <c r="Q185" i="1"/>
  <c r="S184" i="1"/>
  <c r="U184" i="1" s="1"/>
  <c r="R184" i="1"/>
  <c r="T184" i="1" s="1"/>
  <c r="L191" i="1"/>
  <c r="N190" i="1"/>
  <c r="O190" i="1" s="1"/>
  <c r="V184" i="1" l="1"/>
  <c r="W184" i="1" s="1"/>
  <c r="Y184" i="1" s="1"/>
  <c r="Q186" i="1"/>
  <c r="S185" i="1"/>
  <c r="U185" i="1" s="1"/>
  <c r="R185" i="1"/>
  <c r="T185" i="1" s="1"/>
  <c r="L192" i="1"/>
  <c r="N191" i="1"/>
  <c r="O191" i="1" s="1"/>
  <c r="V185" i="1" l="1"/>
  <c r="W185" i="1" s="1"/>
  <c r="Y185" i="1" s="1"/>
  <c r="Q187" i="1"/>
  <c r="S186" i="1"/>
  <c r="U186" i="1" s="1"/>
  <c r="R186" i="1"/>
  <c r="T186" i="1" s="1"/>
  <c r="L193" i="1"/>
  <c r="N192" i="1"/>
  <c r="O192" i="1" s="1"/>
  <c r="V186" i="1" l="1"/>
  <c r="W186" i="1" s="1"/>
  <c r="Y186" i="1" s="1"/>
  <c r="Q188" i="1"/>
  <c r="S187" i="1"/>
  <c r="U187" i="1" s="1"/>
  <c r="R187" i="1"/>
  <c r="T187" i="1" s="1"/>
  <c r="L194" i="1"/>
  <c r="N193" i="1"/>
  <c r="O193" i="1" s="1"/>
  <c r="V187" i="1" l="1"/>
  <c r="W187" i="1" s="1"/>
  <c r="Y187" i="1" s="1"/>
  <c r="Q189" i="1"/>
  <c r="S188" i="1"/>
  <c r="U188" i="1" s="1"/>
  <c r="R188" i="1"/>
  <c r="T188" i="1" s="1"/>
  <c r="L195" i="1"/>
  <c r="N194" i="1"/>
  <c r="O194" i="1" s="1"/>
  <c r="V188" i="1" l="1"/>
  <c r="W188" i="1" s="1"/>
  <c r="Y188" i="1" s="1"/>
  <c r="Q190" i="1"/>
  <c r="S189" i="1"/>
  <c r="U189" i="1" s="1"/>
  <c r="R189" i="1"/>
  <c r="T189" i="1" s="1"/>
  <c r="L196" i="1"/>
  <c r="N195" i="1"/>
  <c r="O195" i="1" s="1"/>
  <c r="V189" i="1" l="1"/>
  <c r="W189" i="1" s="1"/>
  <c r="Y189" i="1" s="1"/>
  <c r="Q191" i="1"/>
  <c r="S190" i="1"/>
  <c r="U190" i="1" s="1"/>
  <c r="R190" i="1"/>
  <c r="T190" i="1" s="1"/>
  <c r="L197" i="1"/>
  <c r="N196" i="1"/>
  <c r="O196" i="1" s="1"/>
  <c r="V190" i="1" l="1"/>
  <c r="W190" i="1" s="1"/>
  <c r="Y190" i="1" s="1"/>
  <c r="Q192" i="1"/>
  <c r="S191" i="1"/>
  <c r="U191" i="1" s="1"/>
  <c r="R191" i="1"/>
  <c r="T191" i="1" s="1"/>
  <c r="L198" i="1"/>
  <c r="N197" i="1"/>
  <c r="O197" i="1" s="1"/>
  <c r="V191" i="1" l="1"/>
  <c r="W191" i="1" s="1"/>
  <c r="Y191" i="1" s="1"/>
  <c r="Q193" i="1"/>
  <c r="S192" i="1"/>
  <c r="U192" i="1" s="1"/>
  <c r="R192" i="1"/>
  <c r="T192" i="1" s="1"/>
  <c r="L199" i="1"/>
  <c r="N198" i="1"/>
  <c r="O198" i="1" s="1"/>
  <c r="V192" i="1" l="1"/>
  <c r="W192" i="1" s="1"/>
  <c r="Y192" i="1" s="1"/>
  <c r="Q194" i="1"/>
  <c r="S193" i="1"/>
  <c r="U193" i="1" s="1"/>
  <c r="R193" i="1"/>
  <c r="T193" i="1" s="1"/>
  <c r="L200" i="1"/>
  <c r="N199" i="1"/>
  <c r="O199" i="1" s="1"/>
  <c r="V193" i="1" l="1"/>
  <c r="W193" i="1" s="1"/>
  <c r="Y193" i="1" s="1"/>
  <c r="Q195" i="1"/>
  <c r="S194" i="1"/>
  <c r="U194" i="1" s="1"/>
  <c r="R194" i="1"/>
  <c r="T194" i="1" s="1"/>
  <c r="L201" i="1"/>
  <c r="N200" i="1"/>
  <c r="O200" i="1" s="1"/>
  <c r="V194" i="1" l="1"/>
  <c r="W194" i="1" s="1"/>
  <c r="Y194" i="1" s="1"/>
  <c r="Q196" i="1"/>
  <c r="S195" i="1"/>
  <c r="U195" i="1" s="1"/>
  <c r="R195" i="1"/>
  <c r="T195" i="1" s="1"/>
  <c r="L202" i="1"/>
  <c r="N201" i="1"/>
  <c r="O201" i="1" s="1"/>
  <c r="V195" i="1" l="1"/>
  <c r="W195" i="1" s="1"/>
  <c r="Y195" i="1" s="1"/>
  <c r="Q197" i="1"/>
  <c r="S196" i="1"/>
  <c r="U196" i="1" s="1"/>
  <c r="R196" i="1"/>
  <c r="T196" i="1" s="1"/>
  <c r="L203" i="1"/>
  <c r="N202" i="1"/>
  <c r="O202" i="1" s="1"/>
  <c r="V196" i="1" l="1"/>
  <c r="W196" i="1" s="1"/>
  <c r="Y196" i="1" s="1"/>
  <c r="Q198" i="1"/>
  <c r="S197" i="1"/>
  <c r="U197" i="1" s="1"/>
  <c r="R197" i="1"/>
  <c r="T197" i="1" s="1"/>
  <c r="L204" i="1"/>
  <c r="N203" i="1"/>
  <c r="O203" i="1" s="1"/>
  <c r="V197" i="1" l="1"/>
  <c r="W197" i="1" s="1"/>
  <c r="Y197" i="1" s="1"/>
  <c r="Q199" i="1"/>
  <c r="S198" i="1"/>
  <c r="U198" i="1" s="1"/>
  <c r="R198" i="1"/>
  <c r="T198" i="1" s="1"/>
  <c r="L205" i="1"/>
  <c r="N204" i="1"/>
  <c r="O204" i="1" s="1"/>
  <c r="V198" i="1" l="1"/>
  <c r="W198" i="1" s="1"/>
  <c r="Y198" i="1" s="1"/>
  <c r="Q200" i="1"/>
  <c r="S199" i="1"/>
  <c r="U199" i="1" s="1"/>
  <c r="R199" i="1"/>
  <c r="T199" i="1" s="1"/>
  <c r="L206" i="1"/>
  <c r="N205" i="1"/>
  <c r="O205" i="1" s="1"/>
  <c r="V199" i="1" l="1"/>
  <c r="W199" i="1" s="1"/>
  <c r="Y199" i="1" s="1"/>
  <c r="Q201" i="1"/>
  <c r="S200" i="1"/>
  <c r="U200" i="1" s="1"/>
  <c r="R200" i="1"/>
  <c r="T200" i="1" s="1"/>
  <c r="L207" i="1"/>
  <c r="N206" i="1"/>
  <c r="O206" i="1" s="1"/>
  <c r="V200" i="1" l="1"/>
  <c r="W200" i="1" s="1"/>
  <c r="Y200" i="1" s="1"/>
  <c r="Q202" i="1"/>
  <c r="S201" i="1"/>
  <c r="U201" i="1" s="1"/>
  <c r="R201" i="1"/>
  <c r="T201" i="1" s="1"/>
  <c r="L208" i="1"/>
  <c r="N207" i="1"/>
  <c r="O207" i="1" s="1"/>
  <c r="V201" i="1" l="1"/>
  <c r="W201" i="1" s="1"/>
  <c r="Y201" i="1" s="1"/>
  <c r="Q203" i="1"/>
  <c r="S202" i="1"/>
  <c r="U202" i="1" s="1"/>
  <c r="R202" i="1"/>
  <c r="T202" i="1" s="1"/>
  <c r="L209" i="1"/>
  <c r="N208" i="1"/>
  <c r="O208" i="1" s="1"/>
  <c r="V202" i="1" l="1"/>
  <c r="W202" i="1" s="1"/>
  <c r="Y202" i="1" s="1"/>
  <c r="Q204" i="1"/>
  <c r="S203" i="1"/>
  <c r="U203" i="1" s="1"/>
  <c r="R203" i="1"/>
  <c r="T203" i="1" s="1"/>
  <c r="L210" i="1"/>
  <c r="N209" i="1"/>
  <c r="O209" i="1" s="1"/>
  <c r="V203" i="1" l="1"/>
  <c r="W203" i="1" s="1"/>
  <c r="Y203" i="1" s="1"/>
  <c r="Q205" i="1"/>
  <c r="S204" i="1"/>
  <c r="U204" i="1" s="1"/>
  <c r="R204" i="1"/>
  <c r="T204" i="1" s="1"/>
  <c r="L211" i="1"/>
  <c r="N210" i="1"/>
  <c r="O210" i="1" s="1"/>
  <c r="V204" i="1" l="1"/>
  <c r="W204" i="1" s="1"/>
  <c r="Y204" i="1" s="1"/>
  <c r="Q206" i="1"/>
  <c r="S205" i="1"/>
  <c r="U205" i="1" s="1"/>
  <c r="R205" i="1"/>
  <c r="T205" i="1" s="1"/>
  <c r="L212" i="1"/>
  <c r="N211" i="1"/>
  <c r="O211" i="1" s="1"/>
  <c r="V205" i="1" l="1"/>
  <c r="W205" i="1" s="1"/>
  <c r="Y205" i="1" s="1"/>
  <c r="Q207" i="1"/>
  <c r="S206" i="1"/>
  <c r="U206" i="1" s="1"/>
  <c r="R206" i="1"/>
  <c r="T206" i="1" s="1"/>
  <c r="L213" i="1"/>
  <c r="N212" i="1"/>
  <c r="O212" i="1" s="1"/>
  <c r="V206" i="1" l="1"/>
  <c r="W206" i="1" s="1"/>
  <c r="Y206" i="1" s="1"/>
  <c r="Q208" i="1"/>
  <c r="S207" i="1"/>
  <c r="U207" i="1" s="1"/>
  <c r="R207" i="1"/>
  <c r="T207" i="1" s="1"/>
  <c r="L214" i="1"/>
  <c r="N213" i="1"/>
  <c r="O213" i="1" s="1"/>
  <c r="V207" i="1" l="1"/>
  <c r="W207" i="1" s="1"/>
  <c r="Y207" i="1" s="1"/>
  <c r="Q209" i="1"/>
  <c r="S208" i="1"/>
  <c r="U208" i="1" s="1"/>
  <c r="R208" i="1"/>
  <c r="T208" i="1" s="1"/>
  <c r="L215" i="1"/>
  <c r="N214" i="1"/>
  <c r="O214" i="1" s="1"/>
  <c r="V208" i="1" l="1"/>
  <c r="W208" i="1" s="1"/>
  <c r="Y208" i="1" s="1"/>
  <c r="Q210" i="1"/>
  <c r="S209" i="1"/>
  <c r="U209" i="1" s="1"/>
  <c r="R209" i="1"/>
  <c r="T209" i="1" s="1"/>
  <c r="L216" i="1"/>
  <c r="N215" i="1"/>
  <c r="O215" i="1" s="1"/>
  <c r="V209" i="1" l="1"/>
  <c r="W209" i="1" s="1"/>
  <c r="Y209" i="1" s="1"/>
  <c r="Q211" i="1"/>
  <c r="S210" i="1"/>
  <c r="U210" i="1" s="1"/>
  <c r="R210" i="1"/>
  <c r="T210" i="1" s="1"/>
  <c r="L217" i="1"/>
  <c r="N216" i="1"/>
  <c r="O216" i="1" s="1"/>
  <c r="V210" i="1" l="1"/>
  <c r="W210" i="1" s="1"/>
  <c r="Y210" i="1" s="1"/>
  <c r="Q212" i="1"/>
  <c r="S211" i="1"/>
  <c r="U211" i="1" s="1"/>
  <c r="R211" i="1"/>
  <c r="T211" i="1" s="1"/>
  <c r="L218" i="1"/>
  <c r="N217" i="1"/>
  <c r="O217" i="1" s="1"/>
  <c r="V211" i="1" l="1"/>
  <c r="W211" i="1" s="1"/>
  <c r="Y211" i="1" s="1"/>
  <c r="Q213" i="1"/>
  <c r="S212" i="1"/>
  <c r="U212" i="1" s="1"/>
  <c r="R212" i="1"/>
  <c r="T212" i="1" s="1"/>
  <c r="L219" i="1"/>
  <c r="N218" i="1"/>
  <c r="O218" i="1" s="1"/>
  <c r="V212" i="1" l="1"/>
  <c r="W212" i="1" s="1"/>
  <c r="Y212" i="1" s="1"/>
  <c r="Q214" i="1"/>
  <c r="S213" i="1"/>
  <c r="U213" i="1" s="1"/>
  <c r="R213" i="1"/>
  <c r="T213" i="1" s="1"/>
  <c r="L220" i="1"/>
  <c r="N219" i="1"/>
  <c r="O219" i="1" s="1"/>
  <c r="V213" i="1" l="1"/>
  <c r="W213" i="1" s="1"/>
  <c r="Y213" i="1" s="1"/>
  <c r="Q215" i="1"/>
  <c r="S214" i="1"/>
  <c r="U214" i="1" s="1"/>
  <c r="R214" i="1"/>
  <c r="T214" i="1" s="1"/>
  <c r="L221" i="1"/>
  <c r="N220" i="1"/>
  <c r="O220" i="1" s="1"/>
  <c r="V214" i="1" l="1"/>
  <c r="W214" i="1" s="1"/>
  <c r="Y214" i="1" s="1"/>
  <c r="Q216" i="1"/>
  <c r="S215" i="1"/>
  <c r="U215" i="1" s="1"/>
  <c r="R215" i="1"/>
  <c r="T215" i="1" s="1"/>
  <c r="L222" i="1"/>
  <c r="N221" i="1"/>
  <c r="O221" i="1" s="1"/>
  <c r="V215" i="1" l="1"/>
  <c r="W215" i="1" s="1"/>
  <c r="Y215" i="1" s="1"/>
  <c r="Q217" i="1"/>
  <c r="S216" i="1"/>
  <c r="U216" i="1" s="1"/>
  <c r="R216" i="1"/>
  <c r="T216" i="1" s="1"/>
  <c r="L223" i="1"/>
  <c r="N222" i="1"/>
  <c r="O222" i="1" s="1"/>
  <c r="V216" i="1" l="1"/>
  <c r="W216" i="1" s="1"/>
  <c r="Y216" i="1" s="1"/>
  <c r="Q218" i="1"/>
  <c r="S217" i="1"/>
  <c r="U217" i="1" s="1"/>
  <c r="R217" i="1"/>
  <c r="T217" i="1" s="1"/>
  <c r="L224" i="1"/>
  <c r="N223" i="1"/>
  <c r="O223" i="1" s="1"/>
  <c r="V217" i="1" l="1"/>
  <c r="W217" i="1" s="1"/>
  <c r="Y217" i="1" s="1"/>
  <c r="Q219" i="1"/>
  <c r="S218" i="1"/>
  <c r="U218" i="1" s="1"/>
  <c r="R218" i="1"/>
  <c r="T218" i="1" s="1"/>
  <c r="L225" i="1"/>
  <c r="N224" i="1"/>
  <c r="O224" i="1" s="1"/>
  <c r="V218" i="1" l="1"/>
  <c r="W218" i="1" s="1"/>
  <c r="Y218" i="1" s="1"/>
  <c r="Q220" i="1"/>
  <c r="S219" i="1"/>
  <c r="U219" i="1" s="1"/>
  <c r="R219" i="1"/>
  <c r="T219" i="1" s="1"/>
  <c r="L226" i="1"/>
  <c r="N225" i="1"/>
  <c r="O225" i="1" s="1"/>
  <c r="V219" i="1" l="1"/>
  <c r="W219" i="1" s="1"/>
  <c r="Y219" i="1" s="1"/>
  <c r="Q221" i="1"/>
  <c r="S220" i="1"/>
  <c r="U220" i="1" s="1"/>
  <c r="R220" i="1"/>
  <c r="T220" i="1" s="1"/>
  <c r="L227" i="1"/>
  <c r="N226" i="1"/>
  <c r="O226" i="1" s="1"/>
  <c r="V220" i="1" l="1"/>
  <c r="W220" i="1" s="1"/>
  <c r="Y220" i="1" s="1"/>
  <c r="Q222" i="1"/>
  <c r="S221" i="1"/>
  <c r="U221" i="1" s="1"/>
  <c r="R221" i="1"/>
  <c r="T221" i="1" s="1"/>
  <c r="L228" i="1"/>
  <c r="N227" i="1"/>
  <c r="O227" i="1" s="1"/>
  <c r="V221" i="1" l="1"/>
  <c r="W221" i="1" s="1"/>
  <c r="Y221" i="1" s="1"/>
  <c r="Q223" i="1"/>
  <c r="S222" i="1"/>
  <c r="U222" i="1" s="1"/>
  <c r="R222" i="1"/>
  <c r="T222" i="1" s="1"/>
  <c r="L229" i="1"/>
  <c r="N228" i="1"/>
  <c r="O228" i="1" s="1"/>
  <c r="T223" i="1" l="1"/>
  <c r="V222" i="1"/>
  <c r="W222" i="1" s="1"/>
  <c r="Y222" i="1" s="1"/>
  <c r="Q224" i="1"/>
  <c r="S223" i="1"/>
  <c r="U223" i="1" s="1"/>
  <c r="R223" i="1"/>
  <c r="L230" i="1"/>
  <c r="N229" i="1"/>
  <c r="O229" i="1" s="1"/>
  <c r="Q225" i="1" l="1"/>
  <c r="S224" i="1"/>
  <c r="U224" i="1" s="1"/>
  <c r="R224" i="1"/>
  <c r="T224" i="1" s="1"/>
  <c r="V223" i="1"/>
  <c r="W223" i="1" s="1"/>
  <c r="Y223" i="1" s="1"/>
  <c r="L231" i="1"/>
  <c r="N230" i="1"/>
  <c r="O230" i="1" s="1"/>
  <c r="V224" i="1" l="1"/>
  <c r="W224" i="1" s="1"/>
  <c r="Y224" i="1" s="1"/>
  <c r="Q226" i="1"/>
  <c r="S225" i="1"/>
  <c r="U225" i="1" s="1"/>
  <c r="R225" i="1"/>
  <c r="T225" i="1" s="1"/>
  <c r="L232" i="1"/>
  <c r="N231" i="1"/>
  <c r="O231" i="1" s="1"/>
  <c r="V225" i="1" l="1"/>
  <c r="W225" i="1" s="1"/>
  <c r="Y225" i="1" s="1"/>
  <c r="Q227" i="1"/>
  <c r="S226" i="1"/>
  <c r="U226" i="1" s="1"/>
  <c r="R226" i="1"/>
  <c r="T226" i="1" s="1"/>
  <c r="L233" i="1"/>
  <c r="N232" i="1"/>
  <c r="O232" i="1" s="1"/>
  <c r="V226" i="1" l="1"/>
  <c r="W226" i="1" s="1"/>
  <c r="Y226" i="1" s="1"/>
  <c r="Q228" i="1"/>
  <c r="S227" i="1"/>
  <c r="U227" i="1" s="1"/>
  <c r="R227" i="1"/>
  <c r="T227" i="1" s="1"/>
  <c r="L234" i="1"/>
  <c r="N233" i="1"/>
  <c r="O233" i="1" s="1"/>
  <c r="V227" i="1" l="1"/>
  <c r="W227" i="1" s="1"/>
  <c r="Y227" i="1" s="1"/>
  <c r="Q229" i="1"/>
  <c r="S228" i="1"/>
  <c r="U228" i="1" s="1"/>
  <c r="R228" i="1"/>
  <c r="T228" i="1" s="1"/>
  <c r="L235" i="1"/>
  <c r="N234" i="1"/>
  <c r="O234" i="1" s="1"/>
  <c r="V228" i="1" l="1"/>
  <c r="W228" i="1" s="1"/>
  <c r="Y228" i="1" s="1"/>
  <c r="Q230" i="1"/>
  <c r="S229" i="1"/>
  <c r="U229" i="1" s="1"/>
  <c r="R229" i="1"/>
  <c r="T229" i="1" s="1"/>
  <c r="L236" i="1"/>
  <c r="N235" i="1"/>
  <c r="O235" i="1" s="1"/>
  <c r="V229" i="1" l="1"/>
  <c r="W229" i="1" s="1"/>
  <c r="Y229" i="1" s="1"/>
  <c r="Q231" i="1"/>
  <c r="S230" i="1"/>
  <c r="U230" i="1" s="1"/>
  <c r="R230" i="1"/>
  <c r="T230" i="1" s="1"/>
  <c r="L237" i="1"/>
  <c r="N236" i="1"/>
  <c r="O236" i="1" s="1"/>
  <c r="V230" i="1" l="1"/>
  <c r="W230" i="1" s="1"/>
  <c r="Y230" i="1" s="1"/>
  <c r="Q232" i="1"/>
  <c r="S231" i="1"/>
  <c r="U231" i="1" s="1"/>
  <c r="R231" i="1"/>
  <c r="T231" i="1" s="1"/>
  <c r="L238" i="1"/>
  <c r="N237" i="1"/>
  <c r="O237" i="1" s="1"/>
  <c r="V231" i="1" l="1"/>
  <c r="W231" i="1" s="1"/>
  <c r="Y231" i="1" s="1"/>
  <c r="Q233" i="1"/>
  <c r="S232" i="1"/>
  <c r="U232" i="1" s="1"/>
  <c r="R232" i="1"/>
  <c r="T232" i="1" s="1"/>
  <c r="L239" i="1"/>
  <c r="N238" i="1"/>
  <c r="O238" i="1" s="1"/>
  <c r="V232" i="1" l="1"/>
  <c r="W232" i="1" s="1"/>
  <c r="Y232" i="1" s="1"/>
  <c r="Q234" i="1"/>
  <c r="S233" i="1"/>
  <c r="U233" i="1" s="1"/>
  <c r="R233" i="1"/>
  <c r="T233" i="1" s="1"/>
  <c r="L240" i="1"/>
  <c r="N239" i="1"/>
  <c r="O239" i="1" s="1"/>
  <c r="V233" i="1" l="1"/>
  <c r="W233" i="1" s="1"/>
  <c r="Y233" i="1" s="1"/>
  <c r="Q235" i="1"/>
  <c r="S234" i="1"/>
  <c r="U234" i="1" s="1"/>
  <c r="R234" i="1"/>
  <c r="T234" i="1" s="1"/>
  <c r="L241" i="1"/>
  <c r="N240" i="1"/>
  <c r="O240" i="1" s="1"/>
  <c r="V234" i="1" l="1"/>
  <c r="W234" i="1" s="1"/>
  <c r="Y234" i="1" s="1"/>
  <c r="Q236" i="1"/>
  <c r="S235" i="1"/>
  <c r="U235" i="1" s="1"/>
  <c r="R235" i="1"/>
  <c r="T235" i="1" s="1"/>
  <c r="L242" i="1"/>
  <c r="N241" i="1"/>
  <c r="O241" i="1" s="1"/>
  <c r="V235" i="1" l="1"/>
  <c r="W235" i="1" s="1"/>
  <c r="Y235" i="1" s="1"/>
  <c r="Q237" i="1"/>
  <c r="S236" i="1"/>
  <c r="U236" i="1" s="1"/>
  <c r="R236" i="1"/>
  <c r="T236" i="1" s="1"/>
  <c r="L243" i="1"/>
  <c r="N242" i="1"/>
  <c r="O242" i="1" s="1"/>
  <c r="V236" i="1" l="1"/>
  <c r="W236" i="1" s="1"/>
  <c r="Y236" i="1" s="1"/>
  <c r="Q238" i="1"/>
  <c r="S237" i="1"/>
  <c r="U237" i="1" s="1"/>
  <c r="R237" i="1"/>
  <c r="T237" i="1" s="1"/>
  <c r="L244" i="1"/>
  <c r="N243" i="1"/>
  <c r="O243" i="1" s="1"/>
  <c r="V237" i="1" l="1"/>
  <c r="W237" i="1" s="1"/>
  <c r="Y237" i="1" s="1"/>
  <c r="Q239" i="1"/>
  <c r="S238" i="1"/>
  <c r="U238" i="1" s="1"/>
  <c r="R238" i="1"/>
  <c r="T238" i="1" s="1"/>
  <c r="L245" i="1"/>
  <c r="N244" i="1"/>
  <c r="O244" i="1" s="1"/>
  <c r="V238" i="1" l="1"/>
  <c r="W238" i="1" s="1"/>
  <c r="Y238" i="1" s="1"/>
  <c r="Q240" i="1"/>
  <c r="S239" i="1"/>
  <c r="U239" i="1" s="1"/>
  <c r="R239" i="1"/>
  <c r="T239" i="1" s="1"/>
  <c r="L246" i="1"/>
  <c r="N245" i="1"/>
  <c r="O245" i="1" s="1"/>
  <c r="V239" i="1" l="1"/>
  <c r="W239" i="1" s="1"/>
  <c r="Y239" i="1" s="1"/>
  <c r="Q241" i="1"/>
  <c r="S240" i="1"/>
  <c r="U240" i="1" s="1"/>
  <c r="R240" i="1"/>
  <c r="T240" i="1" s="1"/>
  <c r="L247" i="1"/>
  <c r="N246" i="1"/>
  <c r="O246" i="1" s="1"/>
  <c r="V240" i="1" l="1"/>
  <c r="W240" i="1" s="1"/>
  <c r="Y240" i="1" s="1"/>
  <c r="Q242" i="1"/>
  <c r="S241" i="1"/>
  <c r="U241" i="1" s="1"/>
  <c r="R241" i="1"/>
  <c r="T241" i="1" s="1"/>
  <c r="L248" i="1"/>
  <c r="N247" i="1"/>
  <c r="O247" i="1" s="1"/>
  <c r="V241" i="1" l="1"/>
  <c r="W241" i="1" s="1"/>
  <c r="Y241" i="1" s="1"/>
  <c r="Q243" i="1"/>
  <c r="S242" i="1"/>
  <c r="U242" i="1" s="1"/>
  <c r="R242" i="1"/>
  <c r="T242" i="1" s="1"/>
  <c r="L249" i="1"/>
  <c r="N248" i="1"/>
  <c r="O248" i="1" s="1"/>
  <c r="V242" i="1" l="1"/>
  <c r="W242" i="1" s="1"/>
  <c r="Y242" i="1" s="1"/>
  <c r="Q244" i="1"/>
  <c r="S243" i="1"/>
  <c r="U243" i="1" s="1"/>
  <c r="R243" i="1"/>
  <c r="T243" i="1" s="1"/>
  <c r="L250" i="1"/>
  <c r="N249" i="1"/>
  <c r="O249" i="1" s="1"/>
  <c r="V243" i="1" l="1"/>
  <c r="W243" i="1" s="1"/>
  <c r="Y243" i="1" s="1"/>
  <c r="Q245" i="1"/>
  <c r="S244" i="1"/>
  <c r="U244" i="1" s="1"/>
  <c r="R244" i="1"/>
  <c r="T244" i="1" s="1"/>
  <c r="L251" i="1"/>
  <c r="N250" i="1"/>
  <c r="O250" i="1" s="1"/>
  <c r="V244" i="1" l="1"/>
  <c r="W244" i="1" s="1"/>
  <c r="Y244" i="1" s="1"/>
  <c r="Q246" i="1"/>
  <c r="S245" i="1"/>
  <c r="U245" i="1" s="1"/>
  <c r="R245" i="1"/>
  <c r="T245" i="1" s="1"/>
  <c r="L252" i="1"/>
  <c r="N251" i="1"/>
  <c r="O251" i="1" s="1"/>
  <c r="V245" i="1" l="1"/>
  <c r="W245" i="1" s="1"/>
  <c r="Y245" i="1" s="1"/>
  <c r="Q247" i="1"/>
  <c r="S246" i="1"/>
  <c r="U246" i="1" s="1"/>
  <c r="R246" i="1"/>
  <c r="T246" i="1" s="1"/>
  <c r="L253" i="1"/>
  <c r="N252" i="1"/>
  <c r="O252" i="1" s="1"/>
  <c r="V246" i="1" l="1"/>
  <c r="W246" i="1" s="1"/>
  <c r="Y246" i="1" s="1"/>
  <c r="Q248" i="1"/>
  <c r="S247" i="1"/>
  <c r="U247" i="1" s="1"/>
  <c r="R247" i="1"/>
  <c r="T247" i="1" s="1"/>
  <c r="L254" i="1"/>
  <c r="N253" i="1"/>
  <c r="O253" i="1" s="1"/>
  <c r="V247" i="1" l="1"/>
  <c r="W247" i="1" s="1"/>
  <c r="Y247" i="1" s="1"/>
  <c r="Q249" i="1"/>
  <c r="S248" i="1"/>
  <c r="U248" i="1" s="1"/>
  <c r="R248" i="1"/>
  <c r="T248" i="1" s="1"/>
  <c r="L255" i="1"/>
  <c r="N254" i="1"/>
  <c r="O254" i="1" s="1"/>
  <c r="V248" i="1" l="1"/>
  <c r="W248" i="1" s="1"/>
  <c r="Y248" i="1" s="1"/>
  <c r="Q250" i="1"/>
  <c r="S249" i="1"/>
  <c r="U249" i="1" s="1"/>
  <c r="R249" i="1"/>
  <c r="T249" i="1" s="1"/>
  <c r="L256" i="1"/>
  <c r="N255" i="1"/>
  <c r="O255" i="1" s="1"/>
  <c r="V249" i="1" l="1"/>
  <c r="W249" i="1" s="1"/>
  <c r="Y249" i="1" s="1"/>
  <c r="Q251" i="1"/>
  <c r="S250" i="1"/>
  <c r="U250" i="1" s="1"/>
  <c r="R250" i="1"/>
  <c r="T250" i="1" s="1"/>
  <c r="L257" i="1"/>
  <c r="N256" i="1"/>
  <c r="O256" i="1" s="1"/>
  <c r="V250" i="1" l="1"/>
  <c r="W250" i="1" s="1"/>
  <c r="Y250" i="1" s="1"/>
  <c r="Q252" i="1"/>
  <c r="S251" i="1"/>
  <c r="U251" i="1" s="1"/>
  <c r="R251" i="1"/>
  <c r="T251" i="1" s="1"/>
  <c r="L258" i="1"/>
  <c r="N257" i="1"/>
  <c r="O257" i="1" s="1"/>
  <c r="V251" i="1" l="1"/>
  <c r="W251" i="1" s="1"/>
  <c r="Y251" i="1" s="1"/>
  <c r="Q253" i="1"/>
  <c r="S252" i="1"/>
  <c r="U252" i="1" s="1"/>
  <c r="R252" i="1"/>
  <c r="T252" i="1" s="1"/>
  <c r="L259" i="1"/>
  <c r="N258" i="1"/>
  <c r="O258" i="1" s="1"/>
  <c r="V252" i="1" l="1"/>
  <c r="W252" i="1" s="1"/>
  <c r="Y252" i="1" s="1"/>
  <c r="Q254" i="1"/>
  <c r="S253" i="1"/>
  <c r="U253" i="1" s="1"/>
  <c r="R253" i="1"/>
  <c r="T253" i="1" s="1"/>
  <c r="L260" i="1"/>
  <c r="N259" i="1"/>
  <c r="O259" i="1" s="1"/>
  <c r="V253" i="1" l="1"/>
  <c r="W253" i="1" s="1"/>
  <c r="Y253" i="1" s="1"/>
  <c r="Q255" i="1"/>
  <c r="S254" i="1"/>
  <c r="U254" i="1" s="1"/>
  <c r="R254" i="1"/>
  <c r="T254" i="1" s="1"/>
  <c r="L261" i="1"/>
  <c r="N260" i="1"/>
  <c r="O260" i="1" s="1"/>
  <c r="V254" i="1" l="1"/>
  <c r="W254" i="1" s="1"/>
  <c r="Y254" i="1" s="1"/>
  <c r="Q256" i="1"/>
  <c r="S255" i="1"/>
  <c r="U255" i="1" s="1"/>
  <c r="R255" i="1"/>
  <c r="T255" i="1" s="1"/>
  <c r="L262" i="1"/>
  <c r="N261" i="1"/>
  <c r="O261" i="1" s="1"/>
  <c r="V255" i="1" l="1"/>
  <c r="W255" i="1" s="1"/>
  <c r="Y255" i="1" s="1"/>
  <c r="Q257" i="1"/>
  <c r="S256" i="1"/>
  <c r="U256" i="1" s="1"/>
  <c r="R256" i="1"/>
  <c r="T256" i="1" s="1"/>
  <c r="L263" i="1"/>
  <c r="N262" i="1"/>
  <c r="O262" i="1" s="1"/>
  <c r="V256" i="1" l="1"/>
  <c r="W256" i="1" s="1"/>
  <c r="Y256" i="1" s="1"/>
  <c r="Q258" i="1"/>
  <c r="S257" i="1"/>
  <c r="U257" i="1" s="1"/>
  <c r="R257" i="1"/>
  <c r="T257" i="1" s="1"/>
  <c r="L264" i="1"/>
  <c r="N263" i="1"/>
  <c r="O263" i="1" s="1"/>
  <c r="V257" i="1" l="1"/>
  <c r="W257" i="1" s="1"/>
  <c r="Y257" i="1" s="1"/>
  <c r="Q259" i="1"/>
  <c r="S258" i="1"/>
  <c r="U258" i="1" s="1"/>
  <c r="R258" i="1"/>
  <c r="T258" i="1" s="1"/>
  <c r="L265" i="1"/>
  <c r="N264" i="1"/>
  <c r="O264" i="1" s="1"/>
  <c r="V258" i="1" l="1"/>
  <c r="W258" i="1" s="1"/>
  <c r="Y258" i="1" s="1"/>
  <c r="Q260" i="1"/>
  <c r="S259" i="1"/>
  <c r="U259" i="1" s="1"/>
  <c r="R259" i="1"/>
  <c r="T259" i="1" s="1"/>
  <c r="L266" i="1"/>
  <c r="N265" i="1"/>
  <c r="O265" i="1" s="1"/>
  <c r="V259" i="1" l="1"/>
  <c r="W259" i="1" s="1"/>
  <c r="Y259" i="1" s="1"/>
  <c r="Q261" i="1"/>
  <c r="S260" i="1"/>
  <c r="U260" i="1" s="1"/>
  <c r="R260" i="1"/>
  <c r="T260" i="1" s="1"/>
  <c r="L267" i="1"/>
  <c r="N266" i="1"/>
  <c r="O266" i="1" s="1"/>
  <c r="V260" i="1" l="1"/>
  <c r="W260" i="1" s="1"/>
  <c r="Y260" i="1" s="1"/>
  <c r="Q262" i="1"/>
  <c r="S261" i="1"/>
  <c r="U261" i="1" s="1"/>
  <c r="R261" i="1"/>
  <c r="T261" i="1" s="1"/>
  <c r="L268" i="1"/>
  <c r="N267" i="1"/>
  <c r="O267" i="1" s="1"/>
  <c r="V261" i="1" l="1"/>
  <c r="W261" i="1" s="1"/>
  <c r="Y261" i="1" s="1"/>
  <c r="Q263" i="1"/>
  <c r="S262" i="1"/>
  <c r="U262" i="1" s="1"/>
  <c r="R262" i="1"/>
  <c r="T262" i="1" s="1"/>
  <c r="L269" i="1"/>
  <c r="N268" i="1"/>
  <c r="O268" i="1" s="1"/>
  <c r="V262" i="1" l="1"/>
  <c r="W262" i="1" s="1"/>
  <c r="Y262" i="1" s="1"/>
  <c r="Q264" i="1"/>
  <c r="S263" i="1"/>
  <c r="U263" i="1" s="1"/>
  <c r="R263" i="1"/>
  <c r="T263" i="1" s="1"/>
  <c r="L270" i="1"/>
  <c r="N269" i="1"/>
  <c r="O269" i="1" s="1"/>
  <c r="V263" i="1" l="1"/>
  <c r="W263" i="1" s="1"/>
  <c r="Y263" i="1" s="1"/>
  <c r="Q265" i="1"/>
  <c r="S264" i="1"/>
  <c r="U264" i="1" s="1"/>
  <c r="R264" i="1"/>
  <c r="T264" i="1" s="1"/>
  <c r="L271" i="1"/>
  <c r="N270" i="1"/>
  <c r="O270" i="1" s="1"/>
  <c r="V264" i="1" l="1"/>
  <c r="W264" i="1" s="1"/>
  <c r="Y264" i="1" s="1"/>
  <c r="Q266" i="1"/>
  <c r="S265" i="1"/>
  <c r="U265" i="1" s="1"/>
  <c r="R265" i="1"/>
  <c r="T265" i="1" s="1"/>
  <c r="L272" i="1"/>
  <c r="N271" i="1"/>
  <c r="O271" i="1" s="1"/>
  <c r="V265" i="1" l="1"/>
  <c r="W265" i="1" s="1"/>
  <c r="Y265" i="1" s="1"/>
  <c r="Q267" i="1"/>
  <c r="S266" i="1"/>
  <c r="U266" i="1" s="1"/>
  <c r="R266" i="1"/>
  <c r="T266" i="1" s="1"/>
  <c r="L273" i="1"/>
  <c r="N272" i="1"/>
  <c r="O272" i="1" s="1"/>
  <c r="V266" i="1" l="1"/>
  <c r="W266" i="1" s="1"/>
  <c r="Y266" i="1" s="1"/>
  <c r="Q268" i="1"/>
  <c r="S267" i="1"/>
  <c r="U267" i="1" s="1"/>
  <c r="R267" i="1"/>
  <c r="T267" i="1" s="1"/>
  <c r="L274" i="1"/>
  <c r="N273" i="1"/>
  <c r="O273" i="1" s="1"/>
  <c r="V267" i="1" l="1"/>
  <c r="W267" i="1" s="1"/>
  <c r="Y267" i="1" s="1"/>
  <c r="Q269" i="1"/>
  <c r="S268" i="1"/>
  <c r="U268" i="1" s="1"/>
  <c r="R268" i="1"/>
  <c r="T268" i="1" s="1"/>
  <c r="L275" i="1"/>
  <c r="N274" i="1"/>
  <c r="O274" i="1" s="1"/>
  <c r="V268" i="1" l="1"/>
  <c r="W268" i="1" s="1"/>
  <c r="Y268" i="1" s="1"/>
  <c r="Q270" i="1"/>
  <c r="S269" i="1"/>
  <c r="U269" i="1" s="1"/>
  <c r="R269" i="1"/>
  <c r="T269" i="1" s="1"/>
  <c r="L276" i="1"/>
  <c r="N275" i="1"/>
  <c r="O275" i="1" s="1"/>
  <c r="V269" i="1" l="1"/>
  <c r="W269" i="1" s="1"/>
  <c r="Y269" i="1" s="1"/>
  <c r="Q271" i="1"/>
  <c r="S270" i="1"/>
  <c r="U270" i="1" s="1"/>
  <c r="R270" i="1"/>
  <c r="T270" i="1" s="1"/>
  <c r="L277" i="1"/>
  <c r="N276" i="1"/>
  <c r="O276" i="1" s="1"/>
  <c r="V270" i="1" l="1"/>
  <c r="W270" i="1" s="1"/>
  <c r="Y270" i="1" s="1"/>
  <c r="Q272" i="1"/>
  <c r="S271" i="1"/>
  <c r="U271" i="1" s="1"/>
  <c r="R271" i="1"/>
  <c r="T271" i="1" s="1"/>
  <c r="L278" i="1"/>
  <c r="N277" i="1"/>
  <c r="O277" i="1" s="1"/>
  <c r="V271" i="1" l="1"/>
  <c r="W271" i="1" s="1"/>
  <c r="Y271" i="1" s="1"/>
  <c r="Q273" i="1"/>
  <c r="S272" i="1"/>
  <c r="U272" i="1" s="1"/>
  <c r="R272" i="1"/>
  <c r="T272" i="1" s="1"/>
  <c r="L279" i="1"/>
  <c r="N278" i="1"/>
  <c r="O278" i="1" s="1"/>
  <c r="V272" i="1" l="1"/>
  <c r="W272" i="1" s="1"/>
  <c r="Y272" i="1" s="1"/>
  <c r="Q274" i="1"/>
  <c r="S273" i="1"/>
  <c r="U273" i="1" s="1"/>
  <c r="R273" i="1"/>
  <c r="T273" i="1" s="1"/>
  <c r="L280" i="1"/>
  <c r="N279" i="1"/>
  <c r="O279" i="1" s="1"/>
  <c r="V273" i="1" l="1"/>
  <c r="W273" i="1" s="1"/>
  <c r="Y273" i="1" s="1"/>
  <c r="Q275" i="1"/>
  <c r="S274" i="1"/>
  <c r="U274" i="1" s="1"/>
  <c r="R274" i="1"/>
  <c r="T274" i="1" s="1"/>
  <c r="L281" i="1"/>
  <c r="N280" i="1"/>
  <c r="O280" i="1" s="1"/>
  <c r="V274" i="1" l="1"/>
  <c r="W274" i="1" s="1"/>
  <c r="Y274" i="1" s="1"/>
  <c r="Q276" i="1"/>
  <c r="S275" i="1"/>
  <c r="U275" i="1" s="1"/>
  <c r="R275" i="1"/>
  <c r="T275" i="1" s="1"/>
  <c r="L282" i="1"/>
  <c r="N281" i="1"/>
  <c r="O281" i="1" s="1"/>
  <c r="V275" i="1" l="1"/>
  <c r="W275" i="1" s="1"/>
  <c r="Y275" i="1" s="1"/>
  <c r="Q277" i="1"/>
  <c r="S276" i="1"/>
  <c r="U276" i="1" s="1"/>
  <c r="R276" i="1"/>
  <c r="T276" i="1" s="1"/>
  <c r="L283" i="1"/>
  <c r="N282" i="1"/>
  <c r="O282" i="1" s="1"/>
  <c r="V276" i="1" l="1"/>
  <c r="W276" i="1" s="1"/>
  <c r="Y276" i="1" s="1"/>
  <c r="Q278" i="1"/>
  <c r="S277" i="1"/>
  <c r="U277" i="1" s="1"/>
  <c r="R277" i="1"/>
  <c r="T277" i="1" s="1"/>
  <c r="L284" i="1"/>
  <c r="N283" i="1"/>
  <c r="O283" i="1" s="1"/>
  <c r="V277" i="1" l="1"/>
  <c r="W277" i="1" s="1"/>
  <c r="Y277" i="1" s="1"/>
  <c r="Q279" i="1"/>
  <c r="S278" i="1"/>
  <c r="U278" i="1" s="1"/>
  <c r="R278" i="1"/>
  <c r="T278" i="1" s="1"/>
  <c r="L285" i="1"/>
  <c r="N284" i="1"/>
  <c r="O284" i="1" s="1"/>
  <c r="V278" i="1" l="1"/>
  <c r="W278" i="1" s="1"/>
  <c r="Y278" i="1" s="1"/>
  <c r="Q280" i="1"/>
  <c r="S279" i="1"/>
  <c r="U279" i="1" s="1"/>
  <c r="R279" i="1"/>
  <c r="T279" i="1" s="1"/>
  <c r="L286" i="1"/>
  <c r="N285" i="1"/>
  <c r="O285" i="1" s="1"/>
  <c r="V279" i="1" l="1"/>
  <c r="W279" i="1" s="1"/>
  <c r="Y279" i="1" s="1"/>
  <c r="Q281" i="1"/>
  <c r="R280" i="1"/>
  <c r="T280" i="1" s="1"/>
  <c r="S280" i="1"/>
  <c r="U280" i="1" s="1"/>
  <c r="L287" i="1"/>
  <c r="N286" i="1"/>
  <c r="O286" i="1" s="1"/>
  <c r="V280" i="1" l="1"/>
  <c r="W280" i="1" s="1"/>
  <c r="Y280" i="1" s="1"/>
  <c r="Q282" i="1"/>
  <c r="R281" i="1"/>
  <c r="T281" i="1" s="1"/>
  <c r="S281" i="1"/>
  <c r="U281" i="1" s="1"/>
  <c r="L288" i="1"/>
  <c r="N287" i="1"/>
  <c r="O287" i="1" s="1"/>
  <c r="V281" i="1" l="1"/>
  <c r="W281" i="1" s="1"/>
  <c r="Y281" i="1" s="1"/>
  <c r="Q283" i="1"/>
  <c r="S282" i="1"/>
  <c r="U282" i="1" s="1"/>
  <c r="R282" i="1"/>
  <c r="T282" i="1" s="1"/>
  <c r="L289" i="1"/>
  <c r="N288" i="1"/>
  <c r="O288" i="1" s="1"/>
  <c r="V282" i="1" l="1"/>
  <c r="W282" i="1" s="1"/>
  <c r="Y282" i="1" s="1"/>
  <c r="Q284" i="1"/>
  <c r="S283" i="1"/>
  <c r="U283" i="1" s="1"/>
  <c r="R283" i="1"/>
  <c r="T283" i="1" s="1"/>
  <c r="L290" i="1"/>
  <c r="N289" i="1"/>
  <c r="O289" i="1" s="1"/>
  <c r="V283" i="1" l="1"/>
  <c r="W283" i="1" s="1"/>
  <c r="Y283" i="1" s="1"/>
  <c r="Q285" i="1"/>
  <c r="S284" i="1"/>
  <c r="U284" i="1" s="1"/>
  <c r="R284" i="1"/>
  <c r="T284" i="1" s="1"/>
  <c r="L291" i="1"/>
  <c r="N290" i="1"/>
  <c r="O290" i="1" s="1"/>
  <c r="V284" i="1" l="1"/>
  <c r="W284" i="1" s="1"/>
  <c r="Y284" i="1" s="1"/>
  <c r="Q286" i="1"/>
  <c r="S285" i="1"/>
  <c r="U285" i="1" s="1"/>
  <c r="R285" i="1"/>
  <c r="T285" i="1" s="1"/>
  <c r="L292" i="1"/>
  <c r="N291" i="1"/>
  <c r="O291" i="1" s="1"/>
  <c r="V285" i="1" l="1"/>
  <c r="W285" i="1" s="1"/>
  <c r="Y285" i="1" s="1"/>
  <c r="Q287" i="1"/>
  <c r="S286" i="1"/>
  <c r="U286" i="1" s="1"/>
  <c r="R286" i="1"/>
  <c r="T286" i="1" s="1"/>
  <c r="L293" i="1"/>
  <c r="N292" i="1"/>
  <c r="O292" i="1" s="1"/>
  <c r="V286" i="1" l="1"/>
  <c r="W286" i="1" s="1"/>
  <c r="Y286" i="1" s="1"/>
  <c r="Q288" i="1"/>
  <c r="S287" i="1"/>
  <c r="U287" i="1" s="1"/>
  <c r="R287" i="1"/>
  <c r="T287" i="1" s="1"/>
  <c r="L294" i="1"/>
  <c r="N293" i="1"/>
  <c r="O293" i="1" s="1"/>
  <c r="V287" i="1" l="1"/>
  <c r="W287" i="1" s="1"/>
  <c r="Y287" i="1" s="1"/>
  <c r="Q289" i="1"/>
  <c r="R288" i="1"/>
  <c r="T288" i="1" s="1"/>
  <c r="S288" i="1"/>
  <c r="U288" i="1" s="1"/>
  <c r="L295" i="1"/>
  <c r="N294" i="1"/>
  <c r="O294" i="1" s="1"/>
  <c r="V288" i="1" l="1"/>
  <c r="W288" i="1" s="1"/>
  <c r="Y288" i="1" s="1"/>
  <c r="Q290" i="1"/>
  <c r="S289" i="1"/>
  <c r="U289" i="1" s="1"/>
  <c r="R289" i="1"/>
  <c r="T289" i="1" s="1"/>
  <c r="L296" i="1"/>
  <c r="N295" i="1"/>
  <c r="O295" i="1" s="1"/>
  <c r="V289" i="1" l="1"/>
  <c r="W289" i="1" s="1"/>
  <c r="Y289" i="1" s="1"/>
  <c r="Q291" i="1"/>
  <c r="S290" i="1"/>
  <c r="U290" i="1" s="1"/>
  <c r="R290" i="1"/>
  <c r="T290" i="1" s="1"/>
  <c r="L297" i="1"/>
  <c r="N296" i="1"/>
  <c r="O296" i="1" s="1"/>
  <c r="V290" i="1" l="1"/>
  <c r="W290" i="1" s="1"/>
  <c r="Y290" i="1" s="1"/>
  <c r="Q292" i="1"/>
  <c r="S291" i="1"/>
  <c r="U291" i="1" s="1"/>
  <c r="R291" i="1"/>
  <c r="T291" i="1" s="1"/>
  <c r="L298" i="1"/>
  <c r="N297" i="1"/>
  <c r="O297" i="1" s="1"/>
  <c r="V291" i="1" l="1"/>
  <c r="W291" i="1" s="1"/>
  <c r="Y291" i="1" s="1"/>
  <c r="Q293" i="1"/>
  <c r="R292" i="1"/>
  <c r="T292" i="1" s="1"/>
  <c r="S292" i="1"/>
  <c r="U292" i="1" s="1"/>
  <c r="L299" i="1"/>
  <c r="N298" i="1"/>
  <c r="O298" i="1" s="1"/>
  <c r="V292" i="1" l="1"/>
  <c r="W292" i="1" s="1"/>
  <c r="Y292" i="1" s="1"/>
  <c r="Q294" i="1"/>
  <c r="S293" i="1"/>
  <c r="U293" i="1" s="1"/>
  <c r="R293" i="1"/>
  <c r="T293" i="1" s="1"/>
  <c r="L300" i="1"/>
  <c r="N299" i="1"/>
  <c r="O299" i="1" s="1"/>
  <c r="V293" i="1" l="1"/>
  <c r="W293" i="1" s="1"/>
  <c r="Y293" i="1" s="1"/>
  <c r="Q295" i="1"/>
  <c r="S294" i="1"/>
  <c r="U294" i="1" s="1"/>
  <c r="R294" i="1"/>
  <c r="T294" i="1" s="1"/>
  <c r="L301" i="1"/>
  <c r="N300" i="1"/>
  <c r="O300" i="1" s="1"/>
  <c r="V294" i="1" l="1"/>
  <c r="W294" i="1" s="1"/>
  <c r="Y294" i="1" s="1"/>
  <c r="Q296" i="1"/>
  <c r="S295" i="1"/>
  <c r="U295" i="1" s="1"/>
  <c r="R295" i="1"/>
  <c r="T295" i="1" s="1"/>
  <c r="L302" i="1"/>
  <c r="N301" i="1"/>
  <c r="O301" i="1" s="1"/>
  <c r="V295" i="1" l="1"/>
  <c r="W295" i="1" s="1"/>
  <c r="Y295" i="1" s="1"/>
  <c r="Q297" i="1"/>
  <c r="R296" i="1"/>
  <c r="T296" i="1" s="1"/>
  <c r="S296" i="1"/>
  <c r="U296" i="1" s="1"/>
  <c r="L303" i="1"/>
  <c r="N302" i="1"/>
  <c r="O302" i="1" s="1"/>
  <c r="V296" i="1" l="1"/>
  <c r="W296" i="1" s="1"/>
  <c r="Y296" i="1" s="1"/>
  <c r="Q298" i="1"/>
  <c r="S297" i="1"/>
  <c r="U297" i="1" s="1"/>
  <c r="R297" i="1"/>
  <c r="T297" i="1" s="1"/>
  <c r="L304" i="1"/>
  <c r="N303" i="1"/>
  <c r="O303" i="1" s="1"/>
  <c r="V297" i="1" l="1"/>
  <c r="W297" i="1" s="1"/>
  <c r="Y297" i="1" s="1"/>
  <c r="Q299" i="1"/>
  <c r="S298" i="1"/>
  <c r="U298" i="1" s="1"/>
  <c r="R298" i="1"/>
  <c r="T298" i="1" s="1"/>
  <c r="L305" i="1"/>
  <c r="N304" i="1"/>
  <c r="O304" i="1" s="1"/>
  <c r="V298" i="1" l="1"/>
  <c r="W298" i="1" s="1"/>
  <c r="Y298" i="1" s="1"/>
  <c r="Q300" i="1"/>
  <c r="S299" i="1"/>
  <c r="U299" i="1" s="1"/>
  <c r="R299" i="1"/>
  <c r="T299" i="1" s="1"/>
  <c r="L306" i="1"/>
  <c r="N305" i="1"/>
  <c r="O305" i="1" s="1"/>
  <c r="V299" i="1" l="1"/>
  <c r="W299" i="1" s="1"/>
  <c r="Y299" i="1" s="1"/>
  <c r="Q301" i="1"/>
  <c r="S300" i="1"/>
  <c r="U300" i="1" s="1"/>
  <c r="R300" i="1"/>
  <c r="T300" i="1" s="1"/>
  <c r="L307" i="1"/>
  <c r="N306" i="1"/>
  <c r="O306" i="1" s="1"/>
  <c r="V300" i="1" l="1"/>
  <c r="W300" i="1" s="1"/>
  <c r="Y300" i="1" s="1"/>
  <c r="Q302" i="1"/>
  <c r="S301" i="1"/>
  <c r="U301" i="1" s="1"/>
  <c r="R301" i="1"/>
  <c r="T301" i="1" s="1"/>
  <c r="L308" i="1"/>
  <c r="N307" i="1"/>
  <c r="O307" i="1" s="1"/>
  <c r="V301" i="1" l="1"/>
  <c r="W301" i="1" s="1"/>
  <c r="Y301" i="1" s="1"/>
  <c r="Q303" i="1"/>
  <c r="S302" i="1"/>
  <c r="U302" i="1" s="1"/>
  <c r="R302" i="1"/>
  <c r="T302" i="1" s="1"/>
  <c r="L309" i="1"/>
  <c r="N308" i="1"/>
  <c r="O308" i="1" s="1"/>
  <c r="V302" i="1" l="1"/>
  <c r="W302" i="1" s="1"/>
  <c r="Y302" i="1" s="1"/>
  <c r="Q304" i="1"/>
  <c r="S303" i="1"/>
  <c r="U303" i="1" s="1"/>
  <c r="R303" i="1"/>
  <c r="T303" i="1" s="1"/>
  <c r="L310" i="1"/>
  <c r="N309" i="1"/>
  <c r="O309" i="1" s="1"/>
  <c r="V303" i="1" l="1"/>
  <c r="W303" i="1" s="1"/>
  <c r="Y303" i="1" s="1"/>
  <c r="Q305" i="1"/>
  <c r="S304" i="1"/>
  <c r="U304" i="1" s="1"/>
  <c r="R304" i="1"/>
  <c r="T304" i="1" s="1"/>
  <c r="L311" i="1"/>
  <c r="N310" i="1"/>
  <c r="O310" i="1" s="1"/>
  <c r="V304" i="1" l="1"/>
  <c r="W304" i="1" s="1"/>
  <c r="Y304" i="1" s="1"/>
  <c r="Q306" i="1"/>
  <c r="S305" i="1"/>
  <c r="U305" i="1" s="1"/>
  <c r="R305" i="1"/>
  <c r="T305" i="1" s="1"/>
  <c r="L312" i="1"/>
  <c r="N311" i="1"/>
  <c r="O311" i="1" s="1"/>
  <c r="V305" i="1" l="1"/>
  <c r="W305" i="1" s="1"/>
  <c r="Y305" i="1" s="1"/>
  <c r="Q307" i="1"/>
  <c r="S306" i="1"/>
  <c r="U306" i="1" s="1"/>
  <c r="R306" i="1"/>
  <c r="T306" i="1" s="1"/>
  <c r="L313" i="1"/>
  <c r="N312" i="1"/>
  <c r="O312" i="1" s="1"/>
  <c r="V306" i="1" l="1"/>
  <c r="W306" i="1" s="1"/>
  <c r="Y306" i="1" s="1"/>
  <c r="Q308" i="1"/>
  <c r="S307" i="1"/>
  <c r="U307" i="1" s="1"/>
  <c r="R307" i="1"/>
  <c r="T307" i="1" s="1"/>
  <c r="L314" i="1"/>
  <c r="N313" i="1"/>
  <c r="O313" i="1" s="1"/>
  <c r="V307" i="1" l="1"/>
  <c r="W307" i="1" s="1"/>
  <c r="Y307" i="1" s="1"/>
  <c r="Q309" i="1"/>
  <c r="S308" i="1"/>
  <c r="U308" i="1" s="1"/>
  <c r="R308" i="1"/>
  <c r="T308" i="1" s="1"/>
  <c r="L315" i="1"/>
  <c r="N314" i="1"/>
  <c r="O314" i="1" s="1"/>
  <c r="V308" i="1" l="1"/>
  <c r="W308" i="1" s="1"/>
  <c r="Y308" i="1" s="1"/>
  <c r="Q310" i="1"/>
  <c r="S309" i="1"/>
  <c r="U309" i="1" s="1"/>
  <c r="R309" i="1"/>
  <c r="T309" i="1" s="1"/>
  <c r="L316" i="1"/>
  <c r="N315" i="1"/>
  <c r="O315" i="1" s="1"/>
  <c r="V309" i="1" l="1"/>
  <c r="W309" i="1" s="1"/>
  <c r="Y309" i="1" s="1"/>
  <c r="Q311" i="1"/>
  <c r="S310" i="1"/>
  <c r="U310" i="1" s="1"/>
  <c r="R310" i="1"/>
  <c r="T310" i="1" s="1"/>
  <c r="L317" i="1"/>
  <c r="N316" i="1"/>
  <c r="O316" i="1" s="1"/>
  <c r="V310" i="1" l="1"/>
  <c r="W310" i="1" s="1"/>
  <c r="Y310" i="1" s="1"/>
  <c r="Q312" i="1"/>
  <c r="S311" i="1"/>
  <c r="U311" i="1" s="1"/>
  <c r="R311" i="1"/>
  <c r="T311" i="1" s="1"/>
  <c r="L318" i="1"/>
  <c r="N317" i="1"/>
  <c r="O317" i="1" s="1"/>
  <c r="V311" i="1" l="1"/>
  <c r="W311" i="1" s="1"/>
  <c r="Y311" i="1" s="1"/>
  <c r="Q313" i="1"/>
  <c r="R312" i="1"/>
  <c r="T312" i="1" s="1"/>
  <c r="S312" i="1"/>
  <c r="U312" i="1" s="1"/>
  <c r="L319" i="1"/>
  <c r="N318" i="1"/>
  <c r="O318" i="1" s="1"/>
  <c r="V312" i="1" l="1"/>
  <c r="W312" i="1" s="1"/>
  <c r="Y312" i="1" s="1"/>
  <c r="Q314" i="1"/>
  <c r="S313" i="1"/>
  <c r="U313" i="1" s="1"/>
  <c r="R313" i="1"/>
  <c r="T313" i="1" s="1"/>
  <c r="L320" i="1"/>
  <c r="N319" i="1"/>
  <c r="O319" i="1" s="1"/>
  <c r="V313" i="1" l="1"/>
  <c r="W313" i="1" s="1"/>
  <c r="Y313" i="1" s="1"/>
  <c r="Q315" i="1"/>
  <c r="S314" i="1"/>
  <c r="U314" i="1" s="1"/>
  <c r="R314" i="1"/>
  <c r="T314" i="1" s="1"/>
  <c r="L321" i="1"/>
  <c r="N320" i="1"/>
  <c r="O320" i="1" s="1"/>
  <c r="V314" i="1" l="1"/>
  <c r="W314" i="1" s="1"/>
  <c r="Y314" i="1" s="1"/>
  <c r="Q316" i="1"/>
  <c r="S315" i="1"/>
  <c r="U315" i="1" s="1"/>
  <c r="R315" i="1"/>
  <c r="T315" i="1" s="1"/>
  <c r="L322" i="1"/>
  <c r="N321" i="1"/>
  <c r="O321" i="1" s="1"/>
  <c r="V315" i="1" l="1"/>
  <c r="W315" i="1" s="1"/>
  <c r="Y315" i="1" s="1"/>
  <c r="Q317" i="1"/>
  <c r="S316" i="1"/>
  <c r="U316" i="1" s="1"/>
  <c r="R316" i="1"/>
  <c r="T316" i="1" s="1"/>
  <c r="L323" i="1"/>
  <c r="N322" i="1"/>
  <c r="O322" i="1" s="1"/>
  <c r="V316" i="1" l="1"/>
  <c r="W316" i="1" s="1"/>
  <c r="Y316" i="1" s="1"/>
  <c r="Q318" i="1"/>
  <c r="S317" i="1"/>
  <c r="U317" i="1" s="1"/>
  <c r="R317" i="1"/>
  <c r="T317" i="1" s="1"/>
  <c r="L324" i="1"/>
  <c r="N323" i="1"/>
  <c r="O323" i="1" s="1"/>
  <c r="V317" i="1" l="1"/>
  <c r="W317" i="1" s="1"/>
  <c r="Y317" i="1" s="1"/>
  <c r="Q319" i="1"/>
  <c r="S318" i="1"/>
  <c r="U318" i="1" s="1"/>
  <c r="R318" i="1"/>
  <c r="T318" i="1" s="1"/>
  <c r="L325" i="1"/>
  <c r="N324" i="1"/>
  <c r="O324" i="1" s="1"/>
  <c r="V318" i="1" l="1"/>
  <c r="W318" i="1" s="1"/>
  <c r="Y318" i="1" s="1"/>
  <c r="Q320" i="1"/>
  <c r="S319" i="1"/>
  <c r="U319" i="1" s="1"/>
  <c r="R319" i="1"/>
  <c r="T319" i="1" s="1"/>
  <c r="L326" i="1"/>
  <c r="N325" i="1"/>
  <c r="O325" i="1" s="1"/>
  <c r="V319" i="1" l="1"/>
  <c r="W319" i="1" s="1"/>
  <c r="Y319" i="1" s="1"/>
  <c r="Q321" i="1"/>
  <c r="R320" i="1"/>
  <c r="T320" i="1" s="1"/>
  <c r="S320" i="1"/>
  <c r="U320" i="1" s="1"/>
  <c r="L327" i="1"/>
  <c r="N326" i="1"/>
  <c r="O326" i="1" s="1"/>
  <c r="V320" i="1" l="1"/>
  <c r="W320" i="1" s="1"/>
  <c r="Y320" i="1" s="1"/>
  <c r="Q322" i="1"/>
  <c r="R321" i="1"/>
  <c r="T321" i="1" s="1"/>
  <c r="S321" i="1"/>
  <c r="U321" i="1" s="1"/>
  <c r="L328" i="1"/>
  <c r="N327" i="1"/>
  <c r="O327" i="1" s="1"/>
  <c r="V321" i="1" l="1"/>
  <c r="W321" i="1" s="1"/>
  <c r="Y321" i="1" s="1"/>
  <c r="Q323" i="1"/>
  <c r="S322" i="1"/>
  <c r="U322" i="1" s="1"/>
  <c r="R322" i="1"/>
  <c r="T322" i="1" s="1"/>
  <c r="L329" i="1"/>
  <c r="N328" i="1"/>
  <c r="O328" i="1" s="1"/>
  <c r="V322" i="1" l="1"/>
  <c r="W322" i="1" s="1"/>
  <c r="Y322" i="1" s="1"/>
  <c r="Q324" i="1"/>
  <c r="S323" i="1"/>
  <c r="U323" i="1" s="1"/>
  <c r="R323" i="1"/>
  <c r="T323" i="1" s="1"/>
  <c r="L330" i="1"/>
  <c r="N329" i="1"/>
  <c r="O329" i="1" s="1"/>
  <c r="V323" i="1" l="1"/>
  <c r="W323" i="1" s="1"/>
  <c r="Y323" i="1" s="1"/>
  <c r="Q325" i="1"/>
  <c r="S324" i="1"/>
  <c r="U324" i="1" s="1"/>
  <c r="R324" i="1"/>
  <c r="T324" i="1" s="1"/>
  <c r="L331" i="1"/>
  <c r="N330" i="1"/>
  <c r="O330" i="1" s="1"/>
  <c r="V324" i="1" l="1"/>
  <c r="W324" i="1" s="1"/>
  <c r="Y324" i="1" s="1"/>
  <c r="Q326" i="1"/>
  <c r="S325" i="1"/>
  <c r="U325" i="1" s="1"/>
  <c r="R325" i="1"/>
  <c r="T325" i="1" s="1"/>
  <c r="L332" i="1"/>
  <c r="N331" i="1"/>
  <c r="O331" i="1" s="1"/>
  <c r="V325" i="1" l="1"/>
  <c r="W325" i="1" s="1"/>
  <c r="Y325" i="1" s="1"/>
  <c r="Q327" i="1"/>
  <c r="S326" i="1"/>
  <c r="U326" i="1" s="1"/>
  <c r="R326" i="1"/>
  <c r="T326" i="1" s="1"/>
  <c r="L333" i="1"/>
  <c r="N332" i="1"/>
  <c r="O332" i="1" s="1"/>
  <c r="V326" i="1" l="1"/>
  <c r="W326" i="1" s="1"/>
  <c r="Y326" i="1" s="1"/>
  <c r="Q328" i="1"/>
  <c r="S327" i="1"/>
  <c r="U327" i="1" s="1"/>
  <c r="R327" i="1"/>
  <c r="T327" i="1" s="1"/>
  <c r="L334" i="1"/>
  <c r="N333" i="1"/>
  <c r="O333" i="1" s="1"/>
  <c r="V327" i="1" l="1"/>
  <c r="W327" i="1" s="1"/>
  <c r="Y327" i="1" s="1"/>
  <c r="Q329" i="1"/>
  <c r="R328" i="1"/>
  <c r="T328" i="1" s="1"/>
  <c r="S328" i="1"/>
  <c r="U328" i="1" s="1"/>
  <c r="L335" i="1"/>
  <c r="N334" i="1"/>
  <c r="O334" i="1" s="1"/>
  <c r="V328" i="1" l="1"/>
  <c r="W328" i="1" s="1"/>
  <c r="Y328" i="1" s="1"/>
  <c r="Q330" i="1"/>
  <c r="S329" i="1"/>
  <c r="U329" i="1" s="1"/>
  <c r="R329" i="1"/>
  <c r="T329" i="1" s="1"/>
  <c r="L336" i="1"/>
  <c r="N335" i="1"/>
  <c r="O335" i="1" s="1"/>
  <c r="V329" i="1" l="1"/>
  <c r="W329" i="1" s="1"/>
  <c r="Y329" i="1" s="1"/>
  <c r="Q331" i="1"/>
  <c r="R330" i="1"/>
  <c r="T330" i="1" s="1"/>
  <c r="S330" i="1"/>
  <c r="U330" i="1" s="1"/>
  <c r="L337" i="1"/>
  <c r="N336" i="1"/>
  <c r="O336" i="1" s="1"/>
  <c r="V330" i="1" l="1"/>
  <c r="W330" i="1" s="1"/>
  <c r="Y330" i="1" s="1"/>
  <c r="Q332" i="1"/>
  <c r="S331" i="1"/>
  <c r="U331" i="1" s="1"/>
  <c r="R331" i="1"/>
  <c r="T331" i="1" s="1"/>
  <c r="L338" i="1"/>
  <c r="N337" i="1"/>
  <c r="O337" i="1" s="1"/>
  <c r="V331" i="1" l="1"/>
  <c r="W331" i="1" s="1"/>
  <c r="Y331" i="1" s="1"/>
  <c r="Q333" i="1"/>
  <c r="S332" i="1"/>
  <c r="U332" i="1" s="1"/>
  <c r="R332" i="1"/>
  <c r="T332" i="1" s="1"/>
  <c r="L339" i="1"/>
  <c r="N338" i="1"/>
  <c r="O338" i="1" s="1"/>
  <c r="V332" i="1" l="1"/>
  <c r="W332" i="1" s="1"/>
  <c r="Y332" i="1" s="1"/>
  <c r="Q334" i="1"/>
  <c r="S333" i="1"/>
  <c r="U333" i="1" s="1"/>
  <c r="R333" i="1"/>
  <c r="T333" i="1" s="1"/>
  <c r="L340" i="1"/>
  <c r="N339" i="1"/>
  <c r="O339" i="1" s="1"/>
  <c r="V333" i="1" l="1"/>
  <c r="W333" i="1" s="1"/>
  <c r="Y333" i="1" s="1"/>
  <c r="Q335" i="1"/>
  <c r="S334" i="1"/>
  <c r="U334" i="1" s="1"/>
  <c r="R334" i="1"/>
  <c r="T334" i="1" s="1"/>
  <c r="L341" i="1"/>
  <c r="N340" i="1"/>
  <c r="O340" i="1" s="1"/>
  <c r="V334" i="1" l="1"/>
  <c r="W334" i="1" s="1"/>
  <c r="Y334" i="1" s="1"/>
  <c r="Q336" i="1"/>
  <c r="S335" i="1"/>
  <c r="U335" i="1" s="1"/>
  <c r="R335" i="1"/>
  <c r="T335" i="1" s="1"/>
  <c r="L342" i="1"/>
  <c r="N341" i="1"/>
  <c r="O341" i="1" s="1"/>
  <c r="V335" i="1" l="1"/>
  <c r="W335" i="1" s="1"/>
  <c r="Y335" i="1" s="1"/>
  <c r="Q337" i="1"/>
  <c r="R336" i="1"/>
  <c r="T336" i="1" s="1"/>
  <c r="S336" i="1"/>
  <c r="U336" i="1" s="1"/>
  <c r="L343" i="1"/>
  <c r="N342" i="1"/>
  <c r="O342" i="1" s="1"/>
  <c r="V336" i="1" l="1"/>
  <c r="W336" i="1" s="1"/>
  <c r="Y336" i="1" s="1"/>
  <c r="Q338" i="1"/>
  <c r="S337" i="1"/>
  <c r="U337" i="1" s="1"/>
  <c r="R337" i="1"/>
  <c r="T337" i="1" s="1"/>
  <c r="L344" i="1"/>
  <c r="N343" i="1"/>
  <c r="O343" i="1" s="1"/>
  <c r="V337" i="1" l="1"/>
  <c r="W337" i="1" s="1"/>
  <c r="Y337" i="1" s="1"/>
  <c r="Q339" i="1"/>
  <c r="R338" i="1"/>
  <c r="T338" i="1" s="1"/>
  <c r="S338" i="1"/>
  <c r="U338" i="1" s="1"/>
  <c r="L345" i="1"/>
  <c r="N344" i="1"/>
  <c r="O344" i="1" s="1"/>
  <c r="V338" i="1" l="1"/>
  <c r="W338" i="1" s="1"/>
  <c r="Y338" i="1" s="1"/>
  <c r="Q340" i="1"/>
  <c r="S339" i="1"/>
  <c r="U339" i="1" s="1"/>
  <c r="R339" i="1"/>
  <c r="T339" i="1" s="1"/>
  <c r="L346" i="1"/>
  <c r="N345" i="1"/>
  <c r="O345" i="1" s="1"/>
  <c r="V339" i="1" l="1"/>
  <c r="W339" i="1" s="1"/>
  <c r="Y339" i="1" s="1"/>
  <c r="Q341" i="1"/>
  <c r="S340" i="1"/>
  <c r="U340" i="1" s="1"/>
  <c r="R340" i="1"/>
  <c r="T340" i="1" s="1"/>
  <c r="L347" i="1"/>
  <c r="N346" i="1"/>
  <c r="O346" i="1" s="1"/>
  <c r="V340" i="1" l="1"/>
  <c r="W340" i="1" s="1"/>
  <c r="Y340" i="1" s="1"/>
  <c r="Q342" i="1"/>
  <c r="S341" i="1"/>
  <c r="U341" i="1" s="1"/>
  <c r="R341" i="1"/>
  <c r="T341" i="1" s="1"/>
  <c r="L348" i="1"/>
  <c r="N347" i="1"/>
  <c r="O347" i="1" s="1"/>
  <c r="V341" i="1" l="1"/>
  <c r="W341" i="1" s="1"/>
  <c r="Y341" i="1" s="1"/>
  <c r="Q343" i="1"/>
  <c r="S342" i="1"/>
  <c r="U342" i="1" s="1"/>
  <c r="R342" i="1"/>
  <c r="T342" i="1" s="1"/>
  <c r="L349" i="1"/>
  <c r="N348" i="1"/>
  <c r="O348" i="1" s="1"/>
  <c r="V342" i="1" l="1"/>
  <c r="W342" i="1" s="1"/>
  <c r="Y342" i="1" s="1"/>
  <c r="Q344" i="1"/>
  <c r="S343" i="1"/>
  <c r="U343" i="1" s="1"/>
  <c r="R343" i="1"/>
  <c r="T343" i="1" s="1"/>
  <c r="L350" i="1"/>
  <c r="N349" i="1"/>
  <c r="O349" i="1" s="1"/>
  <c r="V343" i="1" l="1"/>
  <c r="W343" i="1" s="1"/>
  <c r="Y343" i="1" s="1"/>
  <c r="Q345" i="1"/>
  <c r="R344" i="1"/>
  <c r="T344" i="1" s="1"/>
  <c r="S344" i="1"/>
  <c r="U344" i="1" s="1"/>
  <c r="L351" i="1"/>
  <c r="N350" i="1"/>
  <c r="O350" i="1" s="1"/>
  <c r="V344" i="1" l="1"/>
  <c r="W344" i="1" s="1"/>
  <c r="Y344" i="1" s="1"/>
  <c r="Q346" i="1"/>
  <c r="S345" i="1"/>
  <c r="U345" i="1" s="1"/>
  <c r="R345" i="1"/>
  <c r="T345" i="1" s="1"/>
  <c r="L352" i="1"/>
  <c r="N351" i="1"/>
  <c r="O351" i="1" s="1"/>
  <c r="V345" i="1" l="1"/>
  <c r="W345" i="1" s="1"/>
  <c r="Y345" i="1" s="1"/>
  <c r="Q347" i="1"/>
  <c r="R346" i="1"/>
  <c r="T346" i="1" s="1"/>
  <c r="S346" i="1"/>
  <c r="U346" i="1" s="1"/>
  <c r="L353" i="1"/>
  <c r="N352" i="1"/>
  <c r="O352" i="1" s="1"/>
  <c r="V346" i="1" l="1"/>
  <c r="W346" i="1" s="1"/>
  <c r="Y346" i="1" s="1"/>
  <c r="Q348" i="1"/>
  <c r="S347" i="1"/>
  <c r="U347" i="1" s="1"/>
  <c r="R347" i="1"/>
  <c r="T347" i="1" s="1"/>
  <c r="L354" i="1"/>
  <c r="N353" i="1"/>
  <c r="O353" i="1" s="1"/>
  <c r="V347" i="1" l="1"/>
  <c r="W347" i="1" s="1"/>
  <c r="Y347" i="1" s="1"/>
  <c r="Q349" i="1"/>
  <c r="S348" i="1"/>
  <c r="U348" i="1" s="1"/>
  <c r="R348" i="1"/>
  <c r="T348" i="1" s="1"/>
  <c r="L355" i="1"/>
  <c r="N354" i="1"/>
  <c r="O354" i="1" s="1"/>
  <c r="V348" i="1" l="1"/>
  <c r="W348" i="1" s="1"/>
  <c r="Y348" i="1" s="1"/>
  <c r="Q350" i="1"/>
  <c r="S349" i="1"/>
  <c r="U349" i="1" s="1"/>
  <c r="R349" i="1"/>
  <c r="T349" i="1" s="1"/>
  <c r="L356" i="1"/>
  <c r="N355" i="1"/>
  <c r="O355" i="1" s="1"/>
  <c r="V349" i="1" l="1"/>
  <c r="W349" i="1" s="1"/>
  <c r="Y349" i="1" s="1"/>
  <c r="Q351" i="1"/>
  <c r="S350" i="1"/>
  <c r="U350" i="1" s="1"/>
  <c r="R350" i="1"/>
  <c r="T350" i="1" s="1"/>
  <c r="L357" i="1"/>
  <c r="N356" i="1"/>
  <c r="O356" i="1" s="1"/>
  <c r="V350" i="1" l="1"/>
  <c r="W350" i="1" s="1"/>
  <c r="Y350" i="1" s="1"/>
  <c r="Q352" i="1"/>
  <c r="S351" i="1"/>
  <c r="U351" i="1" s="1"/>
  <c r="R351" i="1"/>
  <c r="T351" i="1" s="1"/>
  <c r="L358" i="1"/>
  <c r="N357" i="1"/>
  <c r="O357" i="1" s="1"/>
  <c r="V351" i="1" l="1"/>
  <c r="W351" i="1" s="1"/>
  <c r="Y351" i="1" s="1"/>
  <c r="Q353" i="1"/>
  <c r="R352" i="1"/>
  <c r="T352" i="1" s="1"/>
  <c r="S352" i="1"/>
  <c r="U352" i="1" s="1"/>
  <c r="L359" i="1"/>
  <c r="N358" i="1"/>
  <c r="O358" i="1" s="1"/>
  <c r="V352" i="1" l="1"/>
  <c r="W352" i="1" s="1"/>
  <c r="Y352" i="1" s="1"/>
  <c r="Q354" i="1"/>
  <c r="S353" i="1"/>
  <c r="U353" i="1" s="1"/>
  <c r="R353" i="1"/>
  <c r="T353" i="1" s="1"/>
  <c r="L360" i="1"/>
  <c r="N359" i="1"/>
  <c r="O359" i="1" s="1"/>
  <c r="V353" i="1" l="1"/>
  <c r="W353" i="1" s="1"/>
  <c r="Y353" i="1" s="1"/>
  <c r="Q355" i="1"/>
  <c r="R354" i="1"/>
  <c r="T354" i="1" s="1"/>
  <c r="S354" i="1"/>
  <c r="U354" i="1" s="1"/>
  <c r="L361" i="1"/>
  <c r="N360" i="1"/>
  <c r="O360" i="1" s="1"/>
  <c r="V354" i="1" l="1"/>
  <c r="W354" i="1" s="1"/>
  <c r="Y354" i="1" s="1"/>
  <c r="Q356" i="1"/>
  <c r="S355" i="1"/>
  <c r="U355" i="1" s="1"/>
  <c r="R355" i="1"/>
  <c r="T355" i="1" s="1"/>
  <c r="L362" i="1"/>
  <c r="N361" i="1"/>
  <c r="O361" i="1" s="1"/>
  <c r="V355" i="1" l="1"/>
  <c r="W355" i="1" s="1"/>
  <c r="Y355" i="1" s="1"/>
  <c r="Q357" i="1"/>
  <c r="S356" i="1"/>
  <c r="U356" i="1" s="1"/>
  <c r="R356" i="1"/>
  <c r="T356" i="1" s="1"/>
  <c r="L363" i="1"/>
  <c r="N362" i="1"/>
  <c r="O362" i="1" s="1"/>
  <c r="V356" i="1" l="1"/>
  <c r="W356" i="1" s="1"/>
  <c r="Y356" i="1" s="1"/>
  <c r="Q358" i="1"/>
  <c r="S357" i="1"/>
  <c r="U357" i="1" s="1"/>
  <c r="R357" i="1"/>
  <c r="T357" i="1" s="1"/>
  <c r="L364" i="1"/>
  <c r="N363" i="1"/>
  <c r="O363" i="1" s="1"/>
  <c r="V357" i="1" l="1"/>
  <c r="W357" i="1" s="1"/>
  <c r="Y357" i="1" s="1"/>
  <c r="Q359" i="1"/>
  <c r="S358" i="1"/>
  <c r="U358" i="1" s="1"/>
  <c r="R358" i="1"/>
  <c r="T358" i="1" s="1"/>
  <c r="L365" i="1"/>
  <c r="N364" i="1"/>
  <c r="O364" i="1" s="1"/>
  <c r="V358" i="1" l="1"/>
  <c r="W358" i="1" s="1"/>
  <c r="Y358" i="1" s="1"/>
  <c r="Q360" i="1"/>
  <c r="S359" i="1"/>
  <c r="U359" i="1" s="1"/>
  <c r="R359" i="1"/>
  <c r="T359" i="1" s="1"/>
  <c r="L366" i="1"/>
  <c r="N365" i="1"/>
  <c r="O365" i="1" s="1"/>
  <c r="V359" i="1" l="1"/>
  <c r="W359" i="1" s="1"/>
  <c r="Y359" i="1" s="1"/>
  <c r="Q361" i="1"/>
  <c r="R360" i="1"/>
  <c r="T360" i="1" s="1"/>
  <c r="S360" i="1"/>
  <c r="U360" i="1" s="1"/>
  <c r="L367" i="1"/>
  <c r="N366" i="1"/>
  <c r="O366" i="1" s="1"/>
  <c r="V360" i="1" l="1"/>
  <c r="W360" i="1" s="1"/>
  <c r="Y360" i="1" s="1"/>
  <c r="Q362" i="1"/>
  <c r="S361" i="1"/>
  <c r="U361" i="1" s="1"/>
  <c r="R361" i="1"/>
  <c r="T361" i="1" s="1"/>
  <c r="L368" i="1"/>
  <c r="N367" i="1"/>
  <c r="O367" i="1" s="1"/>
  <c r="V361" i="1" l="1"/>
  <c r="W361" i="1" s="1"/>
  <c r="Y361" i="1" s="1"/>
  <c r="Q363" i="1"/>
  <c r="R362" i="1"/>
  <c r="T362" i="1" s="1"/>
  <c r="S362" i="1"/>
  <c r="U362" i="1" s="1"/>
  <c r="L369" i="1"/>
  <c r="N368" i="1"/>
  <c r="O368" i="1" s="1"/>
  <c r="V362" i="1" l="1"/>
  <c r="W362" i="1" s="1"/>
  <c r="Y362" i="1" s="1"/>
  <c r="Q364" i="1"/>
  <c r="S363" i="1"/>
  <c r="U363" i="1" s="1"/>
  <c r="R363" i="1"/>
  <c r="T363" i="1" s="1"/>
  <c r="L370" i="1"/>
  <c r="N369" i="1"/>
  <c r="O369" i="1" s="1"/>
  <c r="V363" i="1" l="1"/>
  <c r="W363" i="1" s="1"/>
  <c r="Y363" i="1" s="1"/>
  <c r="Q365" i="1"/>
  <c r="S364" i="1"/>
  <c r="U364" i="1" s="1"/>
  <c r="R364" i="1"/>
  <c r="T364" i="1" s="1"/>
  <c r="L371" i="1"/>
  <c r="N370" i="1"/>
  <c r="O370" i="1" s="1"/>
  <c r="V364" i="1" l="1"/>
  <c r="W364" i="1" s="1"/>
  <c r="Y364" i="1" s="1"/>
  <c r="Q366" i="1"/>
  <c r="S365" i="1"/>
  <c r="U365" i="1" s="1"/>
  <c r="R365" i="1"/>
  <c r="T365" i="1" s="1"/>
  <c r="L372" i="1"/>
  <c r="N371" i="1"/>
  <c r="O371" i="1" s="1"/>
  <c r="V365" i="1" l="1"/>
  <c r="W365" i="1" s="1"/>
  <c r="Y365" i="1" s="1"/>
  <c r="Q367" i="1"/>
  <c r="S366" i="1"/>
  <c r="U366" i="1" s="1"/>
  <c r="R366" i="1"/>
  <c r="T366" i="1" s="1"/>
  <c r="L373" i="1"/>
  <c r="N372" i="1"/>
  <c r="O372" i="1" s="1"/>
  <c r="V366" i="1" l="1"/>
  <c r="W366" i="1" s="1"/>
  <c r="Y366" i="1" s="1"/>
  <c r="Q368" i="1"/>
  <c r="S367" i="1"/>
  <c r="U367" i="1" s="1"/>
  <c r="R367" i="1"/>
  <c r="T367" i="1" s="1"/>
  <c r="L374" i="1"/>
  <c r="N373" i="1"/>
  <c r="O373" i="1" s="1"/>
  <c r="V367" i="1" l="1"/>
  <c r="W367" i="1" s="1"/>
  <c r="Y367" i="1" s="1"/>
  <c r="Q369" i="1"/>
  <c r="R368" i="1"/>
  <c r="T368" i="1" s="1"/>
  <c r="S368" i="1"/>
  <c r="U368" i="1" s="1"/>
  <c r="L375" i="1"/>
  <c r="N374" i="1"/>
  <c r="O374" i="1" s="1"/>
  <c r="V368" i="1" l="1"/>
  <c r="W368" i="1" s="1"/>
  <c r="Y368" i="1" s="1"/>
  <c r="Q370" i="1"/>
  <c r="S369" i="1"/>
  <c r="U369" i="1" s="1"/>
  <c r="R369" i="1"/>
  <c r="T369" i="1" s="1"/>
  <c r="L376" i="1"/>
  <c r="N375" i="1"/>
  <c r="O375" i="1" s="1"/>
  <c r="V369" i="1" l="1"/>
  <c r="W369" i="1" s="1"/>
  <c r="Y369" i="1" s="1"/>
  <c r="Q371" i="1"/>
  <c r="R370" i="1"/>
  <c r="T370" i="1" s="1"/>
  <c r="S370" i="1"/>
  <c r="U370" i="1" s="1"/>
  <c r="L377" i="1"/>
  <c r="N376" i="1"/>
  <c r="O376" i="1" s="1"/>
  <c r="V370" i="1" l="1"/>
  <c r="W370" i="1" s="1"/>
  <c r="Y370" i="1" s="1"/>
  <c r="Q372" i="1"/>
  <c r="R371" i="1"/>
  <c r="T371" i="1" s="1"/>
  <c r="S371" i="1"/>
  <c r="U371" i="1" s="1"/>
  <c r="L378" i="1"/>
  <c r="N377" i="1"/>
  <c r="O377" i="1" s="1"/>
  <c r="V371" i="1" l="1"/>
  <c r="W371" i="1" s="1"/>
  <c r="Y371" i="1" s="1"/>
  <c r="Q373" i="1"/>
  <c r="S372" i="1"/>
  <c r="U372" i="1" s="1"/>
  <c r="R372" i="1"/>
  <c r="T372" i="1" s="1"/>
  <c r="L379" i="1"/>
  <c r="N378" i="1"/>
  <c r="O378" i="1" s="1"/>
  <c r="V372" i="1" l="1"/>
  <c r="W372" i="1" s="1"/>
  <c r="Y372" i="1" s="1"/>
  <c r="Q374" i="1"/>
  <c r="S373" i="1"/>
  <c r="U373" i="1" s="1"/>
  <c r="R373" i="1"/>
  <c r="T373" i="1" s="1"/>
  <c r="L380" i="1"/>
  <c r="N379" i="1"/>
  <c r="O379" i="1" s="1"/>
  <c r="V373" i="1" l="1"/>
  <c r="W373" i="1" s="1"/>
  <c r="Y373" i="1" s="1"/>
  <c r="Q375" i="1"/>
  <c r="S374" i="1"/>
  <c r="U374" i="1" s="1"/>
  <c r="R374" i="1"/>
  <c r="T374" i="1" s="1"/>
  <c r="L381" i="1"/>
  <c r="N380" i="1"/>
  <c r="O380" i="1" s="1"/>
  <c r="V374" i="1" l="1"/>
  <c r="W374" i="1" s="1"/>
  <c r="Y374" i="1" s="1"/>
  <c r="Q376" i="1"/>
  <c r="S375" i="1"/>
  <c r="U375" i="1" s="1"/>
  <c r="R375" i="1"/>
  <c r="T375" i="1" s="1"/>
  <c r="L382" i="1"/>
  <c r="N381" i="1"/>
  <c r="O381" i="1" s="1"/>
  <c r="V375" i="1" l="1"/>
  <c r="W375" i="1" s="1"/>
  <c r="Y375" i="1" s="1"/>
  <c r="Q377" i="1"/>
  <c r="R376" i="1"/>
  <c r="T376" i="1" s="1"/>
  <c r="S376" i="1"/>
  <c r="U376" i="1" s="1"/>
  <c r="L383" i="1"/>
  <c r="N382" i="1"/>
  <c r="O382" i="1" s="1"/>
  <c r="V376" i="1" l="1"/>
  <c r="W376" i="1" s="1"/>
  <c r="Y376" i="1" s="1"/>
  <c r="Q378" i="1"/>
  <c r="S377" i="1"/>
  <c r="U377" i="1" s="1"/>
  <c r="R377" i="1"/>
  <c r="T377" i="1" s="1"/>
  <c r="L384" i="1"/>
  <c r="N383" i="1"/>
  <c r="O383" i="1" s="1"/>
  <c r="V377" i="1" l="1"/>
  <c r="W377" i="1" s="1"/>
  <c r="Y377" i="1" s="1"/>
  <c r="Q379" i="1"/>
  <c r="S378" i="1"/>
  <c r="U378" i="1" s="1"/>
  <c r="R378" i="1"/>
  <c r="T378" i="1" s="1"/>
  <c r="L385" i="1"/>
  <c r="N384" i="1"/>
  <c r="O384" i="1" s="1"/>
  <c r="V378" i="1" l="1"/>
  <c r="W378" i="1" s="1"/>
  <c r="Y378" i="1" s="1"/>
  <c r="Q380" i="1"/>
  <c r="S379" i="1"/>
  <c r="U379" i="1" s="1"/>
  <c r="R379" i="1"/>
  <c r="T379" i="1" s="1"/>
  <c r="L386" i="1"/>
  <c r="N385" i="1"/>
  <c r="O385" i="1" s="1"/>
  <c r="V379" i="1" l="1"/>
  <c r="W379" i="1" s="1"/>
  <c r="Y379" i="1" s="1"/>
  <c r="Q381" i="1"/>
  <c r="S380" i="1"/>
  <c r="U380" i="1" s="1"/>
  <c r="R380" i="1"/>
  <c r="T380" i="1" s="1"/>
  <c r="L387" i="1"/>
  <c r="N386" i="1"/>
  <c r="O386" i="1" s="1"/>
  <c r="V380" i="1" l="1"/>
  <c r="W380" i="1" s="1"/>
  <c r="Y380" i="1" s="1"/>
  <c r="Q382" i="1"/>
  <c r="S381" i="1"/>
  <c r="U381" i="1" s="1"/>
  <c r="R381" i="1"/>
  <c r="T381" i="1" s="1"/>
  <c r="L388" i="1"/>
  <c r="N387" i="1"/>
  <c r="O387" i="1" s="1"/>
  <c r="V381" i="1" l="1"/>
  <c r="W381" i="1" s="1"/>
  <c r="Y381" i="1" s="1"/>
  <c r="Q383" i="1"/>
  <c r="S382" i="1"/>
  <c r="U382" i="1" s="1"/>
  <c r="R382" i="1"/>
  <c r="T382" i="1" s="1"/>
  <c r="L389" i="1"/>
  <c r="N388" i="1"/>
  <c r="O388" i="1" s="1"/>
  <c r="V382" i="1" l="1"/>
  <c r="W382" i="1" s="1"/>
  <c r="Y382" i="1" s="1"/>
  <c r="Q384" i="1"/>
  <c r="S383" i="1"/>
  <c r="U383" i="1" s="1"/>
  <c r="R383" i="1"/>
  <c r="T383" i="1" s="1"/>
  <c r="L390" i="1"/>
  <c r="N389" i="1"/>
  <c r="O389" i="1" s="1"/>
  <c r="V383" i="1" l="1"/>
  <c r="W383" i="1" s="1"/>
  <c r="Y383" i="1" s="1"/>
  <c r="Q385" i="1"/>
  <c r="R384" i="1"/>
  <c r="T384" i="1" s="1"/>
  <c r="S384" i="1"/>
  <c r="U384" i="1" s="1"/>
  <c r="L391" i="1"/>
  <c r="N390" i="1"/>
  <c r="O390" i="1" s="1"/>
  <c r="V384" i="1" l="1"/>
  <c r="W384" i="1" s="1"/>
  <c r="Y384" i="1" s="1"/>
  <c r="Q386" i="1"/>
  <c r="S385" i="1"/>
  <c r="U385" i="1" s="1"/>
  <c r="R385" i="1"/>
  <c r="T385" i="1" s="1"/>
  <c r="L392" i="1"/>
  <c r="N391" i="1"/>
  <c r="O391" i="1" s="1"/>
  <c r="V385" i="1" l="1"/>
  <c r="W385" i="1" s="1"/>
  <c r="Y385" i="1" s="1"/>
  <c r="Q387" i="1"/>
  <c r="S386" i="1"/>
  <c r="U386" i="1" s="1"/>
  <c r="R386" i="1"/>
  <c r="T386" i="1" s="1"/>
  <c r="L393" i="1"/>
  <c r="N392" i="1"/>
  <c r="O392" i="1" s="1"/>
  <c r="V386" i="1" l="1"/>
  <c r="W386" i="1" s="1"/>
  <c r="Y386" i="1" s="1"/>
  <c r="Q388" i="1"/>
  <c r="R387" i="1"/>
  <c r="T387" i="1" s="1"/>
  <c r="S387" i="1"/>
  <c r="U387" i="1" s="1"/>
  <c r="L394" i="1"/>
  <c r="N393" i="1"/>
  <c r="O393" i="1" s="1"/>
  <c r="V387" i="1" l="1"/>
  <c r="W387" i="1" s="1"/>
  <c r="Y387" i="1" s="1"/>
  <c r="Q389" i="1"/>
  <c r="S388" i="1"/>
  <c r="U388" i="1" s="1"/>
  <c r="R388" i="1"/>
  <c r="T388" i="1" s="1"/>
  <c r="L395" i="1"/>
  <c r="N394" i="1"/>
  <c r="O394" i="1" s="1"/>
  <c r="V388" i="1" l="1"/>
  <c r="W388" i="1" s="1"/>
  <c r="Y388" i="1" s="1"/>
  <c r="Q390" i="1"/>
  <c r="S389" i="1"/>
  <c r="U389" i="1" s="1"/>
  <c r="R389" i="1"/>
  <c r="T389" i="1" s="1"/>
  <c r="L396" i="1"/>
  <c r="N395" i="1"/>
  <c r="O395" i="1" s="1"/>
  <c r="V389" i="1" l="1"/>
  <c r="W389" i="1" s="1"/>
  <c r="Y389" i="1" s="1"/>
  <c r="Q391" i="1"/>
  <c r="S390" i="1"/>
  <c r="U390" i="1" s="1"/>
  <c r="R390" i="1"/>
  <c r="T390" i="1" s="1"/>
  <c r="L397" i="1"/>
  <c r="N396" i="1"/>
  <c r="O396" i="1" s="1"/>
  <c r="V390" i="1" l="1"/>
  <c r="W390" i="1" s="1"/>
  <c r="Y390" i="1" s="1"/>
  <c r="Q392" i="1"/>
  <c r="S391" i="1"/>
  <c r="U391" i="1" s="1"/>
  <c r="R391" i="1"/>
  <c r="T391" i="1" s="1"/>
  <c r="L398" i="1"/>
  <c r="N397" i="1"/>
  <c r="O397" i="1" s="1"/>
  <c r="V391" i="1" l="1"/>
  <c r="W391" i="1" s="1"/>
  <c r="Y391" i="1" s="1"/>
  <c r="Q393" i="1"/>
  <c r="R392" i="1"/>
  <c r="T392" i="1" s="1"/>
  <c r="S392" i="1"/>
  <c r="U392" i="1" s="1"/>
  <c r="L399" i="1"/>
  <c r="N398" i="1"/>
  <c r="O398" i="1" s="1"/>
  <c r="V392" i="1" l="1"/>
  <c r="W392" i="1" s="1"/>
  <c r="Y392" i="1" s="1"/>
  <c r="Q394" i="1"/>
  <c r="S393" i="1"/>
  <c r="U393" i="1" s="1"/>
  <c r="R393" i="1"/>
  <c r="T393" i="1" s="1"/>
  <c r="L400" i="1"/>
  <c r="N399" i="1"/>
  <c r="O399" i="1" s="1"/>
  <c r="V393" i="1" l="1"/>
  <c r="W393" i="1" s="1"/>
  <c r="Y393" i="1" s="1"/>
  <c r="Q395" i="1"/>
  <c r="S394" i="1"/>
  <c r="U394" i="1" s="1"/>
  <c r="R394" i="1"/>
  <c r="T394" i="1" s="1"/>
  <c r="L401" i="1"/>
  <c r="N400" i="1"/>
  <c r="O400" i="1" s="1"/>
  <c r="V394" i="1" l="1"/>
  <c r="W394" i="1" s="1"/>
  <c r="Y394" i="1" s="1"/>
  <c r="Q396" i="1"/>
  <c r="S395" i="1"/>
  <c r="U395" i="1" s="1"/>
  <c r="R395" i="1"/>
  <c r="T395" i="1" s="1"/>
  <c r="L402" i="1"/>
  <c r="N401" i="1"/>
  <c r="O401" i="1" s="1"/>
  <c r="V395" i="1" l="1"/>
  <c r="W395" i="1" s="1"/>
  <c r="Y395" i="1" s="1"/>
  <c r="Q397" i="1"/>
  <c r="S396" i="1"/>
  <c r="U396" i="1" s="1"/>
  <c r="R396" i="1"/>
  <c r="T396" i="1" s="1"/>
  <c r="L403" i="1"/>
  <c r="N402" i="1"/>
  <c r="O402" i="1" s="1"/>
  <c r="V396" i="1" l="1"/>
  <c r="W396" i="1" s="1"/>
  <c r="Y396" i="1" s="1"/>
  <c r="Q398" i="1"/>
  <c r="S397" i="1"/>
  <c r="U397" i="1" s="1"/>
  <c r="R397" i="1"/>
  <c r="T397" i="1" s="1"/>
  <c r="L404" i="1"/>
  <c r="N403" i="1"/>
  <c r="O403" i="1" s="1"/>
  <c r="V397" i="1" l="1"/>
  <c r="W397" i="1" s="1"/>
  <c r="Y397" i="1" s="1"/>
  <c r="Q399" i="1"/>
  <c r="S398" i="1"/>
  <c r="U398" i="1" s="1"/>
  <c r="R398" i="1"/>
  <c r="T398" i="1" s="1"/>
  <c r="L405" i="1"/>
  <c r="N404" i="1"/>
  <c r="O404" i="1" s="1"/>
  <c r="V398" i="1" l="1"/>
  <c r="W398" i="1" s="1"/>
  <c r="Y398" i="1" s="1"/>
  <c r="Q400" i="1"/>
  <c r="S399" i="1"/>
  <c r="U399" i="1" s="1"/>
  <c r="R399" i="1"/>
  <c r="T399" i="1" s="1"/>
  <c r="L406" i="1"/>
  <c r="N405" i="1"/>
  <c r="O405" i="1" s="1"/>
  <c r="V399" i="1" l="1"/>
  <c r="W399" i="1" s="1"/>
  <c r="Y399" i="1" s="1"/>
  <c r="Q401" i="1"/>
  <c r="R400" i="1"/>
  <c r="T400" i="1" s="1"/>
  <c r="S400" i="1"/>
  <c r="U400" i="1" s="1"/>
  <c r="L407" i="1"/>
  <c r="N406" i="1"/>
  <c r="O406" i="1" s="1"/>
  <c r="V400" i="1" l="1"/>
  <c r="W400" i="1" s="1"/>
  <c r="Y400" i="1" s="1"/>
  <c r="Q402" i="1"/>
  <c r="S401" i="1"/>
  <c r="U401" i="1" s="1"/>
  <c r="R401" i="1"/>
  <c r="T401" i="1" s="1"/>
  <c r="L408" i="1"/>
  <c r="N407" i="1"/>
  <c r="O407" i="1" s="1"/>
  <c r="V401" i="1" l="1"/>
  <c r="W401" i="1" s="1"/>
  <c r="Y401" i="1" s="1"/>
  <c r="Q403" i="1"/>
  <c r="S402" i="1"/>
  <c r="U402" i="1" s="1"/>
  <c r="R402" i="1"/>
  <c r="T402" i="1" s="1"/>
  <c r="L409" i="1"/>
  <c r="N408" i="1"/>
  <c r="O408" i="1" s="1"/>
  <c r="V402" i="1" l="1"/>
  <c r="W402" i="1" s="1"/>
  <c r="Y402" i="1" s="1"/>
  <c r="Q404" i="1"/>
  <c r="S403" i="1"/>
  <c r="U403" i="1" s="1"/>
  <c r="R403" i="1"/>
  <c r="T403" i="1" s="1"/>
  <c r="L410" i="1"/>
  <c r="N409" i="1"/>
  <c r="O409" i="1" s="1"/>
  <c r="V403" i="1" l="1"/>
  <c r="W403" i="1" s="1"/>
  <c r="Y403" i="1" s="1"/>
  <c r="Q405" i="1"/>
  <c r="S404" i="1"/>
  <c r="U404" i="1" s="1"/>
  <c r="R404" i="1"/>
  <c r="T404" i="1" s="1"/>
  <c r="L411" i="1"/>
  <c r="N410" i="1"/>
  <c r="O410" i="1" s="1"/>
  <c r="V404" i="1" l="1"/>
  <c r="W404" i="1" s="1"/>
  <c r="Y404" i="1" s="1"/>
  <c r="Q406" i="1"/>
  <c r="S405" i="1"/>
  <c r="U405" i="1" s="1"/>
  <c r="R405" i="1"/>
  <c r="T405" i="1" s="1"/>
  <c r="L412" i="1"/>
  <c r="N411" i="1"/>
  <c r="O411" i="1" s="1"/>
  <c r="V405" i="1" l="1"/>
  <c r="W405" i="1" s="1"/>
  <c r="Y405" i="1" s="1"/>
  <c r="Q407" i="1"/>
  <c r="S406" i="1"/>
  <c r="U406" i="1" s="1"/>
  <c r="R406" i="1"/>
  <c r="T406" i="1" s="1"/>
  <c r="L413" i="1"/>
  <c r="N412" i="1"/>
  <c r="O412" i="1" s="1"/>
  <c r="V406" i="1" l="1"/>
  <c r="W406" i="1" s="1"/>
  <c r="Y406" i="1" s="1"/>
  <c r="Q408" i="1"/>
  <c r="S407" i="1"/>
  <c r="U407" i="1" s="1"/>
  <c r="R407" i="1"/>
  <c r="T407" i="1" s="1"/>
  <c r="L414" i="1"/>
  <c r="N413" i="1"/>
  <c r="O413" i="1" s="1"/>
  <c r="V407" i="1" l="1"/>
  <c r="W407" i="1" s="1"/>
  <c r="Y407" i="1" s="1"/>
  <c r="Q409" i="1"/>
  <c r="R408" i="1"/>
  <c r="T408" i="1" s="1"/>
  <c r="S408" i="1"/>
  <c r="U408" i="1" s="1"/>
  <c r="L415" i="1"/>
  <c r="N414" i="1"/>
  <c r="O414" i="1" s="1"/>
  <c r="V408" i="1" l="1"/>
  <c r="W408" i="1" s="1"/>
  <c r="Y408" i="1" s="1"/>
  <c r="Q410" i="1"/>
  <c r="S409" i="1"/>
  <c r="U409" i="1" s="1"/>
  <c r="R409" i="1"/>
  <c r="T409" i="1" s="1"/>
  <c r="L416" i="1"/>
  <c r="N415" i="1"/>
  <c r="O415" i="1" s="1"/>
  <c r="V409" i="1" l="1"/>
  <c r="W409" i="1" s="1"/>
  <c r="Y409" i="1" s="1"/>
  <c r="Q411" i="1"/>
  <c r="S410" i="1"/>
  <c r="U410" i="1" s="1"/>
  <c r="R410" i="1"/>
  <c r="T410" i="1" s="1"/>
  <c r="L417" i="1"/>
  <c r="N416" i="1"/>
  <c r="O416" i="1" s="1"/>
  <c r="V410" i="1" l="1"/>
  <c r="W410" i="1" s="1"/>
  <c r="Y410" i="1" s="1"/>
  <c r="Q412" i="1"/>
  <c r="S411" i="1"/>
  <c r="U411" i="1" s="1"/>
  <c r="R411" i="1"/>
  <c r="T411" i="1" s="1"/>
  <c r="L418" i="1"/>
  <c r="N417" i="1"/>
  <c r="O417" i="1" s="1"/>
  <c r="V411" i="1" l="1"/>
  <c r="W411" i="1" s="1"/>
  <c r="Y411" i="1" s="1"/>
  <c r="Q413" i="1"/>
  <c r="S412" i="1"/>
  <c r="U412" i="1" s="1"/>
  <c r="R412" i="1"/>
  <c r="T412" i="1" s="1"/>
  <c r="L419" i="1"/>
  <c r="N418" i="1"/>
  <c r="O418" i="1" s="1"/>
  <c r="V412" i="1" l="1"/>
  <c r="W412" i="1" s="1"/>
  <c r="Y412" i="1" s="1"/>
  <c r="Q414" i="1"/>
  <c r="S413" i="1"/>
  <c r="U413" i="1" s="1"/>
  <c r="R413" i="1"/>
  <c r="T413" i="1" s="1"/>
  <c r="L420" i="1"/>
  <c r="N419" i="1"/>
  <c r="O419" i="1" s="1"/>
  <c r="V413" i="1" l="1"/>
  <c r="W413" i="1" s="1"/>
  <c r="Y413" i="1" s="1"/>
  <c r="Q415" i="1"/>
  <c r="S414" i="1"/>
  <c r="U414" i="1" s="1"/>
  <c r="R414" i="1"/>
  <c r="T414" i="1" s="1"/>
  <c r="L421" i="1"/>
  <c r="N420" i="1"/>
  <c r="O420" i="1" s="1"/>
  <c r="V414" i="1" l="1"/>
  <c r="W414" i="1" s="1"/>
  <c r="Y414" i="1" s="1"/>
  <c r="Q416" i="1"/>
  <c r="S415" i="1"/>
  <c r="U415" i="1" s="1"/>
  <c r="R415" i="1"/>
  <c r="T415" i="1" s="1"/>
  <c r="L422" i="1"/>
  <c r="N421" i="1"/>
  <c r="O421" i="1" s="1"/>
  <c r="V415" i="1" l="1"/>
  <c r="W415" i="1" s="1"/>
  <c r="Y415" i="1" s="1"/>
  <c r="Q417" i="1"/>
  <c r="R416" i="1"/>
  <c r="T416" i="1" s="1"/>
  <c r="S416" i="1"/>
  <c r="U416" i="1" s="1"/>
  <c r="L423" i="1"/>
  <c r="N422" i="1"/>
  <c r="O422" i="1" s="1"/>
  <c r="V416" i="1" l="1"/>
  <c r="W416" i="1" s="1"/>
  <c r="Y416" i="1" s="1"/>
  <c r="Q418" i="1"/>
  <c r="S417" i="1"/>
  <c r="U417" i="1" s="1"/>
  <c r="R417" i="1"/>
  <c r="T417" i="1" s="1"/>
  <c r="L424" i="1"/>
  <c r="N423" i="1"/>
  <c r="O423" i="1" s="1"/>
  <c r="V417" i="1" l="1"/>
  <c r="W417" i="1" s="1"/>
  <c r="Y417" i="1" s="1"/>
  <c r="Q419" i="1"/>
  <c r="S418" i="1"/>
  <c r="U418" i="1" s="1"/>
  <c r="R418" i="1"/>
  <c r="T418" i="1" s="1"/>
  <c r="L425" i="1"/>
  <c r="N424" i="1"/>
  <c r="O424" i="1" s="1"/>
  <c r="V418" i="1" l="1"/>
  <c r="W418" i="1" s="1"/>
  <c r="Y418" i="1" s="1"/>
  <c r="Q420" i="1"/>
  <c r="R419" i="1"/>
  <c r="T419" i="1" s="1"/>
  <c r="S419" i="1"/>
  <c r="U419" i="1" s="1"/>
  <c r="L426" i="1"/>
  <c r="N425" i="1"/>
  <c r="O425" i="1" s="1"/>
  <c r="V419" i="1" l="1"/>
  <c r="W419" i="1" s="1"/>
  <c r="Y419" i="1" s="1"/>
  <c r="Q421" i="1"/>
  <c r="S420" i="1"/>
  <c r="U420" i="1" s="1"/>
  <c r="R420" i="1"/>
  <c r="T420" i="1" s="1"/>
  <c r="L427" i="1"/>
  <c r="N426" i="1"/>
  <c r="O426" i="1" s="1"/>
  <c r="V420" i="1" l="1"/>
  <c r="W420" i="1" s="1"/>
  <c r="Y420" i="1" s="1"/>
  <c r="Q422" i="1"/>
  <c r="S421" i="1"/>
  <c r="U421" i="1" s="1"/>
  <c r="R421" i="1"/>
  <c r="T421" i="1" s="1"/>
  <c r="L428" i="1"/>
  <c r="N427" i="1"/>
  <c r="O427" i="1" s="1"/>
  <c r="V421" i="1" l="1"/>
  <c r="W421" i="1" s="1"/>
  <c r="Y421" i="1" s="1"/>
  <c r="Q423" i="1"/>
  <c r="S422" i="1"/>
  <c r="U422" i="1" s="1"/>
  <c r="R422" i="1"/>
  <c r="T422" i="1" s="1"/>
  <c r="L429" i="1"/>
  <c r="N428" i="1"/>
  <c r="O428" i="1" s="1"/>
  <c r="V422" i="1" l="1"/>
  <c r="W422" i="1" s="1"/>
  <c r="Y422" i="1" s="1"/>
  <c r="Q424" i="1"/>
  <c r="S423" i="1"/>
  <c r="U423" i="1" s="1"/>
  <c r="R423" i="1"/>
  <c r="T423" i="1" s="1"/>
  <c r="L430" i="1"/>
  <c r="N429" i="1"/>
  <c r="O429" i="1" s="1"/>
  <c r="V423" i="1" l="1"/>
  <c r="W423" i="1" s="1"/>
  <c r="Y423" i="1" s="1"/>
  <c r="Q425" i="1"/>
  <c r="R424" i="1"/>
  <c r="T424" i="1" s="1"/>
  <c r="S424" i="1"/>
  <c r="U424" i="1" s="1"/>
  <c r="L431" i="1"/>
  <c r="N430" i="1"/>
  <c r="O430" i="1" s="1"/>
  <c r="V424" i="1" l="1"/>
  <c r="W424" i="1" s="1"/>
  <c r="Y424" i="1" s="1"/>
  <c r="Q426" i="1"/>
  <c r="S425" i="1"/>
  <c r="U425" i="1" s="1"/>
  <c r="R425" i="1"/>
  <c r="T425" i="1" s="1"/>
  <c r="L432" i="1"/>
  <c r="N431" i="1"/>
  <c r="O431" i="1" s="1"/>
  <c r="V425" i="1" l="1"/>
  <c r="W425" i="1" s="1"/>
  <c r="Y425" i="1" s="1"/>
  <c r="Q427" i="1"/>
  <c r="S426" i="1"/>
  <c r="U426" i="1" s="1"/>
  <c r="R426" i="1"/>
  <c r="T426" i="1" s="1"/>
  <c r="L433" i="1"/>
  <c r="N432" i="1"/>
  <c r="O432" i="1" s="1"/>
  <c r="V426" i="1" l="1"/>
  <c r="W426" i="1" s="1"/>
  <c r="Y426" i="1" s="1"/>
  <c r="Q428" i="1"/>
  <c r="R427" i="1"/>
  <c r="T427" i="1" s="1"/>
  <c r="S427" i="1"/>
  <c r="U427" i="1" s="1"/>
  <c r="L434" i="1"/>
  <c r="N433" i="1"/>
  <c r="O433" i="1" s="1"/>
  <c r="V427" i="1" l="1"/>
  <c r="W427" i="1" s="1"/>
  <c r="Y427" i="1" s="1"/>
  <c r="Q429" i="1"/>
  <c r="S428" i="1"/>
  <c r="U428" i="1" s="1"/>
  <c r="R428" i="1"/>
  <c r="T428" i="1" s="1"/>
  <c r="L435" i="1"/>
  <c r="N434" i="1"/>
  <c r="O434" i="1" s="1"/>
  <c r="V428" i="1" l="1"/>
  <c r="W428" i="1" s="1"/>
  <c r="Y428" i="1" s="1"/>
  <c r="Q430" i="1"/>
  <c r="S429" i="1"/>
  <c r="U429" i="1" s="1"/>
  <c r="R429" i="1"/>
  <c r="T429" i="1" s="1"/>
  <c r="L436" i="1"/>
  <c r="N435" i="1"/>
  <c r="O435" i="1" s="1"/>
  <c r="V429" i="1" l="1"/>
  <c r="W429" i="1" s="1"/>
  <c r="Y429" i="1" s="1"/>
  <c r="Q431" i="1"/>
  <c r="S430" i="1"/>
  <c r="U430" i="1" s="1"/>
  <c r="R430" i="1"/>
  <c r="T430" i="1" s="1"/>
  <c r="L437" i="1"/>
  <c r="N436" i="1"/>
  <c r="O436" i="1" s="1"/>
  <c r="V430" i="1" l="1"/>
  <c r="W430" i="1" s="1"/>
  <c r="Y430" i="1" s="1"/>
  <c r="Q432" i="1"/>
  <c r="S431" i="1"/>
  <c r="U431" i="1" s="1"/>
  <c r="R431" i="1"/>
  <c r="T431" i="1" s="1"/>
  <c r="L438" i="1"/>
  <c r="N437" i="1"/>
  <c r="O437" i="1" s="1"/>
  <c r="V431" i="1" l="1"/>
  <c r="W431" i="1" s="1"/>
  <c r="Y431" i="1" s="1"/>
  <c r="Q433" i="1"/>
  <c r="R432" i="1"/>
  <c r="T432" i="1" s="1"/>
  <c r="S432" i="1"/>
  <c r="U432" i="1" s="1"/>
  <c r="L439" i="1"/>
  <c r="N438" i="1"/>
  <c r="O438" i="1" s="1"/>
  <c r="V432" i="1" l="1"/>
  <c r="W432" i="1" s="1"/>
  <c r="Y432" i="1" s="1"/>
  <c r="Q434" i="1"/>
  <c r="S433" i="1"/>
  <c r="U433" i="1" s="1"/>
  <c r="R433" i="1"/>
  <c r="T433" i="1" s="1"/>
  <c r="L440" i="1"/>
  <c r="N439" i="1"/>
  <c r="O439" i="1" s="1"/>
  <c r="V433" i="1" l="1"/>
  <c r="W433" i="1" s="1"/>
  <c r="Y433" i="1" s="1"/>
  <c r="Q435" i="1"/>
  <c r="S434" i="1"/>
  <c r="U434" i="1" s="1"/>
  <c r="R434" i="1"/>
  <c r="T434" i="1" s="1"/>
  <c r="L441" i="1"/>
  <c r="N440" i="1"/>
  <c r="O440" i="1" s="1"/>
  <c r="V434" i="1" l="1"/>
  <c r="W434" i="1" s="1"/>
  <c r="Y434" i="1" s="1"/>
  <c r="Q436" i="1"/>
  <c r="R435" i="1"/>
  <c r="T435" i="1" s="1"/>
  <c r="S435" i="1"/>
  <c r="U435" i="1" s="1"/>
  <c r="L442" i="1"/>
  <c r="N441" i="1"/>
  <c r="O441" i="1" s="1"/>
  <c r="V435" i="1" l="1"/>
  <c r="W435" i="1" s="1"/>
  <c r="Y435" i="1" s="1"/>
  <c r="Q437" i="1"/>
  <c r="S436" i="1"/>
  <c r="U436" i="1" s="1"/>
  <c r="R436" i="1"/>
  <c r="T436" i="1" s="1"/>
  <c r="L443" i="1"/>
  <c r="N442" i="1"/>
  <c r="O442" i="1" s="1"/>
  <c r="V436" i="1" l="1"/>
  <c r="W436" i="1" s="1"/>
  <c r="Y436" i="1" s="1"/>
  <c r="Q438" i="1"/>
  <c r="S437" i="1"/>
  <c r="U437" i="1" s="1"/>
  <c r="R437" i="1"/>
  <c r="T437" i="1" s="1"/>
  <c r="L444" i="1"/>
  <c r="N443" i="1"/>
  <c r="O443" i="1" s="1"/>
  <c r="V437" i="1" l="1"/>
  <c r="W437" i="1" s="1"/>
  <c r="Y437" i="1" s="1"/>
  <c r="Q439" i="1"/>
  <c r="S438" i="1"/>
  <c r="U438" i="1" s="1"/>
  <c r="R438" i="1"/>
  <c r="T438" i="1" s="1"/>
  <c r="L445" i="1"/>
  <c r="N444" i="1"/>
  <c r="O444" i="1" s="1"/>
  <c r="V438" i="1" l="1"/>
  <c r="W438" i="1" s="1"/>
  <c r="Y438" i="1" s="1"/>
  <c r="Q440" i="1"/>
  <c r="S439" i="1"/>
  <c r="U439" i="1" s="1"/>
  <c r="R439" i="1"/>
  <c r="T439" i="1" s="1"/>
  <c r="L446" i="1"/>
  <c r="N445" i="1"/>
  <c r="O445" i="1" s="1"/>
  <c r="V439" i="1" l="1"/>
  <c r="W439" i="1" s="1"/>
  <c r="Y439" i="1" s="1"/>
  <c r="Q441" i="1"/>
  <c r="R440" i="1"/>
  <c r="T440" i="1" s="1"/>
  <c r="S440" i="1"/>
  <c r="U440" i="1" s="1"/>
  <c r="L447" i="1"/>
  <c r="N446" i="1"/>
  <c r="O446" i="1" s="1"/>
  <c r="V440" i="1" l="1"/>
  <c r="W440" i="1" s="1"/>
  <c r="Y440" i="1" s="1"/>
  <c r="Q442" i="1"/>
  <c r="S441" i="1"/>
  <c r="U441" i="1" s="1"/>
  <c r="R441" i="1"/>
  <c r="T441" i="1" s="1"/>
  <c r="L448" i="1"/>
  <c r="N447" i="1"/>
  <c r="O447" i="1" s="1"/>
  <c r="V441" i="1" l="1"/>
  <c r="W441" i="1" s="1"/>
  <c r="Y441" i="1" s="1"/>
  <c r="Q443" i="1"/>
  <c r="S442" i="1"/>
  <c r="U442" i="1" s="1"/>
  <c r="R442" i="1"/>
  <c r="T442" i="1" s="1"/>
  <c r="L449" i="1"/>
  <c r="N448" i="1"/>
  <c r="O448" i="1" s="1"/>
  <c r="V442" i="1" l="1"/>
  <c r="W442" i="1" s="1"/>
  <c r="Y442" i="1" s="1"/>
  <c r="Q444" i="1"/>
  <c r="S443" i="1"/>
  <c r="U443" i="1" s="1"/>
  <c r="R443" i="1"/>
  <c r="T443" i="1" s="1"/>
  <c r="L450" i="1"/>
  <c r="N449" i="1"/>
  <c r="O449" i="1" s="1"/>
  <c r="V443" i="1" l="1"/>
  <c r="W443" i="1" s="1"/>
  <c r="Y443" i="1" s="1"/>
  <c r="Q445" i="1"/>
  <c r="S444" i="1"/>
  <c r="U444" i="1" s="1"/>
  <c r="R444" i="1"/>
  <c r="T444" i="1" s="1"/>
  <c r="L451" i="1"/>
  <c r="N450" i="1"/>
  <c r="O450" i="1" s="1"/>
  <c r="V444" i="1" l="1"/>
  <c r="W444" i="1" s="1"/>
  <c r="Y444" i="1" s="1"/>
  <c r="Q446" i="1"/>
  <c r="S445" i="1"/>
  <c r="U445" i="1" s="1"/>
  <c r="R445" i="1"/>
  <c r="T445" i="1" s="1"/>
  <c r="L452" i="1"/>
  <c r="N451" i="1"/>
  <c r="O451" i="1" s="1"/>
  <c r="V445" i="1" l="1"/>
  <c r="W445" i="1" s="1"/>
  <c r="Y445" i="1" s="1"/>
  <c r="Q447" i="1"/>
  <c r="S446" i="1"/>
  <c r="U446" i="1" s="1"/>
  <c r="R446" i="1"/>
  <c r="T446" i="1" s="1"/>
  <c r="L453" i="1"/>
  <c r="N452" i="1"/>
  <c r="O452" i="1" s="1"/>
  <c r="V446" i="1" l="1"/>
  <c r="W446" i="1" s="1"/>
  <c r="Y446" i="1" s="1"/>
  <c r="Q448" i="1"/>
  <c r="S447" i="1"/>
  <c r="U447" i="1" s="1"/>
  <c r="R447" i="1"/>
  <c r="T447" i="1" s="1"/>
  <c r="L454" i="1"/>
  <c r="N453" i="1"/>
  <c r="O453" i="1" s="1"/>
  <c r="V447" i="1" l="1"/>
  <c r="W447" i="1" s="1"/>
  <c r="Y447" i="1" s="1"/>
  <c r="Q449" i="1"/>
  <c r="R448" i="1"/>
  <c r="T448" i="1" s="1"/>
  <c r="S448" i="1"/>
  <c r="U448" i="1" s="1"/>
  <c r="L455" i="1"/>
  <c r="N454" i="1"/>
  <c r="O454" i="1" s="1"/>
  <c r="V448" i="1" l="1"/>
  <c r="W448" i="1" s="1"/>
  <c r="Y448" i="1" s="1"/>
  <c r="Q450" i="1"/>
  <c r="S449" i="1"/>
  <c r="U449" i="1" s="1"/>
  <c r="R449" i="1"/>
  <c r="T449" i="1" s="1"/>
  <c r="L456" i="1"/>
  <c r="N455" i="1"/>
  <c r="O455" i="1" s="1"/>
  <c r="V449" i="1" l="1"/>
  <c r="W449" i="1" s="1"/>
  <c r="Y449" i="1" s="1"/>
  <c r="Q451" i="1"/>
  <c r="S450" i="1"/>
  <c r="U450" i="1" s="1"/>
  <c r="R450" i="1"/>
  <c r="T450" i="1" s="1"/>
  <c r="L457" i="1"/>
  <c r="N456" i="1"/>
  <c r="O456" i="1" s="1"/>
  <c r="V450" i="1" l="1"/>
  <c r="W450" i="1" s="1"/>
  <c r="Y450" i="1" s="1"/>
  <c r="Q452" i="1"/>
  <c r="R451" i="1"/>
  <c r="T451" i="1" s="1"/>
  <c r="S451" i="1"/>
  <c r="U451" i="1" s="1"/>
  <c r="L458" i="1"/>
  <c r="N457" i="1"/>
  <c r="O457" i="1" s="1"/>
  <c r="V451" i="1" l="1"/>
  <c r="W451" i="1" s="1"/>
  <c r="Y451" i="1" s="1"/>
  <c r="Q453" i="1"/>
  <c r="S452" i="1"/>
  <c r="U452" i="1" s="1"/>
  <c r="R452" i="1"/>
  <c r="T452" i="1" s="1"/>
  <c r="L459" i="1"/>
  <c r="N458" i="1"/>
  <c r="O458" i="1" s="1"/>
  <c r="V452" i="1" l="1"/>
  <c r="W452" i="1" s="1"/>
  <c r="Y452" i="1" s="1"/>
  <c r="Q454" i="1"/>
  <c r="S453" i="1"/>
  <c r="U453" i="1" s="1"/>
  <c r="R453" i="1"/>
  <c r="T453" i="1" s="1"/>
  <c r="L460" i="1"/>
  <c r="N459" i="1"/>
  <c r="O459" i="1" s="1"/>
  <c r="V453" i="1" l="1"/>
  <c r="W453" i="1" s="1"/>
  <c r="Y453" i="1" s="1"/>
  <c r="Q455" i="1"/>
  <c r="S454" i="1"/>
  <c r="U454" i="1" s="1"/>
  <c r="R454" i="1"/>
  <c r="T454" i="1" s="1"/>
  <c r="L461" i="1"/>
  <c r="N460" i="1"/>
  <c r="O460" i="1" s="1"/>
  <c r="V454" i="1" l="1"/>
  <c r="W454" i="1" s="1"/>
  <c r="Y454" i="1" s="1"/>
  <c r="Q456" i="1"/>
  <c r="S455" i="1"/>
  <c r="U455" i="1" s="1"/>
  <c r="R455" i="1"/>
  <c r="T455" i="1" s="1"/>
  <c r="L462" i="1"/>
  <c r="N461" i="1"/>
  <c r="O461" i="1" s="1"/>
  <c r="V455" i="1" l="1"/>
  <c r="W455" i="1" s="1"/>
  <c r="Y455" i="1" s="1"/>
  <c r="Q457" i="1"/>
  <c r="R456" i="1"/>
  <c r="T456" i="1" s="1"/>
  <c r="S456" i="1"/>
  <c r="U456" i="1" s="1"/>
  <c r="L463" i="1"/>
  <c r="N462" i="1"/>
  <c r="O462" i="1" s="1"/>
  <c r="V456" i="1" l="1"/>
  <c r="W456" i="1" s="1"/>
  <c r="Y456" i="1" s="1"/>
  <c r="Q458" i="1"/>
  <c r="S457" i="1"/>
  <c r="U457" i="1" s="1"/>
  <c r="R457" i="1"/>
  <c r="T457" i="1" s="1"/>
  <c r="L464" i="1"/>
  <c r="N463" i="1"/>
  <c r="O463" i="1" s="1"/>
  <c r="V457" i="1" l="1"/>
  <c r="W457" i="1" s="1"/>
  <c r="Y457" i="1" s="1"/>
  <c r="Q459" i="1"/>
  <c r="S458" i="1"/>
  <c r="U458" i="1" s="1"/>
  <c r="R458" i="1"/>
  <c r="T458" i="1" s="1"/>
  <c r="L465" i="1"/>
  <c r="N464" i="1"/>
  <c r="O464" i="1" s="1"/>
  <c r="V458" i="1" l="1"/>
  <c r="W458" i="1" s="1"/>
  <c r="Y458" i="1" s="1"/>
  <c r="Q460" i="1"/>
  <c r="S459" i="1"/>
  <c r="U459" i="1" s="1"/>
  <c r="R459" i="1"/>
  <c r="T459" i="1" s="1"/>
  <c r="L466" i="1"/>
  <c r="N465" i="1"/>
  <c r="O465" i="1" s="1"/>
  <c r="V459" i="1" l="1"/>
  <c r="W459" i="1" s="1"/>
  <c r="Y459" i="1" s="1"/>
  <c r="Q461" i="1"/>
  <c r="S460" i="1"/>
  <c r="U460" i="1" s="1"/>
  <c r="R460" i="1"/>
  <c r="T460" i="1" s="1"/>
  <c r="L467" i="1"/>
  <c r="N466" i="1"/>
  <c r="O466" i="1" s="1"/>
  <c r="V460" i="1" l="1"/>
  <c r="W460" i="1" s="1"/>
  <c r="Y460" i="1" s="1"/>
  <c r="Q462" i="1"/>
  <c r="S461" i="1"/>
  <c r="U461" i="1" s="1"/>
  <c r="R461" i="1"/>
  <c r="T461" i="1" s="1"/>
  <c r="L468" i="1"/>
  <c r="N467" i="1"/>
  <c r="O467" i="1" s="1"/>
  <c r="V461" i="1" l="1"/>
  <c r="W461" i="1" s="1"/>
  <c r="Y461" i="1" s="1"/>
  <c r="Q463" i="1"/>
  <c r="S462" i="1"/>
  <c r="U462" i="1" s="1"/>
  <c r="R462" i="1"/>
  <c r="T462" i="1" s="1"/>
  <c r="L469" i="1"/>
  <c r="N468" i="1"/>
  <c r="O468" i="1" s="1"/>
  <c r="V462" i="1" l="1"/>
  <c r="W462" i="1" s="1"/>
  <c r="Y462" i="1" s="1"/>
  <c r="Q464" i="1"/>
  <c r="S463" i="1"/>
  <c r="U463" i="1" s="1"/>
  <c r="R463" i="1"/>
  <c r="T463" i="1" s="1"/>
  <c r="L470" i="1"/>
  <c r="N469" i="1"/>
  <c r="O469" i="1" s="1"/>
  <c r="V463" i="1" l="1"/>
  <c r="W463" i="1" s="1"/>
  <c r="Y463" i="1" s="1"/>
  <c r="Q465" i="1"/>
  <c r="R464" i="1"/>
  <c r="T464" i="1" s="1"/>
  <c r="S464" i="1"/>
  <c r="U464" i="1" s="1"/>
  <c r="L471" i="1"/>
  <c r="N470" i="1"/>
  <c r="O470" i="1" s="1"/>
  <c r="V464" i="1" l="1"/>
  <c r="W464" i="1" s="1"/>
  <c r="Y464" i="1" s="1"/>
  <c r="Q466" i="1"/>
  <c r="S465" i="1"/>
  <c r="U465" i="1" s="1"/>
  <c r="R465" i="1"/>
  <c r="T465" i="1" s="1"/>
  <c r="L472" i="1"/>
  <c r="N471" i="1"/>
  <c r="O471" i="1" s="1"/>
  <c r="V465" i="1" l="1"/>
  <c r="W465" i="1" s="1"/>
  <c r="Y465" i="1" s="1"/>
  <c r="Q467" i="1"/>
  <c r="S466" i="1"/>
  <c r="U466" i="1" s="1"/>
  <c r="R466" i="1"/>
  <c r="T466" i="1" s="1"/>
  <c r="L473" i="1"/>
  <c r="N472" i="1"/>
  <c r="O472" i="1" s="1"/>
  <c r="V466" i="1" l="1"/>
  <c r="W466" i="1" s="1"/>
  <c r="Y466" i="1" s="1"/>
  <c r="Q468" i="1"/>
  <c r="S467" i="1"/>
  <c r="U467" i="1" s="1"/>
  <c r="R467" i="1"/>
  <c r="T467" i="1" s="1"/>
  <c r="L474" i="1"/>
  <c r="N473" i="1"/>
  <c r="O473" i="1" s="1"/>
  <c r="V467" i="1" l="1"/>
  <c r="W467" i="1" s="1"/>
  <c r="Y467" i="1" s="1"/>
  <c r="Q469" i="1"/>
  <c r="S468" i="1"/>
  <c r="U468" i="1" s="1"/>
  <c r="R468" i="1"/>
  <c r="T468" i="1" s="1"/>
  <c r="L475" i="1"/>
  <c r="N474" i="1"/>
  <c r="O474" i="1" s="1"/>
  <c r="V468" i="1" l="1"/>
  <c r="W468" i="1" s="1"/>
  <c r="Y468" i="1" s="1"/>
  <c r="Q470" i="1"/>
  <c r="S469" i="1"/>
  <c r="U469" i="1" s="1"/>
  <c r="R469" i="1"/>
  <c r="T469" i="1" s="1"/>
  <c r="L476" i="1"/>
  <c r="N475" i="1"/>
  <c r="O475" i="1" s="1"/>
  <c r="V469" i="1" l="1"/>
  <c r="W469" i="1" s="1"/>
  <c r="Y469" i="1" s="1"/>
  <c r="Q471" i="1"/>
  <c r="S470" i="1"/>
  <c r="U470" i="1" s="1"/>
  <c r="R470" i="1"/>
  <c r="T470" i="1" s="1"/>
  <c r="L477" i="1"/>
  <c r="N476" i="1"/>
  <c r="O476" i="1" s="1"/>
  <c r="V470" i="1" l="1"/>
  <c r="W470" i="1" s="1"/>
  <c r="Y470" i="1" s="1"/>
  <c r="Q472" i="1"/>
  <c r="S471" i="1"/>
  <c r="U471" i="1" s="1"/>
  <c r="R471" i="1"/>
  <c r="T471" i="1" s="1"/>
  <c r="L478" i="1"/>
  <c r="N477" i="1"/>
  <c r="O477" i="1" s="1"/>
  <c r="V471" i="1" l="1"/>
  <c r="W471" i="1" s="1"/>
  <c r="Y471" i="1" s="1"/>
  <c r="Q473" i="1"/>
  <c r="R472" i="1"/>
  <c r="T472" i="1" s="1"/>
  <c r="S472" i="1"/>
  <c r="U472" i="1" s="1"/>
  <c r="L479" i="1"/>
  <c r="N478" i="1"/>
  <c r="O478" i="1" s="1"/>
  <c r="V472" i="1" l="1"/>
  <c r="W472" i="1" s="1"/>
  <c r="Y472" i="1" s="1"/>
  <c r="Q474" i="1"/>
  <c r="S473" i="1"/>
  <c r="U473" i="1" s="1"/>
  <c r="R473" i="1"/>
  <c r="T473" i="1" s="1"/>
  <c r="L480" i="1"/>
  <c r="N479" i="1"/>
  <c r="O479" i="1" s="1"/>
  <c r="V473" i="1" l="1"/>
  <c r="W473" i="1" s="1"/>
  <c r="Y473" i="1" s="1"/>
  <c r="Q475" i="1"/>
  <c r="S474" i="1"/>
  <c r="U474" i="1" s="1"/>
  <c r="R474" i="1"/>
  <c r="T474" i="1" s="1"/>
  <c r="L481" i="1"/>
  <c r="N480" i="1"/>
  <c r="O480" i="1" s="1"/>
  <c r="V474" i="1" l="1"/>
  <c r="W474" i="1" s="1"/>
  <c r="Y474" i="1" s="1"/>
  <c r="Q476" i="1"/>
  <c r="S475" i="1"/>
  <c r="U475" i="1" s="1"/>
  <c r="R475" i="1"/>
  <c r="T475" i="1" s="1"/>
  <c r="L482" i="1"/>
  <c r="N481" i="1"/>
  <c r="O481" i="1" s="1"/>
  <c r="V475" i="1" l="1"/>
  <c r="W475" i="1" s="1"/>
  <c r="Y475" i="1" s="1"/>
  <c r="Q477" i="1"/>
  <c r="S476" i="1"/>
  <c r="U476" i="1" s="1"/>
  <c r="R476" i="1"/>
  <c r="T476" i="1" s="1"/>
  <c r="L483" i="1"/>
  <c r="N482" i="1"/>
  <c r="O482" i="1" s="1"/>
  <c r="V476" i="1" l="1"/>
  <c r="W476" i="1" s="1"/>
  <c r="Y476" i="1" s="1"/>
  <c r="Q478" i="1"/>
  <c r="S477" i="1"/>
  <c r="U477" i="1" s="1"/>
  <c r="R477" i="1"/>
  <c r="T477" i="1" s="1"/>
  <c r="L484" i="1"/>
  <c r="N483" i="1"/>
  <c r="O483" i="1" s="1"/>
  <c r="V477" i="1" l="1"/>
  <c r="W477" i="1" s="1"/>
  <c r="Y477" i="1" s="1"/>
  <c r="Q479" i="1"/>
  <c r="S478" i="1"/>
  <c r="U478" i="1" s="1"/>
  <c r="R478" i="1"/>
  <c r="T478" i="1" s="1"/>
  <c r="L485" i="1"/>
  <c r="N484" i="1"/>
  <c r="O484" i="1" s="1"/>
  <c r="V478" i="1" l="1"/>
  <c r="W478" i="1" s="1"/>
  <c r="Y478" i="1" s="1"/>
  <c r="Q480" i="1"/>
  <c r="S479" i="1"/>
  <c r="U479" i="1" s="1"/>
  <c r="R479" i="1"/>
  <c r="T479" i="1" s="1"/>
  <c r="L486" i="1"/>
  <c r="N485" i="1"/>
  <c r="O485" i="1" s="1"/>
  <c r="V479" i="1" l="1"/>
  <c r="W479" i="1" s="1"/>
  <c r="Y479" i="1" s="1"/>
  <c r="Q481" i="1"/>
  <c r="R480" i="1"/>
  <c r="T480" i="1" s="1"/>
  <c r="S480" i="1"/>
  <c r="U480" i="1" s="1"/>
  <c r="L487" i="1"/>
  <c r="N486" i="1"/>
  <c r="O486" i="1" s="1"/>
  <c r="V480" i="1" l="1"/>
  <c r="W480" i="1" s="1"/>
  <c r="Y480" i="1" s="1"/>
  <c r="Q482" i="1"/>
  <c r="S481" i="1"/>
  <c r="U481" i="1" s="1"/>
  <c r="R481" i="1"/>
  <c r="T481" i="1" s="1"/>
  <c r="L488" i="1"/>
  <c r="N487" i="1"/>
  <c r="O487" i="1" s="1"/>
  <c r="V481" i="1" l="1"/>
  <c r="W481" i="1" s="1"/>
  <c r="Y481" i="1" s="1"/>
  <c r="Q483" i="1"/>
  <c r="S482" i="1"/>
  <c r="U482" i="1" s="1"/>
  <c r="R482" i="1"/>
  <c r="T482" i="1" s="1"/>
  <c r="L489" i="1"/>
  <c r="N488" i="1"/>
  <c r="O488" i="1" s="1"/>
  <c r="V482" i="1" l="1"/>
  <c r="W482" i="1" s="1"/>
  <c r="Y482" i="1" s="1"/>
  <c r="Q484" i="1"/>
  <c r="R483" i="1"/>
  <c r="T483" i="1" s="1"/>
  <c r="S483" i="1"/>
  <c r="U483" i="1" s="1"/>
  <c r="L490" i="1"/>
  <c r="N489" i="1"/>
  <c r="O489" i="1" s="1"/>
  <c r="V483" i="1" l="1"/>
  <c r="W483" i="1" s="1"/>
  <c r="Y483" i="1" s="1"/>
  <c r="Q485" i="1"/>
  <c r="S484" i="1"/>
  <c r="U484" i="1" s="1"/>
  <c r="R484" i="1"/>
  <c r="T484" i="1" s="1"/>
  <c r="L491" i="1"/>
  <c r="N490" i="1"/>
  <c r="O490" i="1" s="1"/>
  <c r="V484" i="1" l="1"/>
  <c r="W484" i="1" s="1"/>
  <c r="Y484" i="1" s="1"/>
  <c r="Q486" i="1"/>
  <c r="S485" i="1"/>
  <c r="U485" i="1" s="1"/>
  <c r="R485" i="1"/>
  <c r="T485" i="1" s="1"/>
  <c r="L492" i="1"/>
  <c r="N491" i="1"/>
  <c r="O491" i="1" s="1"/>
  <c r="V485" i="1" l="1"/>
  <c r="W485" i="1" s="1"/>
  <c r="Y485" i="1" s="1"/>
  <c r="Q487" i="1"/>
  <c r="S486" i="1"/>
  <c r="U486" i="1" s="1"/>
  <c r="R486" i="1"/>
  <c r="T486" i="1" s="1"/>
  <c r="L493" i="1"/>
  <c r="N492" i="1"/>
  <c r="O492" i="1" s="1"/>
  <c r="V486" i="1" l="1"/>
  <c r="W486" i="1" s="1"/>
  <c r="Y486" i="1" s="1"/>
  <c r="Q488" i="1"/>
  <c r="S487" i="1"/>
  <c r="U487" i="1" s="1"/>
  <c r="R487" i="1"/>
  <c r="T487" i="1" s="1"/>
  <c r="L494" i="1"/>
  <c r="N493" i="1"/>
  <c r="O493" i="1" s="1"/>
  <c r="V487" i="1" l="1"/>
  <c r="W487" i="1" s="1"/>
  <c r="Y487" i="1" s="1"/>
  <c r="Q489" i="1"/>
  <c r="R488" i="1"/>
  <c r="T488" i="1" s="1"/>
  <c r="S488" i="1"/>
  <c r="U488" i="1" s="1"/>
  <c r="L495" i="1"/>
  <c r="N494" i="1"/>
  <c r="O494" i="1" s="1"/>
  <c r="V488" i="1" l="1"/>
  <c r="W488" i="1" s="1"/>
  <c r="Y488" i="1" s="1"/>
  <c r="Q490" i="1"/>
  <c r="S489" i="1"/>
  <c r="U489" i="1" s="1"/>
  <c r="R489" i="1"/>
  <c r="T489" i="1" s="1"/>
  <c r="L496" i="1"/>
  <c r="N495" i="1"/>
  <c r="O495" i="1" s="1"/>
  <c r="V489" i="1" l="1"/>
  <c r="W489" i="1" s="1"/>
  <c r="Y489" i="1" s="1"/>
  <c r="Q491" i="1"/>
  <c r="S490" i="1"/>
  <c r="U490" i="1" s="1"/>
  <c r="R490" i="1"/>
  <c r="T490" i="1" s="1"/>
  <c r="L497" i="1"/>
  <c r="N496" i="1"/>
  <c r="O496" i="1" s="1"/>
  <c r="V490" i="1" l="1"/>
  <c r="W490" i="1" s="1"/>
  <c r="Y490" i="1" s="1"/>
  <c r="Q492" i="1"/>
  <c r="R491" i="1"/>
  <c r="T491" i="1" s="1"/>
  <c r="S491" i="1"/>
  <c r="U491" i="1" s="1"/>
  <c r="L498" i="1"/>
  <c r="N497" i="1"/>
  <c r="O497" i="1" s="1"/>
  <c r="V491" i="1" l="1"/>
  <c r="W491" i="1" s="1"/>
  <c r="Y491" i="1" s="1"/>
  <c r="Q493" i="1"/>
  <c r="S492" i="1"/>
  <c r="U492" i="1" s="1"/>
  <c r="R492" i="1"/>
  <c r="T492" i="1" s="1"/>
  <c r="L499" i="1"/>
  <c r="N498" i="1"/>
  <c r="O498" i="1" s="1"/>
  <c r="V492" i="1" l="1"/>
  <c r="W492" i="1" s="1"/>
  <c r="Y492" i="1" s="1"/>
  <c r="Q494" i="1"/>
  <c r="S493" i="1"/>
  <c r="U493" i="1" s="1"/>
  <c r="R493" i="1"/>
  <c r="T493" i="1" s="1"/>
  <c r="L500" i="1"/>
  <c r="N499" i="1"/>
  <c r="O499" i="1" s="1"/>
  <c r="V493" i="1" l="1"/>
  <c r="W493" i="1" s="1"/>
  <c r="Y493" i="1" s="1"/>
  <c r="Q495" i="1"/>
  <c r="S494" i="1"/>
  <c r="U494" i="1" s="1"/>
  <c r="R494" i="1"/>
  <c r="T494" i="1" s="1"/>
  <c r="L501" i="1"/>
  <c r="N500" i="1"/>
  <c r="O500" i="1" s="1"/>
  <c r="V494" i="1" l="1"/>
  <c r="W494" i="1" s="1"/>
  <c r="Y494" i="1" s="1"/>
  <c r="Q496" i="1"/>
  <c r="S495" i="1"/>
  <c r="U495" i="1" s="1"/>
  <c r="R495" i="1"/>
  <c r="T495" i="1" s="1"/>
  <c r="L502" i="1"/>
  <c r="N501" i="1"/>
  <c r="O501" i="1" s="1"/>
  <c r="V495" i="1" l="1"/>
  <c r="W495" i="1" s="1"/>
  <c r="Y495" i="1" s="1"/>
  <c r="Q497" i="1"/>
  <c r="R496" i="1"/>
  <c r="T496" i="1" s="1"/>
  <c r="S496" i="1"/>
  <c r="U496" i="1" s="1"/>
  <c r="L503" i="1"/>
  <c r="N503" i="1" s="1"/>
  <c r="O503" i="1" s="1"/>
  <c r="N502" i="1"/>
  <c r="O502" i="1" s="1"/>
  <c r="V496" i="1" l="1"/>
  <c r="W496" i="1" s="1"/>
  <c r="Y496" i="1" s="1"/>
  <c r="Q498" i="1"/>
  <c r="S497" i="1"/>
  <c r="U497" i="1" s="1"/>
  <c r="R497" i="1"/>
  <c r="T497" i="1" s="1"/>
  <c r="V497" i="1" l="1"/>
  <c r="W497" i="1" s="1"/>
  <c r="Y497" i="1" s="1"/>
  <c r="Q499" i="1"/>
  <c r="S498" i="1"/>
  <c r="U498" i="1" s="1"/>
  <c r="R498" i="1"/>
  <c r="T498" i="1" s="1"/>
  <c r="V498" i="1" l="1"/>
  <c r="W498" i="1" s="1"/>
  <c r="Y498" i="1" s="1"/>
  <c r="Q500" i="1"/>
  <c r="S499" i="1"/>
  <c r="U499" i="1" s="1"/>
  <c r="R499" i="1"/>
  <c r="T499" i="1" s="1"/>
  <c r="V499" i="1" l="1"/>
  <c r="W499" i="1" s="1"/>
  <c r="Y499" i="1" s="1"/>
  <c r="Q501" i="1"/>
  <c r="S500" i="1"/>
  <c r="U500" i="1" s="1"/>
  <c r="R500" i="1"/>
  <c r="T500" i="1" s="1"/>
  <c r="V500" i="1" l="1"/>
  <c r="W500" i="1" s="1"/>
  <c r="Y500" i="1" s="1"/>
  <c r="Q502" i="1"/>
  <c r="S501" i="1"/>
  <c r="U501" i="1" s="1"/>
  <c r="R501" i="1"/>
  <c r="T501" i="1" s="1"/>
  <c r="V501" i="1" l="1"/>
  <c r="W501" i="1" s="1"/>
  <c r="Y501" i="1" s="1"/>
  <c r="Q503" i="1"/>
  <c r="S502" i="1"/>
  <c r="U502" i="1" s="1"/>
  <c r="R502" i="1"/>
  <c r="T502" i="1" s="1"/>
  <c r="V502" i="1" l="1"/>
  <c r="W502" i="1" s="1"/>
  <c r="Y502" i="1" s="1"/>
  <c r="S503" i="1"/>
  <c r="U503" i="1" s="1"/>
  <c r="R503" i="1"/>
  <c r="T503" i="1" s="1"/>
  <c r="V503" i="1" s="1"/>
  <c r="W503" i="1" s="1"/>
  <c r="Y503" i="1" s="1"/>
</calcChain>
</file>

<file path=xl/sharedStrings.xml><?xml version="1.0" encoding="utf-8"?>
<sst xmlns="http://schemas.openxmlformats.org/spreadsheetml/2006/main" count="527" uniqueCount="26">
  <si>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</si>
  <si>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</si>
  <si>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</si>
  <si>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</si>
  <si>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</si>
  <si>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</si>
  <si>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</si>
  <si>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</si>
  <si>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</si>
  <si>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</si>
  <si>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gain</t>
  </si>
  <si>
    <t>loss</t>
  </si>
  <si>
    <t>avgGain</t>
  </si>
  <si>
    <t>avgLoss</t>
  </si>
  <si>
    <t>rs</t>
  </si>
  <si>
    <t>rsi(3)</t>
  </si>
  <si>
    <t>streak</t>
  </si>
  <si>
    <t>pctGain</t>
  </si>
  <si>
    <t>sGain</t>
  </si>
  <si>
    <t>sLoss</t>
  </si>
  <si>
    <t>avgSgain</t>
  </si>
  <si>
    <t>avgSLoss</t>
  </si>
  <si>
    <t>sRS</t>
  </si>
  <si>
    <t>sRSI(2)</t>
  </si>
  <si>
    <t>CRSI</t>
  </si>
  <si>
    <t>pctRank(100)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</si>
</sst>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Y503" totalsRowShown="0" headerRowDxfId="26" dataDxfId="25" headerRowCellStyle="Currency" dataCellStyle="Currency">
  <sortState xmlns:xlrd2="http://schemas.microsoft.com/office/spreadsheetml/2017/richdata2" ref="B2:I503">
    <sortCondition ref="D2"/>
  </sortState>
  <tableColumns count="25">
    <tableColumn id="9" xr3:uid="{9F699A46-4958-42A4-A5C9-B52EB0EE585B}" name="Index" dataDxfId="24" dataCellStyle="Currency"/>
    <tableColumn id="1" xr3:uid="{DD54CCF5-B894-464C-82C5-1C75A48942B7}" name="symbol" dataDxfId="23"/>
    <tableColumn id="8" xr3:uid="{4C01765B-A5DE-46C8-AA90-F736AC067C2C}" name="code" dataDxfId="2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21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7" xr3:uid="{9D524E41-7E60-45BD-80C8-513C8040D514}" name="volume" dataDxfId="16" dataCellStyle="Comma"/>
    <tableColumn id="10" xr3:uid="{79D23A7D-EF47-46A8-B705-B05E7746893E}" name="gain" dataDxfId="15" dataCellStyle="Currency">
      <calculatedColumnFormula>IF(testdata[[#This Row],[close]]&gt;H1,testdata[[#This Row],[close]]-H1,0)</calculatedColumnFormula>
    </tableColumn>
    <tableColumn id="11" xr3:uid="{FBEEFF09-C6D1-47B1-B61E-046C9F3496DA}" name="loss" dataDxfId="14" dataCellStyle="Currency">
      <calculatedColumnFormula>IF(testdata[[#This Row],[close]]&lt;H1,H1-testdata[[#This Row],[close]],0)</calculatedColumnFormula>
    </tableColumn>
    <tableColumn id="12" xr3:uid="{3EFA7161-797A-493F-B6D9-711398A577FA}" name="avgGain" dataDxfId="13" dataCellStyle="Currency"/>
    <tableColumn id="13" xr3:uid="{194325F2-F984-40D5-911C-E38E9E0FDFA4}" name="avgLoss" dataDxfId="12" dataCellStyle="Currency"/>
    <tableColumn id="14" xr3:uid="{C25E5431-0657-4FBA-AE9A-6151F9C550BC}" name="rs" dataDxfId="11" dataCellStyle="Comma">
      <calculatedColumnFormula>testdata[[#This Row],[avgGain]]/testdata[[#This Row],[avgLoss]]</calculatedColumnFormula>
    </tableColumn>
    <tableColumn id="15" xr3:uid="{026774A9-4F24-4D42-B53F-E14640A82A85}" name="rsi(3)" dataDxfId="10" dataCellStyle="Comma">
      <calculatedColumnFormula>100-100/(1-testdata[[#This Row],[rs]])</calculatedColumnFormula>
    </tableColumn>
    <tableColumn id="16" xr3:uid="{990319B5-1FB5-4180-AD11-102A28EEDB2C}" name="pctGain" dataDxfId="9" dataCellStyle="Percent">
      <calculatedColumnFormula>(testdata[[#This Row],[close]]-H1)/H1</calculatedColumnFormula>
    </tableColumn>
    <tableColumn id="17" xr3:uid="{5AA4042D-F1DF-4A13-8F0D-620E765A3323}" name="streak" dataDxfId="8" dataCellStyle="Comma"/>
    <tableColumn id="18" xr3:uid="{EF84AAD4-278A-4030-A798-5F7072499ECD}" name="sGain" dataDxfId="7" dataCellStyle="Comma">
      <calculatedColumnFormula>IF(testdata[[#This Row],[close]]&gt;P1,testdata[[#This Row],[close]]-P1,0)</calculatedColumnFormula>
    </tableColumn>
    <tableColumn id="19" xr3:uid="{BB3AFC94-20EC-4C88-8D8E-2358A9A486E6}" name="sLoss" dataDxfId="6" dataCellStyle="Currency">
      <calculatedColumnFormula>IF(testdata[[#This Row],[streak]]&gt;R1,testdata[[#This Row],[streak]]-R1,0)</calculatedColumnFormula>
    </tableColumn>
    <tableColumn id="20" xr3:uid="{1EBD9B4A-2253-4998-8AFE-6F12396344C3}" name="avgSgain" dataDxfId="5" dataCellStyle="Comma">
      <calculatedColumnFormula>AVERAGE(R1:R2)</calculatedColumnFormula>
    </tableColumn>
    <tableColumn id="21" xr3:uid="{0CC5F4BA-54D8-496A-A034-A9B270D89A9E}" name="avgSLoss" dataDxfId="4" dataCellStyle="Comma">
      <calculatedColumnFormula>AVERAGE(S1:S2)</calculatedColumnFormula>
    </tableColumn>
    <tableColumn id="22" xr3:uid="{B7C4313E-96FC-44A2-A38D-E2E0090400A2}" name="sRS" dataDxfId="3" dataCellStyle="Comma">
      <calculatedColumnFormula>testdata[[#This Row],[avgSgain]]/testdata[[#This Row],[avgSLoss]]</calculatedColumnFormula>
    </tableColumn>
    <tableColumn id="23" xr3:uid="{ECB36120-0F59-4670-9F8D-374A1309570F}" name="sRSI(2)" dataDxfId="2" dataCellStyle="Comma">
      <calculatedColumnFormula>100-100/(1+testdata[[#This Row],[rs]])</calculatedColumnFormula>
    </tableColumn>
    <tableColumn id="24" xr3:uid="{8EC3676A-B9E1-485A-9110-F1ABA560B646}" name="pctRank(100)" dataDxfId="1" dataCellStyle="Currency"/>
    <tableColumn id="25" xr3:uid="{89F78350-F7A4-48EE-B6A3-7BF1FD8388C1}" name="CRSI" dataDxfId="0" dataCellStyle="Currency">
      <calculatedColumnFormula>(testdata[[#This Row],[rsi(3)]]+testdata[[#This Row],[sRSI(2)]]+testdata[[#This Row],[pctRank(100)]])/3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Y1" sqref="Y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4" max="14" width="9.140625" style="24"/>
    <col min="15" max="15" width="9" style="11" bestFit="1" customWidth="1"/>
    <col min="16" max="16" width="9.140625" style="15"/>
    <col min="17" max="18" width="9.140625" style="18"/>
    <col min="19" max="19" width="9.140625" style="19"/>
    <col min="20" max="22" width="9.140625" style="22"/>
    <col min="23" max="23" width="9.140625" style="24"/>
    <col min="24" max="24" width="10" bestFit="1" customWidth="1"/>
  </cols>
  <sheetData>
    <row r="1" spans="1:2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7" t="s">
        <v>12</v>
      </c>
      <c r="M1" s="7" t="s">
        <v>13</v>
      </c>
      <c r="N1" s="23" t="s">
        <v>14</v>
      </c>
      <c r="O1" s="10" t="s">
        <v>15</v>
      </c>
      <c r="P1" s="13" t="s">
        <v>17</v>
      </c>
      <c r="Q1" s="6" t="s">
        <v>16</v>
      </c>
      <c r="R1" s="6" t="s">
        <v>18</v>
      </c>
      <c r="S1" s="16" t="s">
        <v>19</v>
      </c>
      <c r="T1" s="20" t="s">
        <v>20</v>
      </c>
      <c r="U1" s="20" t="s">
        <v>21</v>
      </c>
      <c r="V1" s="20" t="s">
        <v>22</v>
      </c>
      <c r="W1" s="23" t="s">
        <v>23</v>
      </c>
      <c r="X1" s="7" t="s">
        <v>25</v>
      </c>
      <c r="Y1" s="7" t="s">
        <v>24</v>
      </c>
    </row>
    <row r="2" spans="1:25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2"/>
      <c r="M2" s="2"/>
      <c r="N2" s="12"/>
      <c r="O2" s="12"/>
      <c r="P2" s="14"/>
      <c r="Q2" s="1"/>
      <c r="R2" s="1"/>
      <c r="S2" s="17"/>
      <c r="T2" s="21"/>
      <c r="U2" s="21"/>
      <c r="V2" s="21"/>
      <c r="W2" s="12"/>
      <c r="X2" s="21"/>
      <c r="Y2" s="21"/>
    </row>
    <row r="3" spans="1:25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>
        <f>IF(testdata[[#This Row],[close]]&gt;H2,testdata[[#This Row],[close]]-H2,0)</f>
        <v>1.2599999999999909</v>
      </c>
      <c r="K3" s="2">
        <f>IF(testdata[[#This Row],[close]]&lt;H2,H2-testdata[[#This Row],[close]],0)</f>
        <v>0</v>
      </c>
      <c r="L3" s="2"/>
      <c r="M3" s="2"/>
      <c r="N3" s="12"/>
      <c r="O3" s="12"/>
      <c r="P3" s="14">
        <f>(testdata[[#This Row],[close]]-H2)/H2</f>
        <v>5.9210526315789042E-3</v>
      </c>
      <c r="Q3" s="1">
        <v>0</v>
      </c>
      <c r="R3" s="1"/>
      <c r="S3" s="17"/>
      <c r="T3" s="21"/>
      <c r="U3" s="21"/>
      <c r="V3" s="21"/>
      <c r="W3" s="12"/>
      <c r="X3" s="21"/>
      <c r="Y3" s="21"/>
    </row>
    <row r="4" spans="1:25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>
        <f>IF(testdata[[#This Row],[close]]&gt;H3,testdata[[#This Row],[close]]-H3,0)</f>
        <v>0</v>
      </c>
      <c r="K4" s="2">
        <f>IF(testdata[[#This Row],[close]]&lt;H3,H3-testdata[[#This Row],[close]],0)</f>
        <v>0.17000000000001592</v>
      </c>
      <c r="L4" s="2"/>
      <c r="M4" s="2"/>
      <c r="N4" s="12"/>
      <c r="O4" s="12"/>
      <c r="P4" s="14">
        <f>(testdata[[#This Row],[close]]-H3)/H3</f>
        <v>-7.941698589181347E-4</v>
      </c>
      <c r="Q4" s="1">
        <f>IF(AND(Q3&gt;=0,testdata[[#This Row],[pctGain]]&gt;0),Q3+1,IF(AND(Q3&lt;=0,testdata[[#This Row],[pctGain]]&lt;0),Q3-1,""))</f>
        <v>-1</v>
      </c>
      <c r="R4" s="1">
        <f>IF(testdata[[#This Row],[streak]]&gt;Q3,testdata[[#This Row],[streak]]-Q3,0)</f>
        <v>0</v>
      </c>
      <c r="S4" s="1">
        <f>IF(testdata[[#This Row],[streak]]&lt;Q3,Q3-testdata[[#This Row],[streak]],0)</f>
        <v>1</v>
      </c>
      <c r="T4" s="12"/>
      <c r="U4" s="12"/>
      <c r="V4" s="12"/>
      <c r="W4" s="12"/>
      <c r="X4" s="21"/>
      <c r="Y4" s="21"/>
    </row>
    <row r="5" spans="1:25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>
        <f>IF(testdata[[#This Row],[close]]&gt;H4,testdata[[#This Row],[close]]-H4,0)</f>
        <v>0.77000000000001023</v>
      </c>
      <c r="K5" s="2">
        <f>IF(testdata[[#This Row],[close]]&lt;H4,H4-testdata[[#This Row],[close]],0)</f>
        <v>0</v>
      </c>
      <c r="L5" s="2">
        <f>AVERAGE(J3:J5)</f>
        <v>0.67666666666666708</v>
      </c>
      <c r="M5" s="2">
        <f>AVERAGE(K3:K5)</f>
        <v>5.6666666666671972E-2</v>
      </c>
      <c r="N5" s="12">
        <f>testdata[[#This Row],[avgGain]]/testdata[[#This Row],[avgLoss]]</f>
        <v>11.941176470587125</v>
      </c>
      <c r="O5" s="12">
        <f>100-100/(1+testdata[[#This Row],[rs]])</f>
        <v>92.272727272726613</v>
      </c>
      <c r="P5" s="14">
        <f>(testdata[[#This Row],[close]]-H4)/H4</f>
        <v>3.5999812987984959E-3</v>
      </c>
      <c r="Q5" s="1">
        <f>IF(AND(Q4&gt;=0,testdata[[#This Row],[pctGain]]&gt;0),Q4+1,IF(AND(Q4&lt;=0,testdata[[#This Row],[pctGain]]&lt;0),Q4-1,IF(AND(Q4&lt;0,testdata[[#This Row],[pctGain]]&gt;0),1,IF(AND(Q4&gt;0,testdata[[#This Row],[pctGain]]&lt;0),-1,0))))</f>
        <v>1</v>
      </c>
      <c r="R5" s="1">
        <f>IF(testdata[[#This Row],[streak]]&gt;Q4,testdata[[#This Row],[streak]]-Q4,0)</f>
        <v>2</v>
      </c>
      <c r="S5" s="1">
        <f>IF(testdata[[#This Row],[streak]]&lt;Q4,Q4-testdata[[#This Row],[streak]],0)</f>
        <v>0</v>
      </c>
      <c r="T5" s="12">
        <f t="shared" ref="T5" si="1">AVERAGE(R4:R5)</f>
        <v>1</v>
      </c>
      <c r="U5" s="12">
        <f t="shared" ref="U5" si="2">AVERAGE(S4:S5)</f>
        <v>0.5</v>
      </c>
      <c r="V5" s="12">
        <f>testdata[[#This Row],[avgSgain]]/testdata[[#This Row],[avgSLoss]]</f>
        <v>2</v>
      </c>
      <c r="W5" s="12">
        <f>100-100/(1+testdata[[#This Row],[sRS]])</f>
        <v>66.666666666666657</v>
      </c>
      <c r="X5" s="21"/>
      <c r="Y5" s="21"/>
    </row>
    <row r="6" spans="1:25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>
        <f>IF(testdata[[#This Row],[close]]&gt;H5,testdata[[#This Row],[close]]-H5,0)</f>
        <v>0</v>
      </c>
      <c r="K6" s="2">
        <f>IF(testdata[[#This Row],[close]]&lt;H5,H5-testdata[[#This Row],[close]],0)</f>
        <v>0.71000000000000796</v>
      </c>
      <c r="L6" s="2">
        <f>(L5*2+testdata[[#This Row],[gain]])/3</f>
        <v>0.45111111111111141</v>
      </c>
      <c r="M6" s="2">
        <f>(M5*2+testdata[[#This Row],[loss]])/3</f>
        <v>0.27444444444445065</v>
      </c>
      <c r="N6" s="12">
        <f>testdata[[#This Row],[avgGain]]/testdata[[#This Row],[avgLoss]]</f>
        <v>1.6437246963562393</v>
      </c>
      <c r="O6" s="12">
        <f>100-100/(1+testdata[[#This Row],[rs]])</f>
        <v>62.174578866768243</v>
      </c>
      <c r="P6" s="14">
        <f>(testdata[[#This Row],[close]]-H5)/H5</f>
        <v>-3.3075561352837418E-3</v>
      </c>
      <c r="Q6" s="1">
        <f>IF(AND(Q5&gt;=0,testdata[[#This Row],[pctGain]]&gt;0),Q5+1,IF(AND(Q5&lt;=0,testdata[[#This Row],[pctGain]]&lt;0),Q5-1,IF(AND(Q5&lt;0,testdata[[#This Row],[pctGain]]&gt;0),1,IF(AND(Q5&gt;0,testdata[[#This Row],[pctGain]]&lt;0),-1,0))))</f>
        <v>-1</v>
      </c>
      <c r="R6" s="1">
        <f>IF(testdata[[#This Row],[streak]]&gt;Q5,testdata[[#This Row],[streak]]-Q5,0)</f>
        <v>0</v>
      </c>
      <c r="S6" s="1">
        <f>IF(testdata[[#This Row],[streak]]&lt;Q5,Q5-testdata[[#This Row],[streak]],0)</f>
        <v>2</v>
      </c>
      <c r="T6" s="12">
        <f>(T5+testdata[[#This Row],[sGain]])/2</f>
        <v>0.5</v>
      </c>
      <c r="U6" s="12">
        <f>(U5+testdata[[#This Row],[sLoss]])/2</f>
        <v>1.25</v>
      </c>
      <c r="V6" s="12">
        <f>testdata[[#This Row],[avgSgain]]/testdata[[#This Row],[avgSLoss]]</f>
        <v>0.4</v>
      </c>
      <c r="W6" s="12">
        <f>100-100/(1+testdata[[#This Row],[sRS]])</f>
        <v>28.571428571428569</v>
      </c>
      <c r="X6" s="21"/>
      <c r="Y6" s="21"/>
    </row>
    <row r="7" spans="1:25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>
        <f>IF(testdata[[#This Row],[close]]&gt;H6,testdata[[#This Row],[close]]-H6,0)</f>
        <v>0</v>
      </c>
      <c r="K7" s="2">
        <f>IF(testdata[[#This Row],[close]]&lt;H6,H6-testdata[[#This Row],[close]],0)</f>
        <v>0</v>
      </c>
      <c r="L7" s="2">
        <f>(L6*2+testdata[[#This Row],[gain]])/3</f>
        <v>0.30074074074074092</v>
      </c>
      <c r="M7" s="2">
        <f>(M6*2+testdata[[#This Row],[loss]])/3</f>
        <v>0.1829629629629671</v>
      </c>
      <c r="N7" s="12">
        <f>testdata[[#This Row],[avgGain]]/testdata[[#This Row],[avgLoss]]</f>
        <v>1.6437246963562391</v>
      </c>
      <c r="O7" s="12">
        <f>100-100/(1+testdata[[#This Row],[rs]])</f>
        <v>62.174578866768243</v>
      </c>
      <c r="P7" s="14">
        <f>(testdata[[#This Row],[close]]-H6)/H6</f>
        <v>0</v>
      </c>
      <c r="Q7" s="1">
        <f>IF(AND(Q6&gt;=0,testdata[[#This Row],[pctGain]]&gt;0),Q6+1,IF(AND(Q6&lt;=0,testdata[[#This Row],[pctGain]]&lt;0),Q6-1,IF(AND(Q6&lt;0,testdata[[#This Row],[pctGain]]&gt;0),1,IF(AND(Q6&gt;0,testdata[[#This Row],[pctGain]]&lt;0),-1,0))))</f>
        <v>0</v>
      </c>
      <c r="R7" s="1">
        <f>IF(testdata[[#This Row],[streak]]&gt;Q6,testdata[[#This Row],[streak]]-Q6,0)</f>
        <v>1</v>
      </c>
      <c r="S7" s="1">
        <f>IF(testdata[[#This Row],[streak]]&lt;Q6,Q6-testdata[[#This Row],[streak]],0)</f>
        <v>0</v>
      </c>
      <c r="T7" s="12">
        <f>(T6+testdata[[#This Row],[sGain]])/2</f>
        <v>0.75</v>
      </c>
      <c r="U7" s="12">
        <f>(U6+testdata[[#This Row],[sLoss]])/2</f>
        <v>0.625</v>
      </c>
      <c r="V7" s="12">
        <f>testdata[[#This Row],[avgSgain]]/testdata[[#This Row],[avgSLoss]]</f>
        <v>1.2</v>
      </c>
      <c r="W7" s="12">
        <f>100-100/(1+testdata[[#This Row],[sRS]])</f>
        <v>54.545454545454547</v>
      </c>
      <c r="X7" s="21"/>
      <c r="Y7" s="21"/>
    </row>
    <row r="8" spans="1:25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>
        <f>IF(testdata[[#This Row],[close]]&gt;H7,testdata[[#This Row],[close]]-H7,0)</f>
        <v>0.60000000000002274</v>
      </c>
      <c r="K8" s="2">
        <f>IF(testdata[[#This Row],[close]]&lt;H7,H7-testdata[[#This Row],[close]],0)</f>
        <v>0</v>
      </c>
      <c r="L8" s="2">
        <f>(L7*2+testdata[[#This Row],[gain]])/3</f>
        <v>0.40049382716050158</v>
      </c>
      <c r="M8" s="2">
        <f>(M7*2+testdata[[#This Row],[loss]])/3</f>
        <v>0.12197530864197807</v>
      </c>
      <c r="N8" s="12">
        <f>testdata[[#This Row],[avgGain]]/testdata[[#This Row],[avgLoss]]</f>
        <v>3.2834008097165883</v>
      </c>
      <c r="O8" s="12">
        <f>100-100/(1+testdata[[#This Row],[rs]])</f>
        <v>76.654064272211656</v>
      </c>
      <c r="P8" s="14">
        <f>(testdata[[#This Row],[close]]-H7)/H7</f>
        <v>2.8043935498949417E-3</v>
      </c>
      <c r="Q8" s="1">
        <f>IF(AND(Q7&gt;=0,testdata[[#This Row],[pctGain]]&gt;0),Q7+1,IF(AND(Q7&lt;=0,testdata[[#This Row],[pctGain]]&lt;0),Q7-1,IF(AND(Q7&lt;0,testdata[[#This Row],[pctGain]]&gt;0),1,IF(AND(Q7&gt;0,testdata[[#This Row],[pctGain]]&lt;0),-1,0))))</f>
        <v>1</v>
      </c>
      <c r="R8" s="1">
        <f>IF(testdata[[#This Row],[streak]]&gt;Q7,testdata[[#This Row],[streak]]-Q7,0)</f>
        <v>1</v>
      </c>
      <c r="S8" s="1">
        <f>IF(testdata[[#This Row],[streak]]&lt;Q7,Q7-testdata[[#This Row],[streak]],0)</f>
        <v>0</v>
      </c>
      <c r="T8" s="12">
        <f>(T7+testdata[[#This Row],[sGain]])/2</f>
        <v>0.875</v>
      </c>
      <c r="U8" s="12">
        <f>(U7+testdata[[#This Row],[sLoss]])/2</f>
        <v>0.3125</v>
      </c>
      <c r="V8" s="12">
        <f>testdata[[#This Row],[avgSgain]]/testdata[[#This Row],[avgSLoss]]</f>
        <v>2.8</v>
      </c>
      <c r="W8" s="12">
        <f>100-100/(1+testdata[[#This Row],[sRS]])</f>
        <v>73.68421052631578</v>
      </c>
      <c r="X8" s="21"/>
      <c r="Y8" s="21"/>
    </row>
    <row r="9" spans="1:25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>
        <f>IF(testdata[[#This Row],[close]]&gt;H8,testdata[[#This Row],[close]]-H8,0)</f>
        <v>0</v>
      </c>
      <c r="K9" s="2">
        <f>IF(testdata[[#This Row],[close]]&lt;H8,H8-testdata[[#This Row],[close]],0)</f>
        <v>0.53000000000000114</v>
      </c>
      <c r="L9" s="2">
        <f>(L8*2+testdata[[#This Row],[gain]])/3</f>
        <v>0.2669958847736677</v>
      </c>
      <c r="M9" s="2">
        <f>(M8*2+testdata[[#This Row],[loss]])/3</f>
        <v>0.25798353909465244</v>
      </c>
      <c r="N9" s="12">
        <f>testdata[[#This Row],[avgGain]]/testdata[[#This Row],[avgLoss]]</f>
        <v>1.0349338012442286</v>
      </c>
      <c r="O9" s="12">
        <f>100-100/(1+testdata[[#This Row],[rs]])</f>
        <v>50.858352277181424</v>
      </c>
      <c r="P9" s="14">
        <f>(testdata[[#This Row],[close]]-H8)/H8</f>
        <v>-2.4702866464693597E-3</v>
      </c>
      <c r="Q9" s="1">
        <f>IF(AND(Q8&gt;=0,testdata[[#This Row],[pctGain]]&gt;0),Q8+1,IF(AND(Q8&lt;=0,testdata[[#This Row],[pctGain]]&lt;0),Q8-1,IF(AND(Q8&lt;0,testdata[[#This Row],[pctGain]]&gt;0),1,IF(AND(Q8&gt;0,testdata[[#This Row],[pctGain]]&lt;0),-1,0))))</f>
        <v>-1</v>
      </c>
      <c r="R9" s="1">
        <f>IF(testdata[[#This Row],[streak]]&gt;Q8,testdata[[#This Row],[streak]]-Q8,0)</f>
        <v>0</v>
      </c>
      <c r="S9" s="1">
        <f>IF(testdata[[#This Row],[streak]]&lt;Q8,Q8-testdata[[#This Row],[streak]],0)</f>
        <v>2</v>
      </c>
      <c r="T9" s="12">
        <f>(T8+testdata[[#This Row],[sGain]])/2</f>
        <v>0.4375</v>
      </c>
      <c r="U9" s="12">
        <f>(U8+testdata[[#This Row],[sLoss]])/2</f>
        <v>1.15625</v>
      </c>
      <c r="V9" s="12">
        <f>testdata[[#This Row],[avgSgain]]/testdata[[#This Row],[avgSLoss]]</f>
        <v>0.3783783783783784</v>
      </c>
      <c r="W9" s="12">
        <f>100-100/(1+testdata[[#This Row],[sRS]])</f>
        <v>27.450980392156865</v>
      </c>
      <c r="X9" s="21"/>
      <c r="Y9" s="21"/>
    </row>
    <row r="10" spans="1:25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>
        <f>IF(testdata[[#This Row],[close]]&gt;H9,testdata[[#This Row],[close]]-H9,0)</f>
        <v>0.48999999999998067</v>
      </c>
      <c r="K10" s="2">
        <f>IF(testdata[[#This Row],[close]]&lt;H9,H9-testdata[[#This Row],[close]],0)</f>
        <v>0</v>
      </c>
      <c r="L10" s="2">
        <f>(L9*2+testdata[[#This Row],[gain]])/3</f>
        <v>0.34133058984910541</v>
      </c>
      <c r="M10" s="2">
        <f>(M9*2+testdata[[#This Row],[loss]])/3</f>
        <v>0.17198902606310162</v>
      </c>
      <c r="N10" s="12">
        <f>testdata[[#This Row],[avgGain]]/testdata[[#This Row],[avgLoss]]</f>
        <v>1.9846067953421256</v>
      </c>
      <c r="O10" s="12">
        <f>100-100/(1+testdata[[#This Row],[rs]])</f>
        <v>66.494748937761841</v>
      </c>
      <c r="P10" s="14">
        <f>(testdata[[#This Row],[close]]-H9)/H9</f>
        <v>2.2895056536771361E-3</v>
      </c>
      <c r="Q10" s="1">
        <f>IF(AND(Q9&gt;=0,testdata[[#This Row],[pctGain]]&gt;0),Q9+1,IF(AND(Q9&lt;=0,testdata[[#This Row],[pctGain]]&lt;0),Q9-1,IF(AND(Q9&lt;0,testdata[[#This Row],[pctGain]]&gt;0),1,IF(AND(Q9&gt;0,testdata[[#This Row],[pctGain]]&lt;0),-1,0))))</f>
        <v>1</v>
      </c>
      <c r="R10" s="1">
        <f>IF(testdata[[#This Row],[streak]]&gt;Q9,testdata[[#This Row],[streak]]-Q9,0)</f>
        <v>2</v>
      </c>
      <c r="S10" s="1">
        <f>IF(testdata[[#This Row],[streak]]&lt;Q9,Q9-testdata[[#This Row],[streak]],0)</f>
        <v>0</v>
      </c>
      <c r="T10" s="12">
        <f>(T9+testdata[[#This Row],[sGain]])/2</f>
        <v>1.21875</v>
      </c>
      <c r="U10" s="12">
        <f>(U9+testdata[[#This Row],[sLoss]])/2</f>
        <v>0.578125</v>
      </c>
      <c r="V10" s="12">
        <f>testdata[[#This Row],[avgSgain]]/testdata[[#This Row],[avgSLoss]]</f>
        <v>2.1081081081081079</v>
      </c>
      <c r="W10" s="12">
        <f>100-100/(1+testdata[[#This Row],[sRS]])</f>
        <v>67.826086956521735</v>
      </c>
      <c r="X10" s="21"/>
      <c r="Y10" s="21"/>
    </row>
    <row r="11" spans="1:25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>
        <f>IF(testdata[[#This Row],[close]]&gt;H10,testdata[[#This Row],[close]]-H10,0)</f>
        <v>0</v>
      </c>
      <c r="K11" s="2">
        <f>IF(testdata[[#This Row],[close]]&lt;H10,H10-testdata[[#This Row],[close]],0)</f>
        <v>0.75999999999999091</v>
      </c>
      <c r="L11" s="2">
        <f>(L10*2+testdata[[#This Row],[gain]])/3</f>
        <v>0.22755372656607029</v>
      </c>
      <c r="M11" s="2">
        <f>(M10*2+testdata[[#This Row],[loss]])/3</f>
        <v>0.3679926840420647</v>
      </c>
      <c r="N11" s="12">
        <f>testdata[[#This Row],[avgGain]]/testdata[[#This Row],[avgLoss]]</f>
        <v>0.61836481113319897</v>
      </c>
      <c r="O11" s="12">
        <f>100-100/(1+testdata[[#This Row],[rs]])</f>
        <v>38.209234832547573</v>
      </c>
      <c r="P11" s="14">
        <f>(testdata[[#This Row],[close]]-H10)/H10</f>
        <v>-3.5429583702391073E-3</v>
      </c>
      <c r="Q11" s="1">
        <f>IF(AND(Q10&gt;=0,testdata[[#This Row],[pctGain]]&gt;0),Q10+1,IF(AND(Q10&lt;=0,testdata[[#This Row],[pctGain]]&lt;0),Q10-1,IF(AND(Q10&lt;0,testdata[[#This Row],[pctGain]]&gt;0),1,IF(AND(Q10&gt;0,testdata[[#This Row],[pctGain]]&lt;0),-1,0))))</f>
        <v>-1</v>
      </c>
      <c r="R11" s="1">
        <f>IF(testdata[[#This Row],[streak]]&gt;Q10,testdata[[#This Row],[streak]]-Q10,0)</f>
        <v>0</v>
      </c>
      <c r="S11" s="1">
        <f>IF(testdata[[#This Row],[streak]]&lt;Q10,Q10-testdata[[#This Row],[streak]],0)</f>
        <v>2</v>
      </c>
      <c r="T11" s="12">
        <f>(T10+testdata[[#This Row],[sGain]])/2</f>
        <v>0.609375</v>
      </c>
      <c r="U11" s="12">
        <f>(U10+testdata[[#This Row],[sLoss]])/2</f>
        <v>1.2890625</v>
      </c>
      <c r="V11" s="12">
        <f>testdata[[#This Row],[avgSgain]]/testdata[[#This Row],[avgSLoss]]</f>
        <v>0.47272727272727272</v>
      </c>
      <c r="W11" s="12">
        <f>100-100/(1+testdata[[#This Row],[sRS]])</f>
        <v>32.098765432098759</v>
      </c>
      <c r="X11" s="21"/>
      <c r="Y11" s="21"/>
    </row>
    <row r="12" spans="1:25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>
        <f>IF(testdata[[#This Row],[close]]&gt;H11,testdata[[#This Row],[close]]-H11,0)</f>
        <v>0.46999999999999886</v>
      </c>
      <c r="K12" s="2">
        <f>IF(testdata[[#This Row],[close]]&lt;H11,H11-testdata[[#This Row],[close]],0)</f>
        <v>0</v>
      </c>
      <c r="L12" s="2">
        <f>(L11*2+testdata[[#This Row],[gain]])/3</f>
        <v>0.3083691510440465</v>
      </c>
      <c r="M12" s="2">
        <f>(M11*2+testdata[[#This Row],[loss]])/3</f>
        <v>0.24532845602804312</v>
      </c>
      <c r="N12" s="12">
        <f>testdata[[#This Row],[avgGain]]/testdata[[#This Row],[avgLoss]]</f>
        <v>1.2569644632206762</v>
      </c>
      <c r="O12" s="12">
        <f>100-100/(1+testdata[[#This Row],[rs]])</f>
        <v>55.692700691751014</v>
      </c>
      <c r="P12" s="14">
        <f>(testdata[[#This Row],[close]]-H11)/H11</f>
        <v>2.1988304093567197E-3</v>
      </c>
      <c r="Q12" s="1">
        <f>IF(AND(Q11&gt;=0,testdata[[#This Row],[pctGain]]&gt;0),Q11+1,IF(AND(Q11&lt;=0,testdata[[#This Row],[pctGain]]&lt;0),Q11-1,IF(AND(Q11&lt;0,testdata[[#This Row],[pctGain]]&gt;0),1,IF(AND(Q11&gt;0,testdata[[#This Row],[pctGain]]&lt;0),-1,0))))</f>
        <v>1</v>
      </c>
      <c r="R12" s="1">
        <f>IF(testdata[[#This Row],[streak]]&gt;Q11,testdata[[#This Row],[streak]]-Q11,0)</f>
        <v>2</v>
      </c>
      <c r="S12" s="1">
        <f>IF(testdata[[#This Row],[streak]]&lt;Q11,Q11-testdata[[#This Row],[streak]],0)</f>
        <v>0</v>
      </c>
      <c r="T12" s="12">
        <f>(T11+testdata[[#This Row],[sGain]])/2</f>
        <v>1.3046875</v>
      </c>
      <c r="U12" s="12">
        <f>(U11+testdata[[#This Row],[sLoss]])/2</f>
        <v>0.64453125</v>
      </c>
      <c r="V12" s="12">
        <f>testdata[[#This Row],[avgSgain]]/testdata[[#This Row],[avgSLoss]]</f>
        <v>2.0242424242424244</v>
      </c>
      <c r="W12" s="12">
        <f>100-100/(1+testdata[[#This Row],[sRS]])</f>
        <v>66.93386773547094</v>
      </c>
      <c r="X12" s="21"/>
      <c r="Y12" s="21"/>
    </row>
    <row r="13" spans="1:25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>
        <f>IF(testdata[[#This Row],[close]]&gt;H12,testdata[[#This Row],[close]]-H12,0)</f>
        <v>0</v>
      </c>
      <c r="K13" s="2">
        <f>IF(testdata[[#This Row],[close]]&lt;H12,H12-testdata[[#This Row],[close]],0)</f>
        <v>0.78999999999999204</v>
      </c>
      <c r="L13" s="2">
        <f>(L12*2+testdata[[#This Row],[gain]])/3</f>
        <v>0.20557943402936432</v>
      </c>
      <c r="M13" s="2">
        <f>(M12*2+testdata[[#This Row],[loss]])/3</f>
        <v>0.42688563735202606</v>
      </c>
      <c r="N13" s="12">
        <f>testdata[[#This Row],[avgGain]]/testdata[[#This Row],[avgLoss]]</f>
        <v>0.48157964579125845</v>
      </c>
      <c r="O13" s="12">
        <f>100-100/(1+testdata[[#This Row],[rs]])</f>
        <v>32.504472315024557</v>
      </c>
      <c r="P13" s="14">
        <f>(testdata[[#This Row],[close]]-H12)/H12</f>
        <v>-3.687797591261283E-3</v>
      </c>
      <c r="Q13" s="1">
        <f>IF(AND(Q12&gt;=0,testdata[[#This Row],[pctGain]]&gt;0),Q12+1,IF(AND(Q12&lt;=0,testdata[[#This Row],[pctGain]]&lt;0),Q12-1,IF(AND(Q12&lt;0,testdata[[#This Row],[pctGain]]&gt;0),1,IF(AND(Q12&gt;0,testdata[[#This Row],[pctGain]]&lt;0),-1,0))))</f>
        <v>-1</v>
      </c>
      <c r="R13" s="1">
        <f>IF(testdata[[#This Row],[streak]]&gt;Q12,testdata[[#This Row],[streak]]-Q12,0)</f>
        <v>0</v>
      </c>
      <c r="S13" s="1">
        <f>IF(testdata[[#This Row],[streak]]&lt;Q12,Q12-testdata[[#This Row],[streak]],0)</f>
        <v>2</v>
      </c>
      <c r="T13" s="12">
        <f>(T12+testdata[[#This Row],[sGain]])/2</f>
        <v>0.65234375</v>
      </c>
      <c r="U13" s="12">
        <f>(U12+testdata[[#This Row],[sLoss]])/2</f>
        <v>1.322265625</v>
      </c>
      <c r="V13" s="12">
        <f>testdata[[#This Row],[avgSgain]]/testdata[[#This Row],[avgSLoss]]</f>
        <v>0.49335302806499259</v>
      </c>
      <c r="W13" s="12">
        <f>100-100/(1+testdata[[#This Row],[sRS]])</f>
        <v>33.036597428288815</v>
      </c>
      <c r="X13" s="21"/>
      <c r="Y13" s="21"/>
    </row>
    <row r="14" spans="1:25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>
        <f>IF(testdata[[#This Row],[close]]&gt;H13,testdata[[#This Row],[close]]-H13,0)</f>
        <v>0.78000000000000114</v>
      </c>
      <c r="K14" s="2">
        <f>IF(testdata[[#This Row],[close]]&lt;H13,H13-testdata[[#This Row],[close]],0)</f>
        <v>0</v>
      </c>
      <c r="L14" s="2">
        <f>(L13*2+testdata[[#This Row],[gain]])/3</f>
        <v>0.39705295601957658</v>
      </c>
      <c r="M14" s="2">
        <f>(M13*2+testdata[[#This Row],[loss]])/3</f>
        <v>0.28459042490135072</v>
      </c>
      <c r="N14" s="12">
        <f>testdata[[#This Row],[avgGain]]/testdata[[#This Row],[avgLoss]]</f>
        <v>1.3951732780792234</v>
      </c>
      <c r="O14" s="12">
        <f>100-100/(1+testdata[[#This Row],[rs]])</f>
        <v>58.249367210628854</v>
      </c>
      <c r="P14" s="14">
        <f>(testdata[[#This Row],[close]]-H13)/H13</f>
        <v>3.6545940120882776E-3</v>
      </c>
      <c r="Q14" s="1">
        <f>IF(AND(Q13&gt;=0,testdata[[#This Row],[pctGain]]&gt;0),Q13+1,IF(AND(Q13&lt;=0,testdata[[#This Row],[pctGain]]&lt;0),Q13-1,IF(AND(Q13&lt;0,testdata[[#This Row],[pctGain]]&gt;0),1,IF(AND(Q13&gt;0,testdata[[#This Row],[pctGain]]&lt;0),-1,0))))</f>
        <v>1</v>
      </c>
      <c r="R14" s="1">
        <f>IF(testdata[[#This Row],[streak]]&gt;Q13,testdata[[#This Row],[streak]]-Q13,0)</f>
        <v>2</v>
      </c>
      <c r="S14" s="1">
        <f>IF(testdata[[#This Row],[streak]]&lt;Q13,Q13-testdata[[#This Row],[streak]],0)</f>
        <v>0</v>
      </c>
      <c r="T14" s="12">
        <f>(T13+testdata[[#This Row],[sGain]])/2</f>
        <v>1.326171875</v>
      </c>
      <c r="U14" s="12">
        <f>(U13+testdata[[#This Row],[sLoss]])/2</f>
        <v>0.6611328125</v>
      </c>
      <c r="V14" s="12">
        <f>testdata[[#This Row],[avgSgain]]/testdata[[#This Row],[avgSLoss]]</f>
        <v>2.0059084194977843</v>
      </c>
      <c r="W14" s="12">
        <f>100-100/(1+testdata[[#This Row],[sRS]])</f>
        <v>66.732186732186733</v>
      </c>
      <c r="X14" s="21"/>
      <c r="Y14" s="21"/>
    </row>
    <row r="15" spans="1:25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IF(testdata[[#This Row],[close]]&gt;H14,testdata[[#This Row],[close]]-H14,0)</f>
        <v>0</v>
      </c>
      <c r="K15" s="2">
        <f>IF(testdata[[#This Row],[close]]&lt;H14,H14-testdata[[#This Row],[close]],0)</f>
        <v>0.55000000000001137</v>
      </c>
      <c r="L15" s="2">
        <f>(L14*2+testdata[[#This Row],[gain]])/3</f>
        <v>0.26470197067971774</v>
      </c>
      <c r="M15" s="2">
        <f>(M14*2+testdata[[#This Row],[loss]])/3</f>
        <v>0.3730602832675709</v>
      </c>
      <c r="N15" s="12">
        <f>testdata[[#This Row],[avgGain]]/testdata[[#This Row],[avgLoss]]</f>
        <v>0.70954208355078341</v>
      </c>
      <c r="O15" s="12">
        <f>100-100/(1+testdata[[#This Row],[rs]])</f>
        <v>41.504803559853748</v>
      </c>
      <c r="P15" s="14">
        <f>(testdata[[#This Row],[close]]-H14)/H14</f>
        <v>-2.5675738761029429E-3</v>
      </c>
      <c r="Q15" s="1">
        <f>IF(AND(Q14&gt;=0,testdata[[#This Row],[pctGain]]&gt;0),Q14+1,IF(AND(Q14&lt;=0,testdata[[#This Row],[pctGain]]&lt;0),Q14-1,IF(AND(Q14&lt;0,testdata[[#This Row],[pctGain]]&gt;0),1,IF(AND(Q14&gt;0,testdata[[#This Row],[pctGain]]&lt;0),-1,0))))</f>
        <v>-1</v>
      </c>
      <c r="R15" s="1">
        <f>IF(testdata[[#This Row],[streak]]&gt;Q14,testdata[[#This Row],[streak]]-Q14,0)</f>
        <v>0</v>
      </c>
      <c r="S15" s="1">
        <f>IF(testdata[[#This Row],[streak]]&lt;Q14,Q14-testdata[[#This Row],[streak]],0)</f>
        <v>2</v>
      </c>
      <c r="T15" s="12">
        <f>(T14+testdata[[#This Row],[sGain]])/2</f>
        <v>0.6630859375</v>
      </c>
      <c r="U15" s="12">
        <f>(U14+testdata[[#This Row],[sLoss]])/2</f>
        <v>1.33056640625</v>
      </c>
      <c r="V15" s="12">
        <f>testdata[[#This Row],[avgSgain]]/testdata[[#This Row],[avgSLoss]]</f>
        <v>0.49834862385321099</v>
      </c>
      <c r="W15" s="12">
        <f>100-100/(1+testdata[[#This Row],[sRS]])</f>
        <v>33.259857947587548</v>
      </c>
      <c r="X15" s="21"/>
      <c r="Y15" s="21"/>
    </row>
    <row r="16" spans="1:25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>IF(testdata[[#This Row],[close]]&gt;H15,testdata[[#This Row],[close]]-H15,0)</f>
        <v>1.3700000000000045</v>
      </c>
      <c r="K16" s="2">
        <f>IF(testdata[[#This Row],[close]]&lt;H15,H15-testdata[[#This Row],[close]],0)</f>
        <v>0</v>
      </c>
      <c r="L16" s="2">
        <f>(L15*2+testdata[[#This Row],[gain]])/3</f>
        <v>0.63313464711981338</v>
      </c>
      <c r="M16" s="2">
        <f>(M15*2+testdata[[#This Row],[loss]])/3</f>
        <v>0.24870685551171393</v>
      </c>
      <c r="N16" s="12">
        <f>testdata[[#This Row],[avgGain]]/testdata[[#This Row],[avgLoss]]</f>
        <v>2.5457064535560949</v>
      </c>
      <c r="O16" s="12">
        <f>100-100/(1+testdata[[#This Row],[rs]])</f>
        <v>71.796875655144262</v>
      </c>
      <c r="P16" s="14">
        <f>(testdata[[#This Row],[close]]-H15)/H15</f>
        <v>6.4120565384255569E-3</v>
      </c>
      <c r="Q16" s="1">
        <f>IF(AND(Q15&gt;=0,testdata[[#This Row],[pctGain]]&gt;0),Q15+1,IF(AND(Q15&lt;=0,testdata[[#This Row],[pctGain]]&lt;0),Q15-1,IF(AND(Q15&lt;0,testdata[[#This Row],[pctGain]]&gt;0),1,IF(AND(Q15&gt;0,testdata[[#This Row],[pctGain]]&lt;0),-1,0))))</f>
        <v>1</v>
      </c>
      <c r="R16" s="1">
        <f>IF(testdata[[#This Row],[streak]]&gt;Q15,testdata[[#This Row],[streak]]-Q15,0)</f>
        <v>2</v>
      </c>
      <c r="S16" s="1">
        <f>IF(testdata[[#This Row],[streak]]&lt;Q15,Q15-testdata[[#This Row],[streak]],0)</f>
        <v>0</v>
      </c>
      <c r="T16" s="12">
        <f>(T15+testdata[[#This Row],[sGain]])/2</f>
        <v>1.33154296875</v>
      </c>
      <c r="U16" s="12">
        <f>(U15+testdata[[#This Row],[sLoss]])/2</f>
        <v>0.665283203125</v>
      </c>
      <c r="V16" s="12">
        <f>testdata[[#This Row],[avgSgain]]/testdata[[#This Row],[avgSLoss]]</f>
        <v>2.0014678899082567</v>
      </c>
      <c r="W16" s="12">
        <f>100-100/(1+testdata[[#This Row],[sRS]])</f>
        <v>66.682968578065783</v>
      </c>
      <c r="X16" s="21"/>
      <c r="Y16" s="21"/>
    </row>
    <row r="17" spans="1:25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>IF(testdata[[#This Row],[close]]&gt;H16,testdata[[#This Row],[close]]-H16,0)</f>
        <v>1.8599999999999852</v>
      </c>
      <c r="K17" s="2">
        <f>IF(testdata[[#This Row],[close]]&lt;H16,H16-testdata[[#This Row],[close]],0)</f>
        <v>0</v>
      </c>
      <c r="L17" s="2">
        <f>(L16*2+testdata[[#This Row],[gain]])/3</f>
        <v>1.0420897647465373</v>
      </c>
      <c r="M17" s="2">
        <f>(M16*2+testdata[[#This Row],[loss]])/3</f>
        <v>0.16580457034114263</v>
      </c>
      <c r="N17" s="12">
        <f>testdata[[#This Row],[avgGain]]/testdata[[#This Row],[avgLoss]]</f>
        <v>6.2850484917420513</v>
      </c>
      <c r="O17" s="12">
        <f>100-100/(1+testdata[[#This Row],[rs]])</f>
        <v>86.273255406143861</v>
      </c>
      <c r="P17" s="14">
        <f>(testdata[[#This Row],[close]]-H16)/H16</f>
        <v>8.6499558201180542E-3</v>
      </c>
      <c r="Q17" s="1">
        <f>IF(AND(Q16&gt;=0,testdata[[#This Row],[pctGain]]&gt;0),Q16+1,IF(AND(Q16&lt;=0,testdata[[#This Row],[pctGain]]&lt;0),Q16-1,IF(AND(Q16&lt;0,testdata[[#This Row],[pctGain]]&gt;0),1,IF(AND(Q16&gt;0,testdata[[#This Row],[pctGain]]&lt;0),-1,0))))</f>
        <v>2</v>
      </c>
      <c r="R17" s="1">
        <f>IF(testdata[[#This Row],[streak]]&gt;Q16,testdata[[#This Row],[streak]]-Q16,0)</f>
        <v>1</v>
      </c>
      <c r="S17" s="1">
        <f>IF(testdata[[#This Row],[streak]]&lt;Q16,Q16-testdata[[#This Row],[streak]],0)</f>
        <v>0</v>
      </c>
      <c r="T17" s="12">
        <f>(T16+testdata[[#This Row],[sGain]])/2</f>
        <v>1.165771484375</v>
      </c>
      <c r="U17" s="12">
        <f>(U16+testdata[[#This Row],[sLoss]])/2</f>
        <v>0.3326416015625</v>
      </c>
      <c r="V17" s="12">
        <f>testdata[[#This Row],[avgSgain]]/testdata[[#This Row],[avgSLoss]]</f>
        <v>3.5045871559633026</v>
      </c>
      <c r="W17" s="12">
        <f>100-100/(1+testdata[[#This Row],[sRS]])</f>
        <v>77.800407331975563</v>
      </c>
      <c r="X17" s="21"/>
      <c r="Y17" s="21"/>
    </row>
    <row r="18" spans="1:25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>IF(testdata[[#This Row],[close]]&gt;H17,testdata[[#This Row],[close]]-H17,0)</f>
        <v>0</v>
      </c>
      <c r="K18" s="2">
        <f>IF(testdata[[#This Row],[close]]&lt;H17,H17-testdata[[#This Row],[close]],0)</f>
        <v>0.22999999999998977</v>
      </c>
      <c r="L18" s="2">
        <f>(L17*2+testdata[[#This Row],[gain]])/3</f>
        <v>0.6947265098310248</v>
      </c>
      <c r="M18" s="2">
        <f>(M17*2+testdata[[#This Row],[loss]])/3</f>
        <v>0.18720304689409165</v>
      </c>
      <c r="N18" s="12">
        <f>testdata[[#This Row],[avgGain]]/testdata[[#This Row],[avgLoss]]</f>
        <v>3.7110854836890543</v>
      </c>
      <c r="O18" s="12">
        <f>100-100/(1+testdata[[#This Row],[rs]])</f>
        <v>78.773469437940619</v>
      </c>
      <c r="P18" s="14">
        <f>(testdata[[#This Row],[close]]-H17)/H17</f>
        <v>-1.0604453870625191E-3</v>
      </c>
      <c r="Q18" s="1">
        <f>IF(AND(Q17&gt;=0,testdata[[#This Row],[pctGain]]&gt;0),Q17+1,IF(AND(Q17&lt;=0,testdata[[#This Row],[pctGain]]&lt;0),Q17-1,IF(AND(Q17&lt;0,testdata[[#This Row],[pctGain]]&gt;0),1,IF(AND(Q17&gt;0,testdata[[#This Row],[pctGain]]&lt;0),-1,0))))</f>
        <v>-1</v>
      </c>
      <c r="R18" s="1">
        <f>IF(testdata[[#This Row],[streak]]&gt;Q17,testdata[[#This Row],[streak]]-Q17,0)</f>
        <v>0</v>
      </c>
      <c r="S18" s="1">
        <f>IF(testdata[[#This Row],[streak]]&lt;Q17,Q17-testdata[[#This Row],[streak]],0)</f>
        <v>3</v>
      </c>
      <c r="T18" s="12">
        <f>(T17+testdata[[#This Row],[sGain]])/2</f>
        <v>0.5828857421875</v>
      </c>
      <c r="U18" s="12">
        <f>(U17+testdata[[#This Row],[sLoss]])/2</f>
        <v>1.66632080078125</v>
      </c>
      <c r="V18" s="12">
        <f>testdata[[#This Row],[avgSgain]]/testdata[[#This Row],[avgSLoss]]</f>
        <v>0.34980403648218011</v>
      </c>
      <c r="W18" s="12">
        <f>100-100/(1+testdata[[#This Row],[sRS]])</f>
        <v>25.915171908496376</v>
      </c>
      <c r="X18" s="21"/>
      <c r="Y18" s="21"/>
    </row>
    <row r="19" spans="1:25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>IF(testdata[[#This Row],[close]]&gt;H18,testdata[[#This Row],[close]]-H18,0)</f>
        <v>0</v>
      </c>
      <c r="K19" s="2">
        <f>IF(testdata[[#This Row],[close]]&lt;H18,H18-testdata[[#This Row],[close]],0)</f>
        <v>0.34000000000000341</v>
      </c>
      <c r="L19" s="2">
        <f>(L18*2+testdata[[#This Row],[gain]])/3</f>
        <v>0.46315100655401653</v>
      </c>
      <c r="M19" s="2">
        <f>(M18*2+testdata[[#This Row],[loss]])/3</f>
        <v>0.23813536459606222</v>
      </c>
      <c r="N19" s="12">
        <f>testdata[[#This Row],[avgGain]]/testdata[[#This Row],[avgLoss]]</f>
        <v>1.9449064499077562</v>
      </c>
      <c r="O19" s="12">
        <f>100-100/(1+testdata[[#This Row],[rs]])</f>
        <v>66.043063947538187</v>
      </c>
      <c r="P19" s="14">
        <f>(testdata[[#This Row],[close]]-H18)/H18</f>
        <v>-1.5692790547401617E-3</v>
      </c>
      <c r="Q19" s="1">
        <f>IF(AND(Q18&gt;=0,testdata[[#This Row],[pctGain]]&gt;0),Q18+1,IF(AND(Q18&lt;=0,testdata[[#This Row],[pctGain]]&lt;0),Q18-1,IF(AND(Q18&lt;0,testdata[[#This Row],[pctGain]]&gt;0),1,IF(AND(Q18&gt;0,testdata[[#This Row],[pctGain]]&lt;0),-1,0))))</f>
        <v>-2</v>
      </c>
      <c r="R19" s="1">
        <f>IF(testdata[[#This Row],[streak]]&gt;Q18,testdata[[#This Row],[streak]]-Q18,0)</f>
        <v>0</v>
      </c>
      <c r="S19" s="1">
        <f>IF(testdata[[#This Row],[streak]]&lt;Q18,Q18-testdata[[#This Row],[streak]],0)</f>
        <v>1</v>
      </c>
      <c r="T19" s="12">
        <f>(T18+testdata[[#This Row],[sGain]])/2</f>
        <v>0.29144287109375</v>
      </c>
      <c r="U19" s="12">
        <f>(U18+testdata[[#This Row],[sLoss]])/2</f>
        <v>1.333160400390625</v>
      </c>
      <c r="V19" s="12">
        <f>testdata[[#This Row],[avgSgain]]/testdata[[#This Row],[avgSLoss]]</f>
        <v>0.21861050703902943</v>
      </c>
      <c r="W19" s="12">
        <f>100-100/(1+testdata[[#This Row],[sRS]])</f>
        <v>17.939325631633324</v>
      </c>
      <c r="X19" s="21"/>
      <c r="Y19" s="21"/>
    </row>
    <row r="20" spans="1:25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>IF(testdata[[#This Row],[close]]&gt;H19,testdata[[#This Row],[close]]-H19,0)</f>
        <v>0</v>
      </c>
      <c r="K20" s="2">
        <f>IF(testdata[[#This Row],[close]]&lt;H19,H19-testdata[[#This Row],[close]],0)</f>
        <v>1.3400000000000034</v>
      </c>
      <c r="L20" s="2">
        <f>(L19*2+testdata[[#This Row],[gain]])/3</f>
        <v>0.30876733770267767</v>
      </c>
      <c r="M20" s="2">
        <f>(M19*2+testdata[[#This Row],[loss]])/3</f>
        <v>0.60542357639737598</v>
      </c>
      <c r="N20" s="12">
        <f>testdata[[#This Row],[avgGain]]/testdata[[#This Row],[avgLoss]]</f>
        <v>0.51000216995186032</v>
      </c>
      <c r="O20" s="12">
        <f>100-100/(1+testdata[[#This Row],[rs]])</f>
        <v>33.774929606102447</v>
      </c>
      <c r="P20" s="14">
        <f>(testdata[[#This Row],[close]]-H19)/H19</f>
        <v>-6.1945266272189509E-3</v>
      </c>
      <c r="Q20" s="1">
        <f>IF(AND(Q19&gt;=0,testdata[[#This Row],[pctGain]]&gt;0),Q19+1,IF(AND(Q19&lt;=0,testdata[[#This Row],[pctGain]]&lt;0),Q19-1,IF(AND(Q19&lt;0,testdata[[#This Row],[pctGain]]&gt;0),1,IF(AND(Q19&gt;0,testdata[[#This Row],[pctGain]]&lt;0),-1,0))))</f>
        <v>-3</v>
      </c>
      <c r="R20" s="1">
        <f>IF(testdata[[#This Row],[streak]]&gt;Q19,testdata[[#This Row],[streak]]-Q19,0)</f>
        <v>0</v>
      </c>
      <c r="S20" s="1">
        <f>IF(testdata[[#This Row],[streak]]&lt;Q19,Q19-testdata[[#This Row],[streak]],0)</f>
        <v>1</v>
      </c>
      <c r="T20" s="12">
        <f>(T19+testdata[[#This Row],[sGain]])/2</f>
        <v>0.145721435546875</v>
      </c>
      <c r="U20" s="12">
        <f>(U19+testdata[[#This Row],[sLoss]])/2</f>
        <v>1.1665802001953125</v>
      </c>
      <c r="V20" s="12">
        <f>testdata[[#This Row],[avgSgain]]/testdata[[#This Row],[avgSLoss]]</f>
        <v>0.12491334545406982</v>
      </c>
      <c r="W20" s="12">
        <f>100-100/(1+testdata[[#This Row],[sRS]])</f>
        <v>11.104263804751</v>
      </c>
      <c r="X20" s="21"/>
      <c r="Y20" s="21"/>
    </row>
    <row r="21" spans="1:25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>IF(testdata[[#This Row],[close]]&gt;H20,testdata[[#This Row],[close]]-H20,0)</f>
        <v>0</v>
      </c>
      <c r="K21" s="2">
        <f>IF(testdata[[#This Row],[close]]&lt;H20,H20-testdata[[#This Row],[close]],0)</f>
        <v>1.999999999998181E-2</v>
      </c>
      <c r="L21" s="2">
        <f>(L20*2+testdata[[#This Row],[gain]])/3</f>
        <v>0.20584489180178511</v>
      </c>
      <c r="M21" s="2">
        <f>(M20*2+testdata[[#This Row],[loss]])/3</f>
        <v>0.41028238426491126</v>
      </c>
      <c r="N21" s="12">
        <f>testdata[[#This Row],[avgGain]]/testdata[[#This Row],[avgLoss]]</f>
        <v>0.50171515935442923</v>
      </c>
      <c r="O21" s="12">
        <f>100-100/(1+testdata[[#This Row],[rs]])</f>
        <v>33.409475573923814</v>
      </c>
      <c r="P21" s="14">
        <f>(testdata[[#This Row],[close]]-H20)/H20</f>
        <v>-9.3031909945026566E-5</v>
      </c>
      <c r="Q21" s="1">
        <f>IF(AND(Q20&gt;=0,testdata[[#This Row],[pctGain]]&gt;0),Q20+1,IF(AND(Q20&lt;=0,testdata[[#This Row],[pctGain]]&lt;0),Q20-1,IF(AND(Q20&lt;0,testdata[[#This Row],[pctGain]]&gt;0),1,IF(AND(Q20&gt;0,testdata[[#This Row],[pctGain]]&lt;0),-1,0))))</f>
        <v>-4</v>
      </c>
      <c r="R21" s="1">
        <f>IF(testdata[[#This Row],[streak]]&gt;Q20,testdata[[#This Row],[streak]]-Q20,0)</f>
        <v>0</v>
      </c>
      <c r="S21" s="1">
        <f>IF(testdata[[#This Row],[streak]]&lt;Q20,Q20-testdata[[#This Row],[streak]],0)</f>
        <v>1</v>
      </c>
      <c r="T21" s="12">
        <f>(T20+testdata[[#This Row],[sGain]])/2</f>
        <v>7.28607177734375E-2</v>
      </c>
      <c r="U21" s="12">
        <f>(U20+testdata[[#This Row],[sLoss]])/2</f>
        <v>1.0832901000976563</v>
      </c>
      <c r="V21" s="12">
        <f>testdata[[#This Row],[avgSgain]]/testdata[[#This Row],[avgSLoss]]</f>
        <v>6.7258731310171918E-2</v>
      </c>
      <c r="W21" s="12">
        <f>100-100/(1+testdata[[#This Row],[sRS]])</f>
        <v>6.3020080639307423</v>
      </c>
      <c r="X21" s="21"/>
      <c r="Y21" s="21"/>
    </row>
    <row r="22" spans="1:25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>IF(testdata[[#This Row],[close]]&gt;H21,testdata[[#This Row],[close]]-H21,0)</f>
        <v>9.0000000000003411E-2</v>
      </c>
      <c r="K22" s="2">
        <f>IF(testdata[[#This Row],[close]]&lt;H21,H21-testdata[[#This Row],[close]],0)</f>
        <v>0</v>
      </c>
      <c r="L22" s="2">
        <f>(L21*2+testdata[[#This Row],[gain]])/3</f>
        <v>0.16722992786785787</v>
      </c>
      <c r="M22" s="2">
        <f>(M21*2+testdata[[#This Row],[loss]])/3</f>
        <v>0.27352158950994082</v>
      </c>
      <c r="N22" s="12">
        <f>testdata[[#This Row],[avgGain]]/testdata[[#This Row],[avgLoss]]</f>
        <v>0.61139571529793302</v>
      </c>
      <c r="O22" s="12">
        <f>100-100/(1+testdata[[#This Row],[rs]])</f>
        <v>37.941997083248495</v>
      </c>
      <c r="P22" s="14">
        <f>(testdata[[#This Row],[close]]-H21)/H21</f>
        <v>4.1868254558989306E-4</v>
      </c>
      <c r="Q22" s="1">
        <f>IF(AND(Q21&gt;=0,testdata[[#This Row],[pctGain]]&gt;0),Q21+1,IF(AND(Q21&lt;=0,testdata[[#This Row],[pctGain]]&lt;0),Q21-1,IF(AND(Q21&lt;0,testdata[[#This Row],[pctGain]]&gt;0),1,IF(AND(Q21&gt;0,testdata[[#This Row],[pctGain]]&lt;0),-1,0))))</f>
        <v>1</v>
      </c>
      <c r="R22" s="1">
        <f>IF(testdata[[#This Row],[streak]]&gt;Q21,testdata[[#This Row],[streak]]-Q21,0)</f>
        <v>5</v>
      </c>
      <c r="S22" s="1">
        <f>IF(testdata[[#This Row],[streak]]&lt;Q21,Q21-testdata[[#This Row],[streak]],0)</f>
        <v>0</v>
      </c>
      <c r="T22" s="12">
        <f>(T21+testdata[[#This Row],[sGain]])/2</f>
        <v>2.5364303588867188</v>
      </c>
      <c r="U22" s="12">
        <f>(U21+testdata[[#This Row],[sLoss]])/2</f>
        <v>0.54164505004882813</v>
      </c>
      <c r="V22" s="12">
        <f>testdata[[#This Row],[avgSgain]]/testdata[[#This Row],[avgSLoss]]</f>
        <v>4.6828275429786812</v>
      </c>
      <c r="W22" s="12">
        <f>100-100/(1+testdata[[#This Row],[sRS]])</f>
        <v>82.403126041797051</v>
      </c>
      <c r="X22" s="21"/>
      <c r="Y22" s="21"/>
    </row>
    <row r="23" spans="1:25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>IF(testdata[[#This Row],[close]]&gt;H22,testdata[[#This Row],[close]]-H22,0)</f>
        <v>0.13999999999998636</v>
      </c>
      <c r="K23" s="2">
        <f>IF(testdata[[#This Row],[close]]&lt;H22,H22-testdata[[#This Row],[close]],0)</f>
        <v>0</v>
      </c>
      <c r="L23" s="2">
        <f>(L22*2+testdata[[#This Row],[gain]])/3</f>
        <v>0.15815328524523403</v>
      </c>
      <c r="M23" s="2">
        <f>(M22*2+testdata[[#This Row],[loss]])/3</f>
        <v>0.18234772633996055</v>
      </c>
      <c r="N23" s="12">
        <f>testdata[[#This Row],[avgGain]]/testdata[[#This Row],[avgLoss]]</f>
        <v>0.86731701249940718</v>
      </c>
      <c r="O23" s="12">
        <f>100-100/(1+testdata[[#This Row],[rs]])</f>
        <v>46.447229189997138</v>
      </c>
      <c r="P23" s="14">
        <f>(testdata[[#This Row],[close]]-H22)/H22</f>
        <v>6.5101139269930879E-4</v>
      </c>
      <c r="Q23" s="1">
        <f>IF(AND(Q22&gt;=0,testdata[[#This Row],[pctGain]]&gt;0),Q22+1,IF(AND(Q22&lt;=0,testdata[[#This Row],[pctGain]]&lt;0),Q22-1,IF(AND(Q22&lt;0,testdata[[#This Row],[pctGain]]&gt;0),1,IF(AND(Q22&gt;0,testdata[[#This Row],[pctGain]]&lt;0),-1,0))))</f>
        <v>2</v>
      </c>
      <c r="R23" s="1">
        <f>IF(testdata[[#This Row],[streak]]&gt;Q22,testdata[[#This Row],[streak]]-Q22,0)</f>
        <v>1</v>
      </c>
      <c r="S23" s="1">
        <f>IF(testdata[[#This Row],[streak]]&lt;Q22,Q22-testdata[[#This Row],[streak]],0)</f>
        <v>0</v>
      </c>
      <c r="T23" s="12">
        <f>(T22+testdata[[#This Row],[sGain]])/2</f>
        <v>1.7682151794433594</v>
      </c>
      <c r="U23" s="12">
        <f>(U22+testdata[[#This Row],[sLoss]])/2</f>
        <v>0.27082252502441406</v>
      </c>
      <c r="V23" s="12">
        <f>testdata[[#This Row],[avgSgain]]/testdata[[#This Row],[avgSLoss]]</f>
        <v>6.5290550676460857</v>
      </c>
      <c r="W23" s="12">
        <f>100-100/(1+testdata[[#This Row],[sRS]])</f>
        <v>86.718120786535252</v>
      </c>
      <c r="X23" s="21"/>
      <c r="Y23" s="21"/>
    </row>
    <row r="24" spans="1:25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>IF(testdata[[#This Row],[close]]&gt;H23,testdata[[#This Row],[close]]-H23,0)</f>
        <v>1.4799999999999898</v>
      </c>
      <c r="K24" s="2">
        <f>IF(testdata[[#This Row],[close]]&lt;H23,H23-testdata[[#This Row],[close]],0)</f>
        <v>0</v>
      </c>
      <c r="L24" s="2">
        <f>(L23*2+testdata[[#This Row],[gain]])/3</f>
        <v>0.59876885683015268</v>
      </c>
      <c r="M24" s="2">
        <f>(M23*2+testdata[[#This Row],[loss]])/3</f>
        <v>0.12156515089330704</v>
      </c>
      <c r="N24" s="12">
        <f>testdata[[#This Row],[avgGain]]/testdata[[#This Row],[avgLoss]]</f>
        <v>4.9254975824088651</v>
      </c>
      <c r="O24" s="12">
        <f>100-100/(1+testdata[[#This Row],[rs]])</f>
        <v>83.123780136731156</v>
      </c>
      <c r="P24" s="14">
        <f>(testdata[[#This Row],[close]]-H23)/H23</f>
        <v>6.8776430131511209E-3</v>
      </c>
      <c r="Q24" s="1">
        <f>IF(AND(Q23&gt;=0,testdata[[#This Row],[pctGain]]&gt;0),Q23+1,IF(AND(Q23&lt;=0,testdata[[#This Row],[pctGain]]&lt;0),Q23-1,IF(AND(Q23&lt;0,testdata[[#This Row],[pctGain]]&gt;0),1,IF(AND(Q23&gt;0,testdata[[#This Row],[pctGain]]&lt;0),-1,0))))</f>
        <v>3</v>
      </c>
      <c r="R24" s="1">
        <f>IF(testdata[[#This Row],[streak]]&gt;Q23,testdata[[#This Row],[streak]]-Q23,0)</f>
        <v>1</v>
      </c>
      <c r="S24" s="1">
        <f>IF(testdata[[#This Row],[streak]]&lt;Q23,Q23-testdata[[#This Row],[streak]],0)</f>
        <v>0</v>
      </c>
      <c r="T24" s="12">
        <f>(T23+testdata[[#This Row],[sGain]])/2</f>
        <v>1.3841075897216797</v>
      </c>
      <c r="U24" s="12">
        <f>(U23+testdata[[#This Row],[sLoss]])/2</f>
        <v>0.13541126251220703</v>
      </c>
      <c r="V24" s="12">
        <f>testdata[[#This Row],[avgSgain]]/testdata[[#This Row],[avgSLoss]]</f>
        <v>10.221510116980893</v>
      </c>
      <c r="W24" s="12">
        <f>100-100/(1+testdata[[#This Row],[sRS]])</f>
        <v>91.08854343510545</v>
      </c>
      <c r="X24" s="21"/>
      <c r="Y24" s="21"/>
    </row>
    <row r="25" spans="1:25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>IF(testdata[[#This Row],[close]]&gt;H24,testdata[[#This Row],[close]]-H24,0)</f>
        <v>0</v>
      </c>
      <c r="K25" s="2">
        <f>IF(testdata[[#This Row],[close]]&lt;H24,H24-testdata[[#This Row],[close]],0)</f>
        <v>0.38999999999998636</v>
      </c>
      <c r="L25" s="2">
        <f>(L24*2+testdata[[#This Row],[gain]])/3</f>
        <v>0.39917923788676846</v>
      </c>
      <c r="M25" s="2">
        <f>(M24*2+testdata[[#This Row],[loss]])/3</f>
        <v>0.21104343392886682</v>
      </c>
      <c r="N25" s="12">
        <f>testdata[[#This Row],[avgGain]]/testdata[[#This Row],[avgLoss]]</f>
        <v>1.8914553770069611</v>
      </c>
      <c r="O25" s="12">
        <f>100-100/(1+testdata[[#This Row],[rs]])</f>
        <v>65.415340386987666</v>
      </c>
      <c r="P25" s="14">
        <f>(testdata[[#This Row],[close]]-H24)/H24</f>
        <v>-1.7999723081182737E-3</v>
      </c>
      <c r="Q25" s="1">
        <f>IF(AND(Q24&gt;=0,testdata[[#This Row],[pctGain]]&gt;0),Q24+1,IF(AND(Q24&lt;=0,testdata[[#This Row],[pctGain]]&lt;0),Q24-1,IF(AND(Q24&lt;0,testdata[[#This Row],[pctGain]]&gt;0),1,IF(AND(Q24&gt;0,testdata[[#This Row],[pctGain]]&lt;0),-1,0))))</f>
        <v>-1</v>
      </c>
      <c r="R25" s="1">
        <f>IF(testdata[[#This Row],[streak]]&gt;Q24,testdata[[#This Row],[streak]]-Q24,0)</f>
        <v>0</v>
      </c>
      <c r="S25" s="1">
        <f>IF(testdata[[#This Row],[streak]]&lt;Q24,Q24-testdata[[#This Row],[streak]],0)</f>
        <v>4</v>
      </c>
      <c r="T25" s="12">
        <f>(T24+testdata[[#This Row],[sGain]])/2</f>
        <v>0.69205379486083984</v>
      </c>
      <c r="U25" s="12">
        <f>(U24+testdata[[#This Row],[sLoss]])/2</f>
        <v>2.0677056312561035</v>
      </c>
      <c r="V25" s="12">
        <f>testdata[[#This Row],[avgSgain]]/testdata[[#This Row],[avgSLoss]]</f>
        <v>0.33469647922776435</v>
      </c>
      <c r="W25" s="12">
        <f>100-100/(1+testdata[[#This Row],[sRS]])</f>
        <v>25.076598645215185</v>
      </c>
      <c r="X25" s="21"/>
      <c r="Y25" s="21"/>
    </row>
    <row r="26" spans="1:25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>IF(testdata[[#This Row],[close]]&gt;H25,testdata[[#This Row],[close]]-H25,0)</f>
        <v>9.9999999999909051E-3</v>
      </c>
      <c r="K26" s="2">
        <f>IF(testdata[[#This Row],[close]]&lt;H25,H25-testdata[[#This Row],[close]],0)</f>
        <v>0</v>
      </c>
      <c r="L26" s="2">
        <f>(L25*2+testdata[[#This Row],[gain]])/3</f>
        <v>0.26945282525784259</v>
      </c>
      <c r="M26" s="2">
        <f>(M25*2+testdata[[#This Row],[loss]])/3</f>
        <v>0.14069562261924454</v>
      </c>
      <c r="N26" s="12">
        <f>testdata[[#This Row],[avgGain]]/testdata[[#This Row],[avgLoss]]</f>
        <v>1.9151471825605075</v>
      </c>
      <c r="O26" s="12">
        <f>100-100/(1+testdata[[#This Row],[rs]])</f>
        <v>65.696414713384925</v>
      </c>
      <c r="P26" s="14">
        <f>(testdata[[#This Row],[close]]-H25)/H25</f>
        <v>4.62363602736772E-5</v>
      </c>
      <c r="Q26" s="1">
        <f>IF(AND(Q25&gt;=0,testdata[[#This Row],[pctGain]]&gt;0),Q25+1,IF(AND(Q25&lt;=0,testdata[[#This Row],[pctGain]]&lt;0),Q25-1,IF(AND(Q25&lt;0,testdata[[#This Row],[pctGain]]&gt;0),1,IF(AND(Q25&gt;0,testdata[[#This Row],[pctGain]]&lt;0),-1,0))))</f>
        <v>1</v>
      </c>
      <c r="R26" s="1">
        <f>IF(testdata[[#This Row],[streak]]&gt;Q25,testdata[[#This Row],[streak]]-Q25,0)</f>
        <v>2</v>
      </c>
      <c r="S26" s="1">
        <f>IF(testdata[[#This Row],[streak]]&lt;Q25,Q25-testdata[[#This Row],[streak]],0)</f>
        <v>0</v>
      </c>
      <c r="T26" s="12">
        <f>(T25+testdata[[#This Row],[sGain]])/2</f>
        <v>1.3460268974304199</v>
      </c>
      <c r="U26" s="12">
        <f>(U25+testdata[[#This Row],[sLoss]])/2</f>
        <v>1.0338528156280518</v>
      </c>
      <c r="V26" s="12">
        <f>testdata[[#This Row],[avgSgain]]/testdata[[#This Row],[avgSLoss]]</f>
        <v>1.3019521512960495</v>
      </c>
      <c r="W26" s="12">
        <f>100-100/(1+testdata[[#This Row],[sRS]])</f>
        <v>56.558610506435677</v>
      </c>
      <c r="X26" s="21"/>
      <c r="Y26" s="21"/>
    </row>
    <row r="27" spans="1:25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>IF(testdata[[#This Row],[close]]&gt;H26,testdata[[#This Row],[close]]-H26,0)</f>
        <v>0.29000000000002046</v>
      </c>
      <c r="K27" s="2">
        <f>IF(testdata[[#This Row],[close]]&lt;H26,H26-testdata[[#This Row],[close]],0)</f>
        <v>0</v>
      </c>
      <c r="L27" s="2">
        <f>(L26*2+testdata[[#This Row],[gain]])/3</f>
        <v>0.27630188350523521</v>
      </c>
      <c r="M27" s="2">
        <f>(M26*2+testdata[[#This Row],[loss]])/3</f>
        <v>9.3797081746163025E-2</v>
      </c>
      <c r="N27" s="12">
        <f>testdata[[#This Row],[avgGain]]/testdata[[#This Row],[avgLoss]]</f>
        <v>2.9457407241407907</v>
      </c>
      <c r="O27" s="12">
        <f>100-100/(1+testdata[[#This Row],[rs]])</f>
        <v>74.656216160331823</v>
      </c>
      <c r="P27" s="14">
        <f>(testdata[[#This Row],[close]]-H26)/H26</f>
        <v>1.3407924545749709E-3</v>
      </c>
      <c r="Q27" s="1">
        <f>IF(AND(Q26&gt;=0,testdata[[#This Row],[pctGain]]&gt;0),Q26+1,IF(AND(Q26&lt;=0,testdata[[#This Row],[pctGain]]&lt;0),Q26-1,IF(AND(Q26&lt;0,testdata[[#This Row],[pctGain]]&gt;0),1,IF(AND(Q26&gt;0,testdata[[#This Row],[pctGain]]&lt;0),-1,0))))</f>
        <v>2</v>
      </c>
      <c r="R27" s="1">
        <f>IF(testdata[[#This Row],[streak]]&gt;Q26,testdata[[#This Row],[streak]]-Q26,0)</f>
        <v>1</v>
      </c>
      <c r="S27" s="1">
        <f>IF(testdata[[#This Row],[streak]]&lt;Q26,Q26-testdata[[#This Row],[streak]],0)</f>
        <v>0</v>
      </c>
      <c r="T27" s="12">
        <f>(T26+testdata[[#This Row],[sGain]])/2</f>
        <v>1.17301344871521</v>
      </c>
      <c r="U27" s="12">
        <f>(U26+testdata[[#This Row],[sLoss]])/2</f>
        <v>0.51692640781402588</v>
      </c>
      <c r="V27" s="12">
        <f>testdata[[#This Row],[avgSgain]]/testdata[[#This Row],[avgSLoss]]</f>
        <v>2.2692078233643347</v>
      </c>
      <c r="W27" s="12">
        <f>100-100/(1+testdata[[#This Row],[sRS]])</f>
        <v>69.411550013639015</v>
      </c>
      <c r="X27" s="21"/>
      <c r="Y27" s="21"/>
    </row>
    <row r="28" spans="1:25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>IF(testdata[[#This Row],[close]]&gt;H27,testdata[[#This Row],[close]]-H27,0)</f>
        <v>1.2800000000000011</v>
      </c>
      <c r="K28" s="2">
        <f>IF(testdata[[#This Row],[close]]&lt;H27,H27-testdata[[#This Row],[close]],0)</f>
        <v>0</v>
      </c>
      <c r="L28" s="2">
        <f>(L27*2+testdata[[#This Row],[gain]])/3</f>
        <v>0.61086792233682385</v>
      </c>
      <c r="M28" s="2">
        <f>(M27*2+testdata[[#This Row],[loss]])/3</f>
        <v>6.2531387830775345E-2</v>
      </c>
      <c r="N28" s="12">
        <f>testdata[[#This Row],[avgGain]]/testdata[[#This Row],[avgLoss]]</f>
        <v>9.768980723568399</v>
      </c>
      <c r="O28" s="12">
        <f>100-100/(1+testdata[[#This Row],[rs]])</f>
        <v>90.714070108683032</v>
      </c>
      <c r="P28" s="14">
        <f>(testdata[[#This Row],[close]]-H27)/H27</f>
        <v>5.910056330224402E-3</v>
      </c>
      <c r="Q28" s="1">
        <f>IF(AND(Q27&gt;=0,testdata[[#This Row],[pctGain]]&gt;0),Q27+1,IF(AND(Q27&lt;=0,testdata[[#This Row],[pctGain]]&lt;0),Q27-1,IF(AND(Q27&lt;0,testdata[[#This Row],[pctGain]]&gt;0),1,IF(AND(Q27&gt;0,testdata[[#This Row],[pctGain]]&lt;0),-1,0))))</f>
        <v>3</v>
      </c>
      <c r="R28" s="1">
        <f>IF(testdata[[#This Row],[streak]]&gt;Q27,testdata[[#This Row],[streak]]-Q27,0)</f>
        <v>1</v>
      </c>
      <c r="S28" s="1">
        <f>IF(testdata[[#This Row],[streak]]&lt;Q27,Q27-testdata[[#This Row],[streak]],0)</f>
        <v>0</v>
      </c>
      <c r="T28" s="12">
        <f>(T27+testdata[[#This Row],[sGain]])/2</f>
        <v>1.086506724357605</v>
      </c>
      <c r="U28" s="12">
        <f>(U27+testdata[[#This Row],[sLoss]])/2</f>
        <v>0.25846320390701294</v>
      </c>
      <c r="V28" s="12">
        <f>testdata[[#This Row],[avgSgain]]/testdata[[#This Row],[avgSLoss]]</f>
        <v>4.2037191675009042</v>
      </c>
      <c r="W28" s="12">
        <f>100-100/(1+testdata[[#This Row],[sRS]])</f>
        <v>80.782975256517318</v>
      </c>
      <c r="X28" s="21"/>
      <c r="Y28" s="21"/>
    </row>
    <row r="29" spans="1:25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>IF(testdata[[#This Row],[close]]&gt;H28,testdata[[#This Row],[close]]-H28,0)</f>
        <v>0.85999999999998522</v>
      </c>
      <c r="K29" s="2">
        <f>IF(testdata[[#This Row],[close]]&lt;H28,H28-testdata[[#This Row],[close]],0)</f>
        <v>0</v>
      </c>
      <c r="L29" s="2">
        <f>(L28*2+testdata[[#This Row],[gain]])/3</f>
        <v>0.69391194822454427</v>
      </c>
      <c r="M29" s="2">
        <f>(M28*2+testdata[[#This Row],[loss]])/3</f>
        <v>4.1687591887183566E-2</v>
      </c>
      <c r="N29" s="12">
        <f>testdata[[#This Row],[avgGain]]/testdata[[#This Row],[avgLoss]]</f>
        <v>16.645527285491408</v>
      </c>
      <c r="O29" s="12">
        <f>100-100/(1+testdata[[#This Row],[rs]])</f>
        <v>94.332841496767145</v>
      </c>
      <c r="P29" s="14">
        <f>(testdata[[#This Row],[close]]-H28)/H28</f>
        <v>3.9474892132561517E-3</v>
      </c>
      <c r="Q29" s="1">
        <f>IF(AND(Q28&gt;=0,testdata[[#This Row],[pctGain]]&gt;0),Q28+1,IF(AND(Q28&lt;=0,testdata[[#This Row],[pctGain]]&lt;0),Q28-1,IF(AND(Q28&lt;0,testdata[[#This Row],[pctGain]]&gt;0),1,IF(AND(Q28&gt;0,testdata[[#This Row],[pctGain]]&lt;0),-1,0))))</f>
        <v>4</v>
      </c>
      <c r="R29" s="1">
        <f>IF(testdata[[#This Row],[streak]]&gt;Q28,testdata[[#This Row],[streak]]-Q28,0)</f>
        <v>1</v>
      </c>
      <c r="S29" s="1">
        <f>IF(testdata[[#This Row],[streak]]&lt;Q28,Q28-testdata[[#This Row],[streak]],0)</f>
        <v>0</v>
      </c>
      <c r="T29" s="12">
        <f>(T28+testdata[[#This Row],[sGain]])/2</f>
        <v>1.0432533621788025</v>
      </c>
      <c r="U29" s="12">
        <f>(U28+testdata[[#This Row],[sLoss]])/2</f>
        <v>0.12923160195350647</v>
      </c>
      <c r="V29" s="12">
        <f>testdata[[#This Row],[avgSgain]]/testdata[[#This Row],[avgSLoss]]</f>
        <v>8.0727418557740442</v>
      </c>
      <c r="W29" s="12">
        <f>100-100/(1+testdata[[#This Row],[sRS]])</f>
        <v>88.977973628076029</v>
      </c>
      <c r="X29" s="21"/>
      <c r="Y29" s="21"/>
    </row>
    <row r="30" spans="1:25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>IF(testdata[[#This Row],[close]]&gt;H29,testdata[[#This Row],[close]]-H29,0)</f>
        <v>1.1899999999999977</v>
      </c>
      <c r="K30" s="2">
        <f>IF(testdata[[#This Row],[close]]&lt;H29,H29-testdata[[#This Row],[close]],0)</f>
        <v>0</v>
      </c>
      <c r="L30" s="2">
        <f>(L29*2+testdata[[#This Row],[gain]])/3</f>
        <v>0.85927463214969535</v>
      </c>
      <c r="M30" s="2">
        <f>(M29*2+testdata[[#This Row],[loss]])/3</f>
        <v>2.7791727924789043E-2</v>
      </c>
      <c r="N30" s="12">
        <f>testdata[[#This Row],[avgGain]]/testdata[[#This Row],[avgLoss]]</f>
        <v>30.918359393669036</v>
      </c>
      <c r="O30" s="12">
        <f>100-100/(1+testdata[[#This Row],[rs]])</f>
        <v>96.86700689196968</v>
      </c>
      <c r="P30" s="14">
        <f>(testdata[[#This Row],[close]]-H29)/H29</f>
        <v>5.4407461594732885E-3</v>
      </c>
      <c r="Q30" s="1">
        <f>IF(AND(Q29&gt;=0,testdata[[#This Row],[pctGain]]&gt;0),Q29+1,IF(AND(Q29&lt;=0,testdata[[#This Row],[pctGain]]&lt;0),Q29-1,IF(AND(Q29&lt;0,testdata[[#This Row],[pctGain]]&gt;0),1,IF(AND(Q29&gt;0,testdata[[#This Row],[pctGain]]&lt;0),-1,0))))</f>
        <v>5</v>
      </c>
      <c r="R30" s="1">
        <f>IF(testdata[[#This Row],[streak]]&gt;Q29,testdata[[#This Row],[streak]]-Q29,0)</f>
        <v>1</v>
      </c>
      <c r="S30" s="1">
        <f>IF(testdata[[#This Row],[streak]]&lt;Q29,Q29-testdata[[#This Row],[streak]],0)</f>
        <v>0</v>
      </c>
      <c r="T30" s="12">
        <f>(T29+testdata[[#This Row],[sGain]])/2</f>
        <v>1.0216266810894012</v>
      </c>
      <c r="U30" s="12">
        <f>(U29+testdata[[#This Row],[sLoss]])/2</f>
        <v>6.4615800976753235E-2</v>
      </c>
      <c r="V30" s="12">
        <f>testdata[[#This Row],[avgSgain]]/testdata[[#This Row],[avgSLoss]]</f>
        <v>15.810787232320326</v>
      </c>
      <c r="W30" s="12">
        <f>100-100/(1+testdata[[#This Row],[sRS]])</f>
        <v>94.051438602010222</v>
      </c>
      <c r="X30" s="21"/>
      <c r="Y30" s="21"/>
    </row>
    <row r="31" spans="1:25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>IF(testdata[[#This Row],[close]]&gt;H30,testdata[[#This Row],[close]]-H30,0)</f>
        <v>0.87999999999999545</v>
      </c>
      <c r="K31" s="2">
        <f>IF(testdata[[#This Row],[close]]&lt;H30,H30-testdata[[#This Row],[close]],0)</f>
        <v>0</v>
      </c>
      <c r="L31" s="2">
        <f>(L30*2+testdata[[#This Row],[gain]])/3</f>
        <v>0.86618308809979538</v>
      </c>
      <c r="M31" s="2">
        <f>(M30*2+testdata[[#This Row],[loss]])/3</f>
        <v>1.852781861652603E-2</v>
      </c>
      <c r="N31" s="12">
        <f>testdata[[#This Row],[avgGain]]/testdata[[#This Row],[avgLoss]]</f>
        <v>46.750408454840809</v>
      </c>
      <c r="O31" s="12">
        <f>100-100/(1+testdata[[#This Row],[rs]])</f>
        <v>97.905777076345359</v>
      </c>
      <c r="P31" s="14">
        <f>(testdata[[#This Row],[close]]-H30)/H30</f>
        <v>4.0016370333317971E-3</v>
      </c>
      <c r="Q31" s="1">
        <f>IF(AND(Q30&gt;=0,testdata[[#This Row],[pctGain]]&gt;0),Q30+1,IF(AND(Q30&lt;=0,testdata[[#This Row],[pctGain]]&lt;0),Q30-1,IF(AND(Q30&lt;0,testdata[[#This Row],[pctGain]]&gt;0),1,IF(AND(Q30&gt;0,testdata[[#This Row],[pctGain]]&lt;0),-1,0))))</f>
        <v>6</v>
      </c>
      <c r="R31" s="1">
        <f>IF(testdata[[#This Row],[streak]]&gt;Q30,testdata[[#This Row],[streak]]-Q30,0)</f>
        <v>1</v>
      </c>
      <c r="S31" s="1">
        <f>IF(testdata[[#This Row],[streak]]&lt;Q30,Q30-testdata[[#This Row],[streak]],0)</f>
        <v>0</v>
      </c>
      <c r="T31" s="12">
        <f>(T30+testdata[[#This Row],[sGain]])/2</f>
        <v>1.0108133405447006</v>
      </c>
      <c r="U31" s="12">
        <f>(U30+testdata[[#This Row],[sLoss]])/2</f>
        <v>3.2307900488376617E-2</v>
      </c>
      <c r="V31" s="12">
        <f>testdata[[#This Row],[avgSgain]]/testdata[[#This Row],[avgSLoss]]</f>
        <v>31.286877985412886</v>
      </c>
      <c r="W31" s="12">
        <f>100-100/(1+testdata[[#This Row],[sRS]])</f>
        <v>96.902766503308882</v>
      </c>
      <c r="X31" s="21"/>
      <c r="Y31" s="21"/>
    </row>
    <row r="32" spans="1:25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>IF(testdata[[#This Row],[close]]&gt;H31,testdata[[#This Row],[close]]-H31,0)</f>
        <v>1.1500000000000057</v>
      </c>
      <c r="K32" s="2">
        <f>IF(testdata[[#This Row],[close]]&lt;H31,H31-testdata[[#This Row],[close]],0)</f>
        <v>0</v>
      </c>
      <c r="L32" s="2">
        <f>(L31*2+testdata[[#This Row],[gain]])/3</f>
        <v>0.96078872539986548</v>
      </c>
      <c r="M32" s="2">
        <f>(M31*2+testdata[[#This Row],[loss]])/3</f>
        <v>1.235187907768402E-2</v>
      </c>
      <c r="N32" s="12">
        <f>testdata[[#This Row],[avgGain]]/testdata[[#This Row],[avgLoss]]</f>
        <v>77.784822807706234</v>
      </c>
      <c r="O32" s="12">
        <f>100-100/(1+testdata[[#This Row],[rs]])</f>
        <v>98.730719998646506</v>
      </c>
      <c r="P32" s="14">
        <f>(testdata[[#This Row],[close]]-H31)/H31</f>
        <v>5.2085692286788611E-3</v>
      </c>
      <c r="Q32" s="1">
        <f>IF(AND(Q31&gt;=0,testdata[[#This Row],[pctGain]]&gt;0),Q31+1,IF(AND(Q31&lt;=0,testdata[[#This Row],[pctGain]]&lt;0),Q31-1,IF(AND(Q31&lt;0,testdata[[#This Row],[pctGain]]&gt;0),1,IF(AND(Q31&gt;0,testdata[[#This Row],[pctGain]]&lt;0),-1,0))))</f>
        <v>7</v>
      </c>
      <c r="R32" s="1">
        <f>IF(testdata[[#This Row],[streak]]&gt;Q31,testdata[[#This Row],[streak]]-Q31,0)</f>
        <v>1</v>
      </c>
      <c r="S32" s="1">
        <f>IF(testdata[[#This Row],[streak]]&lt;Q31,Q31-testdata[[#This Row],[streak]],0)</f>
        <v>0</v>
      </c>
      <c r="T32" s="12">
        <f>(T31+testdata[[#This Row],[sGain]])/2</f>
        <v>1.0054066702723503</v>
      </c>
      <c r="U32" s="12">
        <f>(U31+testdata[[#This Row],[sLoss]])/2</f>
        <v>1.6153950244188309E-2</v>
      </c>
      <c r="V32" s="12">
        <f>testdata[[#This Row],[avgSgain]]/testdata[[#This Row],[avgSLoss]]</f>
        <v>62.239059491598006</v>
      </c>
      <c r="W32" s="12">
        <f>100-100/(1+testdata[[#This Row],[sRS]])</f>
        <v>98.418698810451374</v>
      </c>
      <c r="X32" s="21"/>
      <c r="Y32" s="21"/>
    </row>
    <row r="33" spans="1:25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>IF(testdata[[#This Row],[close]]&gt;H32,testdata[[#This Row],[close]]-H32,0)</f>
        <v>0</v>
      </c>
      <c r="K33" s="2">
        <f>IF(testdata[[#This Row],[close]]&lt;H32,H32-testdata[[#This Row],[close]],0)</f>
        <v>0.18999999999999773</v>
      </c>
      <c r="L33" s="2">
        <f>(L32*2+testdata[[#This Row],[gain]])/3</f>
        <v>0.64052581693324362</v>
      </c>
      <c r="M33" s="2">
        <f>(M32*2+testdata[[#This Row],[loss]])/3</f>
        <v>7.1567919385121928E-2</v>
      </c>
      <c r="N33" s="12">
        <f>testdata[[#This Row],[avgGain]]/testdata[[#This Row],[avgLoss]]</f>
        <v>8.949901330600941</v>
      </c>
      <c r="O33" s="12">
        <f>100-100/(1+testdata[[#This Row],[rs]])</f>
        <v>89.949649079187367</v>
      </c>
      <c r="P33" s="14">
        <f>(testdata[[#This Row],[close]]-H32)/H32</f>
        <v>-8.5608723078308433E-4</v>
      </c>
      <c r="Q33" s="1">
        <f>IF(AND(Q32&gt;=0,testdata[[#This Row],[pctGain]]&gt;0),Q32+1,IF(AND(Q32&lt;=0,testdata[[#This Row],[pctGain]]&lt;0),Q32-1,IF(AND(Q32&lt;0,testdata[[#This Row],[pctGain]]&gt;0),1,IF(AND(Q32&gt;0,testdata[[#This Row],[pctGain]]&lt;0),-1,0))))</f>
        <v>-1</v>
      </c>
      <c r="R33" s="1">
        <f>IF(testdata[[#This Row],[streak]]&gt;Q32,testdata[[#This Row],[streak]]-Q32,0)</f>
        <v>0</v>
      </c>
      <c r="S33" s="1">
        <f>IF(testdata[[#This Row],[streak]]&lt;Q32,Q32-testdata[[#This Row],[streak]],0)</f>
        <v>8</v>
      </c>
      <c r="T33" s="12">
        <f>(T32+testdata[[#This Row],[sGain]])/2</f>
        <v>0.50270333513617516</v>
      </c>
      <c r="U33" s="12">
        <f>(U32+testdata[[#This Row],[sLoss]])/2</f>
        <v>4.0080769751220942</v>
      </c>
      <c r="V33" s="12">
        <f>testdata[[#This Row],[avgSgain]]/testdata[[#This Row],[avgSLoss]]</f>
        <v>0.12542257502947826</v>
      </c>
      <c r="W33" s="12">
        <f>100-100/(1+testdata[[#This Row],[sRS]])</f>
        <v>11.144487218607011</v>
      </c>
      <c r="X33" s="21"/>
      <c r="Y33" s="21"/>
    </row>
    <row r="34" spans="1:25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>IF(testdata[[#This Row],[close]]&gt;H33,testdata[[#This Row],[close]]-H33,0)</f>
        <v>0.34999999999999432</v>
      </c>
      <c r="K34" s="2">
        <f>IF(testdata[[#This Row],[close]]&lt;H33,H33-testdata[[#This Row],[close]],0)</f>
        <v>0</v>
      </c>
      <c r="L34" s="2">
        <f>(L33*2+testdata[[#This Row],[gain]])/3</f>
        <v>0.54368387795549389</v>
      </c>
      <c r="M34" s="2">
        <f>(M33*2+testdata[[#This Row],[loss]])/3</f>
        <v>4.7711946256747954E-2</v>
      </c>
      <c r="N34" s="12">
        <f>testdata[[#This Row],[avgGain]]/testdata[[#This Row],[avgLoss]]</f>
        <v>11.395131001988837</v>
      </c>
      <c r="O34" s="12">
        <f>100-100/(1+testdata[[#This Row],[rs]])</f>
        <v>91.932316005054346</v>
      </c>
      <c r="P34" s="14">
        <f>(testdata[[#This Row],[close]]-H33)/H33</f>
        <v>1.5783540022547657E-3</v>
      </c>
      <c r="Q34" s="1">
        <f>IF(AND(Q33&gt;=0,testdata[[#This Row],[pctGain]]&gt;0),Q33+1,IF(AND(Q33&lt;=0,testdata[[#This Row],[pctGain]]&lt;0),Q33-1,IF(AND(Q33&lt;0,testdata[[#This Row],[pctGain]]&gt;0),1,IF(AND(Q33&gt;0,testdata[[#This Row],[pctGain]]&lt;0),-1,0))))</f>
        <v>1</v>
      </c>
      <c r="R34" s="1">
        <f>IF(testdata[[#This Row],[streak]]&gt;Q33,testdata[[#This Row],[streak]]-Q33,0)</f>
        <v>2</v>
      </c>
      <c r="S34" s="1">
        <f>IF(testdata[[#This Row],[streak]]&lt;Q33,Q33-testdata[[#This Row],[streak]],0)</f>
        <v>0</v>
      </c>
      <c r="T34" s="12">
        <f>(T33+testdata[[#This Row],[sGain]])/2</f>
        <v>1.2513516675680876</v>
      </c>
      <c r="U34" s="12">
        <f>(U33+testdata[[#This Row],[sLoss]])/2</f>
        <v>2.0040384875610471</v>
      </c>
      <c r="V34" s="12">
        <f>testdata[[#This Row],[avgSgain]]/testdata[[#This Row],[avgSLoss]]</f>
        <v>0.62441498770365744</v>
      </c>
      <c r="W34" s="12">
        <f>100-100/(1+testdata[[#This Row],[sRS]])</f>
        <v>38.439376171132054</v>
      </c>
      <c r="X34" s="21"/>
      <c r="Y34" s="21"/>
    </row>
    <row r="35" spans="1:25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>IF(testdata[[#This Row],[close]]&gt;H34,testdata[[#This Row],[close]]-H34,0)</f>
        <v>1.3300000000000125</v>
      </c>
      <c r="K35" s="2">
        <f>IF(testdata[[#This Row],[close]]&lt;H34,H34-testdata[[#This Row],[close]],0)</f>
        <v>0</v>
      </c>
      <c r="L35" s="2">
        <f>(L34*2+testdata[[#This Row],[gain]])/3</f>
        <v>0.80578925197033335</v>
      </c>
      <c r="M35" s="2">
        <f>(M34*2+testdata[[#This Row],[loss]])/3</f>
        <v>3.1807964171165305E-2</v>
      </c>
      <c r="N35" s="12">
        <f>testdata[[#This Row],[avgGain]]/testdata[[#This Row],[avgLoss]]</f>
        <v>25.332940128900201</v>
      </c>
      <c r="O35" s="12">
        <f>100-100/(1+testdata[[#This Row],[rs]])</f>
        <v>96.202474941632104</v>
      </c>
      <c r="P35" s="14">
        <f>(testdata[[#This Row],[close]]-H34)/H34</f>
        <v>5.988293561458859E-3</v>
      </c>
      <c r="Q35" s="1">
        <f>IF(AND(Q34&gt;=0,testdata[[#This Row],[pctGain]]&gt;0),Q34+1,IF(AND(Q34&lt;=0,testdata[[#This Row],[pctGain]]&lt;0),Q34-1,IF(AND(Q34&lt;0,testdata[[#This Row],[pctGain]]&gt;0),1,IF(AND(Q34&gt;0,testdata[[#This Row],[pctGain]]&lt;0),-1,0))))</f>
        <v>2</v>
      </c>
      <c r="R35" s="1">
        <f>IF(testdata[[#This Row],[streak]]&gt;Q34,testdata[[#This Row],[streak]]-Q34,0)</f>
        <v>1</v>
      </c>
      <c r="S35" s="1">
        <f>IF(testdata[[#This Row],[streak]]&lt;Q34,Q34-testdata[[#This Row],[streak]],0)</f>
        <v>0</v>
      </c>
      <c r="T35" s="12">
        <f>(T34+testdata[[#This Row],[sGain]])/2</f>
        <v>1.1256758337840438</v>
      </c>
      <c r="U35" s="12">
        <f>(U34+testdata[[#This Row],[sLoss]])/2</f>
        <v>1.0020192437805235</v>
      </c>
      <c r="V35" s="12">
        <f>testdata[[#This Row],[avgSgain]]/testdata[[#This Row],[avgSLoss]]</f>
        <v>1.1234074003778367</v>
      </c>
      <c r="W35" s="12">
        <f>100-100/(1+testdata[[#This Row],[sRS]])</f>
        <v>52.905881376222901</v>
      </c>
      <c r="X35" s="21"/>
      <c r="Y35" s="21"/>
    </row>
    <row r="36" spans="1:25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>IF(testdata[[#This Row],[close]]&gt;H35,testdata[[#This Row],[close]]-H35,0)</f>
        <v>0</v>
      </c>
      <c r="K36" s="2">
        <f>IF(testdata[[#This Row],[close]]&lt;H35,H35-testdata[[#This Row],[close]],0)</f>
        <v>0.20000000000001705</v>
      </c>
      <c r="L36" s="2">
        <f>(L35*2+testdata[[#This Row],[gain]])/3</f>
        <v>0.53719283464688894</v>
      </c>
      <c r="M36" s="2">
        <f>(M35*2+testdata[[#This Row],[loss]])/3</f>
        <v>8.7871976114115888E-2</v>
      </c>
      <c r="N36" s="12">
        <f>testdata[[#This Row],[avgGain]]/testdata[[#This Row],[avgLoss]]</f>
        <v>6.1133578462974096</v>
      </c>
      <c r="O36" s="12">
        <f>100-100/(1+testdata[[#This Row],[rs]])</f>
        <v>85.94194160328216</v>
      </c>
      <c r="P36" s="14">
        <f>(testdata[[#This Row],[close]]-H35)/H35</f>
        <v>-8.951349415925213E-4</v>
      </c>
      <c r="Q36" s="1">
        <f>IF(AND(Q35&gt;=0,testdata[[#This Row],[pctGain]]&gt;0),Q35+1,IF(AND(Q35&lt;=0,testdata[[#This Row],[pctGain]]&lt;0),Q35-1,IF(AND(Q35&lt;0,testdata[[#This Row],[pctGain]]&gt;0),1,IF(AND(Q35&gt;0,testdata[[#This Row],[pctGain]]&lt;0),-1,0))))</f>
        <v>-1</v>
      </c>
      <c r="R36" s="1">
        <f>IF(testdata[[#This Row],[streak]]&gt;Q35,testdata[[#This Row],[streak]]-Q35,0)</f>
        <v>0</v>
      </c>
      <c r="S36" s="1">
        <f>IF(testdata[[#This Row],[streak]]&lt;Q35,Q35-testdata[[#This Row],[streak]],0)</f>
        <v>3</v>
      </c>
      <c r="T36" s="12">
        <f>(T35+testdata[[#This Row],[sGain]])/2</f>
        <v>0.56283791689202189</v>
      </c>
      <c r="U36" s="12">
        <f>(U35+testdata[[#This Row],[sLoss]])/2</f>
        <v>2.0010096218902618</v>
      </c>
      <c r="V36" s="12">
        <f>testdata[[#This Row],[avgSgain]]/testdata[[#This Row],[avgSLoss]]</f>
        <v>0.28127696675458003</v>
      </c>
      <c r="W36" s="12">
        <f>100-100/(1+testdata[[#This Row],[sRS]])</f>
        <v>21.952862187715951</v>
      </c>
      <c r="X36" s="21"/>
      <c r="Y36" s="21"/>
    </row>
    <row r="37" spans="1:25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>IF(testdata[[#This Row],[close]]&gt;H36,testdata[[#This Row],[close]]-H36,0)</f>
        <v>0.15000000000000568</v>
      </c>
      <c r="K37" s="2">
        <f>IF(testdata[[#This Row],[close]]&lt;H36,H36-testdata[[#This Row],[close]],0)</f>
        <v>0</v>
      </c>
      <c r="L37" s="2">
        <f>(L36*2+testdata[[#This Row],[gain]])/3</f>
        <v>0.40812855643126117</v>
      </c>
      <c r="M37" s="2">
        <f>(M36*2+testdata[[#This Row],[loss]])/3</f>
        <v>5.858131740941059E-2</v>
      </c>
      <c r="N37" s="12">
        <f>testdata[[#This Row],[avgGain]]/testdata[[#This Row],[avgLoss]]</f>
        <v>6.9668722807810877</v>
      </c>
      <c r="O37" s="12">
        <f>100-100/(1+testdata[[#This Row],[rs]])</f>
        <v>87.448022702556017</v>
      </c>
      <c r="P37" s="14">
        <f>(testdata[[#This Row],[close]]-H36)/H36</f>
        <v>6.7195269453033057E-4</v>
      </c>
      <c r="Q37" s="1">
        <f>IF(AND(Q36&gt;=0,testdata[[#This Row],[pctGain]]&gt;0),Q36+1,IF(AND(Q36&lt;=0,testdata[[#This Row],[pctGain]]&lt;0),Q36-1,IF(AND(Q36&lt;0,testdata[[#This Row],[pctGain]]&gt;0),1,IF(AND(Q36&gt;0,testdata[[#This Row],[pctGain]]&lt;0),-1,0))))</f>
        <v>1</v>
      </c>
      <c r="R37" s="1">
        <f>IF(testdata[[#This Row],[streak]]&gt;Q36,testdata[[#This Row],[streak]]-Q36,0)</f>
        <v>2</v>
      </c>
      <c r="S37" s="1">
        <f>IF(testdata[[#This Row],[streak]]&lt;Q36,Q36-testdata[[#This Row],[streak]],0)</f>
        <v>0</v>
      </c>
      <c r="T37" s="12">
        <f>(T36+testdata[[#This Row],[sGain]])/2</f>
        <v>1.2814189584460109</v>
      </c>
      <c r="U37" s="12">
        <f>(U36+testdata[[#This Row],[sLoss]])/2</f>
        <v>1.0005048109451309</v>
      </c>
      <c r="V37" s="12">
        <f>testdata[[#This Row],[avgSgain]]/testdata[[#This Row],[avgSLoss]]</f>
        <v>1.2807724105149614</v>
      </c>
      <c r="W37" s="12">
        <f>100-100/(1+testdata[[#This Row],[sRS]])</f>
        <v>56.155204465393538</v>
      </c>
      <c r="X37" s="21"/>
      <c r="Y37" s="21"/>
    </row>
    <row r="38" spans="1:25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>IF(testdata[[#This Row],[close]]&gt;H37,testdata[[#This Row],[close]]-H37,0)</f>
        <v>0.28000000000000114</v>
      </c>
      <c r="K38" s="2">
        <f>IF(testdata[[#This Row],[close]]&lt;H37,H37-testdata[[#This Row],[close]],0)</f>
        <v>0</v>
      </c>
      <c r="L38" s="2">
        <f>(L37*2+testdata[[#This Row],[gain]])/3</f>
        <v>0.3654190376208411</v>
      </c>
      <c r="M38" s="2">
        <f>(M37*2+testdata[[#This Row],[loss]])/3</f>
        <v>3.9054211606273724E-2</v>
      </c>
      <c r="N38" s="12">
        <f>testdata[[#This Row],[avgGain]]/testdata[[#This Row],[avgLoss]]</f>
        <v>9.3567126973353023</v>
      </c>
      <c r="O38" s="12">
        <f>100-100/(1+testdata[[#This Row],[rs]])</f>
        <v>90.344426564451368</v>
      </c>
      <c r="P38" s="14">
        <f>(testdata[[#This Row],[close]]-H37)/H37</f>
        <v>1.2534694242994052E-3</v>
      </c>
      <c r="Q38" s="1">
        <f>IF(AND(Q37&gt;=0,testdata[[#This Row],[pctGain]]&gt;0),Q37+1,IF(AND(Q37&lt;=0,testdata[[#This Row],[pctGain]]&lt;0),Q37-1,IF(AND(Q37&lt;0,testdata[[#This Row],[pctGain]]&gt;0),1,IF(AND(Q37&gt;0,testdata[[#This Row],[pctGain]]&lt;0),-1,0))))</f>
        <v>2</v>
      </c>
      <c r="R38" s="1">
        <f>IF(testdata[[#This Row],[streak]]&gt;Q37,testdata[[#This Row],[streak]]-Q37,0)</f>
        <v>1</v>
      </c>
      <c r="S38" s="1">
        <f>IF(testdata[[#This Row],[streak]]&lt;Q37,Q37-testdata[[#This Row],[streak]],0)</f>
        <v>0</v>
      </c>
      <c r="T38" s="12">
        <f>(T37+testdata[[#This Row],[sGain]])/2</f>
        <v>1.1407094792230055</v>
      </c>
      <c r="U38" s="12">
        <f>(U37+testdata[[#This Row],[sLoss]])/2</f>
        <v>0.50025240547256544</v>
      </c>
      <c r="V38" s="12">
        <f>testdata[[#This Row],[avgSgain]]/testdata[[#This Row],[avgSLoss]]</f>
        <v>2.2802678542753427</v>
      </c>
      <c r="W38" s="12">
        <f>100-100/(1+testdata[[#This Row],[sRS]])</f>
        <v>69.514684640870158</v>
      </c>
      <c r="X38" s="21"/>
      <c r="Y38" s="21"/>
    </row>
    <row r="39" spans="1:25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>IF(testdata[[#This Row],[close]]&gt;H38,testdata[[#This Row],[close]]-H38,0)</f>
        <v>0.34999999999999432</v>
      </c>
      <c r="K39" s="2">
        <f>IF(testdata[[#This Row],[close]]&lt;H38,H38-testdata[[#This Row],[close]],0)</f>
        <v>0</v>
      </c>
      <c r="L39" s="2">
        <f>(L38*2+testdata[[#This Row],[gain]])/3</f>
        <v>0.36027935841389214</v>
      </c>
      <c r="M39" s="2">
        <f>(M38*2+testdata[[#This Row],[loss]])/3</f>
        <v>2.6036141070849148E-2</v>
      </c>
      <c r="N39" s="12">
        <f>testdata[[#This Row],[avgGain]]/testdata[[#This Row],[avgLoss]]</f>
        <v>13.837663478374367</v>
      </c>
      <c r="O39" s="12">
        <f>100-100/(1+testdata[[#This Row],[rs]])</f>
        <v>93.260394391222832</v>
      </c>
      <c r="P39" s="14">
        <f>(testdata[[#This Row],[close]]-H38)/H38</f>
        <v>1.564875257086624E-3</v>
      </c>
      <c r="Q39" s="1">
        <f>IF(AND(Q38&gt;=0,testdata[[#This Row],[pctGain]]&gt;0),Q38+1,IF(AND(Q38&lt;=0,testdata[[#This Row],[pctGain]]&lt;0),Q38-1,IF(AND(Q38&lt;0,testdata[[#This Row],[pctGain]]&gt;0),1,IF(AND(Q38&gt;0,testdata[[#This Row],[pctGain]]&lt;0),-1,0))))</f>
        <v>3</v>
      </c>
      <c r="R39" s="1">
        <f>IF(testdata[[#This Row],[streak]]&gt;Q38,testdata[[#This Row],[streak]]-Q38,0)</f>
        <v>1</v>
      </c>
      <c r="S39" s="1">
        <f>IF(testdata[[#This Row],[streak]]&lt;Q38,Q38-testdata[[#This Row],[streak]],0)</f>
        <v>0</v>
      </c>
      <c r="T39" s="12">
        <f>(T38+testdata[[#This Row],[sGain]])/2</f>
        <v>1.0703547396115027</v>
      </c>
      <c r="U39" s="12">
        <f>(U38+testdata[[#This Row],[sLoss]])/2</f>
        <v>0.25012620273628272</v>
      </c>
      <c r="V39" s="12">
        <f>testdata[[#This Row],[avgSgain]]/testdata[[#This Row],[avgSLoss]]</f>
        <v>4.279258741796105</v>
      </c>
      <c r="W39" s="12">
        <f>100-100/(1+testdata[[#This Row],[sRS]])</f>
        <v>81.05794678932935</v>
      </c>
      <c r="X39" s="21"/>
      <c r="Y39" s="21"/>
    </row>
    <row r="40" spans="1:25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>IF(testdata[[#This Row],[close]]&gt;H39,testdata[[#This Row],[close]]-H39,0)</f>
        <v>0</v>
      </c>
      <c r="K40" s="2">
        <f>IF(testdata[[#This Row],[close]]&lt;H39,H39-testdata[[#This Row],[close]],0)</f>
        <v>0.59999999999999432</v>
      </c>
      <c r="L40" s="2">
        <f>(L39*2+testdata[[#This Row],[gain]])/3</f>
        <v>0.24018623894259475</v>
      </c>
      <c r="M40" s="2">
        <f>(M39*2+testdata[[#This Row],[loss]])/3</f>
        <v>0.21735742738056421</v>
      </c>
      <c r="N40" s="12">
        <f>testdata[[#This Row],[avgGain]]/testdata[[#This Row],[avgLoss]]</f>
        <v>1.1050289002641731</v>
      </c>
      <c r="O40" s="12">
        <f>100-100/(1+testdata[[#This Row],[rs]])</f>
        <v>52.494713974021749</v>
      </c>
      <c r="P40" s="14">
        <f>(testdata[[#This Row],[close]]-H39)/H39</f>
        <v>-2.6784518548278844E-3</v>
      </c>
      <c r="Q40" s="1">
        <f>IF(AND(Q39&gt;=0,testdata[[#This Row],[pctGain]]&gt;0),Q39+1,IF(AND(Q39&lt;=0,testdata[[#This Row],[pctGain]]&lt;0),Q39-1,IF(AND(Q39&lt;0,testdata[[#This Row],[pctGain]]&gt;0),1,IF(AND(Q39&gt;0,testdata[[#This Row],[pctGain]]&lt;0),-1,0))))</f>
        <v>-1</v>
      </c>
      <c r="R40" s="1">
        <f>IF(testdata[[#This Row],[streak]]&gt;Q39,testdata[[#This Row],[streak]]-Q39,0)</f>
        <v>0</v>
      </c>
      <c r="S40" s="1">
        <f>IF(testdata[[#This Row],[streak]]&lt;Q39,Q39-testdata[[#This Row],[streak]],0)</f>
        <v>4</v>
      </c>
      <c r="T40" s="12">
        <f>(T39+testdata[[#This Row],[sGain]])/2</f>
        <v>0.53517736980575137</v>
      </c>
      <c r="U40" s="12">
        <f>(U39+testdata[[#This Row],[sLoss]])/2</f>
        <v>2.1250631013681414</v>
      </c>
      <c r="V40" s="12">
        <f>testdata[[#This Row],[avgSgain]]/testdata[[#This Row],[avgSLoss]]</f>
        <v>0.2518406956768473</v>
      </c>
      <c r="W40" s="12">
        <f>100-100/(1+testdata[[#This Row],[sRS]])</f>
        <v>20.117631304571205</v>
      </c>
      <c r="X40" s="21"/>
      <c r="Y40" s="21"/>
    </row>
    <row r="41" spans="1:25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>IF(testdata[[#This Row],[close]]&gt;H40,testdata[[#This Row],[close]]-H40,0)</f>
        <v>3.1200000000000045</v>
      </c>
      <c r="K41" s="2">
        <f>IF(testdata[[#This Row],[close]]&lt;H40,H40-testdata[[#This Row],[close]],0)</f>
        <v>0</v>
      </c>
      <c r="L41" s="2">
        <f>(L40*2+testdata[[#This Row],[gain]])/3</f>
        <v>1.2001241592950647</v>
      </c>
      <c r="M41" s="2">
        <f>(M40*2+testdata[[#This Row],[loss]])/3</f>
        <v>0.14490495158704281</v>
      </c>
      <c r="N41" s="12">
        <f>testdata[[#This Row],[avgGain]]/testdata[[#This Row],[avgLoss]]</f>
        <v>8.2821473396936565</v>
      </c>
      <c r="O41" s="12">
        <f>100-100/(1+testdata[[#This Row],[rs]])</f>
        <v>89.226630827937242</v>
      </c>
      <c r="P41" s="14">
        <f>(testdata[[#This Row],[close]]-H40)/H40</f>
        <v>1.3965355176581195E-2</v>
      </c>
      <c r="Q41" s="1">
        <f>IF(AND(Q40&gt;=0,testdata[[#This Row],[pctGain]]&gt;0),Q40+1,IF(AND(Q40&lt;=0,testdata[[#This Row],[pctGain]]&lt;0),Q40-1,IF(AND(Q40&lt;0,testdata[[#This Row],[pctGain]]&gt;0),1,IF(AND(Q40&gt;0,testdata[[#This Row],[pctGain]]&lt;0),-1,0))))</f>
        <v>1</v>
      </c>
      <c r="R41" s="1">
        <f>IF(testdata[[#This Row],[streak]]&gt;Q40,testdata[[#This Row],[streak]]-Q40,0)</f>
        <v>2</v>
      </c>
      <c r="S41" s="1">
        <f>IF(testdata[[#This Row],[streak]]&lt;Q40,Q40-testdata[[#This Row],[streak]],0)</f>
        <v>0</v>
      </c>
      <c r="T41" s="12">
        <f>(T40+testdata[[#This Row],[sGain]])/2</f>
        <v>1.2675886849028757</v>
      </c>
      <c r="U41" s="12">
        <f>(U40+testdata[[#This Row],[sLoss]])/2</f>
        <v>1.0625315506840707</v>
      </c>
      <c r="V41" s="12">
        <f>testdata[[#This Row],[avgSgain]]/testdata[[#This Row],[avgSLoss]]</f>
        <v>1.1929892190841644</v>
      </c>
      <c r="W41" s="12">
        <f>100-100/(1+testdata[[#This Row],[sRS]])</f>
        <v>54.400140625514808</v>
      </c>
      <c r="X41" s="21"/>
      <c r="Y41" s="21"/>
    </row>
    <row r="42" spans="1:25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>IF(testdata[[#This Row],[close]]&gt;H41,testdata[[#This Row],[close]]-H41,0)</f>
        <v>0</v>
      </c>
      <c r="K42" s="2">
        <f>IF(testdata[[#This Row],[close]]&lt;H41,H41-testdata[[#This Row],[close]],0)</f>
        <v>1.4199999999999875</v>
      </c>
      <c r="L42" s="2">
        <f>(L41*2+testdata[[#This Row],[gain]])/3</f>
        <v>0.80008277286337648</v>
      </c>
      <c r="M42" s="2">
        <f>(M41*2+testdata[[#This Row],[loss]])/3</f>
        <v>0.56993663439135778</v>
      </c>
      <c r="N42" s="12">
        <f>testdata[[#This Row],[avgGain]]/testdata[[#This Row],[avgLoss]]</f>
        <v>1.4038100458620186</v>
      </c>
      <c r="O42" s="12">
        <f>100-100/(1+testdata[[#This Row],[rs]])</f>
        <v>58.39937512028348</v>
      </c>
      <c r="P42" s="14">
        <f>(testdata[[#This Row],[close]]-H41)/H41</f>
        <v>-6.2684854103208735E-3</v>
      </c>
      <c r="Q42" s="1">
        <f>IF(AND(Q41&gt;=0,testdata[[#This Row],[pctGain]]&gt;0),Q41+1,IF(AND(Q41&lt;=0,testdata[[#This Row],[pctGain]]&lt;0),Q41-1,IF(AND(Q41&lt;0,testdata[[#This Row],[pctGain]]&gt;0),1,IF(AND(Q41&gt;0,testdata[[#This Row],[pctGain]]&lt;0),-1,0))))</f>
        <v>-1</v>
      </c>
      <c r="R42" s="1">
        <f>IF(testdata[[#This Row],[streak]]&gt;Q41,testdata[[#This Row],[streak]]-Q41,0)</f>
        <v>0</v>
      </c>
      <c r="S42" s="1">
        <f>IF(testdata[[#This Row],[streak]]&lt;Q41,Q41-testdata[[#This Row],[streak]],0)</f>
        <v>2</v>
      </c>
      <c r="T42" s="12">
        <f>(T41+testdata[[#This Row],[sGain]])/2</f>
        <v>0.63379434245143784</v>
      </c>
      <c r="U42" s="12">
        <f>(U41+testdata[[#This Row],[sLoss]])/2</f>
        <v>1.5312657753420353</v>
      </c>
      <c r="V42" s="12">
        <f>testdata[[#This Row],[avgSgain]]/testdata[[#This Row],[avgSLoss]]</f>
        <v>0.41390224522576341</v>
      </c>
      <c r="W42" s="12">
        <f>100-100/(1+testdata[[#This Row],[sRS]])</f>
        <v>29.273752596642495</v>
      </c>
      <c r="X42" s="21"/>
      <c r="Y42" s="21"/>
    </row>
    <row r="43" spans="1:25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>IF(testdata[[#This Row],[close]]&gt;H42,testdata[[#This Row],[close]]-H42,0)</f>
        <v>0.13999999999998636</v>
      </c>
      <c r="K43" s="2">
        <f>IF(testdata[[#This Row],[close]]&lt;H42,H42-testdata[[#This Row],[close]],0)</f>
        <v>0</v>
      </c>
      <c r="L43" s="2">
        <f>(L42*2+testdata[[#This Row],[gain]])/3</f>
        <v>0.58005518190891314</v>
      </c>
      <c r="M43" s="2">
        <f>(M42*2+testdata[[#This Row],[loss]])/3</f>
        <v>0.37995775626090517</v>
      </c>
      <c r="N43" s="12">
        <f>testdata[[#This Row],[avgGain]]/testdata[[#This Row],[avgLoss]]</f>
        <v>1.5266307171016331</v>
      </c>
      <c r="O43" s="12">
        <f>100-100/(1+testdata[[#This Row],[rs]])</f>
        <v>60.421600464545634</v>
      </c>
      <c r="P43" s="14">
        <f>(testdata[[#This Row],[close]]-H42)/H42</f>
        <v>6.219181733374188E-4</v>
      </c>
      <c r="Q43" s="1">
        <f>IF(AND(Q42&gt;=0,testdata[[#This Row],[pctGain]]&gt;0),Q42+1,IF(AND(Q42&lt;=0,testdata[[#This Row],[pctGain]]&lt;0),Q42-1,IF(AND(Q42&lt;0,testdata[[#This Row],[pctGain]]&gt;0),1,IF(AND(Q42&gt;0,testdata[[#This Row],[pctGain]]&lt;0),-1,0))))</f>
        <v>1</v>
      </c>
      <c r="R43" s="1">
        <f>IF(testdata[[#This Row],[streak]]&gt;Q42,testdata[[#This Row],[streak]]-Q42,0)</f>
        <v>2</v>
      </c>
      <c r="S43" s="1">
        <f>IF(testdata[[#This Row],[streak]]&lt;Q42,Q42-testdata[[#This Row],[streak]],0)</f>
        <v>0</v>
      </c>
      <c r="T43" s="12">
        <f>(T42+testdata[[#This Row],[sGain]])/2</f>
        <v>1.3168971712257189</v>
      </c>
      <c r="U43" s="12">
        <f>(U42+testdata[[#This Row],[sLoss]])/2</f>
        <v>0.76563288767101767</v>
      </c>
      <c r="V43" s="12">
        <f>testdata[[#This Row],[avgSgain]]/testdata[[#This Row],[avgSLoss]]</f>
        <v>1.7200112383254522</v>
      </c>
      <c r="W43" s="12">
        <f>100-100/(1+testdata[[#This Row],[sRS]])</f>
        <v>63.235446019126009</v>
      </c>
      <c r="X43" s="21"/>
      <c r="Y43" s="21"/>
    </row>
    <row r="44" spans="1:25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>IF(testdata[[#This Row],[close]]&gt;H43,testdata[[#This Row],[close]]-H43,0)</f>
        <v>0</v>
      </c>
      <c r="K44" s="2">
        <f>IF(testdata[[#This Row],[close]]&lt;H43,H43-testdata[[#This Row],[close]],0)</f>
        <v>0.66999999999998749</v>
      </c>
      <c r="L44" s="2">
        <f>(L43*2+testdata[[#This Row],[gain]])/3</f>
        <v>0.38670345460594208</v>
      </c>
      <c r="M44" s="2">
        <f>(M43*2+testdata[[#This Row],[loss]])/3</f>
        <v>0.47663850417393255</v>
      </c>
      <c r="N44" s="12">
        <f>testdata[[#This Row],[avgGain]]/testdata[[#This Row],[avgLoss]]</f>
        <v>0.81131392285678239</v>
      </c>
      <c r="O44" s="12">
        <f>100-100/(1+testdata[[#This Row],[rs]])</f>
        <v>44.7914584335104</v>
      </c>
      <c r="P44" s="14">
        <f>(testdata[[#This Row],[close]]-H43)/H43</f>
        <v>-2.9744728079910653E-3</v>
      </c>
      <c r="Q44" s="1">
        <f>IF(AND(Q43&gt;=0,testdata[[#This Row],[pctGain]]&gt;0),Q43+1,IF(AND(Q43&lt;=0,testdata[[#This Row],[pctGain]]&lt;0),Q43-1,IF(AND(Q43&lt;0,testdata[[#This Row],[pctGain]]&gt;0),1,IF(AND(Q43&gt;0,testdata[[#This Row],[pctGain]]&lt;0),-1,0))))</f>
        <v>-1</v>
      </c>
      <c r="R44" s="1">
        <f>IF(testdata[[#This Row],[streak]]&gt;Q43,testdata[[#This Row],[streak]]-Q43,0)</f>
        <v>0</v>
      </c>
      <c r="S44" s="1">
        <f>IF(testdata[[#This Row],[streak]]&lt;Q43,Q43-testdata[[#This Row],[streak]],0)</f>
        <v>2</v>
      </c>
      <c r="T44" s="12">
        <f>(T43+testdata[[#This Row],[sGain]])/2</f>
        <v>0.65844858561285946</v>
      </c>
      <c r="U44" s="12">
        <f>(U43+testdata[[#This Row],[sLoss]])/2</f>
        <v>1.3828164438355088</v>
      </c>
      <c r="V44" s="12">
        <f>testdata[[#This Row],[avgSgain]]/testdata[[#This Row],[avgSLoss]]</f>
        <v>0.47616485076394155</v>
      </c>
      <c r="W44" s="12">
        <f>100-100/(1+testdata[[#This Row],[sRS]])</f>
        <v>32.256888552624574</v>
      </c>
      <c r="X44" s="21"/>
      <c r="Y44" s="21"/>
    </row>
    <row r="45" spans="1:25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>IF(testdata[[#This Row],[close]]&gt;H44,testdata[[#This Row],[close]]-H44,0)</f>
        <v>0</v>
      </c>
      <c r="K45" s="2">
        <f>IF(testdata[[#This Row],[close]]&lt;H44,H44-testdata[[#This Row],[close]],0)</f>
        <v>0.67000000000001592</v>
      </c>
      <c r="L45" s="2">
        <f>(L44*2+testdata[[#This Row],[gain]])/3</f>
        <v>0.25780230307062807</v>
      </c>
      <c r="M45" s="2">
        <f>(M44*2+testdata[[#This Row],[loss]])/3</f>
        <v>0.5410923361159603</v>
      </c>
      <c r="N45" s="12">
        <f>testdata[[#This Row],[avgGain]]/testdata[[#This Row],[avgLoss]]</f>
        <v>0.47644789227873857</v>
      </c>
      <c r="O45" s="12">
        <f>100-100/(1+testdata[[#This Row],[rs]])</f>
        <v>32.269875203207647</v>
      </c>
      <c r="P45" s="14">
        <f>(testdata[[#This Row],[close]]-H44)/H44</f>
        <v>-2.9833466916021722E-3</v>
      </c>
      <c r="Q45" s="1">
        <f>IF(AND(Q44&gt;=0,testdata[[#This Row],[pctGain]]&gt;0),Q44+1,IF(AND(Q44&lt;=0,testdata[[#This Row],[pctGain]]&lt;0),Q44-1,IF(AND(Q44&lt;0,testdata[[#This Row],[pctGain]]&gt;0),1,IF(AND(Q44&gt;0,testdata[[#This Row],[pctGain]]&lt;0),-1,0))))</f>
        <v>-2</v>
      </c>
      <c r="R45" s="1">
        <f>IF(testdata[[#This Row],[streak]]&gt;Q44,testdata[[#This Row],[streak]]-Q44,0)</f>
        <v>0</v>
      </c>
      <c r="S45" s="1">
        <f>IF(testdata[[#This Row],[streak]]&lt;Q44,Q44-testdata[[#This Row],[streak]],0)</f>
        <v>1</v>
      </c>
      <c r="T45" s="12">
        <f>(T44+testdata[[#This Row],[sGain]])/2</f>
        <v>0.32922429280642973</v>
      </c>
      <c r="U45" s="12">
        <f>(U44+testdata[[#This Row],[sLoss]])/2</f>
        <v>1.1914082219177544</v>
      </c>
      <c r="V45" s="12">
        <f>testdata[[#This Row],[avgSgain]]/testdata[[#This Row],[avgSLoss]]</f>
        <v>0.27633206381310066</v>
      </c>
      <c r="W45" s="12">
        <f>100-100/(1+testdata[[#This Row],[sRS]])</f>
        <v>21.650483573024559</v>
      </c>
      <c r="X45" s="21"/>
      <c r="Y45" s="21"/>
    </row>
    <row r="46" spans="1:25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>IF(testdata[[#This Row],[close]]&gt;H45,testdata[[#This Row],[close]]-H45,0)</f>
        <v>0</v>
      </c>
      <c r="K46" s="2">
        <f>IF(testdata[[#This Row],[close]]&lt;H45,H45-testdata[[#This Row],[close]],0)</f>
        <v>0.41999999999998749</v>
      </c>
      <c r="L46" s="2">
        <f>(L45*2+testdata[[#This Row],[gain]])/3</f>
        <v>0.17186820204708539</v>
      </c>
      <c r="M46" s="2">
        <f>(M45*2+testdata[[#This Row],[loss]])/3</f>
        <v>0.50072822407730266</v>
      </c>
      <c r="N46" s="12">
        <f>testdata[[#This Row],[avgGain]]/testdata[[#This Row],[avgLoss]]</f>
        <v>0.34323649793016719</v>
      </c>
      <c r="O46" s="12">
        <f>100-100/(1+testdata[[#This Row],[rs]])</f>
        <v>25.552946071601724</v>
      </c>
      <c r="P46" s="14">
        <f>(testdata[[#This Row],[close]]-H45)/H45</f>
        <v>-1.8757536510204435E-3</v>
      </c>
      <c r="Q46" s="1">
        <f>IF(AND(Q45&gt;=0,testdata[[#This Row],[pctGain]]&gt;0),Q45+1,IF(AND(Q45&lt;=0,testdata[[#This Row],[pctGain]]&lt;0),Q45-1,IF(AND(Q45&lt;0,testdata[[#This Row],[pctGain]]&gt;0),1,IF(AND(Q45&gt;0,testdata[[#This Row],[pctGain]]&lt;0),-1,0))))</f>
        <v>-3</v>
      </c>
      <c r="R46" s="1">
        <f>IF(testdata[[#This Row],[streak]]&gt;Q45,testdata[[#This Row],[streak]]-Q45,0)</f>
        <v>0</v>
      </c>
      <c r="S46" s="1">
        <f>IF(testdata[[#This Row],[streak]]&lt;Q45,Q45-testdata[[#This Row],[streak]],0)</f>
        <v>1</v>
      </c>
      <c r="T46" s="12">
        <f>(T45+testdata[[#This Row],[sGain]])/2</f>
        <v>0.16461214640321487</v>
      </c>
      <c r="U46" s="12">
        <f>(U45+testdata[[#This Row],[sLoss]])/2</f>
        <v>1.0957041109588772</v>
      </c>
      <c r="V46" s="12">
        <f>testdata[[#This Row],[avgSgain]]/testdata[[#This Row],[avgSLoss]]</f>
        <v>0.15023412320608964</v>
      </c>
      <c r="W46" s="12">
        <f>100-100/(1+testdata[[#This Row],[sRS]])</f>
        <v>13.061177735480186</v>
      </c>
      <c r="X46" s="21"/>
      <c r="Y46" s="21"/>
    </row>
    <row r="47" spans="1:25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>IF(testdata[[#This Row],[close]]&gt;H46,testdata[[#This Row],[close]]-H46,0)</f>
        <v>0.28999999999999204</v>
      </c>
      <c r="K47" s="2">
        <f>IF(testdata[[#This Row],[close]]&lt;H46,H46-testdata[[#This Row],[close]],0)</f>
        <v>0</v>
      </c>
      <c r="L47" s="2">
        <f>(L46*2+testdata[[#This Row],[gain]])/3</f>
        <v>0.21124546803138763</v>
      </c>
      <c r="M47" s="2">
        <f>(M46*2+testdata[[#This Row],[loss]])/3</f>
        <v>0.33381881605153513</v>
      </c>
      <c r="N47" s="12">
        <f>testdata[[#This Row],[avgGain]]/testdata[[#This Row],[avgLoss]]</f>
        <v>0.63281474223063405</v>
      </c>
      <c r="O47" s="12">
        <f>100-100/(1+testdata[[#This Row],[rs]])</f>
        <v>38.756064963385136</v>
      </c>
      <c r="P47" s="14">
        <f>(testdata[[#This Row],[close]]-H46)/H46</f>
        <v>1.2975972079287308E-3</v>
      </c>
      <c r="Q47" s="1">
        <f>IF(AND(Q46&gt;=0,testdata[[#This Row],[pctGain]]&gt;0),Q46+1,IF(AND(Q46&lt;=0,testdata[[#This Row],[pctGain]]&lt;0),Q46-1,IF(AND(Q46&lt;0,testdata[[#This Row],[pctGain]]&gt;0),1,IF(AND(Q46&gt;0,testdata[[#This Row],[pctGain]]&lt;0),-1,0))))</f>
        <v>1</v>
      </c>
      <c r="R47" s="1">
        <f>IF(testdata[[#This Row],[streak]]&gt;Q46,testdata[[#This Row],[streak]]-Q46,0)</f>
        <v>4</v>
      </c>
      <c r="S47" s="1">
        <f>IF(testdata[[#This Row],[streak]]&lt;Q46,Q46-testdata[[#This Row],[streak]],0)</f>
        <v>0</v>
      </c>
      <c r="T47" s="12">
        <f>(T46+testdata[[#This Row],[sGain]])/2</f>
        <v>2.0823060732016074</v>
      </c>
      <c r="U47" s="12">
        <f>(U46+testdata[[#This Row],[sLoss]])/2</f>
        <v>0.5478520554794386</v>
      </c>
      <c r="V47" s="12">
        <f>testdata[[#This Row],[avgSgain]]/testdata[[#This Row],[avgSLoss]]</f>
        <v>3.8008547241450632</v>
      </c>
      <c r="W47" s="12">
        <f>100-100/(1+testdata[[#This Row],[sRS]])</f>
        <v>79.170375746412944</v>
      </c>
      <c r="X47" s="21"/>
      <c r="Y47" s="21"/>
    </row>
    <row r="48" spans="1:25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>IF(testdata[[#This Row],[close]]&gt;H47,testdata[[#This Row],[close]]-H47,0)</f>
        <v>0.78000000000000114</v>
      </c>
      <c r="K48" s="2">
        <f>IF(testdata[[#This Row],[close]]&lt;H47,H47-testdata[[#This Row],[close]],0)</f>
        <v>0</v>
      </c>
      <c r="L48" s="2">
        <f>(L47*2+testdata[[#This Row],[gain]])/3</f>
        <v>0.40083031202092551</v>
      </c>
      <c r="M48" s="2">
        <f>(M47*2+testdata[[#This Row],[loss]])/3</f>
        <v>0.22254587736769008</v>
      </c>
      <c r="N48" s="12">
        <f>testdata[[#This Row],[avgGain]]/testdata[[#This Row],[avgLoss]]</f>
        <v>1.8011131761325512</v>
      </c>
      <c r="O48" s="12">
        <f>100-100/(1+testdata[[#This Row],[rs]])</f>
        <v>64.299907318251144</v>
      </c>
      <c r="P48" s="14">
        <f>(testdata[[#This Row],[close]]-H47)/H47</f>
        <v>3.4855661810706995E-3</v>
      </c>
      <c r="Q48" s="1">
        <f>IF(AND(Q47&gt;=0,testdata[[#This Row],[pctGain]]&gt;0),Q47+1,IF(AND(Q47&lt;=0,testdata[[#This Row],[pctGain]]&lt;0),Q47-1,IF(AND(Q47&lt;0,testdata[[#This Row],[pctGain]]&gt;0),1,IF(AND(Q47&gt;0,testdata[[#This Row],[pctGain]]&lt;0),-1,0))))</f>
        <v>2</v>
      </c>
      <c r="R48" s="1">
        <f>IF(testdata[[#This Row],[streak]]&gt;Q47,testdata[[#This Row],[streak]]-Q47,0)</f>
        <v>1</v>
      </c>
      <c r="S48" s="1">
        <f>IF(testdata[[#This Row],[streak]]&lt;Q47,Q47-testdata[[#This Row],[streak]],0)</f>
        <v>0</v>
      </c>
      <c r="T48" s="12">
        <f>(T47+testdata[[#This Row],[sGain]])/2</f>
        <v>1.5411530366008037</v>
      </c>
      <c r="U48" s="12">
        <f>(U47+testdata[[#This Row],[sLoss]])/2</f>
        <v>0.2739260277397193</v>
      </c>
      <c r="V48" s="12">
        <f>testdata[[#This Row],[avgSgain]]/testdata[[#This Row],[avgSLoss]]</f>
        <v>5.6261650246145498</v>
      </c>
      <c r="W48" s="12">
        <f>100-100/(1+testdata[[#This Row],[sRS]])</f>
        <v>84.908314292124487</v>
      </c>
      <c r="X48" s="21"/>
      <c r="Y48" s="21"/>
    </row>
    <row r="49" spans="1:25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>IF(testdata[[#This Row],[close]]&gt;H48,testdata[[#This Row],[close]]-H48,0)</f>
        <v>0.10999999999998522</v>
      </c>
      <c r="K49" s="2">
        <f>IF(testdata[[#This Row],[close]]&lt;H48,H48-testdata[[#This Row],[close]],0)</f>
        <v>0</v>
      </c>
      <c r="L49" s="2">
        <f>(L48*2+testdata[[#This Row],[gain]])/3</f>
        <v>0.3038868746806121</v>
      </c>
      <c r="M49" s="2">
        <f>(M48*2+testdata[[#This Row],[loss]])/3</f>
        <v>0.14836391824512671</v>
      </c>
      <c r="N49" s="12">
        <f>testdata[[#This Row],[avgGain]]/testdata[[#This Row],[avgLoss]]</f>
        <v>2.0482532294579232</v>
      </c>
      <c r="O49" s="12">
        <f>100-100/(1+testdata[[#This Row],[rs]])</f>
        <v>67.194326562631687</v>
      </c>
      <c r="P49" s="14">
        <f>(testdata[[#This Row],[close]]-H48)/H48</f>
        <v>4.8984681154250632E-4</v>
      </c>
      <c r="Q49" s="1">
        <f>IF(AND(Q48&gt;=0,testdata[[#This Row],[pctGain]]&gt;0),Q48+1,IF(AND(Q48&lt;=0,testdata[[#This Row],[pctGain]]&lt;0),Q48-1,IF(AND(Q48&lt;0,testdata[[#This Row],[pctGain]]&gt;0),1,IF(AND(Q48&gt;0,testdata[[#This Row],[pctGain]]&lt;0),-1,0))))</f>
        <v>3</v>
      </c>
      <c r="R49" s="1">
        <f>IF(testdata[[#This Row],[streak]]&gt;Q48,testdata[[#This Row],[streak]]-Q48,0)</f>
        <v>1</v>
      </c>
      <c r="S49" s="1">
        <f>IF(testdata[[#This Row],[streak]]&lt;Q48,Q48-testdata[[#This Row],[streak]],0)</f>
        <v>0</v>
      </c>
      <c r="T49" s="12">
        <f>(T48+testdata[[#This Row],[sGain]])/2</f>
        <v>1.2705765183004019</v>
      </c>
      <c r="U49" s="12">
        <f>(U48+testdata[[#This Row],[sLoss]])/2</f>
        <v>0.13696301386985965</v>
      </c>
      <c r="V49" s="12">
        <f>testdata[[#This Row],[avgSgain]]/testdata[[#This Row],[avgSLoss]]</f>
        <v>9.2767856255535239</v>
      </c>
      <c r="W49" s="12">
        <f>100-100/(1+testdata[[#This Row],[sRS]])</f>
        <v>90.26933093249049</v>
      </c>
      <c r="X49" s="21"/>
      <c r="Y49" s="21"/>
    </row>
    <row r="50" spans="1:25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>IF(testdata[[#This Row],[close]]&gt;H49,testdata[[#This Row],[close]]-H49,0)</f>
        <v>0</v>
      </c>
      <c r="K50" s="2">
        <f>IF(testdata[[#This Row],[close]]&lt;H49,H49-testdata[[#This Row],[close]],0)</f>
        <v>0.85999999999998522</v>
      </c>
      <c r="L50" s="2">
        <f>(L49*2+testdata[[#This Row],[gain]])/3</f>
        <v>0.20259124978707474</v>
      </c>
      <c r="M50" s="2">
        <f>(M49*2+testdata[[#This Row],[loss]])/3</f>
        <v>0.38557594549674623</v>
      </c>
      <c r="N50" s="12">
        <f>testdata[[#This Row],[avgGain]]/testdata[[#This Row],[avgLoss]]</f>
        <v>0.52542502236769939</v>
      </c>
      <c r="O50" s="12">
        <f>100-100/(1+testdata[[#This Row],[rs]])</f>
        <v>34.444500035285728</v>
      </c>
      <c r="P50" s="14">
        <f>(testdata[[#This Row],[close]]-H49)/H49</f>
        <v>-3.8278363822494559E-3</v>
      </c>
      <c r="Q50" s="1">
        <f>IF(AND(Q49&gt;=0,testdata[[#This Row],[pctGain]]&gt;0),Q49+1,IF(AND(Q49&lt;=0,testdata[[#This Row],[pctGain]]&lt;0),Q49-1,IF(AND(Q49&lt;0,testdata[[#This Row],[pctGain]]&gt;0),1,IF(AND(Q49&gt;0,testdata[[#This Row],[pctGain]]&lt;0),-1,0))))</f>
        <v>-1</v>
      </c>
      <c r="R50" s="1">
        <f>IF(testdata[[#This Row],[streak]]&gt;Q49,testdata[[#This Row],[streak]]-Q49,0)</f>
        <v>0</v>
      </c>
      <c r="S50" s="1">
        <f>IF(testdata[[#This Row],[streak]]&lt;Q49,Q49-testdata[[#This Row],[streak]],0)</f>
        <v>4</v>
      </c>
      <c r="T50" s="12">
        <f>(T49+testdata[[#This Row],[sGain]])/2</f>
        <v>0.63528825915020093</v>
      </c>
      <c r="U50" s="12">
        <f>(U49+testdata[[#This Row],[sLoss]])/2</f>
        <v>2.0684815069349298</v>
      </c>
      <c r="V50" s="12">
        <f>testdata[[#This Row],[avgSgain]]/testdata[[#This Row],[avgSLoss]]</f>
        <v>0.30712784089211864</v>
      </c>
      <c r="W50" s="12">
        <f>100-100/(1+testdata[[#This Row],[sRS]])</f>
        <v>23.496388898158798</v>
      </c>
      <c r="X50" s="21"/>
      <c r="Y50" s="21"/>
    </row>
    <row r="51" spans="1:25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>IF(testdata[[#This Row],[close]]&gt;H50,testdata[[#This Row],[close]]-H50,0)</f>
        <v>1.9399999999999977</v>
      </c>
      <c r="K51" s="2">
        <f>IF(testdata[[#This Row],[close]]&lt;H50,H50-testdata[[#This Row],[close]],0)</f>
        <v>0</v>
      </c>
      <c r="L51" s="2">
        <f>(L50*2+testdata[[#This Row],[gain]])/3</f>
        <v>0.78172749985804912</v>
      </c>
      <c r="M51" s="2">
        <f>(M50*2+testdata[[#This Row],[loss]])/3</f>
        <v>0.25705063033116415</v>
      </c>
      <c r="N51" s="12">
        <f>testdata[[#This Row],[avgGain]]/testdata[[#This Row],[avgLoss]]</f>
        <v>3.0411421238334717</v>
      </c>
      <c r="O51" s="12">
        <f>100-100/(1+testdata[[#This Row],[rs]])</f>
        <v>75.254520396541039</v>
      </c>
      <c r="P51" s="14">
        <f>(testdata[[#This Row],[close]]-H50)/H50</f>
        <v>8.66806666368794E-3</v>
      </c>
      <c r="Q51" s="1">
        <f>IF(AND(Q50&gt;=0,testdata[[#This Row],[pctGain]]&gt;0),Q50+1,IF(AND(Q50&lt;=0,testdata[[#This Row],[pctGain]]&lt;0),Q50-1,IF(AND(Q50&lt;0,testdata[[#This Row],[pctGain]]&gt;0),1,IF(AND(Q50&gt;0,testdata[[#This Row],[pctGain]]&lt;0),-1,0))))</f>
        <v>1</v>
      </c>
      <c r="R51" s="1">
        <f>IF(testdata[[#This Row],[streak]]&gt;Q50,testdata[[#This Row],[streak]]-Q50,0)</f>
        <v>2</v>
      </c>
      <c r="S51" s="1">
        <f>IF(testdata[[#This Row],[streak]]&lt;Q50,Q50-testdata[[#This Row],[streak]],0)</f>
        <v>0</v>
      </c>
      <c r="T51" s="12">
        <f>(T50+testdata[[#This Row],[sGain]])/2</f>
        <v>1.3176441295751005</v>
      </c>
      <c r="U51" s="12">
        <f>(U50+testdata[[#This Row],[sLoss]])/2</f>
        <v>1.0342407534674649</v>
      </c>
      <c r="V51" s="12">
        <f>testdata[[#This Row],[avgSgain]]/testdata[[#This Row],[avgSLoss]]</f>
        <v>1.2740207008450193</v>
      </c>
      <c r="W51" s="12">
        <f>100-100/(1+testdata[[#This Row],[sRS]])</f>
        <v>56.025026525554367</v>
      </c>
      <c r="X51" s="21"/>
      <c r="Y51" s="21"/>
    </row>
    <row r="52" spans="1:25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>IF(testdata[[#This Row],[close]]&gt;H51,testdata[[#This Row],[close]]-H51,0)</f>
        <v>0</v>
      </c>
      <c r="K52" s="2">
        <f>IF(testdata[[#This Row],[close]]&lt;H51,H51-testdata[[#This Row],[close]],0)</f>
        <v>0.43999999999999773</v>
      </c>
      <c r="L52" s="2">
        <f>(L51*2+testdata[[#This Row],[gain]])/3</f>
        <v>0.52115166657203271</v>
      </c>
      <c r="M52" s="2">
        <f>(M51*2+testdata[[#This Row],[loss]])/3</f>
        <v>0.31803375355410868</v>
      </c>
      <c r="N52" s="12">
        <f>testdata[[#This Row],[avgGain]]/testdata[[#This Row],[avgLoss]]</f>
        <v>1.6386677852524436</v>
      </c>
      <c r="O52" s="12">
        <f>100-100/(1+testdata[[#This Row],[rs]])</f>
        <v>62.102087819125394</v>
      </c>
      <c r="P52" s="14">
        <f>(testdata[[#This Row],[close]]-H51)/H51</f>
        <v>-1.9490586932447297E-3</v>
      </c>
      <c r="Q52" s="1">
        <f>IF(AND(Q51&gt;=0,testdata[[#This Row],[pctGain]]&gt;0),Q51+1,IF(AND(Q51&lt;=0,testdata[[#This Row],[pctGain]]&lt;0),Q51-1,IF(AND(Q51&lt;0,testdata[[#This Row],[pctGain]]&gt;0),1,IF(AND(Q51&gt;0,testdata[[#This Row],[pctGain]]&lt;0),-1,0))))</f>
        <v>-1</v>
      </c>
      <c r="R52" s="1">
        <f>IF(testdata[[#This Row],[streak]]&gt;Q51,testdata[[#This Row],[streak]]-Q51,0)</f>
        <v>0</v>
      </c>
      <c r="S52" s="1">
        <f>IF(testdata[[#This Row],[streak]]&lt;Q51,Q51-testdata[[#This Row],[streak]],0)</f>
        <v>2</v>
      </c>
      <c r="T52" s="12">
        <f>(T51+testdata[[#This Row],[sGain]])/2</f>
        <v>0.65882206478755023</v>
      </c>
      <c r="U52" s="12">
        <f>(U51+testdata[[#This Row],[sLoss]])/2</f>
        <v>1.5171203767337325</v>
      </c>
      <c r="V52" s="12">
        <f>testdata[[#This Row],[avgSgain]]/testdata[[#This Row],[avgSLoss]]</f>
        <v>0.43425826644419208</v>
      </c>
      <c r="W52" s="12">
        <f>100-100/(1+testdata[[#This Row],[sRS]])</f>
        <v>30.277550187722014</v>
      </c>
      <c r="X52" s="21"/>
      <c r="Y52" s="21"/>
    </row>
    <row r="53" spans="1:25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>IF(testdata[[#This Row],[close]]&gt;H52,testdata[[#This Row],[close]]-H52,0)</f>
        <v>0</v>
      </c>
      <c r="K53" s="2">
        <f>IF(testdata[[#This Row],[close]]&lt;H52,H52-testdata[[#This Row],[close]],0)</f>
        <v>0.40000000000000568</v>
      </c>
      <c r="L53" s="2">
        <f>(L52*2+testdata[[#This Row],[gain]])/3</f>
        <v>0.34743444438135512</v>
      </c>
      <c r="M53" s="2">
        <f>(M52*2+testdata[[#This Row],[loss]])/3</f>
        <v>0.34535583570274103</v>
      </c>
      <c r="N53" s="12">
        <f>testdata[[#This Row],[avgGain]]/testdata[[#This Row],[avgLoss]]</f>
        <v>1.0060187449109828</v>
      </c>
      <c r="O53" s="12">
        <f>100-100/(1+testdata[[#This Row],[rs]])</f>
        <v>50.150017165249615</v>
      </c>
      <c r="P53" s="14">
        <f>(testdata[[#This Row],[close]]-H52)/H52</f>
        <v>-1.7753317651236326E-3</v>
      </c>
      <c r="Q53" s="1">
        <f>IF(AND(Q52&gt;=0,testdata[[#This Row],[pctGain]]&gt;0),Q52+1,IF(AND(Q52&lt;=0,testdata[[#This Row],[pctGain]]&lt;0),Q52-1,IF(AND(Q52&lt;0,testdata[[#This Row],[pctGain]]&gt;0),1,IF(AND(Q52&gt;0,testdata[[#This Row],[pctGain]]&lt;0),-1,0))))</f>
        <v>-2</v>
      </c>
      <c r="R53" s="1">
        <f>IF(testdata[[#This Row],[streak]]&gt;Q52,testdata[[#This Row],[streak]]-Q52,0)</f>
        <v>0</v>
      </c>
      <c r="S53" s="1">
        <f>IF(testdata[[#This Row],[streak]]&lt;Q52,Q52-testdata[[#This Row],[streak]],0)</f>
        <v>1</v>
      </c>
      <c r="T53" s="12">
        <f>(T52+testdata[[#This Row],[sGain]])/2</f>
        <v>0.32941103239377512</v>
      </c>
      <c r="U53" s="12">
        <f>(U52+testdata[[#This Row],[sLoss]])/2</f>
        <v>1.2585601883668662</v>
      </c>
      <c r="V53" s="12">
        <f>testdata[[#This Row],[avgSgain]]/testdata[[#This Row],[avgSLoss]]</f>
        <v>0.26173641549970345</v>
      </c>
      <c r="W53" s="12">
        <f>100-100/(1+testdata[[#This Row],[sRS]])</f>
        <v>20.744143727994427</v>
      </c>
      <c r="X53" s="21"/>
      <c r="Y53" s="21"/>
    </row>
    <row r="54" spans="1:25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>IF(testdata[[#This Row],[close]]&gt;H53,testdata[[#This Row],[close]]-H53,0)</f>
        <v>0</v>
      </c>
      <c r="K54" s="2">
        <f>IF(testdata[[#This Row],[close]]&lt;H53,H53-testdata[[#This Row],[close]],0)</f>
        <v>0.25</v>
      </c>
      <c r="L54" s="2">
        <f>(L53*2+testdata[[#This Row],[gain]])/3</f>
        <v>0.23162296292090342</v>
      </c>
      <c r="M54" s="2">
        <f>(M53*2+testdata[[#This Row],[loss]])/3</f>
        <v>0.31357055713516069</v>
      </c>
      <c r="N54" s="12">
        <f>testdata[[#This Row],[avgGain]]/testdata[[#This Row],[avgLoss]]</f>
        <v>0.73866298238283012</v>
      </c>
      <c r="O54" s="12">
        <f>100-100/(1+testdata[[#This Row],[rs]])</f>
        <v>42.484540699802309</v>
      </c>
      <c r="P54" s="14">
        <f>(testdata[[#This Row],[close]]-H53)/H53</f>
        <v>-1.111555733404473E-3</v>
      </c>
      <c r="Q54" s="1">
        <f>IF(AND(Q53&gt;=0,testdata[[#This Row],[pctGain]]&gt;0),Q53+1,IF(AND(Q53&lt;=0,testdata[[#This Row],[pctGain]]&lt;0),Q53-1,IF(AND(Q53&lt;0,testdata[[#This Row],[pctGain]]&gt;0),1,IF(AND(Q53&gt;0,testdata[[#This Row],[pctGain]]&lt;0),-1,0))))</f>
        <v>-3</v>
      </c>
      <c r="R54" s="1">
        <f>IF(testdata[[#This Row],[streak]]&gt;Q53,testdata[[#This Row],[streak]]-Q53,0)</f>
        <v>0</v>
      </c>
      <c r="S54" s="1">
        <f>IF(testdata[[#This Row],[streak]]&lt;Q53,Q53-testdata[[#This Row],[streak]],0)</f>
        <v>1</v>
      </c>
      <c r="T54" s="12">
        <f>(T53+testdata[[#This Row],[sGain]])/2</f>
        <v>0.16470551619688756</v>
      </c>
      <c r="U54" s="12">
        <f>(U53+testdata[[#This Row],[sLoss]])/2</f>
        <v>1.1292800941834331</v>
      </c>
      <c r="V54" s="12">
        <f>testdata[[#This Row],[avgSgain]]/testdata[[#This Row],[avgSLoss]]</f>
        <v>0.14585001280482487</v>
      </c>
      <c r="W54" s="12">
        <f>100-100/(1+testdata[[#This Row],[sRS]])</f>
        <v>12.728543105551083</v>
      </c>
      <c r="X54" s="21"/>
      <c r="Y54" s="21"/>
    </row>
    <row r="55" spans="1:25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>IF(testdata[[#This Row],[close]]&gt;H54,testdata[[#This Row],[close]]-H54,0)</f>
        <v>0</v>
      </c>
      <c r="K55" s="2">
        <f>IF(testdata[[#This Row],[close]]&lt;H54,H54-testdata[[#This Row],[close]],0)</f>
        <v>2.8799999999999955</v>
      </c>
      <c r="L55" s="2">
        <f>(L54*2+testdata[[#This Row],[gain]])/3</f>
        <v>0.15441530861393563</v>
      </c>
      <c r="M55" s="2">
        <f>(M54*2+testdata[[#This Row],[loss]])/3</f>
        <v>1.1690470380901055</v>
      </c>
      <c r="N55" s="12">
        <f>testdata[[#This Row],[avgGain]]/testdata[[#This Row],[avgLoss]]</f>
        <v>0.13208648034060877</v>
      </c>
      <c r="O55" s="12">
        <f>100-100/(1+testdata[[#This Row],[rs]])</f>
        <v>11.667525638224049</v>
      </c>
      <c r="P55" s="14">
        <f>(testdata[[#This Row],[close]]-H54)/H54</f>
        <v>-1.2819371494703087E-2</v>
      </c>
      <c r="Q55" s="1">
        <f>IF(AND(Q54&gt;=0,testdata[[#This Row],[pctGain]]&gt;0),Q54+1,IF(AND(Q54&lt;=0,testdata[[#This Row],[pctGain]]&lt;0),Q54-1,IF(AND(Q54&lt;0,testdata[[#This Row],[pctGain]]&gt;0),1,IF(AND(Q54&gt;0,testdata[[#This Row],[pctGain]]&lt;0),-1,0))))</f>
        <v>-4</v>
      </c>
      <c r="R55" s="1">
        <f>IF(testdata[[#This Row],[streak]]&gt;Q54,testdata[[#This Row],[streak]]-Q54,0)</f>
        <v>0</v>
      </c>
      <c r="S55" s="1">
        <f>IF(testdata[[#This Row],[streak]]&lt;Q54,Q54-testdata[[#This Row],[streak]],0)</f>
        <v>1</v>
      </c>
      <c r="T55" s="12">
        <f>(T54+testdata[[#This Row],[sGain]])/2</f>
        <v>8.2352758098443779E-2</v>
      </c>
      <c r="U55" s="12">
        <f>(U54+testdata[[#This Row],[sLoss]])/2</f>
        <v>1.0646400470917166</v>
      </c>
      <c r="V55" s="12">
        <f>testdata[[#This Row],[avgSgain]]/testdata[[#This Row],[avgSLoss]]</f>
        <v>7.7352677389327301E-2</v>
      </c>
      <c r="W55" s="12">
        <f>100-100/(1+testdata[[#This Row],[sRS]])</f>
        <v>7.1798844531366086</v>
      </c>
      <c r="X55" s="21"/>
      <c r="Y55" s="21"/>
    </row>
    <row r="56" spans="1:25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>IF(testdata[[#This Row],[close]]&gt;H55,testdata[[#This Row],[close]]-H55,0)</f>
        <v>0.52000000000001023</v>
      </c>
      <c r="K56" s="2">
        <f>IF(testdata[[#This Row],[close]]&lt;H55,H55-testdata[[#This Row],[close]],0)</f>
        <v>0</v>
      </c>
      <c r="L56" s="2">
        <f>(L55*2+testdata[[#This Row],[gain]])/3</f>
        <v>0.27627687240929383</v>
      </c>
      <c r="M56" s="2">
        <f>(M55*2+testdata[[#This Row],[loss]])/3</f>
        <v>0.77936469206007031</v>
      </c>
      <c r="N56" s="12">
        <f>testdata[[#This Row],[avgGain]]/testdata[[#This Row],[avgLoss]]</f>
        <v>0.35448984951963863</v>
      </c>
      <c r="O56" s="12">
        <f>100-100/(1+testdata[[#This Row],[rs]])</f>
        <v>26.17146593201538</v>
      </c>
      <c r="P56" s="14">
        <f>(testdata[[#This Row],[close]]-H55)/H55</f>
        <v>2.3446658851114179E-3</v>
      </c>
      <c r="Q56" s="1">
        <f>IF(AND(Q55&gt;=0,testdata[[#This Row],[pctGain]]&gt;0),Q55+1,IF(AND(Q55&lt;=0,testdata[[#This Row],[pctGain]]&lt;0),Q55-1,IF(AND(Q55&lt;0,testdata[[#This Row],[pctGain]]&gt;0),1,IF(AND(Q55&gt;0,testdata[[#This Row],[pctGain]]&lt;0),-1,0))))</f>
        <v>1</v>
      </c>
      <c r="R56" s="1">
        <f>IF(testdata[[#This Row],[streak]]&gt;Q55,testdata[[#This Row],[streak]]-Q55,0)</f>
        <v>5</v>
      </c>
      <c r="S56" s="1">
        <f>IF(testdata[[#This Row],[streak]]&lt;Q55,Q55-testdata[[#This Row],[streak]],0)</f>
        <v>0</v>
      </c>
      <c r="T56" s="12">
        <f>(T55+testdata[[#This Row],[sGain]])/2</f>
        <v>2.5411763790492219</v>
      </c>
      <c r="U56" s="12">
        <f>(U55+testdata[[#This Row],[sLoss]])/2</f>
        <v>0.53232002354585828</v>
      </c>
      <c r="V56" s="12">
        <f>testdata[[#This Row],[avgSgain]]/testdata[[#This Row],[avgSLoss]]</f>
        <v>4.7737756737424411</v>
      </c>
      <c r="W56" s="12">
        <f>100-100/(1+testdata[[#This Row],[sRS]])</f>
        <v>82.680310831130356</v>
      </c>
      <c r="X56" s="21"/>
      <c r="Y56" s="21"/>
    </row>
    <row r="57" spans="1:25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>IF(testdata[[#This Row],[close]]&gt;H56,testdata[[#This Row],[close]]-H56,0)</f>
        <v>0</v>
      </c>
      <c r="K57" s="2">
        <f>IF(testdata[[#This Row],[close]]&lt;H56,H56-testdata[[#This Row],[close]],0)</f>
        <v>0.24000000000000909</v>
      </c>
      <c r="L57" s="2">
        <f>(L56*2+testdata[[#This Row],[gain]])/3</f>
        <v>0.18418458160619589</v>
      </c>
      <c r="M57" s="2">
        <f>(M56*2+testdata[[#This Row],[loss]])/3</f>
        <v>0.59957646137338327</v>
      </c>
      <c r="N57" s="12">
        <f>testdata[[#This Row],[avgGain]]/testdata[[#This Row],[avgLoss]]</f>
        <v>0.30719114820535931</v>
      </c>
      <c r="O57" s="12">
        <f>100-100/(1+testdata[[#This Row],[rs]])</f>
        <v>23.500093970732706</v>
      </c>
      <c r="P57" s="14">
        <f>(testdata[[#This Row],[close]]-H56)/H56</f>
        <v>-1.0796221322537521E-3</v>
      </c>
      <c r="Q57" s="1">
        <f>IF(AND(Q56&gt;=0,testdata[[#This Row],[pctGain]]&gt;0),Q56+1,IF(AND(Q56&lt;=0,testdata[[#This Row],[pctGain]]&lt;0),Q56-1,IF(AND(Q56&lt;0,testdata[[#This Row],[pctGain]]&gt;0),1,IF(AND(Q56&gt;0,testdata[[#This Row],[pctGain]]&lt;0),-1,0))))</f>
        <v>-1</v>
      </c>
      <c r="R57" s="1">
        <f>IF(testdata[[#This Row],[streak]]&gt;Q56,testdata[[#This Row],[streak]]-Q56,0)</f>
        <v>0</v>
      </c>
      <c r="S57" s="1">
        <f>IF(testdata[[#This Row],[streak]]&lt;Q56,Q56-testdata[[#This Row],[streak]],0)</f>
        <v>2</v>
      </c>
      <c r="T57" s="12">
        <f>(T56+testdata[[#This Row],[sGain]])/2</f>
        <v>1.2705881895246109</v>
      </c>
      <c r="U57" s="12">
        <f>(U56+testdata[[#This Row],[sLoss]])/2</f>
        <v>1.266160011772929</v>
      </c>
      <c r="V57" s="12">
        <f>testdata[[#This Row],[avgSgain]]/testdata[[#This Row],[avgSLoss]]</f>
        <v>1.003497328702935</v>
      </c>
      <c r="W57" s="12">
        <f>100-100/(1+testdata[[#This Row],[sRS]])</f>
        <v>50.087280593111622</v>
      </c>
      <c r="X57" s="21"/>
      <c r="Y57" s="21"/>
    </row>
    <row r="58" spans="1:25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>IF(testdata[[#This Row],[close]]&gt;H57,testdata[[#This Row],[close]]-H57,0)</f>
        <v>0</v>
      </c>
      <c r="K58" s="2">
        <f>IF(testdata[[#This Row],[close]]&lt;H57,H57-testdata[[#This Row],[close]],0)</f>
        <v>0.15999999999999659</v>
      </c>
      <c r="L58" s="2">
        <f>(L57*2+testdata[[#This Row],[gain]])/3</f>
        <v>0.12278972107079726</v>
      </c>
      <c r="M58" s="2">
        <f>(M57*2+testdata[[#This Row],[loss]])/3</f>
        <v>0.45305097424892105</v>
      </c>
      <c r="N58" s="12">
        <f>testdata[[#This Row],[avgGain]]/testdata[[#This Row],[avgLoss]]</f>
        <v>0.27102848917687694</v>
      </c>
      <c r="O58" s="12">
        <f>100-100/(1+testdata[[#This Row],[rs]])</f>
        <v>21.323557377726146</v>
      </c>
      <c r="P58" s="14">
        <f>(testdata[[#This Row],[close]]-H57)/H57</f>
        <v>-7.2052598396828149E-4</v>
      </c>
      <c r="Q58" s="1">
        <f>IF(AND(Q57&gt;=0,testdata[[#This Row],[pctGain]]&gt;0),Q57+1,IF(AND(Q57&lt;=0,testdata[[#This Row],[pctGain]]&lt;0),Q57-1,IF(AND(Q57&lt;0,testdata[[#This Row],[pctGain]]&gt;0),1,IF(AND(Q57&gt;0,testdata[[#This Row],[pctGain]]&lt;0),-1,0))))</f>
        <v>-2</v>
      </c>
      <c r="R58" s="1">
        <f>IF(testdata[[#This Row],[streak]]&gt;Q57,testdata[[#This Row],[streak]]-Q57,0)</f>
        <v>0</v>
      </c>
      <c r="S58" s="1">
        <f>IF(testdata[[#This Row],[streak]]&lt;Q57,Q57-testdata[[#This Row],[streak]],0)</f>
        <v>1</v>
      </c>
      <c r="T58" s="12">
        <f>(T57+testdata[[#This Row],[sGain]])/2</f>
        <v>0.63529409476230547</v>
      </c>
      <c r="U58" s="12">
        <f>(U57+testdata[[#This Row],[sLoss]])/2</f>
        <v>1.1330800058864645</v>
      </c>
      <c r="V58" s="12">
        <f>testdata[[#This Row],[avgSgain]]/testdata[[#This Row],[avgSLoss]]</f>
        <v>0.56067893834670879</v>
      </c>
      <c r="W58" s="12">
        <f>100-100/(1+testdata[[#This Row],[sRS]])</f>
        <v>35.92532227933178</v>
      </c>
      <c r="X58" s="21"/>
      <c r="Y58" s="21"/>
    </row>
    <row r="59" spans="1:25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>IF(testdata[[#This Row],[close]]&gt;H58,testdata[[#This Row],[close]]-H58,0)</f>
        <v>0</v>
      </c>
      <c r="K59" s="2">
        <f>IF(testdata[[#This Row],[close]]&lt;H58,H58-testdata[[#This Row],[close]],0)</f>
        <v>0.23000000000001819</v>
      </c>
      <c r="L59" s="2">
        <f>(L58*2+testdata[[#This Row],[gain]])/3</f>
        <v>8.1859814047198179E-2</v>
      </c>
      <c r="M59" s="2">
        <f>(M58*2+testdata[[#This Row],[loss]])/3</f>
        <v>0.37870064949928678</v>
      </c>
      <c r="N59" s="12">
        <f>testdata[[#This Row],[avgGain]]/testdata[[#This Row],[avgLoss]]</f>
        <v>0.21615968748781444</v>
      </c>
      <c r="O59" s="12">
        <f>100-100/(1+testdata[[#This Row],[rs]])</f>
        <v>17.773955978949544</v>
      </c>
      <c r="P59" s="14">
        <f>(testdata[[#This Row],[close]]-H58)/H58</f>
        <v>-1.0365029292474907E-3</v>
      </c>
      <c r="Q59" s="1">
        <f>IF(AND(Q58&gt;=0,testdata[[#This Row],[pctGain]]&gt;0),Q58+1,IF(AND(Q58&lt;=0,testdata[[#This Row],[pctGain]]&lt;0),Q58-1,IF(AND(Q58&lt;0,testdata[[#This Row],[pctGain]]&gt;0),1,IF(AND(Q58&gt;0,testdata[[#This Row],[pctGain]]&lt;0),-1,0))))</f>
        <v>-3</v>
      </c>
      <c r="R59" s="1">
        <f>IF(testdata[[#This Row],[streak]]&gt;Q58,testdata[[#This Row],[streak]]-Q58,0)</f>
        <v>0</v>
      </c>
      <c r="S59" s="1">
        <f>IF(testdata[[#This Row],[streak]]&lt;Q58,Q58-testdata[[#This Row],[streak]],0)</f>
        <v>1</v>
      </c>
      <c r="T59" s="12">
        <f>(T58+testdata[[#This Row],[sGain]])/2</f>
        <v>0.31764704738115274</v>
      </c>
      <c r="U59" s="12">
        <f>(U58+testdata[[#This Row],[sLoss]])/2</f>
        <v>1.0665400029432321</v>
      </c>
      <c r="V59" s="12">
        <f>testdata[[#This Row],[avgSgain]]/testdata[[#This Row],[avgSLoss]]</f>
        <v>0.29782947334799581</v>
      </c>
      <c r="W59" s="12">
        <f>100-100/(1+testdata[[#This Row],[sRS]])</f>
        <v>22.94827475135763</v>
      </c>
      <c r="X59" s="21"/>
      <c r="Y59" s="21"/>
    </row>
    <row r="60" spans="1:25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>IF(testdata[[#This Row],[close]]&gt;H59,testdata[[#This Row],[close]]-H59,0)</f>
        <v>1.6200000000000045</v>
      </c>
      <c r="K60" s="2">
        <f>IF(testdata[[#This Row],[close]]&lt;H59,H59-testdata[[#This Row],[close]],0)</f>
        <v>0</v>
      </c>
      <c r="L60" s="2">
        <f>(L59*2+testdata[[#This Row],[gain]])/3</f>
        <v>0.59457320936480029</v>
      </c>
      <c r="M60" s="2">
        <f>(M59*2+testdata[[#This Row],[loss]])/3</f>
        <v>0.25246709966619119</v>
      </c>
      <c r="N60" s="12">
        <f>testdata[[#This Row],[avgGain]]/testdata[[#This Row],[avgLoss]]</f>
        <v>2.3550522430484508</v>
      </c>
      <c r="O60" s="12">
        <f>100-100/(1+testdata[[#This Row],[rs]])</f>
        <v>70.194204812400031</v>
      </c>
      <c r="P60" s="14">
        <f>(testdata[[#This Row],[close]]-H59)/H59</f>
        <v>7.3081607795371711E-3</v>
      </c>
      <c r="Q60" s="1">
        <f>IF(AND(Q59&gt;=0,testdata[[#This Row],[pctGain]]&gt;0),Q59+1,IF(AND(Q59&lt;=0,testdata[[#This Row],[pctGain]]&lt;0),Q59-1,IF(AND(Q59&lt;0,testdata[[#This Row],[pctGain]]&gt;0),1,IF(AND(Q59&gt;0,testdata[[#This Row],[pctGain]]&lt;0),-1,0))))</f>
        <v>1</v>
      </c>
      <c r="R60" s="1">
        <f>IF(testdata[[#This Row],[streak]]&gt;Q59,testdata[[#This Row],[streak]]-Q59,0)</f>
        <v>4</v>
      </c>
      <c r="S60" s="1">
        <f>IF(testdata[[#This Row],[streak]]&lt;Q59,Q59-testdata[[#This Row],[streak]],0)</f>
        <v>0</v>
      </c>
      <c r="T60" s="12">
        <f>(T59+testdata[[#This Row],[sGain]])/2</f>
        <v>2.1588235236905762</v>
      </c>
      <c r="U60" s="12">
        <f>(U59+testdata[[#This Row],[sLoss]])/2</f>
        <v>0.53327000147161607</v>
      </c>
      <c r="V60" s="12">
        <f>testdata[[#This Row],[avgSgain]]/testdata[[#This Row],[avgSLoss]]</f>
        <v>4.0482748283853764</v>
      </c>
      <c r="W60" s="12">
        <f>100-100/(1+testdata[[#This Row],[sRS]])</f>
        <v>80.191252774567417</v>
      </c>
      <c r="X60" s="21"/>
      <c r="Y60" s="21"/>
    </row>
    <row r="61" spans="1:25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>IF(testdata[[#This Row],[close]]&gt;H60,testdata[[#This Row],[close]]-H60,0)</f>
        <v>0.21000000000000796</v>
      </c>
      <c r="K61" s="2">
        <f>IF(testdata[[#This Row],[close]]&lt;H60,H60-testdata[[#This Row],[close]],0)</f>
        <v>0</v>
      </c>
      <c r="L61" s="2">
        <f>(L60*2+testdata[[#This Row],[gain]])/3</f>
        <v>0.46638213957653618</v>
      </c>
      <c r="M61" s="2">
        <f>(M60*2+testdata[[#This Row],[loss]])/3</f>
        <v>0.16831139977746079</v>
      </c>
      <c r="N61" s="12">
        <f>testdata[[#This Row],[avgGain]]/testdata[[#This Row],[avgLoss]]</f>
        <v>2.7709480177408112</v>
      </c>
      <c r="O61" s="12">
        <f>100-100/(1+testdata[[#This Row],[rs]])</f>
        <v>73.481469505933319</v>
      </c>
      <c r="P61" s="14">
        <f>(testdata[[#This Row],[close]]-H60)/H60</f>
        <v>9.4048098884861827E-4</v>
      </c>
      <c r="Q61" s="1">
        <f>IF(AND(Q60&gt;=0,testdata[[#This Row],[pctGain]]&gt;0),Q60+1,IF(AND(Q60&lt;=0,testdata[[#This Row],[pctGain]]&lt;0),Q60-1,IF(AND(Q60&lt;0,testdata[[#This Row],[pctGain]]&gt;0),1,IF(AND(Q60&gt;0,testdata[[#This Row],[pctGain]]&lt;0),-1,0))))</f>
        <v>2</v>
      </c>
      <c r="R61" s="1">
        <f>IF(testdata[[#This Row],[streak]]&gt;Q60,testdata[[#This Row],[streak]]-Q60,0)</f>
        <v>1</v>
      </c>
      <c r="S61" s="1">
        <f>IF(testdata[[#This Row],[streak]]&lt;Q60,Q60-testdata[[#This Row],[streak]],0)</f>
        <v>0</v>
      </c>
      <c r="T61" s="12">
        <f>(T60+testdata[[#This Row],[sGain]])/2</f>
        <v>1.5794117618452881</v>
      </c>
      <c r="U61" s="12">
        <f>(U60+testdata[[#This Row],[sLoss]])/2</f>
        <v>0.26663500073580804</v>
      </c>
      <c r="V61" s="12">
        <f>testdata[[#This Row],[avgSgain]]/testdata[[#This Row],[avgSLoss]]</f>
        <v>5.9234975059040673</v>
      </c>
      <c r="W61" s="12">
        <f>100-100/(1+testdata[[#This Row],[sRS]])</f>
        <v>85.556433014567531</v>
      </c>
      <c r="X61" s="21"/>
      <c r="Y61" s="21"/>
    </row>
    <row r="62" spans="1:25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>IF(testdata[[#This Row],[close]]&gt;H61,testdata[[#This Row],[close]]-H61,0)</f>
        <v>0.71000000000000796</v>
      </c>
      <c r="K62" s="2">
        <f>IF(testdata[[#This Row],[close]]&lt;H61,H61-testdata[[#This Row],[close]],0)</f>
        <v>0</v>
      </c>
      <c r="L62" s="2">
        <f>(L61*2+testdata[[#This Row],[gain]])/3</f>
        <v>0.54758809305102674</v>
      </c>
      <c r="M62" s="2">
        <f>(M61*2+testdata[[#This Row],[loss]])/3</f>
        <v>0.11220759985164053</v>
      </c>
      <c r="N62" s="12">
        <f>testdata[[#This Row],[avgGain]]/testdata[[#This Row],[avgLoss]]</f>
        <v>4.8801337322520117</v>
      </c>
      <c r="O62" s="12">
        <f>100-100/(1+testdata[[#This Row],[rs]])</f>
        <v>82.993584065697547</v>
      </c>
      <c r="P62" s="14">
        <f>(testdata[[#This Row],[close]]-H61)/H61</f>
        <v>3.176733780760662E-3</v>
      </c>
      <c r="Q62" s="1">
        <f>IF(AND(Q61&gt;=0,testdata[[#This Row],[pctGain]]&gt;0),Q61+1,IF(AND(Q61&lt;=0,testdata[[#This Row],[pctGain]]&lt;0),Q61-1,IF(AND(Q61&lt;0,testdata[[#This Row],[pctGain]]&gt;0),1,IF(AND(Q61&gt;0,testdata[[#This Row],[pctGain]]&lt;0),-1,0))))</f>
        <v>3</v>
      </c>
      <c r="R62" s="1">
        <f>IF(testdata[[#This Row],[streak]]&gt;Q61,testdata[[#This Row],[streak]]-Q61,0)</f>
        <v>1</v>
      </c>
      <c r="S62" s="1">
        <f>IF(testdata[[#This Row],[streak]]&lt;Q61,Q61-testdata[[#This Row],[streak]],0)</f>
        <v>0</v>
      </c>
      <c r="T62" s="12">
        <f>(T61+testdata[[#This Row],[sGain]])/2</f>
        <v>1.289705880922644</v>
      </c>
      <c r="U62" s="12">
        <f>(U61+testdata[[#This Row],[sLoss]])/2</f>
        <v>0.13331750036790402</v>
      </c>
      <c r="V62" s="12">
        <f>testdata[[#This Row],[avgSgain]]/testdata[[#This Row],[avgSLoss]]</f>
        <v>9.6739428609414482</v>
      </c>
      <c r="W62" s="12">
        <f>100-100/(1+testdata[[#This Row],[sRS]])</f>
        <v>90.631390733229026</v>
      </c>
      <c r="X62" s="21"/>
      <c r="Y62" s="21"/>
    </row>
    <row r="63" spans="1:25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>IF(testdata[[#This Row],[close]]&gt;H62,testdata[[#This Row],[close]]-H62,0)</f>
        <v>0</v>
      </c>
      <c r="K63" s="2">
        <f>IF(testdata[[#This Row],[close]]&lt;H62,H62-testdata[[#This Row],[close]],0)</f>
        <v>0.52000000000001023</v>
      </c>
      <c r="L63" s="2">
        <f>(L62*2+testdata[[#This Row],[gain]])/3</f>
        <v>0.36505872870068451</v>
      </c>
      <c r="M63" s="2">
        <f>(M62*2+testdata[[#This Row],[loss]])/3</f>
        <v>0.2481383999010971</v>
      </c>
      <c r="N63" s="12">
        <f>testdata[[#This Row],[avgGain]]/testdata[[#This Row],[avgLoss]]</f>
        <v>1.4711899844852288</v>
      </c>
      <c r="O63" s="12">
        <f>100-100/(1+testdata[[#This Row],[rs]])</f>
        <v>59.533665712540952</v>
      </c>
      <c r="P63" s="14">
        <f>(testdata[[#This Row],[close]]-H62)/H62</f>
        <v>-2.3192542705499763E-3</v>
      </c>
      <c r="Q63" s="1">
        <f>IF(AND(Q62&gt;=0,testdata[[#This Row],[pctGain]]&gt;0),Q62+1,IF(AND(Q62&lt;=0,testdata[[#This Row],[pctGain]]&lt;0),Q62-1,IF(AND(Q62&lt;0,testdata[[#This Row],[pctGain]]&gt;0),1,IF(AND(Q62&gt;0,testdata[[#This Row],[pctGain]]&lt;0),-1,0))))</f>
        <v>-1</v>
      </c>
      <c r="R63" s="1">
        <f>IF(testdata[[#This Row],[streak]]&gt;Q62,testdata[[#This Row],[streak]]-Q62,0)</f>
        <v>0</v>
      </c>
      <c r="S63" s="1">
        <f>IF(testdata[[#This Row],[streak]]&lt;Q62,Q62-testdata[[#This Row],[streak]],0)</f>
        <v>4</v>
      </c>
      <c r="T63" s="12">
        <f>(T62+testdata[[#This Row],[sGain]])/2</f>
        <v>0.64485294046132202</v>
      </c>
      <c r="U63" s="12">
        <f>(U62+testdata[[#This Row],[sLoss]])/2</f>
        <v>2.0666587501839522</v>
      </c>
      <c r="V63" s="12">
        <f>testdata[[#This Row],[avgSgain]]/testdata[[#This Row],[avgSLoss]]</f>
        <v>0.31202681158847534</v>
      </c>
      <c r="W63" s="12">
        <f>100-100/(1+testdata[[#This Row],[sRS]])</f>
        <v>23.782045369233231</v>
      </c>
      <c r="X63" s="21"/>
      <c r="Y63" s="21"/>
    </row>
    <row r="64" spans="1:25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>IF(testdata[[#This Row],[close]]&gt;H63,testdata[[#This Row],[close]]-H63,0)</f>
        <v>0</v>
      </c>
      <c r="K64" s="2">
        <f>IF(testdata[[#This Row],[close]]&lt;H63,H63-testdata[[#This Row],[close]],0)</f>
        <v>0.38999999999998636</v>
      </c>
      <c r="L64" s="2">
        <f>(L63*2+testdata[[#This Row],[gain]])/3</f>
        <v>0.24337248580045634</v>
      </c>
      <c r="M64" s="2">
        <f>(M63*2+testdata[[#This Row],[loss]])/3</f>
        <v>0.2954255999340602</v>
      </c>
      <c r="N64" s="12">
        <f>testdata[[#This Row],[avgGain]]/testdata[[#This Row],[avgLoss]]</f>
        <v>0.82380296715916879</v>
      </c>
      <c r="O64" s="12">
        <f>100-100/(1+testdata[[#This Row],[rs]])</f>
        <v>45.169515676485524</v>
      </c>
      <c r="P64" s="14">
        <f>(testdata[[#This Row],[close]]-H63)/H63</f>
        <v>-1.7434842862889999E-3</v>
      </c>
      <c r="Q64" s="1">
        <f>IF(AND(Q63&gt;=0,testdata[[#This Row],[pctGain]]&gt;0),Q63+1,IF(AND(Q63&lt;=0,testdata[[#This Row],[pctGain]]&lt;0),Q63-1,IF(AND(Q63&lt;0,testdata[[#This Row],[pctGain]]&gt;0),1,IF(AND(Q63&gt;0,testdata[[#This Row],[pctGain]]&lt;0),-1,0))))</f>
        <v>-2</v>
      </c>
      <c r="R64" s="1">
        <f>IF(testdata[[#This Row],[streak]]&gt;Q63,testdata[[#This Row],[streak]]-Q63,0)</f>
        <v>0</v>
      </c>
      <c r="S64" s="1">
        <f>IF(testdata[[#This Row],[streak]]&lt;Q63,Q63-testdata[[#This Row],[streak]],0)</f>
        <v>1</v>
      </c>
      <c r="T64" s="12">
        <f>(T63+testdata[[#This Row],[sGain]])/2</f>
        <v>0.32242647023066101</v>
      </c>
      <c r="U64" s="12">
        <f>(U63+testdata[[#This Row],[sLoss]])/2</f>
        <v>1.5333293750919761</v>
      </c>
      <c r="V64" s="12">
        <f>testdata[[#This Row],[avgSgain]]/testdata[[#This Row],[avgSLoss]]</f>
        <v>0.2102786755854856</v>
      </c>
      <c r="W64" s="12">
        <f>100-100/(1+testdata[[#This Row],[sRS]])</f>
        <v>17.374401435583493</v>
      </c>
      <c r="X64" s="21"/>
      <c r="Y64" s="21"/>
    </row>
    <row r="65" spans="1:25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>IF(testdata[[#This Row],[close]]&gt;H64,testdata[[#This Row],[close]]-H64,0)</f>
        <v>0.13999999999998636</v>
      </c>
      <c r="K65" s="2">
        <f>IF(testdata[[#This Row],[close]]&lt;H64,H64-testdata[[#This Row],[close]],0)</f>
        <v>0</v>
      </c>
      <c r="L65" s="2">
        <f>(L64*2+testdata[[#This Row],[gain]])/3</f>
        <v>0.20891499053363302</v>
      </c>
      <c r="M65" s="2">
        <f>(M64*2+testdata[[#This Row],[loss]])/3</f>
        <v>0.19695039995604013</v>
      </c>
      <c r="N65" s="12">
        <f>testdata[[#This Row],[avgGain]]/testdata[[#This Row],[avgLoss]]</f>
        <v>1.0607492575809108</v>
      </c>
      <c r="O65" s="12">
        <f>100-100/(1+testdata[[#This Row],[rs]])</f>
        <v>51.473960438355896</v>
      </c>
      <c r="P65" s="14">
        <f>(testdata[[#This Row],[close]]-H64)/H64</f>
        <v>6.2695924764884171E-4</v>
      </c>
      <c r="Q65" s="1">
        <f>IF(AND(Q64&gt;=0,testdata[[#This Row],[pctGain]]&gt;0),Q64+1,IF(AND(Q64&lt;=0,testdata[[#This Row],[pctGain]]&lt;0),Q64-1,IF(AND(Q64&lt;0,testdata[[#This Row],[pctGain]]&gt;0),1,IF(AND(Q64&gt;0,testdata[[#This Row],[pctGain]]&lt;0),-1,0))))</f>
        <v>1</v>
      </c>
      <c r="R65" s="1">
        <f>IF(testdata[[#This Row],[streak]]&gt;Q64,testdata[[#This Row],[streak]]-Q64,0)</f>
        <v>3</v>
      </c>
      <c r="S65" s="1">
        <f>IF(testdata[[#This Row],[streak]]&lt;Q64,Q64-testdata[[#This Row],[streak]],0)</f>
        <v>0</v>
      </c>
      <c r="T65" s="12">
        <f>(T64+testdata[[#This Row],[sGain]])/2</f>
        <v>1.6612132351153306</v>
      </c>
      <c r="U65" s="12">
        <f>(U64+testdata[[#This Row],[sLoss]])/2</f>
        <v>0.76666468754598804</v>
      </c>
      <c r="V65" s="12">
        <f>testdata[[#This Row],[avgSgain]]/testdata[[#This Row],[avgSLoss]]</f>
        <v>2.1668054654150004</v>
      </c>
      <c r="W65" s="12">
        <f>100-100/(1+testdata[[#This Row],[sRS]])</f>
        <v>68.422436713555655</v>
      </c>
      <c r="X65" s="21"/>
      <c r="Y65" s="21"/>
    </row>
    <row r="66" spans="1:25" x14ac:dyDescent="0.25">
      <c r="A66" s="8">
        <v>65</v>
      </c>
      <c r="B66" s="4" t="s">
        <v>7</v>
      </c>
      <c r="C66" s="5" t="str">
        <f t="shared" ref="C66:C129" si="3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>IF(testdata[[#This Row],[close]]&gt;H65,testdata[[#This Row],[close]]-H65,0)</f>
        <v>0</v>
      </c>
      <c r="K66" s="2">
        <f>IF(testdata[[#This Row],[close]]&lt;H65,H65-testdata[[#This Row],[close]],0)</f>
        <v>0.65999999999999659</v>
      </c>
      <c r="L66" s="2">
        <f>(L65*2+testdata[[#This Row],[gain]])/3</f>
        <v>0.13927666035575534</v>
      </c>
      <c r="M66" s="2">
        <f>(M65*2+testdata[[#This Row],[loss]])/3</f>
        <v>0.35130026663735897</v>
      </c>
      <c r="N66" s="12">
        <f>testdata[[#This Row],[avgGain]]/testdata[[#This Row],[avgLoss]]</f>
        <v>0.39646044589976975</v>
      </c>
      <c r="O66" s="12">
        <f>100-100/(1+testdata[[#This Row],[rs]])</f>
        <v>28.390381343334198</v>
      </c>
      <c r="P66" s="14">
        <f>(testdata[[#This Row],[close]]-H65)/H65</f>
        <v>-2.9538131041890289E-3</v>
      </c>
      <c r="Q66" s="1">
        <f>IF(AND(Q65&gt;=0,testdata[[#This Row],[pctGain]]&gt;0),Q65+1,IF(AND(Q65&lt;=0,testdata[[#This Row],[pctGain]]&lt;0),Q65-1,IF(AND(Q65&lt;0,testdata[[#This Row],[pctGain]]&gt;0),1,IF(AND(Q65&gt;0,testdata[[#This Row],[pctGain]]&lt;0),-1,0))))</f>
        <v>-1</v>
      </c>
      <c r="R66" s="1">
        <f>IF(testdata[[#This Row],[streak]]&gt;Q65,testdata[[#This Row],[streak]]-Q65,0)</f>
        <v>0</v>
      </c>
      <c r="S66" s="1">
        <f>IF(testdata[[#This Row],[streak]]&lt;Q65,Q65-testdata[[#This Row],[streak]],0)</f>
        <v>2</v>
      </c>
      <c r="T66" s="12">
        <f>(T65+testdata[[#This Row],[sGain]])/2</f>
        <v>0.83060661755766529</v>
      </c>
      <c r="U66" s="12">
        <f>(U65+testdata[[#This Row],[sLoss]])/2</f>
        <v>1.3833323437729941</v>
      </c>
      <c r="V66" s="12">
        <f>testdata[[#This Row],[avgSgain]]/testdata[[#This Row],[avgSLoss]]</f>
        <v>0.60043894823727806</v>
      </c>
      <c r="W66" s="12">
        <f>100-100/(1+testdata[[#This Row],[sRS]])</f>
        <v>37.517141712815786</v>
      </c>
      <c r="X66" s="21"/>
      <c r="Y66" s="21"/>
    </row>
    <row r="67" spans="1:25" x14ac:dyDescent="0.25">
      <c r="A67" s="8">
        <v>66</v>
      </c>
      <c r="B67" s="4" t="s">
        <v>7</v>
      </c>
      <c r="C67" s="5" t="str">
        <f t="shared" si="3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>IF(testdata[[#This Row],[close]]&gt;H66,testdata[[#This Row],[close]]-H66,0)</f>
        <v>0.62000000000000455</v>
      </c>
      <c r="K67" s="2">
        <f>IF(testdata[[#This Row],[close]]&lt;H66,H66-testdata[[#This Row],[close]],0)</f>
        <v>0</v>
      </c>
      <c r="L67" s="2">
        <f>(L66*2+testdata[[#This Row],[gain]])/3</f>
        <v>0.29951777357050507</v>
      </c>
      <c r="M67" s="2">
        <f>(M66*2+testdata[[#This Row],[loss]])/3</f>
        <v>0.23420017775823931</v>
      </c>
      <c r="N67" s="12">
        <f>testdata[[#This Row],[avgGain]]/testdata[[#This Row],[avgLoss]]</f>
        <v>1.2788964399492981</v>
      </c>
      <c r="O67" s="12">
        <f>100-100/(1+testdata[[#This Row],[rs]])</f>
        <v>56.119111756467156</v>
      </c>
      <c r="P67" s="14">
        <f>(testdata[[#This Row],[close]]-H66)/H66</f>
        <v>2.7830146332705114E-3</v>
      </c>
      <c r="Q67" s="1">
        <f>IF(AND(Q66&gt;=0,testdata[[#This Row],[pctGain]]&gt;0),Q66+1,IF(AND(Q66&lt;=0,testdata[[#This Row],[pctGain]]&lt;0),Q66-1,IF(AND(Q66&lt;0,testdata[[#This Row],[pctGain]]&gt;0),1,IF(AND(Q66&gt;0,testdata[[#This Row],[pctGain]]&lt;0),-1,0))))</f>
        <v>1</v>
      </c>
      <c r="R67" s="1">
        <f>IF(testdata[[#This Row],[streak]]&gt;Q66,testdata[[#This Row],[streak]]-Q66,0)</f>
        <v>2</v>
      </c>
      <c r="S67" s="1">
        <f>IF(testdata[[#This Row],[streak]]&lt;Q66,Q66-testdata[[#This Row],[streak]],0)</f>
        <v>0</v>
      </c>
      <c r="T67" s="12">
        <f>(T66+testdata[[#This Row],[sGain]])/2</f>
        <v>1.4153033087788327</v>
      </c>
      <c r="U67" s="12">
        <f>(U66+testdata[[#This Row],[sLoss]])/2</f>
        <v>0.69166617188649704</v>
      </c>
      <c r="V67" s="12">
        <f>testdata[[#This Row],[avgSgain]]/testdata[[#This Row],[avgSLoss]]</f>
        <v>2.0462231150016184</v>
      </c>
      <c r="W67" s="12">
        <f>100-100/(1+testdata[[#This Row],[sRS]])</f>
        <v>67.172463662450127</v>
      </c>
      <c r="X67" s="21"/>
      <c r="Y67" s="21"/>
    </row>
    <row r="68" spans="1:25" x14ac:dyDescent="0.25">
      <c r="A68" s="8">
        <v>67</v>
      </c>
      <c r="B68" s="4" t="s">
        <v>7</v>
      </c>
      <c r="C68" s="5" t="str">
        <f t="shared" si="3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>IF(testdata[[#This Row],[close]]&gt;H67,testdata[[#This Row],[close]]-H67,0)</f>
        <v>0</v>
      </c>
      <c r="K68" s="2">
        <f>IF(testdata[[#This Row],[close]]&lt;H67,H67-testdata[[#This Row],[close]],0)</f>
        <v>0.23000000000001819</v>
      </c>
      <c r="L68" s="2">
        <f>(L67*2+testdata[[#This Row],[gain]])/3</f>
        <v>0.19967851571367004</v>
      </c>
      <c r="M68" s="2">
        <f>(M67*2+testdata[[#This Row],[loss]])/3</f>
        <v>0.23280011850549895</v>
      </c>
      <c r="N68" s="12">
        <f>testdata[[#This Row],[avgGain]]/testdata[[#This Row],[avgLoss]]</f>
        <v>0.85772514634245534</v>
      </c>
      <c r="O68" s="12">
        <f>100-100/(1+testdata[[#This Row],[rs]])</f>
        <v>46.170723803312356</v>
      </c>
      <c r="P68" s="14">
        <f>(testdata[[#This Row],[close]]-H67)/H67</f>
        <v>-1.0295434198747456E-3</v>
      </c>
      <c r="Q68" s="1">
        <f>IF(AND(Q67&gt;=0,testdata[[#This Row],[pctGain]]&gt;0),Q67+1,IF(AND(Q67&lt;=0,testdata[[#This Row],[pctGain]]&lt;0),Q67-1,IF(AND(Q67&lt;0,testdata[[#This Row],[pctGain]]&gt;0),1,IF(AND(Q67&gt;0,testdata[[#This Row],[pctGain]]&lt;0),-1,0))))</f>
        <v>-1</v>
      </c>
      <c r="R68" s="1">
        <f>IF(testdata[[#This Row],[streak]]&gt;Q67,testdata[[#This Row],[streak]]-Q67,0)</f>
        <v>0</v>
      </c>
      <c r="S68" s="1">
        <f>IF(testdata[[#This Row],[streak]]&lt;Q67,Q67-testdata[[#This Row],[streak]],0)</f>
        <v>2</v>
      </c>
      <c r="T68" s="12">
        <f>(T67+testdata[[#This Row],[sGain]])/2</f>
        <v>0.70765165438941635</v>
      </c>
      <c r="U68" s="12">
        <f>(U67+testdata[[#This Row],[sLoss]])/2</f>
        <v>1.3458330859432486</v>
      </c>
      <c r="V68" s="12">
        <f>testdata[[#This Row],[avgSgain]]/testdata[[#This Row],[avgSLoss]]</f>
        <v>0.52580937545717077</v>
      </c>
      <c r="W68" s="12">
        <f>100-100/(1+testdata[[#This Row],[sRS]])</f>
        <v>34.461013539101188</v>
      </c>
      <c r="X68" s="21"/>
      <c r="Y68" s="21"/>
    </row>
    <row r="69" spans="1:25" x14ac:dyDescent="0.25">
      <c r="A69" s="8">
        <v>68</v>
      </c>
      <c r="B69" s="4" t="s">
        <v>7</v>
      </c>
      <c r="C69" s="5" t="str">
        <f t="shared" si="3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>IF(testdata[[#This Row],[close]]&gt;H68,testdata[[#This Row],[close]]-H68,0)</f>
        <v>0.14000000000001478</v>
      </c>
      <c r="K69" s="2">
        <f>IF(testdata[[#This Row],[close]]&lt;H68,H68-testdata[[#This Row],[close]],0)</f>
        <v>0</v>
      </c>
      <c r="L69" s="2">
        <f>(L68*2+testdata[[#This Row],[gain]])/3</f>
        <v>0.17978567714245161</v>
      </c>
      <c r="M69" s="2">
        <f>(M68*2+testdata[[#This Row],[loss]])/3</f>
        <v>0.15520007900366597</v>
      </c>
      <c r="N69" s="12">
        <f>testdata[[#This Row],[avgGain]]/testdata[[#This Row],[avgLoss]]</f>
        <v>1.1584122785028022</v>
      </c>
      <c r="O69" s="12">
        <f>100-100/(1+testdata[[#This Row],[rs]])</f>
        <v>53.66964828917407</v>
      </c>
      <c r="P69" s="14">
        <f>(testdata[[#This Row],[close]]-H68)/H68</f>
        <v>6.2732446117316298E-4</v>
      </c>
      <c r="Q69" s="1">
        <f>IF(AND(Q68&gt;=0,testdata[[#This Row],[pctGain]]&gt;0),Q68+1,IF(AND(Q68&lt;=0,testdata[[#This Row],[pctGain]]&lt;0),Q68-1,IF(AND(Q68&lt;0,testdata[[#This Row],[pctGain]]&gt;0),1,IF(AND(Q68&gt;0,testdata[[#This Row],[pctGain]]&lt;0),-1,0))))</f>
        <v>1</v>
      </c>
      <c r="R69" s="1">
        <f>IF(testdata[[#This Row],[streak]]&gt;Q68,testdata[[#This Row],[streak]]-Q68,0)</f>
        <v>2</v>
      </c>
      <c r="S69" s="1">
        <f>IF(testdata[[#This Row],[streak]]&lt;Q68,Q68-testdata[[#This Row],[streak]],0)</f>
        <v>0</v>
      </c>
      <c r="T69" s="12">
        <f>(T68+testdata[[#This Row],[sGain]])/2</f>
        <v>1.3538258271947081</v>
      </c>
      <c r="U69" s="12">
        <f>(U68+testdata[[#This Row],[sLoss]])/2</f>
        <v>0.67291654297162429</v>
      </c>
      <c r="V69" s="12">
        <f>testdata[[#This Row],[avgSgain]]/testdata[[#This Row],[avgSLoss]]</f>
        <v>2.0118777600802669</v>
      </c>
      <c r="W69" s="12">
        <f>100-100/(1+testdata[[#This Row],[sRS]])</f>
        <v>66.798121316405954</v>
      </c>
      <c r="X69" s="21"/>
      <c r="Y69" s="21"/>
    </row>
    <row r="70" spans="1:25" x14ac:dyDescent="0.25">
      <c r="A70" s="8">
        <v>69</v>
      </c>
      <c r="B70" s="4" t="s">
        <v>7</v>
      </c>
      <c r="C70" s="5" t="str">
        <f t="shared" si="3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>IF(testdata[[#This Row],[close]]&gt;H69,testdata[[#This Row],[close]]-H69,0)</f>
        <v>0</v>
      </c>
      <c r="K70" s="2">
        <f>IF(testdata[[#This Row],[close]]&lt;H69,H69-testdata[[#This Row],[close]],0)</f>
        <v>0.27000000000001023</v>
      </c>
      <c r="L70" s="2">
        <f>(L69*2+testdata[[#This Row],[gain]])/3</f>
        <v>0.11985711809496774</v>
      </c>
      <c r="M70" s="2">
        <f>(M69*2+testdata[[#This Row],[loss]])/3</f>
        <v>0.19346671933578072</v>
      </c>
      <c r="N70" s="12">
        <f>testdata[[#This Row],[avgGain]]/testdata[[#This Row],[avgLoss]]</f>
        <v>0.61952318469278322</v>
      </c>
      <c r="O70" s="12">
        <f>100-100/(1+testdata[[#This Row],[rs]])</f>
        <v>38.253431043675008</v>
      </c>
      <c r="P70" s="14">
        <f>(testdata[[#This Row],[close]]-H69)/H69</f>
        <v>-1.2090815458331925E-3</v>
      </c>
      <c r="Q70" s="1">
        <f>IF(AND(Q69&gt;=0,testdata[[#This Row],[pctGain]]&gt;0),Q69+1,IF(AND(Q69&lt;=0,testdata[[#This Row],[pctGain]]&lt;0),Q69-1,IF(AND(Q69&lt;0,testdata[[#This Row],[pctGain]]&gt;0),1,IF(AND(Q69&gt;0,testdata[[#This Row],[pctGain]]&lt;0),-1,0))))</f>
        <v>-1</v>
      </c>
      <c r="R70" s="1">
        <f>IF(testdata[[#This Row],[streak]]&gt;Q69,testdata[[#This Row],[streak]]-Q69,0)</f>
        <v>0</v>
      </c>
      <c r="S70" s="1">
        <f>IF(testdata[[#This Row],[streak]]&lt;Q69,Q69-testdata[[#This Row],[streak]],0)</f>
        <v>2</v>
      </c>
      <c r="T70" s="12">
        <f>(T69+testdata[[#This Row],[sGain]])/2</f>
        <v>0.67691291359735406</v>
      </c>
      <c r="U70" s="12">
        <f>(U69+testdata[[#This Row],[sLoss]])/2</f>
        <v>1.3364582714858122</v>
      </c>
      <c r="V70" s="12">
        <f>testdata[[#This Row],[avgSgain]]/testdata[[#This Row],[avgSLoss]]</f>
        <v>0.5064976049306753</v>
      </c>
      <c r="W70" s="12">
        <f>100-100/(1+testdata[[#This Row],[sRS]])</f>
        <v>33.620870240545983</v>
      </c>
      <c r="X70" s="21"/>
      <c r="Y70" s="21"/>
    </row>
    <row r="71" spans="1:25" x14ac:dyDescent="0.25">
      <c r="A71" s="8">
        <v>70</v>
      </c>
      <c r="B71" s="4" t="s">
        <v>7</v>
      </c>
      <c r="C71" s="5" t="str">
        <f t="shared" si="3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>IF(testdata[[#This Row],[close]]&gt;H70,testdata[[#This Row],[close]]-H70,0)</f>
        <v>0</v>
      </c>
      <c r="K71" s="2">
        <f>IF(testdata[[#This Row],[close]]&lt;H70,H70-testdata[[#This Row],[close]],0)</f>
        <v>0.97999999999998977</v>
      </c>
      <c r="L71" s="2">
        <f>(L70*2+testdata[[#This Row],[gain]])/3</f>
        <v>7.990474539664516E-2</v>
      </c>
      <c r="M71" s="2">
        <f>(M70*2+testdata[[#This Row],[loss]])/3</f>
        <v>0.45564447955718373</v>
      </c>
      <c r="N71" s="12">
        <f>testdata[[#This Row],[avgGain]]/testdata[[#This Row],[avgLoss]]</f>
        <v>0.17536642927025095</v>
      </c>
      <c r="O71" s="12">
        <f>100-100/(1+testdata[[#This Row],[rs]])</f>
        <v>14.920149572344911</v>
      </c>
      <c r="P71" s="14">
        <f>(testdata[[#This Row],[close]]-H70)/H70</f>
        <v>-4.3938307030128671E-3</v>
      </c>
      <c r="Q71" s="1">
        <f>IF(AND(Q70&gt;=0,testdata[[#This Row],[pctGain]]&gt;0),Q70+1,IF(AND(Q70&lt;=0,testdata[[#This Row],[pctGain]]&lt;0),Q70-1,IF(AND(Q70&lt;0,testdata[[#This Row],[pctGain]]&gt;0),1,IF(AND(Q70&gt;0,testdata[[#This Row],[pctGain]]&lt;0),-1,0))))</f>
        <v>-2</v>
      </c>
      <c r="R71" s="1">
        <f>IF(testdata[[#This Row],[streak]]&gt;Q70,testdata[[#This Row],[streak]]-Q70,0)</f>
        <v>0</v>
      </c>
      <c r="S71" s="1">
        <f>IF(testdata[[#This Row],[streak]]&lt;Q70,Q70-testdata[[#This Row],[streak]],0)</f>
        <v>1</v>
      </c>
      <c r="T71" s="12">
        <f>(T70+testdata[[#This Row],[sGain]])/2</f>
        <v>0.33845645679867703</v>
      </c>
      <c r="U71" s="12">
        <f>(U70+testdata[[#This Row],[sLoss]])/2</f>
        <v>1.168229135742906</v>
      </c>
      <c r="V71" s="12">
        <f>testdata[[#This Row],[avgSgain]]/testdata[[#This Row],[avgSLoss]]</f>
        <v>0.28971752753233992</v>
      </c>
      <c r="W71" s="12">
        <f>100-100/(1+testdata[[#This Row],[sRS]])</f>
        <v>22.463641948533208</v>
      </c>
      <c r="X71" s="21"/>
      <c r="Y71" s="21"/>
    </row>
    <row r="72" spans="1:25" x14ac:dyDescent="0.25">
      <c r="A72" s="8">
        <v>71</v>
      </c>
      <c r="B72" s="4" t="s">
        <v>7</v>
      </c>
      <c r="C72" s="5" t="str">
        <f t="shared" si="3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>IF(testdata[[#This Row],[close]]&gt;H71,testdata[[#This Row],[close]]-H71,0)</f>
        <v>0</v>
      </c>
      <c r="K72" s="2">
        <f>IF(testdata[[#This Row],[close]]&lt;H71,H71-testdata[[#This Row],[close]],0)</f>
        <v>1.4399999999999977</v>
      </c>
      <c r="L72" s="2">
        <f>(L71*2+testdata[[#This Row],[gain]])/3</f>
        <v>5.3269830264430107E-2</v>
      </c>
      <c r="M72" s="2">
        <f>(M71*2+testdata[[#This Row],[loss]])/3</f>
        <v>0.78376298637145503</v>
      </c>
      <c r="N72" s="12">
        <f>testdata[[#This Row],[avgGain]]/testdata[[#This Row],[avgLoss]]</f>
        <v>6.7966759327396348E-2</v>
      </c>
      <c r="O72" s="12">
        <f>100-100/(1+testdata[[#This Row],[rs]])</f>
        <v>6.3641268544913885</v>
      </c>
      <c r="P72" s="14">
        <f>(testdata[[#This Row],[close]]-H71)/H71</f>
        <v>-6.4847338557146618E-3</v>
      </c>
      <c r="Q72" s="1">
        <f>IF(AND(Q71&gt;=0,testdata[[#This Row],[pctGain]]&gt;0),Q71+1,IF(AND(Q71&lt;=0,testdata[[#This Row],[pctGain]]&lt;0),Q71-1,IF(AND(Q71&lt;0,testdata[[#This Row],[pctGain]]&gt;0),1,IF(AND(Q71&gt;0,testdata[[#This Row],[pctGain]]&lt;0),-1,0))))</f>
        <v>-3</v>
      </c>
      <c r="R72" s="1">
        <f>IF(testdata[[#This Row],[streak]]&gt;Q71,testdata[[#This Row],[streak]]-Q71,0)</f>
        <v>0</v>
      </c>
      <c r="S72" s="1">
        <f>IF(testdata[[#This Row],[streak]]&lt;Q71,Q71-testdata[[#This Row],[streak]],0)</f>
        <v>1</v>
      </c>
      <c r="T72" s="12">
        <f>(T71+testdata[[#This Row],[sGain]])/2</f>
        <v>0.16922822839933852</v>
      </c>
      <c r="U72" s="12">
        <f>(U71+testdata[[#This Row],[sLoss]])/2</f>
        <v>1.084114567871453</v>
      </c>
      <c r="V72" s="12">
        <f>testdata[[#This Row],[avgSgain]]/testdata[[#This Row],[avgSLoss]]</f>
        <v>0.1560981038485634</v>
      </c>
      <c r="W72" s="12">
        <f>100-100/(1+testdata[[#This Row],[sRS]])</f>
        <v>13.502150321752495</v>
      </c>
      <c r="X72" s="21"/>
      <c r="Y72" s="21"/>
    </row>
    <row r="73" spans="1:25" x14ac:dyDescent="0.25">
      <c r="A73" s="8">
        <v>72</v>
      </c>
      <c r="B73" s="4" t="s">
        <v>7</v>
      </c>
      <c r="C73" s="5" t="str">
        <f t="shared" si="3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>IF(testdata[[#This Row],[close]]&gt;H72,testdata[[#This Row],[close]]-H72,0)</f>
        <v>1.960000000000008</v>
      </c>
      <c r="K73" s="2">
        <f>IF(testdata[[#This Row],[close]]&lt;H72,H72-testdata[[#This Row],[close]],0)</f>
        <v>0</v>
      </c>
      <c r="L73" s="2">
        <f>(L72*2+testdata[[#This Row],[gain]])/3</f>
        <v>0.68884655350962276</v>
      </c>
      <c r="M73" s="2">
        <f>(M72*2+testdata[[#This Row],[loss]])/3</f>
        <v>0.52250865758096998</v>
      </c>
      <c r="N73" s="12">
        <f>testdata[[#This Row],[avgGain]]/testdata[[#This Row],[avgLoss]]</f>
        <v>1.3183447652307587</v>
      </c>
      <c r="O73" s="12">
        <f>100-100/(1+testdata[[#This Row],[rs]])</f>
        <v>56.865777040695491</v>
      </c>
      <c r="P73" s="14">
        <f>(testdata[[#This Row],[close]]-H72)/H72</f>
        <v>8.884054029553114E-3</v>
      </c>
      <c r="Q73" s="1">
        <f>IF(AND(Q72&gt;=0,testdata[[#This Row],[pctGain]]&gt;0),Q72+1,IF(AND(Q72&lt;=0,testdata[[#This Row],[pctGain]]&lt;0),Q72-1,IF(AND(Q72&lt;0,testdata[[#This Row],[pctGain]]&gt;0),1,IF(AND(Q72&gt;0,testdata[[#This Row],[pctGain]]&lt;0),-1,0))))</f>
        <v>1</v>
      </c>
      <c r="R73" s="1">
        <f>IF(testdata[[#This Row],[streak]]&gt;Q72,testdata[[#This Row],[streak]]-Q72,0)</f>
        <v>4</v>
      </c>
      <c r="S73" s="1">
        <f>IF(testdata[[#This Row],[streak]]&lt;Q72,Q72-testdata[[#This Row],[streak]],0)</f>
        <v>0</v>
      </c>
      <c r="T73" s="12">
        <f>(T72+testdata[[#This Row],[sGain]])/2</f>
        <v>2.0846141141996695</v>
      </c>
      <c r="U73" s="12">
        <f>(U72+testdata[[#This Row],[sLoss]])/2</f>
        <v>0.5420572839357265</v>
      </c>
      <c r="V73" s="12">
        <f>testdata[[#This Row],[avgSgain]]/testdata[[#This Row],[avgSLoss]]</f>
        <v>3.8457450457336702</v>
      </c>
      <c r="W73" s="12">
        <f>100-100/(1+testdata[[#This Row],[sRS]])</f>
        <v>79.363338546248357</v>
      </c>
      <c r="X73" s="21"/>
      <c r="Y73" s="21"/>
    </row>
    <row r="74" spans="1:25" x14ac:dyDescent="0.25">
      <c r="A74" s="8">
        <v>73</v>
      </c>
      <c r="B74" s="4" t="s">
        <v>7</v>
      </c>
      <c r="C74" s="5" t="str">
        <f t="shared" si="3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>IF(testdata[[#This Row],[close]]&gt;H73,testdata[[#This Row],[close]]-H73,0)</f>
        <v>0</v>
      </c>
      <c r="K74" s="2">
        <f>IF(testdata[[#This Row],[close]]&lt;H73,H73-testdata[[#This Row],[close]],0)</f>
        <v>0.67000000000001592</v>
      </c>
      <c r="L74" s="2">
        <f>(L73*2+testdata[[#This Row],[gain]])/3</f>
        <v>0.45923103567308182</v>
      </c>
      <c r="M74" s="2">
        <f>(M73*2+testdata[[#This Row],[loss]])/3</f>
        <v>0.57167243838731863</v>
      </c>
      <c r="N74" s="12">
        <f>testdata[[#This Row],[avgGain]]/testdata[[#This Row],[avgLoss]]</f>
        <v>0.80331148545234621</v>
      </c>
      <c r="O74" s="12">
        <f>100-100/(1+testdata[[#This Row],[rs]])</f>
        <v>44.546463100402313</v>
      </c>
      <c r="P74" s="14">
        <f>(testdata[[#This Row],[close]]-H73)/H73</f>
        <v>-3.0101536526193542E-3</v>
      </c>
      <c r="Q74" s="1">
        <f>IF(AND(Q73&gt;=0,testdata[[#This Row],[pctGain]]&gt;0),Q73+1,IF(AND(Q73&lt;=0,testdata[[#This Row],[pctGain]]&lt;0),Q73-1,IF(AND(Q73&lt;0,testdata[[#This Row],[pctGain]]&gt;0),1,IF(AND(Q73&gt;0,testdata[[#This Row],[pctGain]]&lt;0),-1,0))))</f>
        <v>-1</v>
      </c>
      <c r="R74" s="1">
        <f>IF(testdata[[#This Row],[streak]]&gt;Q73,testdata[[#This Row],[streak]]-Q73,0)</f>
        <v>0</v>
      </c>
      <c r="S74" s="1">
        <f>IF(testdata[[#This Row],[streak]]&lt;Q73,Q73-testdata[[#This Row],[streak]],0)</f>
        <v>2</v>
      </c>
      <c r="T74" s="12">
        <f>(T73+testdata[[#This Row],[sGain]])/2</f>
        <v>1.0423070570998347</v>
      </c>
      <c r="U74" s="12">
        <f>(U73+testdata[[#This Row],[sLoss]])/2</f>
        <v>1.2710286419678631</v>
      </c>
      <c r="V74" s="12">
        <f>testdata[[#This Row],[avgSgain]]/testdata[[#This Row],[avgSLoss]]</f>
        <v>0.82005001514843012</v>
      </c>
      <c r="W74" s="12">
        <f>100-100/(1+testdata[[#This Row],[sRS]])</f>
        <v>45.056454950308208</v>
      </c>
      <c r="X74" s="21"/>
      <c r="Y74" s="21"/>
    </row>
    <row r="75" spans="1:25" x14ac:dyDescent="0.25">
      <c r="A75" s="8">
        <v>74</v>
      </c>
      <c r="B75" s="4" t="s">
        <v>7</v>
      </c>
      <c r="C75" s="5" t="str">
        <f t="shared" si="3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>IF(testdata[[#This Row],[close]]&gt;H74,testdata[[#This Row],[close]]-H74,0)</f>
        <v>0</v>
      </c>
      <c r="K75" s="2">
        <f>IF(testdata[[#This Row],[close]]&lt;H74,H74-testdata[[#This Row],[close]],0)</f>
        <v>0.40999999999999659</v>
      </c>
      <c r="L75" s="2">
        <f>(L74*2+testdata[[#This Row],[gain]])/3</f>
        <v>0.30615402378205453</v>
      </c>
      <c r="M75" s="2">
        <f>(M74*2+testdata[[#This Row],[loss]])/3</f>
        <v>0.51778162559154461</v>
      </c>
      <c r="N75" s="12">
        <f>testdata[[#This Row],[avgGain]]/testdata[[#This Row],[avgLoss]]</f>
        <v>0.59128020124755476</v>
      </c>
      <c r="O75" s="12">
        <f>100-100/(1+testdata[[#This Row],[rs]])</f>
        <v>37.157516368518536</v>
      </c>
      <c r="P75" s="14">
        <f>(testdata[[#This Row],[close]]-H74)/H74</f>
        <v>-1.8475958722004263E-3</v>
      </c>
      <c r="Q75" s="1">
        <f>IF(AND(Q74&gt;=0,testdata[[#This Row],[pctGain]]&gt;0),Q74+1,IF(AND(Q74&lt;=0,testdata[[#This Row],[pctGain]]&lt;0),Q74-1,IF(AND(Q74&lt;0,testdata[[#This Row],[pctGain]]&gt;0),1,IF(AND(Q74&gt;0,testdata[[#This Row],[pctGain]]&lt;0),-1,0))))</f>
        <v>-2</v>
      </c>
      <c r="R75" s="1">
        <f>IF(testdata[[#This Row],[streak]]&gt;Q74,testdata[[#This Row],[streak]]-Q74,0)</f>
        <v>0</v>
      </c>
      <c r="S75" s="1">
        <f>IF(testdata[[#This Row],[streak]]&lt;Q74,Q74-testdata[[#This Row],[streak]],0)</f>
        <v>1</v>
      </c>
      <c r="T75" s="12">
        <f>(T74+testdata[[#This Row],[sGain]])/2</f>
        <v>0.52115352854991737</v>
      </c>
      <c r="U75" s="12">
        <f>(U74+testdata[[#This Row],[sLoss]])/2</f>
        <v>1.1355143209839316</v>
      </c>
      <c r="V75" s="12">
        <f>testdata[[#This Row],[avgSgain]]/testdata[[#This Row],[avgSLoss]]</f>
        <v>0.45895812929803825</v>
      </c>
      <c r="W75" s="12">
        <f>100-100/(1+testdata[[#This Row],[sRS]])</f>
        <v>31.457937008710516</v>
      </c>
      <c r="X75" s="21"/>
      <c r="Y75" s="21"/>
    </row>
    <row r="76" spans="1:25" x14ac:dyDescent="0.25">
      <c r="A76" s="8">
        <v>75</v>
      </c>
      <c r="B76" s="4" t="s">
        <v>7</v>
      </c>
      <c r="C76" s="5" t="str">
        <f t="shared" si="3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>IF(testdata[[#This Row],[close]]&gt;H75,testdata[[#This Row],[close]]-H75,0)</f>
        <v>1.8100000000000023</v>
      </c>
      <c r="K76" s="2">
        <f>IF(testdata[[#This Row],[close]]&lt;H75,H75-testdata[[#This Row],[close]],0)</f>
        <v>0</v>
      </c>
      <c r="L76" s="2">
        <f>(L75*2+testdata[[#This Row],[gain]])/3</f>
        <v>0.80743601585470381</v>
      </c>
      <c r="M76" s="2">
        <f>(M75*2+testdata[[#This Row],[loss]])/3</f>
        <v>0.34518775039436306</v>
      </c>
      <c r="N76" s="12">
        <f>testdata[[#This Row],[avgGain]]/testdata[[#This Row],[avgLoss]]</f>
        <v>2.3391212895945492</v>
      </c>
      <c r="O76" s="12">
        <f>100-100/(1+testdata[[#This Row],[rs]])</f>
        <v>70.052001311955209</v>
      </c>
      <c r="P76" s="14">
        <f>(testdata[[#This Row],[close]]-H75)/H75</f>
        <v>8.1715575620767596E-3</v>
      </c>
      <c r="Q76" s="1">
        <f>IF(AND(Q75&gt;=0,testdata[[#This Row],[pctGain]]&gt;0),Q75+1,IF(AND(Q75&lt;=0,testdata[[#This Row],[pctGain]]&lt;0),Q75-1,IF(AND(Q75&lt;0,testdata[[#This Row],[pctGain]]&gt;0),1,IF(AND(Q75&gt;0,testdata[[#This Row],[pctGain]]&lt;0),-1,0))))</f>
        <v>1</v>
      </c>
      <c r="R76" s="1">
        <f>IF(testdata[[#This Row],[streak]]&gt;Q75,testdata[[#This Row],[streak]]-Q75,0)</f>
        <v>3</v>
      </c>
      <c r="S76" s="1">
        <f>IF(testdata[[#This Row],[streak]]&lt;Q75,Q75-testdata[[#This Row],[streak]],0)</f>
        <v>0</v>
      </c>
      <c r="T76" s="12">
        <f>(T75+testdata[[#This Row],[sGain]])/2</f>
        <v>1.7605767642749588</v>
      </c>
      <c r="U76" s="12">
        <f>(U75+testdata[[#This Row],[sLoss]])/2</f>
        <v>0.56775716049196578</v>
      </c>
      <c r="V76" s="12">
        <f>testdata[[#This Row],[avgSgain]]/testdata[[#This Row],[avgSLoss]]</f>
        <v>3.1009327346033047</v>
      </c>
      <c r="W76" s="12">
        <f>100-100/(1+testdata[[#This Row],[sRS]])</f>
        <v>75.615303524437522</v>
      </c>
      <c r="X76" s="21"/>
      <c r="Y76" s="21"/>
    </row>
    <row r="77" spans="1:25" x14ac:dyDescent="0.25">
      <c r="A77" s="8">
        <v>76</v>
      </c>
      <c r="B77" s="4" t="s">
        <v>7</v>
      </c>
      <c r="C77" s="5" t="str">
        <f t="shared" si="3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>IF(testdata[[#This Row],[close]]&gt;H76,testdata[[#This Row],[close]]-H76,0)</f>
        <v>0</v>
      </c>
      <c r="K77" s="2">
        <f>IF(testdata[[#This Row],[close]]&lt;H76,H76-testdata[[#This Row],[close]],0)</f>
        <v>0.71000000000000796</v>
      </c>
      <c r="L77" s="2">
        <f>(L76*2+testdata[[#This Row],[gain]])/3</f>
        <v>0.53829067723646917</v>
      </c>
      <c r="M77" s="2">
        <f>(M76*2+testdata[[#This Row],[loss]])/3</f>
        <v>0.46679183359624465</v>
      </c>
      <c r="N77" s="12">
        <f>testdata[[#This Row],[avgGain]]/testdata[[#This Row],[avgLoss]]</f>
        <v>1.1531707251375525</v>
      </c>
      <c r="O77" s="12">
        <f>100-100/(1+testdata[[#This Row],[rs]])</f>
        <v>53.556864380268017</v>
      </c>
      <c r="P77" s="14">
        <f>(testdata[[#This Row],[close]]-H76)/H76</f>
        <v>-3.1794366575612736E-3</v>
      </c>
      <c r="Q77" s="1">
        <f>IF(AND(Q76&gt;=0,testdata[[#This Row],[pctGain]]&gt;0),Q76+1,IF(AND(Q76&lt;=0,testdata[[#This Row],[pctGain]]&lt;0),Q76-1,IF(AND(Q76&lt;0,testdata[[#This Row],[pctGain]]&gt;0),1,IF(AND(Q76&gt;0,testdata[[#This Row],[pctGain]]&lt;0),-1,0))))</f>
        <v>-1</v>
      </c>
      <c r="R77" s="1">
        <f>IF(testdata[[#This Row],[streak]]&gt;Q76,testdata[[#This Row],[streak]]-Q76,0)</f>
        <v>0</v>
      </c>
      <c r="S77" s="1">
        <f>IF(testdata[[#This Row],[streak]]&lt;Q76,Q76-testdata[[#This Row],[streak]],0)</f>
        <v>2</v>
      </c>
      <c r="T77" s="12">
        <f>(T76+testdata[[#This Row],[sGain]])/2</f>
        <v>0.8802883821374794</v>
      </c>
      <c r="U77" s="12">
        <f>(U76+testdata[[#This Row],[sLoss]])/2</f>
        <v>1.2838785802459829</v>
      </c>
      <c r="V77" s="12">
        <f>testdata[[#This Row],[avgSgain]]/testdata[[#This Row],[avgSLoss]]</f>
        <v>0.68564768949476651</v>
      </c>
      <c r="W77" s="12">
        <f>100-100/(1+testdata[[#This Row],[sRS]])</f>
        <v>40.6756224190758</v>
      </c>
      <c r="X77" s="21"/>
      <c r="Y77" s="21"/>
    </row>
    <row r="78" spans="1:25" x14ac:dyDescent="0.25">
      <c r="A78" s="8">
        <v>77</v>
      </c>
      <c r="B78" s="4" t="s">
        <v>7</v>
      </c>
      <c r="C78" s="5" t="str">
        <f t="shared" si="3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>IF(testdata[[#This Row],[close]]&gt;H77,testdata[[#This Row],[close]]-H77,0)</f>
        <v>2.4399999999999977</v>
      </c>
      <c r="K78" s="2">
        <f>IF(testdata[[#This Row],[close]]&lt;H77,H77-testdata[[#This Row],[close]],0)</f>
        <v>0</v>
      </c>
      <c r="L78" s="2">
        <f>(L77*2+testdata[[#This Row],[gain]])/3</f>
        <v>1.172193784824312</v>
      </c>
      <c r="M78" s="2">
        <f>(M77*2+testdata[[#This Row],[loss]])/3</f>
        <v>0.31119455573082977</v>
      </c>
      <c r="N78" s="12">
        <f>testdata[[#This Row],[avgGain]]/testdata[[#This Row],[avgLoss]]</f>
        <v>3.7667554371941212</v>
      </c>
      <c r="O78" s="12">
        <f>100-100/(1+testdata[[#This Row],[rs]])</f>
        <v>79.021369709946043</v>
      </c>
      <c r="P78" s="14">
        <f>(testdata[[#This Row],[close]]-H77)/H77</f>
        <v>1.0961365678346801E-2</v>
      </c>
      <c r="Q78" s="1">
        <f>IF(AND(Q77&gt;=0,testdata[[#This Row],[pctGain]]&gt;0),Q77+1,IF(AND(Q77&lt;=0,testdata[[#This Row],[pctGain]]&lt;0),Q77-1,IF(AND(Q77&lt;0,testdata[[#This Row],[pctGain]]&gt;0),1,IF(AND(Q77&gt;0,testdata[[#This Row],[pctGain]]&lt;0),-1,0))))</f>
        <v>1</v>
      </c>
      <c r="R78" s="1">
        <f>IF(testdata[[#This Row],[streak]]&gt;Q77,testdata[[#This Row],[streak]]-Q77,0)</f>
        <v>2</v>
      </c>
      <c r="S78" s="1">
        <f>IF(testdata[[#This Row],[streak]]&lt;Q77,Q77-testdata[[#This Row],[streak]],0)</f>
        <v>0</v>
      </c>
      <c r="T78" s="12">
        <f>(T77+testdata[[#This Row],[sGain]])/2</f>
        <v>1.4401441910687396</v>
      </c>
      <c r="U78" s="12">
        <f>(U77+testdata[[#This Row],[sLoss]])/2</f>
        <v>0.64193929012299145</v>
      </c>
      <c r="V78" s="12">
        <f>testdata[[#This Row],[avgSgain]]/testdata[[#This Row],[avgSLoss]]</f>
        <v>2.2434273976170194</v>
      </c>
      <c r="W78" s="12">
        <f>100-100/(1+testdata[[#This Row],[sRS]])</f>
        <v>69.168417312664047</v>
      </c>
      <c r="X78" s="21"/>
      <c r="Y78" s="21"/>
    </row>
    <row r="79" spans="1:25" x14ac:dyDescent="0.25">
      <c r="A79" s="8">
        <v>78</v>
      </c>
      <c r="B79" s="4" t="s">
        <v>7</v>
      </c>
      <c r="C79" s="5" t="str">
        <f t="shared" si="3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>IF(testdata[[#This Row],[close]]&gt;H78,testdata[[#This Row],[close]]-H78,0)</f>
        <v>1.3100000000000023</v>
      </c>
      <c r="K79" s="2">
        <f>IF(testdata[[#This Row],[close]]&lt;H78,H78-testdata[[#This Row],[close]],0)</f>
        <v>0</v>
      </c>
      <c r="L79" s="2">
        <f>(L78*2+testdata[[#This Row],[gain]])/3</f>
        <v>1.2181291898828754</v>
      </c>
      <c r="M79" s="2">
        <f>(M78*2+testdata[[#This Row],[loss]])/3</f>
        <v>0.2074630371538865</v>
      </c>
      <c r="N79" s="12">
        <f>testdata[[#This Row],[avgGain]]/testdata[[#This Row],[avgLoss]]</f>
        <v>5.8715480434200114</v>
      </c>
      <c r="O79" s="12">
        <f>100-100/(1+testdata[[#This Row],[rs]])</f>
        <v>85.447238472594691</v>
      </c>
      <c r="P79" s="14">
        <f>(testdata[[#This Row],[close]]-H78)/H78</f>
        <v>5.8211873444721039E-3</v>
      </c>
      <c r="Q79" s="1">
        <f>IF(AND(Q78&gt;=0,testdata[[#This Row],[pctGain]]&gt;0),Q78+1,IF(AND(Q78&lt;=0,testdata[[#This Row],[pctGain]]&lt;0),Q78-1,IF(AND(Q78&lt;0,testdata[[#This Row],[pctGain]]&gt;0),1,IF(AND(Q78&gt;0,testdata[[#This Row],[pctGain]]&lt;0),-1,0))))</f>
        <v>2</v>
      </c>
      <c r="R79" s="1">
        <f>IF(testdata[[#This Row],[streak]]&gt;Q78,testdata[[#This Row],[streak]]-Q78,0)</f>
        <v>1</v>
      </c>
      <c r="S79" s="1">
        <f>IF(testdata[[#This Row],[streak]]&lt;Q78,Q78-testdata[[#This Row],[streak]],0)</f>
        <v>0</v>
      </c>
      <c r="T79" s="12">
        <f>(T78+testdata[[#This Row],[sGain]])/2</f>
        <v>1.2200720955343698</v>
      </c>
      <c r="U79" s="12">
        <f>(U78+testdata[[#This Row],[sLoss]])/2</f>
        <v>0.32096964506149572</v>
      </c>
      <c r="V79" s="12">
        <f>testdata[[#This Row],[avgSgain]]/testdata[[#This Row],[avgSLoss]]</f>
        <v>3.8012071057392727</v>
      </c>
      <c r="W79" s="12">
        <f>100-100/(1+testdata[[#This Row],[sRS]])</f>
        <v>79.171904523664082</v>
      </c>
      <c r="X79" s="21"/>
      <c r="Y79" s="21"/>
    </row>
    <row r="80" spans="1:25" x14ac:dyDescent="0.25">
      <c r="A80" s="8">
        <v>79</v>
      </c>
      <c r="B80" s="4" t="s">
        <v>7</v>
      </c>
      <c r="C80" s="5" t="str">
        <f t="shared" si="3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>IF(testdata[[#This Row],[close]]&gt;H79,testdata[[#This Row],[close]]-H79,0)</f>
        <v>0</v>
      </c>
      <c r="K80" s="2">
        <f>IF(testdata[[#This Row],[close]]&lt;H79,H79-testdata[[#This Row],[close]],0)</f>
        <v>0.13999999999998636</v>
      </c>
      <c r="L80" s="2">
        <f>(L79*2+testdata[[#This Row],[gain]])/3</f>
        <v>0.81208612658858359</v>
      </c>
      <c r="M80" s="2">
        <f>(M79*2+testdata[[#This Row],[loss]])/3</f>
        <v>0.18497535810258645</v>
      </c>
      <c r="N80" s="12">
        <f>testdata[[#This Row],[avgGain]]/testdata[[#This Row],[avgLoss]]</f>
        <v>4.3902395157856891</v>
      </c>
      <c r="O80" s="12">
        <f>100-100/(1+testdata[[#This Row],[rs]])</f>
        <v>81.447948702994907</v>
      </c>
      <c r="P80" s="14">
        <f>(testdata[[#This Row],[close]]-H79)/H79</f>
        <v>-6.1851115529041906E-4</v>
      </c>
      <c r="Q80" s="1">
        <f>IF(AND(Q79&gt;=0,testdata[[#This Row],[pctGain]]&gt;0),Q79+1,IF(AND(Q79&lt;=0,testdata[[#This Row],[pctGain]]&lt;0),Q79-1,IF(AND(Q79&lt;0,testdata[[#This Row],[pctGain]]&gt;0),1,IF(AND(Q79&gt;0,testdata[[#This Row],[pctGain]]&lt;0),-1,0))))</f>
        <v>-1</v>
      </c>
      <c r="R80" s="1">
        <f>IF(testdata[[#This Row],[streak]]&gt;Q79,testdata[[#This Row],[streak]]-Q79,0)</f>
        <v>0</v>
      </c>
      <c r="S80" s="1">
        <f>IF(testdata[[#This Row],[streak]]&lt;Q79,Q79-testdata[[#This Row],[streak]],0)</f>
        <v>3</v>
      </c>
      <c r="T80" s="12">
        <f>(T79+testdata[[#This Row],[sGain]])/2</f>
        <v>0.6100360477671849</v>
      </c>
      <c r="U80" s="12">
        <f>(U79+testdata[[#This Row],[sLoss]])/2</f>
        <v>1.6604848225307478</v>
      </c>
      <c r="V80" s="12">
        <f>testdata[[#This Row],[avgSgain]]/testdata[[#This Row],[avgSLoss]]</f>
        <v>0.36738429613432294</v>
      </c>
      <c r="W80" s="12">
        <f>100-100/(1+testdata[[#This Row],[sRS]])</f>
        <v>26.867669694096989</v>
      </c>
      <c r="X80" s="21"/>
      <c r="Y80" s="21"/>
    </row>
    <row r="81" spans="1:25" x14ac:dyDescent="0.25">
      <c r="A81" s="8">
        <v>80</v>
      </c>
      <c r="B81" s="4" t="s">
        <v>7</v>
      </c>
      <c r="C81" s="5" t="str">
        <f t="shared" si="3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>IF(testdata[[#This Row],[close]]&gt;H80,testdata[[#This Row],[close]]-H80,0)</f>
        <v>0.18999999999999773</v>
      </c>
      <c r="K81" s="2">
        <f>IF(testdata[[#This Row],[close]]&lt;H80,H80-testdata[[#This Row],[close]],0)</f>
        <v>0</v>
      </c>
      <c r="L81" s="2">
        <f>(L80*2+testdata[[#This Row],[gain]])/3</f>
        <v>0.60472408439238834</v>
      </c>
      <c r="M81" s="2">
        <f>(M80*2+testdata[[#This Row],[loss]])/3</f>
        <v>0.1233169054017243</v>
      </c>
      <c r="N81" s="12">
        <f>testdata[[#This Row],[avgGain]]/testdata[[#This Row],[avgLoss]]</f>
        <v>4.9038214381264602</v>
      </c>
      <c r="O81" s="12">
        <f>100-100/(1+testdata[[#This Row],[rs]])</f>
        <v>83.061818341217588</v>
      </c>
      <c r="P81" s="14">
        <f>(testdata[[#This Row],[close]]-H80)/H80</f>
        <v>8.3992750099464092E-4</v>
      </c>
      <c r="Q81" s="1">
        <f>IF(AND(Q80&gt;=0,testdata[[#This Row],[pctGain]]&gt;0),Q80+1,IF(AND(Q80&lt;=0,testdata[[#This Row],[pctGain]]&lt;0),Q80-1,IF(AND(Q80&lt;0,testdata[[#This Row],[pctGain]]&gt;0),1,IF(AND(Q80&gt;0,testdata[[#This Row],[pctGain]]&lt;0),-1,0))))</f>
        <v>1</v>
      </c>
      <c r="R81" s="1">
        <f>IF(testdata[[#This Row],[streak]]&gt;Q80,testdata[[#This Row],[streak]]-Q80,0)</f>
        <v>2</v>
      </c>
      <c r="S81" s="1">
        <f>IF(testdata[[#This Row],[streak]]&lt;Q80,Q80-testdata[[#This Row],[streak]],0)</f>
        <v>0</v>
      </c>
      <c r="T81" s="12">
        <f>(T80+testdata[[#This Row],[sGain]])/2</f>
        <v>1.3050180238835924</v>
      </c>
      <c r="U81" s="12">
        <f>(U80+testdata[[#This Row],[sLoss]])/2</f>
        <v>0.8302424112653739</v>
      </c>
      <c r="V81" s="12">
        <f>testdata[[#This Row],[avgSgain]]/testdata[[#This Row],[avgSLoss]]</f>
        <v>1.5718517943387309</v>
      </c>
      <c r="W81" s="12">
        <f>100-100/(1+testdata[[#This Row],[sRS]])</f>
        <v>61.117510651226389</v>
      </c>
      <c r="X81" s="21"/>
      <c r="Y81" s="21"/>
    </row>
    <row r="82" spans="1:25" x14ac:dyDescent="0.25">
      <c r="A82" s="8">
        <v>81</v>
      </c>
      <c r="B82" s="4" t="s">
        <v>7</v>
      </c>
      <c r="C82" s="5" t="str">
        <f t="shared" si="3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>IF(testdata[[#This Row],[close]]&gt;H81,testdata[[#This Row],[close]]-H81,0)</f>
        <v>0</v>
      </c>
      <c r="K82" s="2">
        <f>IF(testdata[[#This Row],[close]]&lt;H81,H81-testdata[[#This Row],[close]],0)</f>
        <v>0.49000000000000909</v>
      </c>
      <c r="L82" s="2">
        <f>(L81*2+testdata[[#This Row],[gain]])/3</f>
        <v>0.40314938959492558</v>
      </c>
      <c r="M82" s="2">
        <f>(M81*2+testdata[[#This Row],[loss]])/3</f>
        <v>0.24554460360115257</v>
      </c>
      <c r="N82" s="12">
        <f>testdata[[#This Row],[avgGain]]/testdata[[#This Row],[avgLoss]]</f>
        <v>1.6418580725552268</v>
      </c>
      <c r="O82" s="12">
        <f>100-100/(1+testdata[[#This Row],[rs]])</f>
        <v>62.147853043718136</v>
      </c>
      <c r="P82" s="14">
        <f>(testdata[[#This Row],[close]]-H81)/H81</f>
        <v>-2.1643109540636445E-3</v>
      </c>
      <c r="Q82" s="1">
        <f>IF(AND(Q81&gt;=0,testdata[[#This Row],[pctGain]]&gt;0),Q81+1,IF(AND(Q81&lt;=0,testdata[[#This Row],[pctGain]]&lt;0),Q81-1,IF(AND(Q81&lt;0,testdata[[#This Row],[pctGain]]&gt;0),1,IF(AND(Q81&gt;0,testdata[[#This Row],[pctGain]]&lt;0),-1,0))))</f>
        <v>-1</v>
      </c>
      <c r="R82" s="1">
        <f>IF(testdata[[#This Row],[streak]]&gt;Q81,testdata[[#This Row],[streak]]-Q81,0)</f>
        <v>0</v>
      </c>
      <c r="S82" s="1">
        <f>IF(testdata[[#This Row],[streak]]&lt;Q81,Q81-testdata[[#This Row],[streak]],0)</f>
        <v>2</v>
      </c>
      <c r="T82" s="12">
        <f>(T81+testdata[[#This Row],[sGain]])/2</f>
        <v>0.65250901194179622</v>
      </c>
      <c r="U82" s="12">
        <f>(U81+testdata[[#This Row],[sLoss]])/2</f>
        <v>1.415121205632687</v>
      </c>
      <c r="V82" s="12">
        <f>testdata[[#This Row],[avgSgain]]/testdata[[#This Row],[avgSLoss]]</f>
        <v>0.46109761435598429</v>
      </c>
      <c r="W82" s="12">
        <f>100-100/(1+testdata[[#This Row],[sRS]])</f>
        <v>31.558303143163016</v>
      </c>
      <c r="X82" s="21"/>
      <c r="Y82" s="21"/>
    </row>
    <row r="83" spans="1:25" x14ac:dyDescent="0.25">
      <c r="A83" s="8">
        <v>82</v>
      </c>
      <c r="B83" s="4" t="s">
        <v>7</v>
      </c>
      <c r="C83" s="5" t="str">
        <f t="shared" si="3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>IF(testdata[[#This Row],[close]]&gt;H82,testdata[[#This Row],[close]]-H82,0)</f>
        <v>0.56999999999999318</v>
      </c>
      <c r="K83" s="2">
        <f>IF(testdata[[#This Row],[close]]&lt;H82,H82-testdata[[#This Row],[close]],0)</f>
        <v>0</v>
      </c>
      <c r="L83" s="2">
        <f>(L82*2+testdata[[#This Row],[gain]])/3</f>
        <v>0.45876625972994817</v>
      </c>
      <c r="M83" s="2">
        <f>(M82*2+testdata[[#This Row],[loss]])/3</f>
        <v>0.16369640240076838</v>
      </c>
      <c r="N83" s="12">
        <f>testdata[[#This Row],[avgGain]]/testdata[[#This Row],[avgLoss]]</f>
        <v>2.802543324115196</v>
      </c>
      <c r="O83" s="12">
        <f>100-100/(1+testdata[[#This Row],[rs]])</f>
        <v>73.701811793750238</v>
      </c>
      <c r="P83" s="14">
        <f>(testdata[[#This Row],[close]]-H82)/H82</f>
        <v>2.5231286795626274E-3</v>
      </c>
      <c r="Q83" s="1">
        <f>IF(AND(Q82&gt;=0,testdata[[#This Row],[pctGain]]&gt;0),Q82+1,IF(AND(Q82&lt;=0,testdata[[#This Row],[pctGain]]&lt;0),Q82-1,IF(AND(Q82&lt;0,testdata[[#This Row],[pctGain]]&gt;0),1,IF(AND(Q82&gt;0,testdata[[#This Row],[pctGain]]&lt;0),-1,0))))</f>
        <v>1</v>
      </c>
      <c r="R83" s="1">
        <f>IF(testdata[[#This Row],[streak]]&gt;Q82,testdata[[#This Row],[streak]]-Q82,0)</f>
        <v>2</v>
      </c>
      <c r="S83" s="1">
        <f>IF(testdata[[#This Row],[streak]]&lt;Q82,Q82-testdata[[#This Row],[streak]],0)</f>
        <v>0</v>
      </c>
      <c r="T83" s="12">
        <f>(T82+testdata[[#This Row],[sGain]])/2</f>
        <v>1.3262545059708981</v>
      </c>
      <c r="U83" s="12">
        <f>(U82+testdata[[#This Row],[sLoss]])/2</f>
        <v>0.70756060281634348</v>
      </c>
      <c r="V83" s="12">
        <f>testdata[[#This Row],[avgSgain]]/testdata[[#This Row],[avgSLoss]]</f>
        <v>1.8744041156219444</v>
      </c>
      <c r="W83" s="12">
        <f>100-100/(1+testdata[[#This Row],[sRS]])</f>
        <v>65.210180622649617</v>
      </c>
      <c r="X83" s="21"/>
      <c r="Y83" s="21"/>
    </row>
    <row r="84" spans="1:25" x14ac:dyDescent="0.25">
      <c r="A84" s="8">
        <v>83</v>
      </c>
      <c r="B84" s="4" t="s">
        <v>7</v>
      </c>
      <c r="C84" s="5" t="str">
        <f t="shared" si="3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>IF(testdata[[#This Row],[close]]&gt;H83,testdata[[#This Row],[close]]-H83,0)</f>
        <v>8.0000000000012506E-2</v>
      </c>
      <c r="K84" s="2">
        <f>IF(testdata[[#This Row],[close]]&lt;H83,H83-testdata[[#This Row],[close]],0)</f>
        <v>0</v>
      </c>
      <c r="L84" s="2">
        <f>(L83*2+testdata[[#This Row],[gain]])/3</f>
        <v>0.33251083981996959</v>
      </c>
      <c r="M84" s="2">
        <f>(M83*2+testdata[[#This Row],[loss]])/3</f>
        <v>0.10913093493384558</v>
      </c>
      <c r="N84" s="12">
        <f>testdata[[#This Row],[avgGain]]/testdata[[#This Row],[avgLoss]]</f>
        <v>3.0468981139173357</v>
      </c>
      <c r="O84" s="12">
        <f>100-100/(1+testdata[[#This Row],[rs]])</f>
        <v>75.289716423524794</v>
      </c>
      <c r="P84" s="14">
        <f>(testdata[[#This Row],[close]]-H83)/H83</f>
        <v>3.5323207347232651E-4</v>
      </c>
      <c r="Q84" s="1">
        <f>IF(AND(Q83&gt;=0,testdata[[#This Row],[pctGain]]&gt;0),Q83+1,IF(AND(Q83&lt;=0,testdata[[#This Row],[pctGain]]&lt;0),Q83-1,IF(AND(Q83&lt;0,testdata[[#This Row],[pctGain]]&gt;0),1,IF(AND(Q83&gt;0,testdata[[#This Row],[pctGain]]&lt;0),-1,0))))</f>
        <v>2</v>
      </c>
      <c r="R84" s="1">
        <f>IF(testdata[[#This Row],[streak]]&gt;Q83,testdata[[#This Row],[streak]]-Q83,0)</f>
        <v>1</v>
      </c>
      <c r="S84" s="1">
        <f>IF(testdata[[#This Row],[streak]]&lt;Q83,Q83-testdata[[#This Row],[streak]],0)</f>
        <v>0</v>
      </c>
      <c r="T84" s="12">
        <f>(T83+testdata[[#This Row],[sGain]])/2</f>
        <v>1.1631272529854491</v>
      </c>
      <c r="U84" s="12">
        <f>(U83+testdata[[#This Row],[sLoss]])/2</f>
        <v>0.35378030140817174</v>
      </c>
      <c r="V84" s="12">
        <f>testdata[[#This Row],[avgSgain]]/testdata[[#This Row],[avgSLoss]]</f>
        <v>3.2877106168879044</v>
      </c>
      <c r="W84" s="12">
        <f>100-100/(1+testdata[[#This Row],[sRS]])</f>
        <v>76.677530520335878</v>
      </c>
      <c r="X84" s="21"/>
      <c r="Y84" s="21"/>
    </row>
    <row r="85" spans="1:25" x14ac:dyDescent="0.25">
      <c r="A85" s="8">
        <v>84</v>
      </c>
      <c r="B85" s="4" t="s">
        <v>7</v>
      </c>
      <c r="C85" s="5" t="str">
        <f t="shared" si="3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>IF(testdata[[#This Row],[close]]&gt;H84,testdata[[#This Row],[close]]-H84,0)</f>
        <v>0</v>
      </c>
      <c r="K85" s="2">
        <f>IF(testdata[[#This Row],[close]]&lt;H84,H84-testdata[[#This Row],[close]],0)</f>
        <v>0.27000000000001023</v>
      </c>
      <c r="L85" s="2">
        <f>(L84*2+testdata[[#This Row],[gain]])/3</f>
        <v>0.22167389321331307</v>
      </c>
      <c r="M85" s="2">
        <f>(M84*2+testdata[[#This Row],[loss]])/3</f>
        <v>0.16275395662256711</v>
      </c>
      <c r="N85" s="12">
        <f>testdata[[#This Row],[avgGain]]/testdata[[#This Row],[avgLoss]]</f>
        <v>1.3620184591111577</v>
      </c>
      <c r="O85" s="12">
        <f>100-100/(1+testdata[[#This Row],[rs]])</f>
        <v>57.663328322323693</v>
      </c>
      <c r="P85" s="14">
        <f>(testdata[[#This Row],[close]]-H84)/H84</f>
        <v>-1.1917372881356384E-3</v>
      </c>
      <c r="Q85" s="1">
        <f>IF(AND(Q84&gt;=0,testdata[[#This Row],[pctGain]]&gt;0),Q84+1,IF(AND(Q84&lt;=0,testdata[[#This Row],[pctGain]]&lt;0),Q84-1,IF(AND(Q84&lt;0,testdata[[#This Row],[pctGain]]&gt;0),1,IF(AND(Q84&gt;0,testdata[[#This Row],[pctGain]]&lt;0),-1,0))))</f>
        <v>-1</v>
      </c>
      <c r="R85" s="1">
        <f>IF(testdata[[#This Row],[streak]]&gt;Q84,testdata[[#This Row],[streak]]-Q84,0)</f>
        <v>0</v>
      </c>
      <c r="S85" s="1">
        <f>IF(testdata[[#This Row],[streak]]&lt;Q84,Q84-testdata[[#This Row],[streak]],0)</f>
        <v>3</v>
      </c>
      <c r="T85" s="12">
        <f>(T84+testdata[[#This Row],[sGain]])/2</f>
        <v>0.58156362649272453</v>
      </c>
      <c r="U85" s="12">
        <f>(U84+testdata[[#This Row],[sLoss]])/2</f>
        <v>1.6768901507040859</v>
      </c>
      <c r="V85" s="12">
        <f>testdata[[#This Row],[avgSgain]]/testdata[[#This Row],[avgSLoss]]</f>
        <v>0.34681080704573281</v>
      </c>
      <c r="W85" s="12">
        <f>100-100/(1+testdata[[#This Row],[sRS]])</f>
        <v>25.75052154552219</v>
      </c>
      <c r="X85" s="21"/>
      <c r="Y85" s="21"/>
    </row>
    <row r="86" spans="1:25" x14ac:dyDescent="0.25">
      <c r="A86" s="8">
        <v>85</v>
      </c>
      <c r="B86" s="4" t="s">
        <v>7</v>
      </c>
      <c r="C86" s="5" t="str">
        <f t="shared" si="3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>IF(testdata[[#This Row],[close]]&gt;H85,testdata[[#This Row],[close]]-H85,0)</f>
        <v>0.26000000000001933</v>
      </c>
      <c r="K86" s="2">
        <f>IF(testdata[[#This Row],[close]]&lt;H85,H85-testdata[[#This Row],[close]],0)</f>
        <v>0</v>
      </c>
      <c r="L86" s="2">
        <f>(L85*2+testdata[[#This Row],[gain]])/3</f>
        <v>0.23444926214221518</v>
      </c>
      <c r="M86" s="2">
        <f>(M85*2+testdata[[#This Row],[loss]])/3</f>
        <v>0.10850263774837808</v>
      </c>
      <c r="N86" s="12">
        <f>testdata[[#This Row],[avgGain]]/testdata[[#This Row],[avgLoss]]</f>
        <v>2.160770161974424</v>
      </c>
      <c r="O86" s="12">
        <f>100-100/(1+testdata[[#This Row],[rs]])</f>
        <v>68.362141226512506</v>
      </c>
      <c r="P86" s="14">
        <f>(testdata[[#This Row],[close]]-H85)/H85</f>
        <v>1.1489681382297907E-3</v>
      </c>
      <c r="Q86" s="1">
        <f>IF(AND(Q85&gt;=0,testdata[[#This Row],[pctGain]]&gt;0),Q85+1,IF(AND(Q85&lt;=0,testdata[[#This Row],[pctGain]]&lt;0),Q85-1,IF(AND(Q85&lt;0,testdata[[#This Row],[pctGain]]&gt;0),1,IF(AND(Q85&gt;0,testdata[[#This Row],[pctGain]]&lt;0),-1,0))))</f>
        <v>1</v>
      </c>
      <c r="R86" s="1">
        <f>IF(testdata[[#This Row],[streak]]&gt;Q85,testdata[[#This Row],[streak]]-Q85,0)</f>
        <v>2</v>
      </c>
      <c r="S86" s="1">
        <f>IF(testdata[[#This Row],[streak]]&lt;Q85,Q85-testdata[[#This Row],[streak]],0)</f>
        <v>0</v>
      </c>
      <c r="T86" s="12">
        <f>(T85+testdata[[#This Row],[sGain]])/2</f>
        <v>1.2907818132463622</v>
      </c>
      <c r="U86" s="12">
        <f>(U85+testdata[[#This Row],[sLoss]])/2</f>
        <v>0.83844507535204293</v>
      </c>
      <c r="V86" s="12">
        <f>testdata[[#This Row],[avgSgain]]/testdata[[#This Row],[avgSLoss]]</f>
        <v>1.5394947757363759</v>
      </c>
      <c r="W86" s="12">
        <f>100-100/(1+testdata[[#This Row],[sRS]])</f>
        <v>60.622088710143906</v>
      </c>
      <c r="X86" s="21"/>
      <c r="Y86" s="21"/>
    </row>
    <row r="87" spans="1:25" x14ac:dyDescent="0.25">
      <c r="A87" s="8">
        <v>86</v>
      </c>
      <c r="B87" s="4" t="s">
        <v>7</v>
      </c>
      <c r="C87" s="5" t="str">
        <f t="shared" si="3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>IF(testdata[[#This Row],[close]]&gt;H86,testdata[[#This Row],[close]]-H86,0)</f>
        <v>0.88999999999998636</v>
      </c>
      <c r="K87" s="2">
        <f>IF(testdata[[#This Row],[close]]&lt;H86,H86-testdata[[#This Row],[close]],0)</f>
        <v>0</v>
      </c>
      <c r="L87" s="2">
        <f>(L86*2+testdata[[#This Row],[gain]])/3</f>
        <v>0.45296617476147222</v>
      </c>
      <c r="M87" s="2">
        <f>(M86*2+testdata[[#This Row],[loss]])/3</f>
        <v>7.2335091832252049E-2</v>
      </c>
      <c r="N87" s="12">
        <f>testdata[[#This Row],[avgGain]]/testdata[[#This Row],[avgLoss]]</f>
        <v>6.2620529439835204</v>
      </c>
      <c r="O87" s="12">
        <f>100-100/(1+testdata[[#This Row],[rs]])</f>
        <v>86.229789183395013</v>
      </c>
      <c r="P87" s="14">
        <f>(testdata[[#This Row],[close]]-H86)/H86</f>
        <v>3.9284926064885733E-3</v>
      </c>
      <c r="Q87" s="1">
        <f>IF(AND(Q86&gt;=0,testdata[[#This Row],[pctGain]]&gt;0),Q86+1,IF(AND(Q86&lt;=0,testdata[[#This Row],[pctGain]]&lt;0),Q86-1,IF(AND(Q86&lt;0,testdata[[#This Row],[pctGain]]&gt;0),1,IF(AND(Q86&gt;0,testdata[[#This Row],[pctGain]]&lt;0),-1,0))))</f>
        <v>2</v>
      </c>
      <c r="R87" s="1">
        <f>IF(testdata[[#This Row],[streak]]&gt;Q86,testdata[[#This Row],[streak]]-Q86,0)</f>
        <v>1</v>
      </c>
      <c r="S87" s="1">
        <f>IF(testdata[[#This Row],[streak]]&lt;Q86,Q86-testdata[[#This Row],[streak]],0)</f>
        <v>0</v>
      </c>
      <c r="T87" s="12">
        <f>(T86+testdata[[#This Row],[sGain]])/2</f>
        <v>1.1453909066231811</v>
      </c>
      <c r="U87" s="12">
        <f>(U86+testdata[[#This Row],[sLoss]])/2</f>
        <v>0.41922253767602147</v>
      </c>
      <c r="V87" s="12">
        <f>testdata[[#This Row],[avgSgain]]/testdata[[#This Row],[avgSLoss]]</f>
        <v>2.7321787444270194</v>
      </c>
      <c r="W87" s="12">
        <f>100-100/(1+testdata[[#This Row],[sRS]])</f>
        <v>73.205999270714869</v>
      </c>
      <c r="X87" s="21"/>
      <c r="Y87" s="21"/>
    </row>
    <row r="88" spans="1:25" x14ac:dyDescent="0.25">
      <c r="A88" s="8">
        <v>87</v>
      </c>
      <c r="B88" s="4" t="s">
        <v>7</v>
      </c>
      <c r="C88" s="5" t="str">
        <f t="shared" si="3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>IF(testdata[[#This Row],[close]]&gt;H87,testdata[[#This Row],[close]]-H87,0)</f>
        <v>0</v>
      </c>
      <c r="K88" s="2">
        <f>IF(testdata[[#This Row],[close]]&lt;H87,H87-testdata[[#This Row],[close]],0)</f>
        <v>3.0000000000001137E-2</v>
      </c>
      <c r="L88" s="2">
        <f>(L87*2+testdata[[#This Row],[gain]])/3</f>
        <v>0.30197744984098146</v>
      </c>
      <c r="M88" s="2">
        <f>(M87*2+testdata[[#This Row],[loss]])/3</f>
        <v>5.8223394554835078E-2</v>
      </c>
      <c r="N88" s="12">
        <f>testdata[[#This Row],[avgGain]]/testdata[[#This Row],[avgLoss]]</f>
        <v>5.1865311555577138</v>
      </c>
      <c r="O88" s="12">
        <f>100-100/(1+testdata[[#This Row],[rs]])</f>
        <v>83.835852841351283</v>
      </c>
      <c r="P88" s="14">
        <f>(testdata[[#This Row],[close]]-H87)/H87</f>
        <v>-1.3190291945128885E-4</v>
      </c>
      <c r="Q88" s="1">
        <f>IF(AND(Q87&gt;=0,testdata[[#This Row],[pctGain]]&gt;0),Q87+1,IF(AND(Q87&lt;=0,testdata[[#This Row],[pctGain]]&lt;0),Q87-1,IF(AND(Q87&lt;0,testdata[[#This Row],[pctGain]]&gt;0),1,IF(AND(Q87&gt;0,testdata[[#This Row],[pctGain]]&lt;0),-1,0))))</f>
        <v>-1</v>
      </c>
      <c r="R88" s="1">
        <f>IF(testdata[[#This Row],[streak]]&gt;Q87,testdata[[#This Row],[streak]]-Q87,0)</f>
        <v>0</v>
      </c>
      <c r="S88" s="1">
        <f>IF(testdata[[#This Row],[streak]]&lt;Q87,Q87-testdata[[#This Row],[streak]],0)</f>
        <v>3</v>
      </c>
      <c r="T88" s="12">
        <f>(T87+testdata[[#This Row],[sGain]])/2</f>
        <v>0.57269545331159055</v>
      </c>
      <c r="U88" s="12">
        <f>(U87+testdata[[#This Row],[sLoss]])/2</f>
        <v>1.7096112688380107</v>
      </c>
      <c r="V88" s="12">
        <f>testdata[[#This Row],[avgSgain]]/testdata[[#This Row],[avgSLoss]]</f>
        <v>0.33498577352080772</v>
      </c>
      <c r="W88" s="12">
        <f>100-100/(1+testdata[[#This Row],[sRS]])</f>
        <v>25.092834707694095</v>
      </c>
      <c r="X88" s="21"/>
      <c r="Y88" s="21"/>
    </row>
    <row r="89" spans="1:25" x14ac:dyDescent="0.25">
      <c r="A89" s="8">
        <v>88</v>
      </c>
      <c r="B89" s="4" t="s">
        <v>7</v>
      </c>
      <c r="C89" s="5" t="str">
        <f t="shared" si="3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>IF(testdata[[#This Row],[close]]&gt;H88,testdata[[#This Row],[close]]-H88,0)</f>
        <v>0</v>
      </c>
      <c r="K89" s="2">
        <f>IF(testdata[[#This Row],[close]]&lt;H88,H88-testdata[[#This Row],[close]],0)</f>
        <v>0.21000000000000796</v>
      </c>
      <c r="L89" s="2">
        <f>(L88*2+testdata[[#This Row],[gain]])/3</f>
        <v>0.20131829989398764</v>
      </c>
      <c r="M89" s="2">
        <f>(M88*2+testdata[[#This Row],[loss]])/3</f>
        <v>0.1088155963698927</v>
      </c>
      <c r="N89" s="12">
        <f>testdata[[#This Row],[avgGain]]/testdata[[#This Row],[avgLoss]]</f>
        <v>1.8500868130121166</v>
      </c>
      <c r="O89" s="12">
        <f>100-100/(1+testdata[[#This Row],[rs]])</f>
        <v>64.913349465901035</v>
      </c>
      <c r="P89" s="14">
        <f>(testdata[[#This Row],[close]]-H88)/H88</f>
        <v>-9.2344224088653957E-4</v>
      </c>
      <c r="Q89" s="1">
        <f>IF(AND(Q88&gt;=0,testdata[[#This Row],[pctGain]]&gt;0),Q88+1,IF(AND(Q88&lt;=0,testdata[[#This Row],[pctGain]]&lt;0),Q88-1,IF(AND(Q88&lt;0,testdata[[#This Row],[pctGain]]&gt;0),1,IF(AND(Q88&gt;0,testdata[[#This Row],[pctGain]]&lt;0),-1,0))))</f>
        <v>-2</v>
      </c>
      <c r="R89" s="1">
        <f>IF(testdata[[#This Row],[streak]]&gt;Q88,testdata[[#This Row],[streak]]-Q88,0)</f>
        <v>0</v>
      </c>
      <c r="S89" s="1">
        <f>IF(testdata[[#This Row],[streak]]&lt;Q88,Q88-testdata[[#This Row],[streak]],0)</f>
        <v>1</v>
      </c>
      <c r="T89" s="12">
        <f>(T88+testdata[[#This Row],[sGain]])/2</f>
        <v>0.28634772665579528</v>
      </c>
      <c r="U89" s="12">
        <f>(U88+testdata[[#This Row],[sLoss]])/2</f>
        <v>1.3548056344190054</v>
      </c>
      <c r="V89" s="12">
        <f>testdata[[#This Row],[avgSgain]]/testdata[[#This Row],[avgSLoss]]</f>
        <v>0.21135705327841553</v>
      </c>
      <c r="W89" s="12">
        <f>100-100/(1+testdata[[#This Row],[sRS]])</f>
        <v>17.447956629005375</v>
      </c>
      <c r="X89" s="21"/>
      <c r="Y89" s="21"/>
    </row>
    <row r="90" spans="1:25" x14ac:dyDescent="0.25">
      <c r="A90" s="8">
        <v>89</v>
      </c>
      <c r="B90" s="4" t="s">
        <v>7</v>
      </c>
      <c r="C90" s="5" t="str">
        <f t="shared" si="3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>IF(testdata[[#This Row],[close]]&gt;H89,testdata[[#This Row],[close]]-H89,0)</f>
        <v>0.41000000000002501</v>
      </c>
      <c r="K90" s="2">
        <f>IF(testdata[[#This Row],[close]]&lt;H89,H89-testdata[[#This Row],[close]],0)</f>
        <v>0</v>
      </c>
      <c r="L90" s="2">
        <f>(L89*2+testdata[[#This Row],[gain]])/3</f>
        <v>0.27087886659600008</v>
      </c>
      <c r="M90" s="2">
        <f>(M89*2+testdata[[#This Row],[loss]])/3</f>
        <v>7.25437309132618E-2</v>
      </c>
      <c r="N90" s="12">
        <f>testdata[[#This Row],[avgGain]]/testdata[[#This Row],[avgLoss]]</f>
        <v>3.7340079312970711</v>
      </c>
      <c r="O90" s="12">
        <f>100-100/(1+testdata[[#This Row],[rs]])</f>
        <v>78.876250008182609</v>
      </c>
      <c r="P90" s="14">
        <f>(testdata[[#This Row],[close]]-H89)/H89</f>
        <v>1.8045774647888425E-3</v>
      </c>
      <c r="Q90" s="1">
        <f>IF(AND(Q89&gt;=0,testdata[[#This Row],[pctGain]]&gt;0),Q89+1,IF(AND(Q89&lt;=0,testdata[[#This Row],[pctGain]]&lt;0),Q89-1,IF(AND(Q89&lt;0,testdata[[#This Row],[pctGain]]&gt;0),1,IF(AND(Q89&gt;0,testdata[[#This Row],[pctGain]]&lt;0),-1,0))))</f>
        <v>1</v>
      </c>
      <c r="R90" s="1">
        <f>IF(testdata[[#This Row],[streak]]&gt;Q89,testdata[[#This Row],[streak]]-Q89,0)</f>
        <v>3</v>
      </c>
      <c r="S90" s="1">
        <f>IF(testdata[[#This Row],[streak]]&lt;Q89,Q89-testdata[[#This Row],[streak]],0)</f>
        <v>0</v>
      </c>
      <c r="T90" s="12">
        <f>(T89+testdata[[#This Row],[sGain]])/2</f>
        <v>1.6431738633278976</v>
      </c>
      <c r="U90" s="12">
        <f>(U89+testdata[[#This Row],[sLoss]])/2</f>
        <v>0.67740281720950268</v>
      </c>
      <c r="V90" s="12">
        <f>testdata[[#This Row],[avgSgain]]/testdata[[#This Row],[avgSLoss]]</f>
        <v>2.4256968255561708</v>
      </c>
      <c r="W90" s="12">
        <f>100-100/(1+testdata[[#This Row],[sRS]])</f>
        <v>70.808858725037723</v>
      </c>
      <c r="X90" s="21"/>
      <c r="Y90" s="21"/>
    </row>
    <row r="91" spans="1:25" x14ac:dyDescent="0.25">
      <c r="A91" s="8">
        <v>90</v>
      </c>
      <c r="B91" s="4" t="s">
        <v>7</v>
      </c>
      <c r="C91" s="5" t="str">
        <f t="shared" si="3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>IF(testdata[[#This Row],[close]]&gt;H90,testdata[[#This Row],[close]]-H90,0)</f>
        <v>0</v>
      </c>
      <c r="K91" s="2">
        <f>IF(testdata[[#This Row],[close]]&lt;H90,H90-testdata[[#This Row],[close]],0)</f>
        <v>0.47000000000002728</v>
      </c>
      <c r="L91" s="2">
        <f>(L90*2+testdata[[#This Row],[gain]])/3</f>
        <v>0.18058591106400004</v>
      </c>
      <c r="M91" s="2">
        <f>(M90*2+testdata[[#This Row],[loss]])/3</f>
        <v>0.20502915394218366</v>
      </c>
      <c r="N91" s="12">
        <f>testdata[[#This Row],[avgGain]]/testdata[[#This Row],[avgLoss]]</f>
        <v>0.88078162345109035</v>
      </c>
      <c r="O91" s="12">
        <f>100-100/(1+testdata[[#This Row],[rs]])</f>
        <v>46.830616190035052</v>
      </c>
      <c r="P91" s="14">
        <f>(testdata[[#This Row],[close]]-H90)/H90</f>
        <v>-2.0649356355170127E-3</v>
      </c>
      <c r="Q91" s="1">
        <f>IF(AND(Q90&gt;=0,testdata[[#This Row],[pctGain]]&gt;0),Q90+1,IF(AND(Q90&lt;=0,testdata[[#This Row],[pctGain]]&lt;0),Q90-1,IF(AND(Q90&lt;0,testdata[[#This Row],[pctGain]]&gt;0),1,IF(AND(Q90&gt;0,testdata[[#This Row],[pctGain]]&lt;0),-1,0))))</f>
        <v>-1</v>
      </c>
      <c r="R91" s="1">
        <f>IF(testdata[[#This Row],[streak]]&gt;Q90,testdata[[#This Row],[streak]]-Q90,0)</f>
        <v>0</v>
      </c>
      <c r="S91" s="1">
        <f>IF(testdata[[#This Row],[streak]]&lt;Q90,Q90-testdata[[#This Row],[streak]],0)</f>
        <v>2</v>
      </c>
      <c r="T91" s="12">
        <f>(T90+testdata[[#This Row],[sGain]])/2</f>
        <v>0.82158693166394881</v>
      </c>
      <c r="U91" s="12">
        <f>(U90+testdata[[#This Row],[sLoss]])/2</f>
        <v>1.3387014086047513</v>
      </c>
      <c r="V91" s="12">
        <f>testdata[[#This Row],[avgSgain]]/testdata[[#This Row],[avgSLoss]]</f>
        <v>0.61371933007842272</v>
      </c>
      <c r="W91" s="12">
        <f>100-100/(1+testdata[[#This Row],[sRS]])</f>
        <v>38.031355182973329</v>
      </c>
      <c r="X91" s="21"/>
      <c r="Y91" s="21"/>
    </row>
    <row r="92" spans="1:25" x14ac:dyDescent="0.25">
      <c r="A92" s="8">
        <v>91</v>
      </c>
      <c r="B92" s="4" t="s">
        <v>7</v>
      </c>
      <c r="C92" s="5" t="str">
        <f t="shared" si="3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>IF(testdata[[#This Row],[close]]&gt;H91,testdata[[#This Row],[close]]-H91,0)</f>
        <v>0</v>
      </c>
      <c r="K92" s="2">
        <f>IF(testdata[[#This Row],[close]]&lt;H91,H91-testdata[[#This Row],[close]],0)</f>
        <v>0.37999999999999545</v>
      </c>
      <c r="L92" s="2">
        <f>(L91*2+testdata[[#This Row],[gain]])/3</f>
        <v>0.12039060737600003</v>
      </c>
      <c r="M92" s="2">
        <f>(M91*2+testdata[[#This Row],[loss]])/3</f>
        <v>0.26335276929478763</v>
      </c>
      <c r="N92" s="12">
        <f>testdata[[#This Row],[avgGain]]/testdata[[#This Row],[avgLoss]]</f>
        <v>0.45714578091730301</v>
      </c>
      <c r="O92" s="12">
        <f>100-100/(1+testdata[[#This Row],[rs]])</f>
        <v>31.372686721126854</v>
      </c>
      <c r="P92" s="14">
        <f>(testdata[[#This Row],[close]]-H91)/H91</f>
        <v>-1.6729770185788301E-3</v>
      </c>
      <c r="Q92" s="1">
        <f>IF(AND(Q91&gt;=0,testdata[[#This Row],[pctGain]]&gt;0),Q91+1,IF(AND(Q91&lt;=0,testdata[[#This Row],[pctGain]]&lt;0),Q91-1,IF(AND(Q91&lt;0,testdata[[#This Row],[pctGain]]&gt;0),1,IF(AND(Q91&gt;0,testdata[[#This Row],[pctGain]]&lt;0),-1,0))))</f>
        <v>-2</v>
      </c>
      <c r="R92" s="1">
        <f>IF(testdata[[#This Row],[streak]]&gt;Q91,testdata[[#This Row],[streak]]-Q91,0)</f>
        <v>0</v>
      </c>
      <c r="S92" s="1">
        <f>IF(testdata[[#This Row],[streak]]&lt;Q91,Q91-testdata[[#This Row],[streak]],0)</f>
        <v>1</v>
      </c>
      <c r="T92" s="12">
        <f>(T91+testdata[[#This Row],[sGain]])/2</f>
        <v>0.4107934658319744</v>
      </c>
      <c r="U92" s="12">
        <f>(U91+testdata[[#This Row],[sLoss]])/2</f>
        <v>1.1693507043023756</v>
      </c>
      <c r="V92" s="12">
        <f>testdata[[#This Row],[avgSgain]]/testdata[[#This Row],[avgSLoss]]</f>
        <v>0.3513004818148634</v>
      </c>
      <c r="W92" s="12">
        <f>100-100/(1+testdata[[#This Row],[sRS]])</f>
        <v>25.99721427931776</v>
      </c>
      <c r="X92" s="21"/>
      <c r="Y92" s="21"/>
    </row>
    <row r="93" spans="1:25" x14ac:dyDescent="0.25">
      <c r="A93" s="8">
        <v>92</v>
      </c>
      <c r="B93" s="4" t="s">
        <v>7</v>
      </c>
      <c r="C93" s="5" t="str">
        <f t="shared" si="3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>IF(testdata[[#This Row],[close]]&gt;H92,testdata[[#This Row],[close]]-H92,0)</f>
        <v>1.25</v>
      </c>
      <c r="K93" s="2">
        <f>IF(testdata[[#This Row],[close]]&lt;H92,H92-testdata[[#This Row],[close]],0)</f>
        <v>0</v>
      </c>
      <c r="L93" s="2">
        <f>(L92*2+testdata[[#This Row],[gain]])/3</f>
        <v>0.49692707158400001</v>
      </c>
      <c r="M93" s="2">
        <f>(M92*2+testdata[[#This Row],[loss]])/3</f>
        <v>0.17556851286319175</v>
      </c>
      <c r="N93" s="12">
        <f>testdata[[#This Row],[avgGain]]/testdata[[#This Row],[avgLoss]]</f>
        <v>2.8303883394582288</v>
      </c>
      <c r="O93" s="12">
        <f>100-100/(1+testdata[[#This Row],[rs]])</f>
        <v>73.892986523099111</v>
      </c>
      <c r="P93" s="14">
        <f>(testdata[[#This Row],[close]]-H92)/H92</f>
        <v>5.512436055741754E-3</v>
      </c>
      <c r="Q93" s="1">
        <f>IF(AND(Q92&gt;=0,testdata[[#This Row],[pctGain]]&gt;0),Q92+1,IF(AND(Q92&lt;=0,testdata[[#This Row],[pctGain]]&lt;0),Q92-1,IF(AND(Q92&lt;0,testdata[[#This Row],[pctGain]]&gt;0),1,IF(AND(Q92&gt;0,testdata[[#This Row],[pctGain]]&lt;0),-1,0))))</f>
        <v>1</v>
      </c>
      <c r="R93" s="1">
        <f>IF(testdata[[#This Row],[streak]]&gt;Q92,testdata[[#This Row],[streak]]-Q92,0)</f>
        <v>3</v>
      </c>
      <c r="S93" s="1">
        <f>IF(testdata[[#This Row],[streak]]&lt;Q92,Q92-testdata[[#This Row],[streak]],0)</f>
        <v>0</v>
      </c>
      <c r="T93" s="12">
        <f>(T92+testdata[[#This Row],[sGain]])/2</f>
        <v>1.7053967329159871</v>
      </c>
      <c r="U93" s="12">
        <f>(U92+testdata[[#This Row],[sLoss]])/2</f>
        <v>0.58467535215118782</v>
      </c>
      <c r="V93" s="12">
        <f>testdata[[#This Row],[avgSgain]]/testdata[[#This Row],[avgSLoss]]</f>
        <v>2.9168267939487187</v>
      </c>
      <c r="W93" s="12">
        <f>100-100/(1+testdata[[#This Row],[sRS]])</f>
        <v>74.469128899318576</v>
      </c>
      <c r="X93" s="21"/>
      <c r="Y93" s="21"/>
    </row>
    <row r="94" spans="1:25" x14ac:dyDescent="0.25">
      <c r="A94" s="8">
        <v>93</v>
      </c>
      <c r="B94" s="4" t="s">
        <v>7</v>
      </c>
      <c r="C94" s="5" t="str">
        <f t="shared" si="3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>IF(testdata[[#This Row],[close]]&gt;H93,testdata[[#This Row],[close]]-H93,0)</f>
        <v>0</v>
      </c>
      <c r="K94" s="2">
        <f>IF(testdata[[#This Row],[close]]&lt;H93,H93-testdata[[#This Row],[close]],0)</f>
        <v>0.20999999999997954</v>
      </c>
      <c r="L94" s="2">
        <f>(L93*2+testdata[[#This Row],[gain]])/3</f>
        <v>0.33128471438933332</v>
      </c>
      <c r="M94" s="2">
        <f>(M93*2+testdata[[#This Row],[loss]])/3</f>
        <v>0.18704567524212101</v>
      </c>
      <c r="N94" s="12">
        <f>testdata[[#This Row],[avgGain]]/testdata[[#This Row],[avgLoss]]</f>
        <v>1.7711434063391323</v>
      </c>
      <c r="O94" s="12">
        <f>100-100/(1+testdata[[#This Row],[rs]])</f>
        <v>63.913812698669844</v>
      </c>
      <c r="P94" s="14">
        <f>(testdata[[#This Row],[close]]-H93)/H93</f>
        <v>-9.2101223630533546E-4</v>
      </c>
      <c r="Q94" s="1">
        <f>IF(AND(Q93&gt;=0,testdata[[#This Row],[pctGain]]&gt;0),Q93+1,IF(AND(Q93&lt;=0,testdata[[#This Row],[pctGain]]&lt;0),Q93-1,IF(AND(Q93&lt;0,testdata[[#This Row],[pctGain]]&gt;0),1,IF(AND(Q93&gt;0,testdata[[#This Row],[pctGain]]&lt;0),-1,0))))</f>
        <v>-1</v>
      </c>
      <c r="R94" s="1">
        <f>IF(testdata[[#This Row],[streak]]&gt;Q93,testdata[[#This Row],[streak]]-Q93,0)</f>
        <v>0</v>
      </c>
      <c r="S94" s="1">
        <f>IF(testdata[[#This Row],[streak]]&lt;Q93,Q93-testdata[[#This Row],[streak]],0)</f>
        <v>2</v>
      </c>
      <c r="T94" s="12">
        <f>(T93+testdata[[#This Row],[sGain]])/2</f>
        <v>0.85269836645799357</v>
      </c>
      <c r="U94" s="12">
        <f>(U93+testdata[[#This Row],[sLoss]])/2</f>
        <v>1.292337676075594</v>
      </c>
      <c r="V94" s="12">
        <f>testdata[[#This Row],[avgSgain]]/testdata[[#This Row],[avgSLoss]]</f>
        <v>0.65981080815298909</v>
      </c>
      <c r="W94" s="12">
        <f>100-100/(1+testdata[[#This Row],[sRS]])</f>
        <v>39.752169639575733</v>
      </c>
      <c r="X94" s="21"/>
      <c r="Y94" s="21"/>
    </row>
    <row r="95" spans="1:25" x14ac:dyDescent="0.25">
      <c r="A95" s="8">
        <v>94</v>
      </c>
      <c r="B95" s="4" t="s">
        <v>7</v>
      </c>
      <c r="C95" s="5" t="str">
        <f t="shared" si="3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>IF(testdata[[#This Row],[close]]&gt;H94,testdata[[#This Row],[close]]-H94,0)</f>
        <v>0</v>
      </c>
      <c r="K95" s="2">
        <f>IF(testdata[[#This Row],[close]]&lt;H94,H94-testdata[[#This Row],[close]],0)</f>
        <v>4.0400000000000205</v>
      </c>
      <c r="L95" s="2">
        <f>(L94*2+testdata[[#This Row],[gain]])/3</f>
        <v>0.22085647625955554</v>
      </c>
      <c r="M95" s="2">
        <f>(M94*2+testdata[[#This Row],[loss]])/3</f>
        <v>1.4713637834947544</v>
      </c>
      <c r="N95" s="12">
        <f>testdata[[#This Row],[avgGain]]/testdata[[#This Row],[avgLoss]]</f>
        <v>0.15010324349222567</v>
      </c>
      <c r="O95" s="12">
        <f>100-100/(1+testdata[[#This Row],[rs]])</f>
        <v>13.051284251355142</v>
      </c>
      <c r="P95" s="14">
        <f>(testdata[[#This Row],[close]]-H94)/H94</f>
        <v>-1.7734855136084374E-2</v>
      </c>
      <c r="Q95" s="1">
        <f>IF(AND(Q94&gt;=0,testdata[[#This Row],[pctGain]]&gt;0),Q94+1,IF(AND(Q94&lt;=0,testdata[[#This Row],[pctGain]]&lt;0),Q94-1,IF(AND(Q94&lt;0,testdata[[#This Row],[pctGain]]&gt;0),1,IF(AND(Q94&gt;0,testdata[[#This Row],[pctGain]]&lt;0),-1,0))))</f>
        <v>-2</v>
      </c>
      <c r="R95" s="1">
        <f>IF(testdata[[#This Row],[streak]]&gt;Q94,testdata[[#This Row],[streak]]-Q94,0)</f>
        <v>0</v>
      </c>
      <c r="S95" s="1">
        <f>IF(testdata[[#This Row],[streak]]&lt;Q94,Q94-testdata[[#This Row],[streak]],0)</f>
        <v>1</v>
      </c>
      <c r="T95" s="12">
        <f>(T94+testdata[[#This Row],[sGain]])/2</f>
        <v>0.42634918322899679</v>
      </c>
      <c r="U95" s="12">
        <f>(U94+testdata[[#This Row],[sLoss]])/2</f>
        <v>1.146168838037797</v>
      </c>
      <c r="V95" s="12">
        <f>testdata[[#This Row],[avgSgain]]/testdata[[#This Row],[avgSLoss]]</f>
        <v>0.37197764332774258</v>
      </c>
      <c r="W95" s="12">
        <f>100-100/(1+testdata[[#This Row],[sRS]])</f>
        <v>27.112514925936253</v>
      </c>
      <c r="X95" s="21"/>
      <c r="Y95" s="21"/>
    </row>
    <row r="96" spans="1:25" x14ac:dyDescent="0.25">
      <c r="A96" s="8">
        <v>95</v>
      </c>
      <c r="B96" s="4" t="s">
        <v>7</v>
      </c>
      <c r="C96" s="5" t="str">
        <f t="shared" si="3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>IF(testdata[[#This Row],[close]]&gt;H95,testdata[[#This Row],[close]]-H95,0)</f>
        <v>0.90000000000000568</v>
      </c>
      <c r="K96" s="2">
        <f>IF(testdata[[#This Row],[close]]&lt;H95,H95-testdata[[#This Row],[close]],0)</f>
        <v>0</v>
      </c>
      <c r="L96" s="2">
        <f>(L95*2+testdata[[#This Row],[gain]])/3</f>
        <v>0.44723765083970557</v>
      </c>
      <c r="M96" s="2">
        <f>(M95*2+testdata[[#This Row],[loss]])/3</f>
        <v>0.98090918899650292</v>
      </c>
      <c r="N96" s="12">
        <f>testdata[[#This Row],[avgGain]]/testdata[[#This Row],[avgLoss]]</f>
        <v>0.45594195248312636</v>
      </c>
      <c r="O96" s="12">
        <f>100-100/(1+testdata[[#This Row],[rs]])</f>
        <v>31.315943036431634</v>
      </c>
      <c r="P96" s="14">
        <f>(testdata[[#This Row],[close]]-H95)/H95</f>
        <v>4.0221666070790387E-3</v>
      </c>
      <c r="Q96" s="1">
        <f>IF(AND(Q95&gt;=0,testdata[[#This Row],[pctGain]]&gt;0),Q95+1,IF(AND(Q95&lt;=0,testdata[[#This Row],[pctGain]]&lt;0),Q95-1,IF(AND(Q95&lt;0,testdata[[#This Row],[pctGain]]&gt;0),1,IF(AND(Q95&gt;0,testdata[[#This Row],[pctGain]]&lt;0),-1,0))))</f>
        <v>1</v>
      </c>
      <c r="R96" s="1">
        <f>IF(testdata[[#This Row],[streak]]&gt;Q95,testdata[[#This Row],[streak]]-Q95,0)</f>
        <v>3</v>
      </c>
      <c r="S96" s="1">
        <f>IF(testdata[[#This Row],[streak]]&lt;Q95,Q95-testdata[[#This Row],[streak]],0)</f>
        <v>0</v>
      </c>
      <c r="T96" s="12">
        <f>(T95+testdata[[#This Row],[sGain]])/2</f>
        <v>1.7131745916144985</v>
      </c>
      <c r="U96" s="12">
        <f>(U95+testdata[[#This Row],[sLoss]])/2</f>
        <v>0.57308441901889851</v>
      </c>
      <c r="V96" s="12">
        <f>testdata[[#This Row],[avgSgain]]/testdata[[#This Row],[avgSLoss]]</f>
        <v>2.9893930715258259</v>
      </c>
      <c r="W96" s="12">
        <f>100-100/(1+testdata[[#This Row],[sRS]])</f>
        <v>74.933530437562794</v>
      </c>
      <c r="X96" s="21"/>
      <c r="Y96" s="21"/>
    </row>
    <row r="97" spans="1:25" x14ac:dyDescent="0.25">
      <c r="A97" s="8">
        <v>96</v>
      </c>
      <c r="B97" s="4" t="s">
        <v>7</v>
      </c>
      <c r="C97" s="5" t="str">
        <f t="shared" si="3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>IF(testdata[[#This Row],[close]]&gt;H96,testdata[[#This Row],[close]]-H96,0)</f>
        <v>1.460000000000008</v>
      </c>
      <c r="K97" s="2">
        <f>IF(testdata[[#This Row],[close]]&lt;H96,H96-testdata[[#This Row],[close]],0)</f>
        <v>0</v>
      </c>
      <c r="L97" s="2">
        <f>(L96*2+testdata[[#This Row],[gain]])/3</f>
        <v>0.78482510055980637</v>
      </c>
      <c r="M97" s="2">
        <f>(M96*2+testdata[[#This Row],[loss]])/3</f>
        <v>0.65393945933100195</v>
      </c>
      <c r="N97" s="12">
        <f>testdata[[#This Row],[avgGain]]/testdata[[#This Row],[avgLoss]]</f>
        <v>1.2001494776943176</v>
      </c>
      <c r="O97" s="12">
        <f>100-100/(1+testdata[[#This Row],[rs]])</f>
        <v>54.54854271774451</v>
      </c>
      <c r="P97" s="14">
        <f>(testdata[[#This Row],[close]]-H96)/H96</f>
        <v>6.4987091605092492E-3</v>
      </c>
      <c r="Q97" s="1">
        <f>IF(AND(Q96&gt;=0,testdata[[#This Row],[pctGain]]&gt;0),Q96+1,IF(AND(Q96&lt;=0,testdata[[#This Row],[pctGain]]&lt;0),Q96-1,IF(AND(Q96&lt;0,testdata[[#This Row],[pctGain]]&gt;0),1,IF(AND(Q96&gt;0,testdata[[#This Row],[pctGain]]&lt;0),-1,0))))</f>
        <v>2</v>
      </c>
      <c r="R97" s="1">
        <f>IF(testdata[[#This Row],[streak]]&gt;Q96,testdata[[#This Row],[streak]]-Q96,0)</f>
        <v>1</v>
      </c>
      <c r="S97" s="1">
        <f>IF(testdata[[#This Row],[streak]]&lt;Q96,Q96-testdata[[#This Row],[streak]],0)</f>
        <v>0</v>
      </c>
      <c r="T97" s="12">
        <f>(T96+testdata[[#This Row],[sGain]])/2</f>
        <v>1.3565872958072491</v>
      </c>
      <c r="U97" s="12">
        <f>(U96+testdata[[#This Row],[sLoss]])/2</f>
        <v>0.28654220950944925</v>
      </c>
      <c r="V97" s="12">
        <f>testdata[[#This Row],[avgSgain]]/testdata[[#This Row],[avgSLoss]]</f>
        <v>4.7343366903245476</v>
      </c>
      <c r="W97" s="12">
        <f>100-100/(1+testdata[[#This Row],[sRS]])</f>
        <v>82.561191398348072</v>
      </c>
      <c r="X97" s="21"/>
      <c r="Y97" s="21"/>
    </row>
    <row r="98" spans="1:25" x14ac:dyDescent="0.25">
      <c r="A98" s="8">
        <v>97</v>
      </c>
      <c r="B98" s="4" t="s">
        <v>7</v>
      </c>
      <c r="C98" s="5" t="str">
        <f t="shared" si="3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>IF(testdata[[#This Row],[close]]&gt;H97,testdata[[#This Row],[close]]-H97,0)</f>
        <v>1.1500000000000057</v>
      </c>
      <c r="K98" s="2">
        <f>IF(testdata[[#This Row],[close]]&lt;H97,H97-testdata[[#This Row],[close]],0)</f>
        <v>0</v>
      </c>
      <c r="L98" s="2">
        <f>(L97*2+testdata[[#This Row],[gain]])/3</f>
        <v>0.90655006703987284</v>
      </c>
      <c r="M98" s="2">
        <f>(M97*2+testdata[[#This Row],[loss]])/3</f>
        <v>0.4359596395540013</v>
      </c>
      <c r="N98" s="12">
        <f>testdata[[#This Row],[avgGain]]/testdata[[#This Row],[avgLoss]]</f>
        <v>2.0794357660431562</v>
      </c>
      <c r="O98" s="12">
        <f>100-100/(1+testdata[[#This Row],[rs]])</f>
        <v>67.526518623087725</v>
      </c>
      <c r="P98" s="14">
        <f>(testdata[[#This Row],[close]]-H97)/H97</f>
        <v>5.0857951530161229E-3</v>
      </c>
      <c r="Q98" s="1">
        <f>IF(AND(Q97&gt;=0,testdata[[#This Row],[pctGain]]&gt;0),Q97+1,IF(AND(Q97&lt;=0,testdata[[#This Row],[pctGain]]&lt;0),Q97-1,IF(AND(Q97&lt;0,testdata[[#This Row],[pctGain]]&gt;0),1,IF(AND(Q97&gt;0,testdata[[#This Row],[pctGain]]&lt;0),-1,0))))</f>
        <v>3</v>
      </c>
      <c r="R98" s="1">
        <f>IF(testdata[[#This Row],[streak]]&gt;Q97,testdata[[#This Row],[streak]]-Q97,0)</f>
        <v>1</v>
      </c>
      <c r="S98" s="1">
        <f>IF(testdata[[#This Row],[streak]]&lt;Q97,Q97-testdata[[#This Row],[streak]],0)</f>
        <v>0</v>
      </c>
      <c r="T98" s="12">
        <f>(T97+testdata[[#This Row],[sGain]])/2</f>
        <v>1.1782936479036246</v>
      </c>
      <c r="U98" s="12">
        <f>(U97+testdata[[#This Row],[sLoss]])/2</f>
        <v>0.14327110475472463</v>
      </c>
      <c r="V98" s="12">
        <f>testdata[[#This Row],[avgSgain]]/testdata[[#This Row],[avgSLoss]]</f>
        <v>8.224223927921992</v>
      </c>
      <c r="W98" s="12">
        <f>100-100/(1+testdata[[#This Row],[sRS]])</f>
        <v>89.158979575799634</v>
      </c>
      <c r="X98" s="21"/>
      <c r="Y98" s="21"/>
    </row>
    <row r="99" spans="1:25" x14ac:dyDescent="0.25">
      <c r="A99" s="8">
        <v>98</v>
      </c>
      <c r="B99" s="4" t="s">
        <v>7</v>
      </c>
      <c r="C99" s="5" t="str">
        <f t="shared" si="3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>IF(testdata[[#This Row],[close]]&gt;H98,testdata[[#This Row],[close]]-H98,0)</f>
        <v>0.50999999999999091</v>
      </c>
      <c r="K99" s="2">
        <f>IF(testdata[[#This Row],[close]]&lt;H98,H98-testdata[[#This Row],[close]],0)</f>
        <v>0</v>
      </c>
      <c r="L99" s="2">
        <f>(L98*2+testdata[[#This Row],[gain]])/3</f>
        <v>0.77436671135991231</v>
      </c>
      <c r="M99" s="2">
        <f>(M98*2+testdata[[#This Row],[loss]])/3</f>
        <v>0.29063975970266753</v>
      </c>
      <c r="N99" s="12">
        <f>testdata[[#This Row],[avgGain]]/testdata[[#This Row],[avgLoss]]</f>
        <v>2.6643522969882398</v>
      </c>
      <c r="O99" s="12">
        <f>100-100/(1+testdata[[#This Row],[rs]])</f>
        <v>72.710047534951599</v>
      </c>
      <c r="P99" s="14">
        <f>(testdata[[#This Row],[close]]-H98)/H98</f>
        <v>2.2440269283230999E-3</v>
      </c>
      <c r="Q99" s="1">
        <f>IF(AND(Q98&gt;=0,testdata[[#This Row],[pctGain]]&gt;0),Q98+1,IF(AND(Q98&lt;=0,testdata[[#This Row],[pctGain]]&lt;0),Q98-1,IF(AND(Q98&lt;0,testdata[[#This Row],[pctGain]]&gt;0),1,IF(AND(Q98&gt;0,testdata[[#This Row],[pctGain]]&lt;0),-1,0))))</f>
        <v>4</v>
      </c>
      <c r="R99" s="1">
        <f>IF(testdata[[#This Row],[streak]]&gt;Q98,testdata[[#This Row],[streak]]-Q98,0)</f>
        <v>1</v>
      </c>
      <c r="S99" s="1">
        <f>IF(testdata[[#This Row],[streak]]&lt;Q98,Q98-testdata[[#This Row],[streak]],0)</f>
        <v>0</v>
      </c>
      <c r="T99" s="12">
        <f>(T98+testdata[[#This Row],[sGain]])/2</f>
        <v>1.0891468239518123</v>
      </c>
      <c r="U99" s="12">
        <f>(U98+testdata[[#This Row],[sLoss]])/2</f>
        <v>7.1635552377362313E-2</v>
      </c>
      <c r="V99" s="12">
        <f>testdata[[#This Row],[avgSgain]]/testdata[[#This Row],[avgSLoss]]</f>
        <v>15.203998403116881</v>
      </c>
      <c r="W99" s="12">
        <f>100-100/(1+testdata[[#This Row],[sRS]])</f>
        <v>93.828683667312333</v>
      </c>
      <c r="X99" s="21"/>
      <c r="Y99" s="21"/>
    </row>
    <row r="100" spans="1:25" x14ac:dyDescent="0.25">
      <c r="A100" s="8">
        <v>99</v>
      </c>
      <c r="B100" s="4" t="s">
        <v>7</v>
      </c>
      <c r="C100" s="5" t="str">
        <f t="shared" si="3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>IF(testdata[[#This Row],[close]]&gt;H99,testdata[[#This Row],[close]]-H99,0)</f>
        <v>0.53000000000000114</v>
      </c>
      <c r="K100" s="2">
        <f>IF(testdata[[#This Row],[close]]&lt;H99,H99-testdata[[#This Row],[close]],0)</f>
        <v>0</v>
      </c>
      <c r="L100" s="2">
        <f>(L99*2+testdata[[#This Row],[gain]])/3</f>
        <v>0.69291114090660866</v>
      </c>
      <c r="M100" s="2">
        <f>(M99*2+testdata[[#This Row],[loss]])/3</f>
        <v>0.19375983980177836</v>
      </c>
      <c r="N100" s="12">
        <f>testdata[[#This Row],[avgGain]]/testdata[[#This Row],[avgLoss]]</f>
        <v>3.5761339481673593</v>
      </c>
      <c r="O100" s="12">
        <f>100-100/(1+testdata[[#This Row],[rs]])</f>
        <v>78.147492811033686</v>
      </c>
      <c r="P100" s="14">
        <f>(testdata[[#This Row],[close]]-H99)/H99</f>
        <v>2.3268065677408073E-3</v>
      </c>
      <c r="Q100" s="1">
        <f>IF(AND(Q99&gt;=0,testdata[[#This Row],[pctGain]]&gt;0),Q99+1,IF(AND(Q99&lt;=0,testdata[[#This Row],[pctGain]]&lt;0),Q99-1,IF(AND(Q99&lt;0,testdata[[#This Row],[pctGain]]&gt;0),1,IF(AND(Q99&gt;0,testdata[[#This Row],[pctGain]]&lt;0),-1,0))))</f>
        <v>5</v>
      </c>
      <c r="R100" s="1">
        <f>IF(testdata[[#This Row],[streak]]&gt;Q99,testdata[[#This Row],[streak]]-Q99,0)</f>
        <v>1</v>
      </c>
      <c r="S100" s="1">
        <f>IF(testdata[[#This Row],[streak]]&lt;Q99,Q99-testdata[[#This Row],[streak]],0)</f>
        <v>0</v>
      </c>
      <c r="T100" s="12">
        <f>(T99+testdata[[#This Row],[sGain]])/2</f>
        <v>1.044573411975906</v>
      </c>
      <c r="U100" s="12">
        <f>(U99+testdata[[#This Row],[sLoss]])/2</f>
        <v>3.5817776188681157E-2</v>
      </c>
      <c r="V100" s="12">
        <f>testdata[[#This Row],[avgSgain]]/testdata[[#This Row],[avgSLoss]]</f>
        <v>29.163547353506655</v>
      </c>
      <c r="W100" s="12">
        <f>100-100/(1+testdata[[#This Row],[sRS]])</f>
        <v>96.684740066278223</v>
      </c>
      <c r="X100" s="21"/>
      <c r="Y100" s="21"/>
    </row>
    <row r="101" spans="1:25" x14ac:dyDescent="0.25">
      <c r="A101" s="8">
        <v>100</v>
      </c>
      <c r="B101" s="4" t="s">
        <v>7</v>
      </c>
      <c r="C101" s="5" t="str">
        <f t="shared" si="3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>IF(testdata[[#This Row],[close]]&gt;H100,testdata[[#This Row],[close]]-H100,0)</f>
        <v>1.0900000000000034</v>
      </c>
      <c r="K101" s="2">
        <f>IF(testdata[[#This Row],[close]]&lt;H100,H100-testdata[[#This Row],[close]],0)</f>
        <v>0</v>
      </c>
      <c r="L101" s="2">
        <f>(L100*2+testdata[[#This Row],[gain]])/3</f>
        <v>0.82527409393774021</v>
      </c>
      <c r="M101" s="2">
        <f>(M100*2+testdata[[#This Row],[loss]])/3</f>
        <v>0.1291732265345189</v>
      </c>
      <c r="N101" s="12">
        <f>testdata[[#This Row],[avgGain]]/testdata[[#This Row],[avgLoss]]</f>
        <v>6.3888943249180397</v>
      </c>
      <c r="O101" s="12">
        <f>100-100/(1+testdata[[#This Row],[rs]])</f>
        <v>86.466175370411833</v>
      </c>
      <c r="P101" s="14">
        <f>(testdata[[#This Row],[close]]-H100)/H100</f>
        <v>4.7742105032631222E-3</v>
      </c>
      <c r="Q101" s="1">
        <f>IF(AND(Q100&gt;=0,testdata[[#This Row],[pctGain]]&gt;0),Q100+1,IF(AND(Q100&lt;=0,testdata[[#This Row],[pctGain]]&lt;0),Q100-1,IF(AND(Q100&lt;0,testdata[[#This Row],[pctGain]]&gt;0),1,IF(AND(Q100&gt;0,testdata[[#This Row],[pctGain]]&lt;0),-1,0))))</f>
        <v>6</v>
      </c>
      <c r="R101" s="1">
        <f>IF(testdata[[#This Row],[streak]]&gt;Q100,testdata[[#This Row],[streak]]-Q100,0)</f>
        <v>1</v>
      </c>
      <c r="S101" s="1">
        <f>IF(testdata[[#This Row],[streak]]&lt;Q100,Q100-testdata[[#This Row],[streak]],0)</f>
        <v>0</v>
      </c>
      <c r="T101" s="12">
        <f>(T100+testdata[[#This Row],[sGain]])/2</f>
        <v>1.022286705987953</v>
      </c>
      <c r="U101" s="12">
        <f>(U100+testdata[[#This Row],[sLoss]])/2</f>
        <v>1.7908888094340578E-2</v>
      </c>
      <c r="V101" s="12">
        <f>testdata[[#This Row],[avgSgain]]/testdata[[#This Row],[avgSLoss]]</f>
        <v>57.082645254286213</v>
      </c>
      <c r="W101" s="12">
        <f>100-100/(1+testdata[[#This Row],[sRS]])</f>
        <v>98.278315328749244</v>
      </c>
      <c r="X101" s="21"/>
      <c r="Y101" s="21"/>
    </row>
    <row r="102" spans="1:25" x14ac:dyDescent="0.25">
      <c r="A102" s="8">
        <v>101</v>
      </c>
      <c r="B102" s="4" t="s">
        <v>7</v>
      </c>
      <c r="C102" s="5" t="str">
        <f t="shared" si="3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>IF(testdata[[#This Row],[close]]&gt;H101,testdata[[#This Row],[close]]-H101,0)</f>
        <v>0</v>
      </c>
      <c r="K102" s="2">
        <f>IF(testdata[[#This Row],[close]]&lt;H101,H101-testdata[[#This Row],[close]],0)</f>
        <v>5.0000000000011369E-2</v>
      </c>
      <c r="L102" s="2">
        <f>(L101*2+testdata[[#This Row],[gain]])/3</f>
        <v>0.55018272929182677</v>
      </c>
      <c r="M102" s="2">
        <f>(M101*2+testdata[[#This Row],[loss]])/3</f>
        <v>0.1027821510230164</v>
      </c>
      <c r="N102" s="12">
        <f>testdata[[#This Row],[avgGain]]/testdata[[#This Row],[avgLoss]]</f>
        <v>5.352901489370681</v>
      </c>
      <c r="O102" s="12">
        <f>100-100/(1+testdata[[#This Row],[rs]])</f>
        <v>84.259160925552777</v>
      </c>
      <c r="P102" s="14">
        <f>(testdata[[#This Row],[close]]-H101)/H101</f>
        <v>-2.1795989537929977E-4</v>
      </c>
      <c r="Q102" s="1">
        <f>IF(AND(Q101&gt;=0,testdata[[#This Row],[pctGain]]&gt;0),Q101+1,IF(AND(Q101&lt;=0,testdata[[#This Row],[pctGain]]&lt;0),Q101-1,IF(AND(Q101&lt;0,testdata[[#This Row],[pctGain]]&gt;0),1,IF(AND(Q101&gt;0,testdata[[#This Row],[pctGain]]&lt;0),-1,0))))</f>
        <v>-1</v>
      </c>
      <c r="R102" s="1">
        <f>IF(testdata[[#This Row],[streak]]&gt;Q101,testdata[[#This Row],[streak]]-Q101,0)</f>
        <v>0</v>
      </c>
      <c r="S102" s="1">
        <f>IF(testdata[[#This Row],[streak]]&lt;Q101,Q101-testdata[[#This Row],[streak]],0)</f>
        <v>7</v>
      </c>
      <c r="T102" s="12">
        <f>(T101+testdata[[#This Row],[sGain]])/2</f>
        <v>0.51114335299397651</v>
      </c>
      <c r="U102" s="12">
        <f>(U101+testdata[[#This Row],[sLoss]])/2</f>
        <v>3.5089544440471703</v>
      </c>
      <c r="V102" s="12">
        <f>testdata[[#This Row],[avgSgain]]/testdata[[#This Row],[avgSLoss]]</f>
        <v>0.14566827844149272</v>
      </c>
      <c r="W102" s="12">
        <f>100-100/(1+testdata[[#This Row],[sRS]])</f>
        <v>12.714699462540082</v>
      </c>
      <c r="X102" s="21"/>
      <c r="Y102" s="21"/>
    </row>
    <row r="103" spans="1:25" x14ac:dyDescent="0.25">
      <c r="A103" s="8">
        <v>102</v>
      </c>
      <c r="B103" s="4" t="s">
        <v>7</v>
      </c>
      <c r="C103" s="5" t="str">
        <f t="shared" si="3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>IF(testdata[[#This Row],[close]]&gt;H102,testdata[[#This Row],[close]]-H102,0)</f>
        <v>0</v>
      </c>
      <c r="K103" s="2">
        <f>IF(testdata[[#This Row],[close]]&lt;H102,H102-testdata[[#This Row],[close]],0)</f>
        <v>0.19999999999998863</v>
      </c>
      <c r="L103" s="2">
        <f>(L102*2+testdata[[#This Row],[gain]])/3</f>
        <v>0.36678848619455118</v>
      </c>
      <c r="M103" s="2">
        <f>(M102*2+testdata[[#This Row],[loss]])/3</f>
        <v>0.13518810068200715</v>
      </c>
      <c r="N103" s="12">
        <f>testdata[[#This Row],[avgGain]]/testdata[[#This Row],[avgLoss]]</f>
        <v>2.713171383754553</v>
      </c>
      <c r="O103" s="12">
        <f>100-100/(1+testdata[[#This Row],[rs]])</f>
        <v>73.068843404991028</v>
      </c>
      <c r="P103" s="14">
        <f>(testdata[[#This Row],[close]]-H102)/H102</f>
        <v>-8.7202964900801668E-4</v>
      </c>
      <c r="Q103" s="1">
        <f>IF(AND(Q102&gt;=0,testdata[[#This Row],[pctGain]]&gt;0),Q102+1,IF(AND(Q102&lt;=0,testdata[[#This Row],[pctGain]]&lt;0),Q102-1,IF(AND(Q102&lt;0,testdata[[#This Row],[pctGain]]&gt;0),1,IF(AND(Q102&gt;0,testdata[[#This Row],[pctGain]]&lt;0),-1,0))))</f>
        <v>-2</v>
      </c>
      <c r="R103" s="1">
        <f>IF(testdata[[#This Row],[streak]]&gt;Q102,testdata[[#This Row],[streak]]-Q102,0)</f>
        <v>0</v>
      </c>
      <c r="S103" s="1">
        <f>IF(testdata[[#This Row],[streak]]&lt;Q102,Q102-testdata[[#This Row],[streak]],0)</f>
        <v>1</v>
      </c>
      <c r="T103" s="12">
        <f>(T102+testdata[[#This Row],[sGain]])/2</f>
        <v>0.25557167649698825</v>
      </c>
      <c r="U103" s="12">
        <f>(U102+testdata[[#This Row],[sLoss]])/2</f>
        <v>2.2544772220235849</v>
      </c>
      <c r="V103" s="12">
        <f>testdata[[#This Row],[avgSgain]]/testdata[[#This Row],[avgSLoss]]</f>
        <v>0.11336183572863555</v>
      </c>
      <c r="W103" s="12">
        <f>100-100/(1+testdata[[#This Row],[sRS]])</f>
        <v>10.181940146569346</v>
      </c>
      <c r="X103" s="21">
        <f>100*IF(testdata[[#This Row],[pctGain]]&gt;MAX(P3:P102),1,IF(testdata[[#This Row],[pctGain]]&lt;MIN(P3:P102),0,COUNTIF(P3:P102,"&lt;"&amp;testdata[[#This Row],[pctGain]])))/100</f>
        <v>39</v>
      </c>
      <c r="Y103" s="21">
        <f>(testdata[[#This Row],[rsi(3)]]+testdata[[#This Row],[sRSI(2)]]+testdata[[#This Row],[pctRank(100)]])/3</f>
        <v>40.750261183853461</v>
      </c>
    </row>
    <row r="104" spans="1:25" x14ac:dyDescent="0.25">
      <c r="A104" s="8">
        <v>103</v>
      </c>
      <c r="B104" s="4" t="s">
        <v>7</v>
      </c>
      <c r="C104" s="5" t="str">
        <f t="shared" si="3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>IF(testdata[[#This Row],[close]]&gt;H103,testdata[[#This Row],[close]]-H103,0)</f>
        <v>0</v>
      </c>
      <c r="K104" s="2">
        <f>IF(testdata[[#This Row],[close]]&lt;H103,H103-testdata[[#This Row],[close]],0)</f>
        <v>6.0000000000002274E-2</v>
      </c>
      <c r="L104" s="2">
        <f>(L103*2+testdata[[#This Row],[gain]])/3</f>
        <v>0.24452565746303412</v>
      </c>
      <c r="M104" s="2">
        <f>(M103*2+testdata[[#This Row],[loss]])/3</f>
        <v>0.11012540045467219</v>
      </c>
      <c r="N104" s="12">
        <f>testdata[[#This Row],[avgGain]]/testdata[[#This Row],[avgLoss]]</f>
        <v>2.2204292238980901</v>
      </c>
      <c r="O104" s="12">
        <f>100-100/(1+testdata[[#This Row],[rs]])</f>
        <v>68.948238558412584</v>
      </c>
      <c r="P104" s="14">
        <f>(testdata[[#This Row],[close]]-H103)/H103</f>
        <v>-2.6183722452542994E-4</v>
      </c>
      <c r="Q104" s="1">
        <f>IF(AND(Q103&gt;=0,testdata[[#This Row],[pctGain]]&gt;0),Q103+1,IF(AND(Q103&lt;=0,testdata[[#This Row],[pctGain]]&lt;0),Q103-1,IF(AND(Q103&lt;0,testdata[[#This Row],[pctGain]]&gt;0),1,IF(AND(Q103&gt;0,testdata[[#This Row],[pctGain]]&lt;0),-1,0))))</f>
        <v>-3</v>
      </c>
      <c r="R104" s="1">
        <f>IF(testdata[[#This Row],[streak]]&gt;Q103,testdata[[#This Row],[streak]]-Q103,0)</f>
        <v>0</v>
      </c>
      <c r="S104" s="1">
        <f>IF(testdata[[#This Row],[streak]]&lt;Q103,Q103-testdata[[#This Row],[streak]],0)</f>
        <v>1</v>
      </c>
      <c r="T104" s="12">
        <f>(T103+testdata[[#This Row],[sGain]])/2</f>
        <v>0.12778583824849413</v>
      </c>
      <c r="U104" s="12">
        <f>(U103+testdata[[#This Row],[sLoss]])/2</f>
        <v>1.6272386110117925</v>
      </c>
      <c r="V104" s="12">
        <f>testdata[[#This Row],[avgSgain]]/testdata[[#This Row],[avgSLoss]]</f>
        <v>7.8529256486262217E-2</v>
      </c>
      <c r="W104" s="12">
        <f>100-100/(1+testdata[[#This Row],[sRS]])</f>
        <v>7.281142909567663</v>
      </c>
      <c r="X104" s="21">
        <f>100*IF(testdata[[#This Row],[pctGain]]&gt;MAX(P4:P103),1,IF(testdata[[#This Row],[pctGain]]&lt;MIN(P4:P103),0,COUNTIF(P4:P103,"&lt;"&amp;testdata[[#This Row],[pctGain]])))/100</f>
        <v>44</v>
      </c>
      <c r="Y104" s="21">
        <f>(testdata[[#This Row],[rsi(3)]]+testdata[[#This Row],[sRSI(2)]]+testdata[[#This Row],[pctRank(100)]])/3</f>
        <v>40.076460489326749</v>
      </c>
    </row>
    <row r="105" spans="1:25" x14ac:dyDescent="0.25">
      <c r="A105" s="8">
        <v>104</v>
      </c>
      <c r="B105" s="4" t="s">
        <v>7</v>
      </c>
      <c r="C105" s="5" t="str">
        <f t="shared" si="3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>IF(testdata[[#This Row],[close]]&gt;H104,testdata[[#This Row],[close]]-H104,0)</f>
        <v>1.8299999999999841</v>
      </c>
      <c r="K105" s="2">
        <f>IF(testdata[[#This Row],[close]]&lt;H104,H104-testdata[[#This Row],[close]],0)</f>
        <v>0</v>
      </c>
      <c r="L105" s="2">
        <f>(L104*2+testdata[[#This Row],[gain]])/3</f>
        <v>0.77301710497535081</v>
      </c>
      <c r="M105" s="2">
        <f>(M104*2+testdata[[#This Row],[loss]])/3</f>
        <v>7.341693363644812E-2</v>
      </c>
      <c r="N105" s="12">
        <f>testdata[[#This Row],[avgGain]]/testdata[[#This Row],[avgLoss]]</f>
        <v>10.529139078502503</v>
      </c>
      <c r="O105" s="12">
        <f>100-100/(1+testdata[[#This Row],[rs]])</f>
        <v>91.326325468094808</v>
      </c>
      <c r="P105" s="14">
        <f>(testdata[[#This Row],[close]]-H104)/H104</f>
        <v>7.9881269370115845E-3</v>
      </c>
      <c r="Q105" s="1">
        <f>IF(AND(Q104&gt;=0,testdata[[#This Row],[pctGain]]&gt;0),Q104+1,IF(AND(Q104&lt;=0,testdata[[#This Row],[pctGain]]&lt;0),Q104-1,IF(AND(Q104&lt;0,testdata[[#This Row],[pctGain]]&gt;0),1,IF(AND(Q104&gt;0,testdata[[#This Row],[pctGain]]&lt;0),-1,0))))</f>
        <v>1</v>
      </c>
      <c r="R105" s="1">
        <f>IF(testdata[[#This Row],[streak]]&gt;Q104,testdata[[#This Row],[streak]]-Q104,0)</f>
        <v>4</v>
      </c>
      <c r="S105" s="1">
        <f>IF(testdata[[#This Row],[streak]]&lt;Q104,Q104-testdata[[#This Row],[streak]],0)</f>
        <v>0</v>
      </c>
      <c r="T105" s="12">
        <f>(T104+testdata[[#This Row],[sGain]])/2</f>
        <v>2.063892919124247</v>
      </c>
      <c r="U105" s="12">
        <f>(U104+testdata[[#This Row],[sLoss]])/2</f>
        <v>0.81361930550589623</v>
      </c>
      <c r="V105" s="12">
        <f>testdata[[#This Row],[avgSgain]]/testdata[[#This Row],[avgSLoss]]</f>
        <v>2.5366813510416271</v>
      </c>
      <c r="W105" s="12">
        <f>100-100/(1+testdata[[#This Row],[sRS]])</f>
        <v>71.724905335181546</v>
      </c>
      <c r="X105" s="21">
        <f>100*IF(testdata[[#This Row],[pctGain]]&gt;MAX(P5:P104),1,IF(testdata[[#This Row],[pctGain]]&lt;MIN(P5:P104),0,COUNTIF(P5:P104,"&lt;"&amp;testdata[[#This Row],[pctGain]])))/100</f>
        <v>94</v>
      </c>
      <c r="Y105" s="21">
        <f>(testdata[[#This Row],[rsi(3)]]+testdata[[#This Row],[sRSI(2)]]+testdata[[#This Row],[pctRank(100)]])/3</f>
        <v>85.683743601092104</v>
      </c>
    </row>
    <row r="106" spans="1:25" x14ac:dyDescent="0.25">
      <c r="A106" s="8">
        <v>105</v>
      </c>
      <c r="B106" s="4" t="s">
        <v>7</v>
      </c>
      <c r="C106" s="5" t="str">
        <f t="shared" si="3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>IF(testdata[[#This Row],[close]]&gt;H105,testdata[[#This Row],[close]]-H105,0)</f>
        <v>0.77000000000001023</v>
      </c>
      <c r="K106" s="2">
        <f>IF(testdata[[#This Row],[close]]&lt;H105,H105-testdata[[#This Row],[close]],0)</f>
        <v>0</v>
      </c>
      <c r="L106" s="2">
        <f>(L105*2+testdata[[#This Row],[gain]])/3</f>
        <v>0.77201140331690399</v>
      </c>
      <c r="M106" s="2">
        <f>(M105*2+testdata[[#This Row],[loss]])/3</f>
        <v>4.8944622424298749E-2</v>
      </c>
      <c r="N106" s="12">
        <f>testdata[[#This Row],[avgGain]]/testdata[[#This Row],[avgLoss]]</f>
        <v>15.773160871982453</v>
      </c>
      <c r="O106" s="12">
        <f>100-100/(1+testdata[[#This Row],[rs]])</f>
        <v>94.038094503282451</v>
      </c>
      <c r="P106" s="14">
        <f>(testdata[[#This Row],[close]]-H105)/H105</f>
        <v>3.334488134418891E-3</v>
      </c>
      <c r="Q106" s="1">
        <f>IF(AND(Q105&gt;=0,testdata[[#This Row],[pctGain]]&gt;0),Q105+1,IF(AND(Q105&lt;=0,testdata[[#This Row],[pctGain]]&lt;0),Q105-1,IF(AND(Q105&lt;0,testdata[[#This Row],[pctGain]]&gt;0),1,IF(AND(Q105&gt;0,testdata[[#This Row],[pctGain]]&lt;0),-1,0))))</f>
        <v>2</v>
      </c>
      <c r="R106" s="1">
        <f>IF(testdata[[#This Row],[streak]]&gt;Q105,testdata[[#This Row],[streak]]-Q105,0)</f>
        <v>1</v>
      </c>
      <c r="S106" s="1">
        <f>IF(testdata[[#This Row],[streak]]&lt;Q105,Q105-testdata[[#This Row],[streak]],0)</f>
        <v>0</v>
      </c>
      <c r="T106" s="12">
        <f>(T105+testdata[[#This Row],[sGain]])/2</f>
        <v>1.5319464595621235</v>
      </c>
      <c r="U106" s="12">
        <f>(U105+testdata[[#This Row],[sLoss]])/2</f>
        <v>0.40680965275294811</v>
      </c>
      <c r="V106" s="12">
        <f>testdata[[#This Row],[avgSgain]]/testdata[[#This Row],[avgSLoss]]</f>
        <v>3.7657573983193093</v>
      </c>
      <c r="W106" s="12">
        <f>100-100/(1+testdata[[#This Row],[sRS]])</f>
        <v>79.016976391776467</v>
      </c>
      <c r="X106" s="21">
        <f>100*IF(testdata[[#This Row],[pctGain]]&gt;MAX(P6:P105),1,IF(testdata[[#This Row],[pctGain]]&lt;MIN(P6:P105),0,COUNTIF(P6:P105,"&lt;"&amp;testdata[[#This Row],[pctGain]])))/100</f>
        <v>75</v>
      </c>
      <c r="Y106" s="21">
        <f>(testdata[[#This Row],[rsi(3)]]+testdata[[#This Row],[sRSI(2)]]+testdata[[#This Row],[pctRank(100)]])/3</f>
        <v>82.685023631686306</v>
      </c>
    </row>
    <row r="107" spans="1:25" x14ac:dyDescent="0.25">
      <c r="A107" s="8">
        <v>106</v>
      </c>
      <c r="B107" s="4" t="s">
        <v>7</v>
      </c>
      <c r="C107" s="5" t="str">
        <f t="shared" si="3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>IF(testdata[[#This Row],[close]]&gt;H106,testdata[[#This Row],[close]]-H106,0)</f>
        <v>0</v>
      </c>
      <c r="K107" s="2">
        <f>IF(testdata[[#This Row],[close]]&lt;H106,H106-testdata[[#This Row],[close]],0)</f>
        <v>0.18000000000000682</v>
      </c>
      <c r="L107" s="2">
        <f>(L106*2+testdata[[#This Row],[gain]])/3</f>
        <v>0.51467426887793599</v>
      </c>
      <c r="M107" s="2">
        <f>(M106*2+testdata[[#This Row],[loss]])/3</f>
        <v>9.2629748282868116E-2</v>
      </c>
      <c r="N107" s="12">
        <f>testdata[[#This Row],[avgGain]]/testdata[[#This Row],[avgLoss]]</f>
        <v>5.5562524828011979</v>
      </c>
      <c r="O107" s="12">
        <f>100-100/(1+testdata[[#This Row],[rs]])</f>
        <v>84.747384231719764</v>
      </c>
      <c r="P107" s="14">
        <f>(testdata[[#This Row],[close]]-H106)/H106</f>
        <v>-7.7690016832839925E-4</v>
      </c>
      <c r="Q107" s="1">
        <f>IF(AND(Q106&gt;=0,testdata[[#This Row],[pctGain]]&gt;0),Q106+1,IF(AND(Q106&lt;=0,testdata[[#This Row],[pctGain]]&lt;0),Q106-1,IF(AND(Q106&lt;0,testdata[[#This Row],[pctGain]]&gt;0),1,IF(AND(Q106&gt;0,testdata[[#This Row],[pctGain]]&lt;0),-1,0))))</f>
        <v>-1</v>
      </c>
      <c r="R107" s="1">
        <f>IF(testdata[[#This Row],[streak]]&gt;Q106,testdata[[#This Row],[streak]]-Q106,0)</f>
        <v>0</v>
      </c>
      <c r="S107" s="1">
        <f>IF(testdata[[#This Row],[streak]]&lt;Q106,Q106-testdata[[#This Row],[streak]],0)</f>
        <v>3</v>
      </c>
      <c r="T107" s="12">
        <f>(T106+testdata[[#This Row],[sGain]])/2</f>
        <v>0.76597322978106175</v>
      </c>
      <c r="U107" s="12">
        <f>(U106+testdata[[#This Row],[sLoss]])/2</f>
        <v>1.7034048263764741</v>
      </c>
      <c r="V107" s="12">
        <f>testdata[[#This Row],[avgSgain]]/testdata[[#This Row],[avgSLoss]]</f>
        <v>0.44967186773238127</v>
      </c>
      <c r="W107" s="12">
        <f>100-100/(1+testdata[[#This Row],[sRS]])</f>
        <v>31.018872459446357</v>
      </c>
      <c r="X107" s="21">
        <f>100*IF(testdata[[#This Row],[pctGain]]&gt;MAX(P7:P106),1,IF(testdata[[#This Row],[pctGain]]&lt;MIN(P7:P106),0,COUNTIF(P7:P106,"&lt;"&amp;testdata[[#This Row],[pctGain]])))/100</f>
        <v>40</v>
      </c>
      <c r="Y107" s="21">
        <f>(testdata[[#This Row],[rsi(3)]]+testdata[[#This Row],[sRSI(2)]]+testdata[[#This Row],[pctRank(100)]])/3</f>
        <v>51.922085563722042</v>
      </c>
    </row>
    <row r="108" spans="1:25" x14ac:dyDescent="0.25">
      <c r="A108" s="8">
        <v>107</v>
      </c>
      <c r="B108" s="4" t="s">
        <v>7</v>
      </c>
      <c r="C108" s="5" t="str">
        <f t="shared" si="3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>IF(testdata[[#This Row],[close]]&gt;H107,testdata[[#This Row],[close]]-H107,0)</f>
        <v>0</v>
      </c>
      <c r="K108" s="2">
        <f>IF(testdata[[#This Row],[close]]&lt;H107,H107-testdata[[#This Row],[close]],0)</f>
        <v>0.73999999999998067</v>
      </c>
      <c r="L108" s="2">
        <f>(L107*2+testdata[[#This Row],[gain]])/3</f>
        <v>0.34311617925195731</v>
      </c>
      <c r="M108" s="2">
        <f>(M107*2+testdata[[#This Row],[loss]])/3</f>
        <v>0.30841983218857233</v>
      </c>
      <c r="N108" s="12">
        <f>testdata[[#This Row],[avgGain]]/testdata[[#This Row],[avgLoss]]</f>
        <v>1.1124971335895519</v>
      </c>
      <c r="O108" s="12">
        <f>100-100/(1+testdata[[#This Row],[rs]])</f>
        <v>52.662657662365611</v>
      </c>
      <c r="P108" s="14">
        <f>(testdata[[#This Row],[close]]-H107)/H107</f>
        <v>-3.1964062027557373E-3</v>
      </c>
      <c r="Q108" s="1">
        <f>IF(AND(Q107&gt;=0,testdata[[#This Row],[pctGain]]&gt;0),Q107+1,IF(AND(Q107&lt;=0,testdata[[#This Row],[pctGain]]&lt;0),Q107-1,IF(AND(Q107&lt;0,testdata[[#This Row],[pctGain]]&gt;0),1,IF(AND(Q107&gt;0,testdata[[#This Row],[pctGain]]&lt;0),-1,0))))</f>
        <v>-2</v>
      </c>
      <c r="R108" s="1">
        <f>IF(testdata[[#This Row],[streak]]&gt;Q107,testdata[[#This Row],[streak]]-Q107,0)</f>
        <v>0</v>
      </c>
      <c r="S108" s="1">
        <f>IF(testdata[[#This Row],[streak]]&lt;Q107,Q107-testdata[[#This Row],[streak]],0)</f>
        <v>1</v>
      </c>
      <c r="T108" s="12">
        <f>(T107+testdata[[#This Row],[sGain]])/2</f>
        <v>0.38298661489053087</v>
      </c>
      <c r="U108" s="12">
        <f>(U107+testdata[[#This Row],[sLoss]])/2</f>
        <v>1.3517024131882369</v>
      </c>
      <c r="V108" s="12">
        <f>testdata[[#This Row],[avgSgain]]/testdata[[#This Row],[avgSLoss]]</f>
        <v>0.28333648823426083</v>
      </c>
      <c r="W108" s="12">
        <f>100-100/(1+testdata[[#This Row],[sRS]])</f>
        <v>22.078113638310299</v>
      </c>
      <c r="X108" s="21">
        <f>100*IF(testdata[[#This Row],[pctGain]]&gt;MAX(P8:P107),1,IF(testdata[[#This Row],[pctGain]]&lt;MIN(P8:P107),0,COUNTIF(P8:P107,"&lt;"&amp;testdata[[#This Row],[pctGain]])))/100</f>
        <v>9</v>
      </c>
      <c r="Y108" s="21">
        <f>(testdata[[#This Row],[rsi(3)]]+testdata[[#This Row],[sRSI(2)]]+testdata[[#This Row],[pctRank(100)]])/3</f>
        <v>27.913590433558635</v>
      </c>
    </row>
    <row r="109" spans="1:25" x14ac:dyDescent="0.25">
      <c r="A109" s="8">
        <v>108</v>
      </c>
      <c r="B109" s="4" t="s">
        <v>7</v>
      </c>
      <c r="C109" s="5" t="str">
        <f t="shared" si="3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>IF(testdata[[#This Row],[close]]&gt;H108,testdata[[#This Row],[close]]-H108,0)</f>
        <v>0.4299999999999784</v>
      </c>
      <c r="K109" s="2">
        <f>IF(testdata[[#This Row],[close]]&lt;H108,H108-testdata[[#This Row],[close]],0)</f>
        <v>0</v>
      </c>
      <c r="L109" s="2">
        <f>(L108*2+testdata[[#This Row],[gain]])/3</f>
        <v>0.37207745283463095</v>
      </c>
      <c r="M109" s="2">
        <f>(M108*2+testdata[[#This Row],[loss]])/3</f>
        <v>0.20561322145904823</v>
      </c>
      <c r="N109" s="12">
        <f>testdata[[#This Row],[avgGain]]/testdata[[#This Row],[avgLoss]]</f>
        <v>1.809598868177537</v>
      </c>
      <c r="O109" s="12">
        <f>100-100/(1+testdata[[#This Row],[rs]])</f>
        <v>64.407730536684909</v>
      </c>
      <c r="P109" s="14">
        <f>(testdata[[#This Row],[close]]-H108)/H108</f>
        <v>1.8633271222428321E-3</v>
      </c>
      <c r="Q109" s="1">
        <f>IF(AND(Q108&gt;=0,testdata[[#This Row],[pctGain]]&gt;0),Q108+1,IF(AND(Q108&lt;=0,testdata[[#This Row],[pctGain]]&lt;0),Q108-1,IF(AND(Q108&lt;0,testdata[[#This Row],[pctGain]]&gt;0),1,IF(AND(Q108&gt;0,testdata[[#This Row],[pctGain]]&lt;0),-1,0))))</f>
        <v>1</v>
      </c>
      <c r="R109" s="1">
        <f>IF(testdata[[#This Row],[streak]]&gt;Q108,testdata[[#This Row],[streak]]-Q108,0)</f>
        <v>3</v>
      </c>
      <c r="S109" s="1">
        <f>IF(testdata[[#This Row],[streak]]&lt;Q108,Q108-testdata[[#This Row],[streak]],0)</f>
        <v>0</v>
      </c>
      <c r="T109" s="12">
        <f>(T108+testdata[[#This Row],[sGain]])/2</f>
        <v>1.6914933074452654</v>
      </c>
      <c r="U109" s="12">
        <f>(U108+testdata[[#This Row],[sLoss]])/2</f>
        <v>0.67585120659411846</v>
      </c>
      <c r="V109" s="12">
        <f>testdata[[#This Row],[avgSgain]]/testdata[[#This Row],[avgSLoss]]</f>
        <v>2.5027599136344953</v>
      </c>
      <c r="W109" s="12">
        <f>100-100/(1+testdata[[#This Row],[sRS]])</f>
        <v>71.451083583904818</v>
      </c>
      <c r="X109" s="21">
        <f>100*IF(testdata[[#This Row],[pctGain]]&gt;MAX(P9:P108),1,IF(testdata[[#This Row],[pctGain]]&lt;MIN(P9:P108),0,COUNTIF(P9:P108,"&lt;"&amp;testdata[[#This Row],[pctGain]])))/100</f>
        <v>66</v>
      </c>
      <c r="Y109" s="21">
        <f>(testdata[[#This Row],[rsi(3)]]+testdata[[#This Row],[sRSI(2)]]+testdata[[#This Row],[pctRank(100)]])/3</f>
        <v>67.286271373529914</v>
      </c>
    </row>
    <row r="110" spans="1:25" x14ac:dyDescent="0.25">
      <c r="A110" s="8">
        <v>109</v>
      </c>
      <c r="B110" s="4" t="s">
        <v>7</v>
      </c>
      <c r="C110" s="5" t="str">
        <f t="shared" si="3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>IF(testdata[[#This Row],[close]]&gt;H109,testdata[[#This Row],[close]]-H109,0)</f>
        <v>0.12000000000000455</v>
      </c>
      <c r="K110" s="2">
        <f>IF(testdata[[#This Row],[close]]&lt;H109,H109-testdata[[#This Row],[close]],0)</f>
        <v>0</v>
      </c>
      <c r="L110" s="2">
        <f>(L109*2+testdata[[#This Row],[gain]])/3</f>
        <v>0.2880516352230888</v>
      </c>
      <c r="M110" s="2">
        <f>(M109*2+testdata[[#This Row],[loss]])/3</f>
        <v>0.13707548097269881</v>
      </c>
      <c r="N110" s="12">
        <f>testdata[[#This Row],[avgGain]]/testdata[[#This Row],[avgLoss]]</f>
        <v>2.1014088966097426</v>
      </c>
      <c r="O110" s="12">
        <f>100-100/(1+testdata[[#This Row],[rs]])</f>
        <v>67.756589558599174</v>
      </c>
      <c r="P110" s="14">
        <f>(testdata[[#This Row],[close]]-H109)/H109</f>
        <v>5.1903114186853177E-4</v>
      </c>
      <c r="Q110" s="1">
        <f>IF(AND(Q109&gt;=0,testdata[[#This Row],[pctGain]]&gt;0),Q109+1,IF(AND(Q109&lt;=0,testdata[[#This Row],[pctGain]]&lt;0),Q109-1,IF(AND(Q109&lt;0,testdata[[#This Row],[pctGain]]&gt;0),1,IF(AND(Q109&gt;0,testdata[[#This Row],[pctGain]]&lt;0),-1,0))))</f>
        <v>2</v>
      </c>
      <c r="R110" s="1">
        <f>IF(testdata[[#This Row],[streak]]&gt;Q109,testdata[[#This Row],[streak]]-Q109,0)</f>
        <v>1</v>
      </c>
      <c r="S110" s="1">
        <f>IF(testdata[[#This Row],[streak]]&lt;Q109,Q109-testdata[[#This Row],[streak]],0)</f>
        <v>0</v>
      </c>
      <c r="T110" s="12">
        <f>(T109+testdata[[#This Row],[sGain]])/2</f>
        <v>1.3457466537226326</v>
      </c>
      <c r="U110" s="12">
        <f>(U109+testdata[[#This Row],[sLoss]])/2</f>
        <v>0.33792560329705923</v>
      </c>
      <c r="V110" s="12">
        <f>testdata[[#This Row],[avgSgain]]/testdata[[#This Row],[avgSLoss]]</f>
        <v>3.9823755305679849</v>
      </c>
      <c r="W110" s="12">
        <f>100-100/(1+testdata[[#This Row],[sRS]])</f>
        <v>79.929252745707799</v>
      </c>
      <c r="X110" s="21">
        <f>100*IF(testdata[[#This Row],[pctGain]]&gt;MAX(P10:P109),1,IF(testdata[[#This Row],[pctGain]]&lt;MIN(P10:P109),0,COUNTIF(P10:P109,"&lt;"&amp;testdata[[#This Row],[pctGain]])))/100</f>
        <v>51</v>
      </c>
      <c r="Y110" s="21">
        <f>(testdata[[#This Row],[rsi(3)]]+testdata[[#This Row],[sRSI(2)]]+testdata[[#This Row],[pctRank(100)]])/3</f>
        <v>66.228614101435653</v>
      </c>
    </row>
    <row r="111" spans="1:25" x14ac:dyDescent="0.25">
      <c r="A111" s="8">
        <v>110</v>
      </c>
      <c r="B111" s="4" t="s">
        <v>7</v>
      </c>
      <c r="C111" s="5" t="str">
        <f t="shared" si="3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>IF(testdata[[#This Row],[close]]&gt;H110,testdata[[#This Row],[close]]-H110,0)</f>
        <v>0</v>
      </c>
      <c r="K111" s="2">
        <f>IF(testdata[[#This Row],[close]]&lt;H110,H110-testdata[[#This Row],[close]],0)</f>
        <v>0.35999999999998522</v>
      </c>
      <c r="L111" s="2">
        <f>(L110*2+testdata[[#This Row],[gain]])/3</f>
        <v>0.19203442348205921</v>
      </c>
      <c r="M111" s="2">
        <f>(M110*2+testdata[[#This Row],[loss]])/3</f>
        <v>0.21138365398179429</v>
      </c>
      <c r="N111" s="12">
        <f>testdata[[#This Row],[avgGain]]/testdata[[#This Row],[avgLoss]]</f>
        <v>0.90846392265789122</v>
      </c>
      <c r="O111" s="12">
        <f>100-100/(1+testdata[[#This Row],[rs]])</f>
        <v>47.601838938232909</v>
      </c>
      <c r="P111" s="14">
        <f>(testdata[[#This Row],[close]]-H110)/H110</f>
        <v>-1.5562856648797564E-3</v>
      </c>
      <c r="Q111" s="1">
        <f>IF(AND(Q110&gt;=0,testdata[[#This Row],[pctGain]]&gt;0),Q110+1,IF(AND(Q110&lt;=0,testdata[[#This Row],[pctGain]]&lt;0),Q110-1,IF(AND(Q110&lt;0,testdata[[#This Row],[pctGain]]&gt;0),1,IF(AND(Q110&gt;0,testdata[[#This Row],[pctGain]]&lt;0),-1,0))))</f>
        <v>-1</v>
      </c>
      <c r="R111" s="1">
        <f>IF(testdata[[#This Row],[streak]]&gt;Q110,testdata[[#This Row],[streak]]-Q110,0)</f>
        <v>0</v>
      </c>
      <c r="S111" s="1">
        <f>IF(testdata[[#This Row],[streak]]&lt;Q110,Q110-testdata[[#This Row],[streak]],0)</f>
        <v>3</v>
      </c>
      <c r="T111" s="12">
        <f>(T110+testdata[[#This Row],[sGain]])/2</f>
        <v>0.67287332686131629</v>
      </c>
      <c r="U111" s="12">
        <f>(U110+testdata[[#This Row],[sLoss]])/2</f>
        <v>1.6689628016485296</v>
      </c>
      <c r="V111" s="12">
        <f>testdata[[#This Row],[avgSgain]]/testdata[[#This Row],[avgSLoss]]</f>
        <v>0.40316855845839161</v>
      </c>
      <c r="W111" s="12">
        <f>100-100/(1+testdata[[#This Row],[sRS]])</f>
        <v>28.732724662911323</v>
      </c>
      <c r="X111" s="21">
        <f>100*IF(testdata[[#This Row],[pctGain]]&gt;MAX(P11:P110),1,IF(testdata[[#This Row],[pctGain]]&lt;MIN(P11:P110),0,COUNTIF(P11:P110,"&lt;"&amp;testdata[[#This Row],[pctGain]])))/100</f>
        <v>28</v>
      </c>
      <c r="Y111" s="21">
        <f>(testdata[[#This Row],[rsi(3)]]+testdata[[#This Row],[sRSI(2)]]+testdata[[#This Row],[pctRank(100)]])/3</f>
        <v>34.778187867048075</v>
      </c>
    </row>
    <row r="112" spans="1:25" x14ac:dyDescent="0.25">
      <c r="A112" s="8">
        <v>111</v>
      </c>
      <c r="B112" s="4" t="s">
        <v>7</v>
      </c>
      <c r="C112" s="5" t="str">
        <f t="shared" si="3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>IF(testdata[[#This Row],[close]]&gt;H111,testdata[[#This Row],[close]]-H111,0)</f>
        <v>0</v>
      </c>
      <c r="K112" s="2">
        <f>IF(testdata[[#This Row],[close]]&lt;H111,H111-testdata[[#This Row],[close]],0)</f>
        <v>4.0000000000020464E-2</v>
      </c>
      <c r="L112" s="2">
        <f>(L111*2+testdata[[#This Row],[gain]])/3</f>
        <v>0.12802294898803948</v>
      </c>
      <c r="M112" s="2">
        <f>(M111*2+testdata[[#This Row],[loss]])/3</f>
        <v>0.15425576932120302</v>
      </c>
      <c r="N112" s="12">
        <f>testdata[[#This Row],[avgGain]]/testdata[[#This Row],[avgLoss]]</f>
        <v>0.82993945413776016</v>
      </c>
      <c r="O112" s="12">
        <f>100-100/(1+testdata[[#This Row],[rs]])</f>
        <v>45.35338326419194</v>
      </c>
      <c r="P112" s="14">
        <f>(testdata[[#This Row],[close]]-H111)/H111</f>
        <v>-1.7319016279884161E-4</v>
      </c>
      <c r="Q112" s="1">
        <f>IF(AND(Q111&gt;=0,testdata[[#This Row],[pctGain]]&gt;0),Q111+1,IF(AND(Q111&lt;=0,testdata[[#This Row],[pctGain]]&lt;0),Q111-1,IF(AND(Q111&lt;0,testdata[[#This Row],[pctGain]]&gt;0),1,IF(AND(Q111&gt;0,testdata[[#This Row],[pctGain]]&lt;0),-1,0))))</f>
        <v>-2</v>
      </c>
      <c r="R112" s="1">
        <f>IF(testdata[[#This Row],[streak]]&gt;Q111,testdata[[#This Row],[streak]]-Q111,0)</f>
        <v>0</v>
      </c>
      <c r="S112" s="1">
        <f>IF(testdata[[#This Row],[streak]]&lt;Q111,Q111-testdata[[#This Row],[streak]],0)</f>
        <v>1</v>
      </c>
      <c r="T112" s="12">
        <f>(T111+testdata[[#This Row],[sGain]])/2</f>
        <v>0.33643666343065814</v>
      </c>
      <c r="U112" s="12">
        <f>(U111+testdata[[#This Row],[sLoss]])/2</f>
        <v>1.3344814008242647</v>
      </c>
      <c r="V112" s="12">
        <f>testdata[[#This Row],[avgSgain]]/testdata[[#This Row],[avgSLoss]]</f>
        <v>0.25211041774194259</v>
      </c>
      <c r="W112" s="12">
        <f>100-100/(1+testdata[[#This Row],[sRS]])</f>
        <v>20.134839082051471</v>
      </c>
      <c r="X112" s="21">
        <f>100*IF(testdata[[#This Row],[pctGain]]&gt;MAX(P12:P111),1,IF(testdata[[#This Row],[pctGain]]&lt;MIN(P12:P111),0,COUNTIF(P12:P111,"&lt;"&amp;testdata[[#This Row],[pctGain]])))/100</f>
        <v>45</v>
      </c>
      <c r="Y112" s="21">
        <f>(testdata[[#This Row],[rsi(3)]]+testdata[[#This Row],[sRSI(2)]]+testdata[[#This Row],[pctRank(100)]])/3</f>
        <v>36.829407448747808</v>
      </c>
    </row>
    <row r="113" spans="1:25" x14ac:dyDescent="0.25">
      <c r="A113" s="8">
        <v>112</v>
      </c>
      <c r="B113" s="4" t="s">
        <v>7</v>
      </c>
      <c r="C113" s="5" t="str">
        <f t="shared" si="3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>IF(testdata[[#This Row],[close]]&gt;H112,testdata[[#This Row],[close]]-H112,0)</f>
        <v>1.1300000000000239</v>
      </c>
      <c r="K113" s="2">
        <f>IF(testdata[[#This Row],[close]]&lt;H112,H112-testdata[[#This Row],[close]],0)</f>
        <v>0</v>
      </c>
      <c r="L113" s="2">
        <f>(L112*2+testdata[[#This Row],[gain]])/3</f>
        <v>0.46201529932536761</v>
      </c>
      <c r="M113" s="2">
        <f>(M112*2+testdata[[#This Row],[loss]])/3</f>
        <v>0.10283717954746868</v>
      </c>
      <c r="N113" s="12">
        <f>testdata[[#This Row],[avgGain]]/testdata[[#This Row],[avgLoss]]</f>
        <v>4.4926873856172387</v>
      </c>
      <c r="O113" s="12">
        <f>100-100/(1+testdata[[#This Row],[rs]])</f>
        <v>81.793975702703761</v>
      </c>
      <c r="P113" s="14">
        <f>(testdata[[#This Row],[close]]-H112)/H112</f>
        <v>4.8934695998615278E-3</v>
      </c>
      <c r="Q113" s="1">
        <f>IF(AND(Q112&gt;=0,testdata[[#This Row],[pctGain]]&gt;0),Q112+1,IF(AND(Q112&lt;=0,testdata[[#This Row],[pctGain]]&lt;0),Q112-1,IF(AND(Q112&lt;0,testdata[[#This Row],[pctGain]]&gt;0),1,IF(AND(Q112&gt;0,testdata[[#This Row],[pctGain]]&lt;0),-1,0))))</f>
        <v>1</v>
      </c>
      <c r="R113" s="1">
        <f>IF(testdata[[#This Row],[streak]]&gt;Q112,testdata[[#This Row],[streak]]-Q112,0)</f>
        <v>3</v>
      </c>
      <c r="S113" s="1">
        <f>IF(testdata[[#This Row],[streak]]&lt;Q112,Q112-testdata[[#This Row],[streak]],0)</f>
        <v>0</v>
      </c>
      <c r="T113" s="12">
        <f>(T112+testdata[[#This Row],[sGain]])/2</f>
        <v>1.668218331715329</v>
      </c>
      <c r="U113" s="12">
        <f>(U112+testdata[[#This Row],[sLoss]])/2</f>
        <v>0.66724070041213235</v>
      </c>
      <c r="V113" s="12">
        <f>testdata[[#This Row],[avgSgain]]/testdata[[#This Row],[avgSLoss]]</f>
        <v>2.50017472058423</v>
      </c>
      <c r="W113" s="12">
        <f>100-100/(1+testdata[[#This Row],[sRS]])</f>
        <v>71.429997647857832</v>
      </c>
      <c r="X113" s="21">
        <f>100*IF(testdata[[#This Row],[pctGain]]&gt;MAX(P13:P112),1,IF(testdata[[#This Row],[pctGain]]&lt;MIN(P13:P112),0,COUNTIF(P13:P112,"&lt;"&amp;testdata[[#This Row],[pctGain]])))/100</f>
        <v>82</v>
      </c>
      <c r="Y113" s="21">
        <f>(testdata[[#This Row],[rsi(3)]]+testdata[[#This Row],[sRSI(2)]]+testdata[[#This Row],[pctRank(100)]])/3</f>
        <v>78.407991116853864</v>
      </c>
    </row>
    <row r="114" spans="1:25" x14ac:dyDescent="0.25">
      <c r="A114" s="8">
        <v>113</v>
      </c>
      <c r="B114" s="4" t="s">
        <v>7</v>
      </c>
      <c r="C114" s="5" t="str">
        <f t="shared" si="3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>IF(testdata[[#This Row],[close]]&gt;H113,testdata[[#This Row],[close]]-H113,0)</f>
        <v>0</v>
      </c>
      <c r="K114" s="2">
        <f>IF(testdata[[#This Row],[close]]&lt;H113,H113-testdata[[#This Row],[close]],0)</f>
        <v>0.30000000000001137</v>
      </c>
      <c r="L114" s="2">
        <f>(L113*2+testdata[[#This Row],[gain]])/3</f>
        <v>0.30801019955024506</v>
      </c>
      <c r="M114" s="2">
        <f>(M113*2+testdata[[#This Row],[loss]])/3</f>
        <v>0.16855811969831624</v>
      </c>
      <c r="N114" s="12">
        <f>testdata[[#This Row],[avgGain]]/testdata[[#This Row],[avgLoss]]</f>
        <v>1.8273234187799368</v>
      </c>
      <c r="O114" s="12">
        <f>100-100/(1+testdata[[#This Row],[rs]])</f>
        <v>64.630859230405065</v>
      </c>
      <c r="P114" s="14">
        <f>(testdata[[#This Row],[close]]-H113)/H113</f>
        <v>-1.2928248222366359E-3</v>
      </c>
      <c r="Q114" s="1">
        <f>IF(AND(Q113&gt;=0,testdata[[#This Row],[pctGain]]&gt;0),Q113+1,IF(AND(Q113&lt;=0,testdata[[#This Row],[pctGain]]&lt;0),Q113-1,IF(AND(Q113&lt;0,testdata[[#This Row],[pctGain]]&gt;0),1,IF(AND(Q113&gt;0,testdata[[#This Row],[pctGain]]&lt;0),-1,0))))</f>
        <v>-1</v>
      </c>
      <c r="R114" s="1">
        <f>IF(testdata[[#This Row],[streak]]&gt;Q113,testdata[[#This Row],[streak]]-Q113,0)</f>
        <v>0</v>
      </c>
      <c r="S114" s="1">
        <f>IF(testdata[[#This Row],[streak]]&lt;Q113,Q113-testdata[[#This Row],[streak]],0)</f>
        <v>2</v>
      </c>
      <c r="T114" s="12">
        <f>(T113+testdata[[#This Row],[sGain]])/2</f>
        <v>0.83410916585766448</v>
      </c>
      <c r="U114" s="12">
        <f>(U113+testdata[[#This Row],[sLoss]])/2</f>
        <v>1.3336203502060662</v>
      </c>
      <c r="V114" s="12">
        <f>testdata[[#This Row],[avgSgain]]/testdata[[#This Row],[avgSLoss]]</f>
        <v>0.62544723896030907</v>
      </c>
      <c r="W114" s="12">
        <f>100-100/(1+testdata[[#This Row],[sRS]])</f>
        <v>38.478470661426471</v>
      </c>
      <c r="X114" s="21">
        <f>100*IF(testdata[[#This Row],[pctGain]]&gt;MAX(P14:P113),1,IF(testdata[[#This Row],[pctGain]]&lt;MIN(P14:P113),0,COUNTIF(P14:P113,"&lt;"&amp;testdata[[#This Row],[pctGain]])))/100</f>
        <v>27</v>
      </c>
      <c r="Y114" s="21">
        <f>(testdata[[#This Row],[rsi(3)]]+testdata[[#This Row],[sRSI(2)]]+testdata[[#This Row],[pctRank(100)]])/3</f>
        <v>43.369776630610509</v>
      </c>
    </row>
    <row r="115" spans="1:25" x14ac:dyDescent="0.25">
      <c r="A115" s="8">
        <v>114</v>
      </c>
      <c r="B115" s="4" t="s">
        <v>7</v>
      </c>
      <c r="C115" s="5" t="str">
        <f t="shared" si="3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>IF(testdata[[#This Row],[close]]&gt;H114,testdata[[#This Row],[close]]-H114,0)</f>
        <v>0</v>
      </c>
      <c r="K115" s="2">
        <f>IF(testdata[[#This Row],[close]]&lt;H114,H114-testdata[[#This Row],[close]],0)</f>
        <v>0.43999999999999773</v>
      </c>
      <c r="L115" s="2">
        <f>(L114*2+testdata[[#This Row],[gain]])/3</f>
        <v>0.20534013303349671</v>
      </c>
      <c r="M115" s="2">
        <f>(M114*2+testdata[[#This Row],[loss]])/3</f>
        <v>0.25903874646554342</v>
      </c>
      <c r="N115" s="12">
        <f>testdata[[#This Row],[avgGain]]/testdata[[#This Row],[avgLoss]]</f>
        <v>0.79270045827221625</v>
      </c>
      <c r="O115" s="12">
        <f>100-100/(1+testdata[[#This Row],[rs]])</f>
        <v>44.21823258952093</v>
      </c>
      <c r="P115" s="14">
        <f>(testdata[[#This Row],[close]]-H114)/H114</f>
        <v>-1.8985976267529567E-3</v>
      </c>
      <c r="Q115" s="1">
        <f>IF(AND(Q114&gt;=0,testdata[[#This Row],[pctGain]]&gt;0),Q114+1,IF(AND(Q114&lt;=0,testdata[[#This Row],[pctGain]]&lt;0),Q114-1,IF(AND(Q114&lt;0,testdata[[#This Row],[pctGain]]&gt;0),1,IF(AND(Q114&gt;0,testdata[[#This Row],[pctGain]]&lt;0),-1,0))))</f>
        <v>-2</v>
      </c>
      <c r="R115" s="1">
        <f>IF(testdata[[#This Row],[streak]]&gt;Q114,testdata[[#This Row],[streak]]-Q114,0)</f>
        <v>0</v>
      </c>
      <c r="S115" s="1">
        <f>IF(testdata[[#This Row],[streak]]&lt;Q114,Q114-testdata[[#This Row],[streak]],0)</f>
        <v>1</v>
      </c>
      <c r="T115" s="12">
        <f>(T114+testdata[[#This Row],[sGain]])/2</f>
        <v>0.41705458292883224</v>
      </c>
      <c r="U115" s="12">
        <f>(U114+testdata[[#This Row],[sLoss]])/2</f>
        <v>1.1668101751030331</v>
      </c>
      <c r="V115" s="12">
        <f>testdata[[#This Row],[avgSgain]]/testdata[[#This Row],[avgSLoss]]</f>
        <v>0.35743139015050585</v>
      </c>
      <c r="W115" s="12">
        <f>100-100/(1+testdata[[#This Row],[sRS]])</f>
        <v>26.331451647871162</v>
      </c>
      <c r="X115" s="21">
        <f>100*IF(testdata[[#This Row],[pctGain]]&gt;MAX(P15:P114),1,IF(testdata[[#This Row],[pctGain]]&lt;MIN(P15:P114),0,COUNTIF(P15:P114,"&lt;"&amp;testdata[[#This Row],[pctGain]])))/100</f>
        <v>19</v>
      </c>
      <c r="Y115" s="21">
        <f>(testdata[[#This Row],[rsi(3)]]+testdata[[#This Row],[sRSI(2)]]+testdata[[#This Row],[pctRank(100)]])/3</f>
        <v>29.849894745797361</v>
      </c>
    </row>
    <row r="116" spans="1:25" x14ac:dyDescent="0.25">
      <c r="A116" s="8">
        <v>115</v>
      </c>
      <c r="B116" s="4" t="s">
        <v>7</v>
      </c>
      <c r="C116" s="5" t="str">
        <f t="shared" si="3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>IF(testdata[[#This Row],[close]]&gt;H115,testdata[[#This Row],[close]]-H115,0)</f>
        <v>5.0000000000011369E-2</v>
      </c>
      <c r="K116" s="2">
        <f>IF(testdata[[#This Row],[close]]&lt;H115,H115-testdata[[#This Row],[close]],0)</f>
        <v>0</v>
      </c>
      <c r="L116" s="2">
        <f>(L115*2+testdata[[#This Row],[gain]])/3</f>
        <v>0.15356008868900159</v>
      </c>
      <c r="M116" s="2">
        <f>(M115*2+testdata[[#This Row],[loss]])/3</f>
        <v>0.17269249764369562</v>
      </c>
      <c r="N116" s="12">
        <f>testdata[[#This Row],[avgGain]]/testdata[[#This Row],[avgLoss]]</f>
        <v>0.88921111677839881</v>
      </c>
      <c r="O116" s="12">
        <f>100-100/(1+testdata[[#This Row],[rs]])</f>
        <v>47.067853289723246</v>
      </c>
      <c r="P116" s="14">
        <f>(testdata[[#This Row],[close]]-H115)/H115</f>
        <v>2.1616013142540907E-4</v>
      </c>
      <c r="Q116" s="1">
        <f>IF(AND(Q115&gt;=0,testdata[[#This Row],[pctGain]]&gt;0),Q115+1,IF(AND(Q115&lt;=0,testdata[[#This Row],[pctGain]]&lt;0),Q115-1,IF(AND(Q115&lt;0,testdata[[#This Row],[pctGain]]&gt;0),1,IF(AND(Q115&gt;0,testdata[[#This Row],[pctGain]]&lt;0),-1,0))))</f>
        <v>1</v>
      </c>
      <c r="R116" s="1">
        <f>IF(testdata[[#This Row],[streak]]&gt;Q115,testdata[[#This Row],[streak]]-Q115,0)</f>
        <v>3</v>
      </c>
      <c r="S116" s="1">
        <f>IF(testdata[[#This Row],[streak]]&lt;Q115,Q115-testdata[[#This Row],[streak]],0)</f>
        <v>0</v>
      </c>
      <c r="T116" s="12">
        <f>(T115+testdata[[#This Row],[sGain]])/2</f>
        <v>1.7085272914644161</v>
      </c>
      <c r="U116" s="12">
        <f>(U115+testdata[[#This Row],[sLoss]])/2</f>
        <v>0.58340508755151654</v>
      </c>
      <c r="V116" s="12">
        <f>testdata[[#This Row],[avgSgain]]/testdata[[#This Row],[avgSLoss]]</f>
        <v>2.9285436961732829</v>
      </c>
      <c r="W116" s="12">
        <f>100-100/(1+testdata[[#This Row],[sRS]])</f>
        <v>74.545274856581585</v>
      </c>
      <c r="X116" s="21">
        <f>100*IF(testdata[[#This Row],[pctGain]]&gt;MAX(P16:P115),1,IF(testdata[[#This Row],[pctGain]]&lt;MIN(P16:P115),0,COUNTIF(P16:P115,"&lt;"&amp;testdata[[#This Row],[pctGain]])))/100</f>
        <v>49</v>
      </c>
      <c r="Y116" s="21">
        <f>(testdata[[#This Row],[rsi(3)]]+testdata[[#This Row],[sRSI(2)]]+testdata[[#This Row],[pctRank(100)]])/3</f>
        <v>56.871042715434946</v>
      </c>
    </row>
    <row r="117" spans="1:25" x14ac:dyDescent="0.25">
      <c r="A117" s="8">
        <v>116</v>
      </c>
      <c r="B117" s="4" t="s">
        <v>7</v>
      </c>
      <c r="C117" s="5" t="str">
        <f t="shared" si="3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>IF(testdata[[#This Row],[close]]&gt;H116,testdata[[#This Row],[close]]-H116,0)</f>
        <v>1.9199999999999875</v>
      </c>
      <c r="K117" s="2">
        <f>IF(testdata[[#This Row],[close]]&lt;H116,H116-testdata[[#This Row],[close]],0)</f>
        <v>0</v>
      </c>
      <c r="L117" s="2">
        <f>(L116*2+testdata[[#This Row],[gain]])/3</f>
        <v>0.74237339245933021</v>
      </c>
      <c r="M117" s="2">
        <f>(M116*2+testdata[[#This Row],[loss]])/3</f>
        <v>0.11512833176246375</v>
      </c>
      <c r="N117" s="12">
        <f>testdata[[#This Row],[avgGain]]/testdata[[#This Row],[avgLoss]]</f>
        <v>6.4482250467332181</v>
      </c>
      <c r="O117" s="12">
        <f>100-100/(1+testdata[[#This Row],[rs]])</f>
        <v>86.573982476018244</v>
      </c>
      <c r="P117" s="14">
        <f>(testdata[[#This Row],[close]]-H116)/H116</f>
        <v>8.2987551867219379E-3</v>
      </c>
      <c r="Q117" s="1">
        <f>IF(AND(Q116&gt;=0,testdata[[#This Row],[pctGain]]&gt;0),Q116+1,IF(AND(Q116&lt;=0,testdata[[#This Row],[pctGain]]&lt;0),Q116-1,IF(AND(Q116&lt;0,testdata[[#This Row],[pctGain]]&gt;0),1,IF(AND(Q116&gt;0,testdata[[#This Row],[pctGain]]&lt;0),-1,0))))</f>
        <v>2</v>
      </c>
      <c r="R117" s="1">
        <f>IF(testdata[[#This Row],[streak]]&gt;Q116,testdata[[#This Row],[streak]]-Q116,0)</f>
        <v>1</v>
      </c>
      <c r="S117" s="1">
        <f>IF(testdata[[#This Row],[streak]]&lt;Q116,Q116-testdata[[#This Row],[streak]],0)</f>
        <v>0</v>
      </c>
      <c r="T117" s="12">
        <f>(T116+testdata[[#This Row],[sGain]])/2</f>
        <v>1.3542636457322081</v>
      </c>
      <c r="U117" s="12">
        <f>(U116+testdata[[#This Row],[sLoss]])/2</f>
        <v>0.29170254377575827</v>
      </c>
      <c r="V117" s="12">
        <f>testdata[[#This Row],[avgSgain]]/testdata[[#This Row],[avgSLoss]]</f>
        <v>4.642618566855135</v>
      </c>
      <c r="W117" s="12">
        <f>100-100/(1+testdata[[#This Row],[sRS]])</f>
        <v>82.277731727711995</v>
      </c>
      <c r="X117" s="21">
        <f>100*IF(testdata[[#This Row],[pctGain]]&gt;MAX(P17:P116),1,IF(testdata[[#This Row],[pctGain]]&lt;MIN(P17:P116),0,COUNTIF(P17:P116,"&lt;"&amp;testdata[[#This Row],[pctGain]])))/100</f>
        <v>95</v>
      </c>
      <c r="Y117" s="21">
        <f>(testdata[[#This Row],[rsi(3)]]+testdata[[#This Row],[sRSI(2)]]+testdata[[#This Row],[pctRank(100)]])/3</f>
        <v>87.950571401243408</v>
      </c>
    </row>
    <row r="118" spans="1:25" x14ac:dyDescent="0.25">
      <c r="A118" s="8">
        <v>117</v>
      </c>
      <c r="B118" s="4" t="s">
        <v>7</v>
      </c>
      <c r="C118" s="5" t="str">
        <f t="shared" si="3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>IF(testdata[[#This Row],[close]]&gt;H117,testdata[[#This Row],[close]]-H117,0)</f>
        <v>0</v>
      </c>
      <c r="K118" s="2">
        <f>IF(testdata[[#This Row],[close]]&lt;H117,H117-testdata[[#This Row],[close]],0)</f>
        <v>1.5699999999999932</v>
      </c>
      <c r="L118" s="2">
        <f>(L117*2+testdata[[#This Row],[gain]])/3</f>
        <v>0.49491559497288679</v>
      </c>
      <c r="M118" s="2">
        <f>(M117*2+testdata[[#This Row],[loss]])/3</f>
        <v>0.60008555450830692</v>
      </c>
      <c r="N118" s="12">
        <f>testdata[[#This Row],[avgGain]]/testdata[[#This Row],[avgLoss]]</f>
        <v>0.82474172433363535</v>
      </c>
      <c r="O118" s="12">
        <f>100-100/(1+testdata[[#This Row],[rs]])</f>
        <v>45.197723783886012</v>
      </c>
      <c r="P118" s="14">
        <f>(testdata[[#This Row],[close]]-H117)/H117</f>
        <v>-6.7301097393689694E-3</v>
      </c>
      <c r="Q118" s="1">
        <f>IF(AND(Q117&gt;=0,testdata[[#This Row],[pctGain]]&gt;0),Q117+1,IF(AND(Q117&lt;=0,testdata[[#This Row],[pctGain]]&lt;0),Q117-1,IF(AND(Q117&lt;0,testdata[[#This Row],[pctGain]]&gt;0),1,IF(AND(Q117&gt;0,testdata[[#This Row],[pctGain]]&lt;0),-1,0))))</f>
        <v>-1</v>
      </c>
      <c r="R118" s="1">
        <f>IF(testdata[[#This Row],[streak]]&gt;Q117,testdata[[#This Row],[streak]]-Q117,0)</f>
        <v>0</v>
      </c>
      <c r="S118" s="1">
        <f>IF(testdata[[#This Row],[streak]]&lt;Q117,Q117-testdata[[#This Row],[streak]],0)</f>
        <v>3</v>
      </c>
      <c r="T118" s="12">
        <f>(T117+testdata[[#This Row],[sGain]])/2</f>
        <v>0.67713182286610407</v>
      </c>
      <c r="U118" s="12">
        <f>(U117+testdata[[#This Row],[sLoss]])/2</f>
        <v>1.6458512718878791</v>
      </c>
      <c r="V118" s="12">
        <f>testdata[[#This Row],[avgSgain]]/testdata[[#This Row],[avgSLoss]]</f>
        <v>0.4114173828655841</v>
      </c>
      <c r="W118" s="12">
        <f>100-100/(1+testdata[[#This Row],[sRS]])</f>
        <v>29.149235928374935</v>
      </c>
      <c r="X118" s="21">
        <f>100*IF(testdata[[#This Row],[pctGain]]&gt;MAX(P18:P117),1,IF(testdata[[#This Row],[pctGain]]&lt;MIN(P18:P117),0,COUNTIF(P18:P117,"&lt;"&amp;testdata[[#This Row],[pctGain]])))/100</f>
        <v>2</v>
      </c>
      <c r="Y118" s="21">
        <f>(testdata[[#This Row],[rsi(3)]]+testdata[[#This Row],[sRSI(2)]]+testdata[[#This Row],[pctRank(100)]])/3</f>
        <v>25.448986570753647</v>
      </c>
    </row>
    <row r="119" spans="1:25" x14ac:dyDescent="0.25">
      <c r="A119" s="8">
        <v>118</v>
      </c>
      <c r="B119" s="4" t="s">
        <v>7</v>
      </c>
      <c r="C119" s="5" t="str">
        <f t="shared" si="3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>IF(testdata[[#This Row],[close]]&gt;H118,testdata[[#This Row],[close]]-H118,0)</f>
        <v>0</v>
      </c>
      <c r="K119" s="2">
        <f>IF(testdata[[#This Row],[close]]&lt;H118,H118-testdata[[#This Row],[close]],0)</f>
        <v>6.0000000000002274E-2</v>
      </c>
      <c r="L119" s="2">
        <f>(L118*2+testdata[[#This Row],[gain]])/3</f>
        <v>0.32994372998192451</v>
      </c>
      <c r="M119" s="2">
        <f>(M118*2+testdata[[#This Row],[loss]])/3</f>
        <v>0.42005703633887204</v>
      </c>
      <c r="N119" s="12">
        <f>testdata[[#This Row],[avgGain]]/testdata[[#This Row],[avgLoss]]</f>
        <v>0.78547364152650323</v>
      </c>
      <c r="O119" s="12">
        <f>100-100/(1+testdata[[#This Row],[rs]])</f>
        <v>43.992452381148397</v>
      </c>
      <c r="P119" s="14">
        <f>(testdata[[#This Row],[close]]-H118)/H118</f>
        <v>-2.589443701178295E-4</v>
      </c>
      <c r="Q119" s="1">
        <f>IF(AND(Q118&gt;=0,testdata[[#This Row],[pctGain]]&gt;0),Q118+1,IF(AND(Q118&lt;=0,testdata[[#This Row],[pctGain]]&lt;0),Q118-1,IF(AND(Q118&lt;0,testdata[[#This Row],[pctGain]]&gt;0),1,IF(AND(Q118&gt;0,testdata[[#This Row],[pctGain]]&lt;0),-1,0))))</f>
        <v>-2</v>
      </c>
      <c r="R119" s="1">
        <f>IF(testdata[[#This Row],[streak]]&gt;Q118,testdata[[#This Row],[streak]]-Q118,0)</f>
        <v>0</v>
      </c>
      <c r="S119" s="1">
        <f>IF(testdata[[#This Row],[streak]]&lt;Q118,Q118-testdata[[#This Row],[streak]],0)</f>
        <v>1</v>
      </c>
      <c r="T119" s="12">
        <f>(T118+testdata[[#This Row],[sGain]])/2</f>
        <v>0.33856591143305204</v>
      </c>
      <c r="U119" s="12">
        <f>(U118+testdata[[#This Row],[sLoss]])/2</f>
        <v>1.3229256359439394</v>
      </c>
      <c r="V119" s="12">
        <f>testdata[[#This Row],[avgSgain]]/testdata[[#This Row],[avgSLoss]]</f>
        <v>0.25592210343061128</v>
      </c>
      <c r="W119" s="12">
        <f>100-100/(1+testdata[[#This Row],[sRS]])</f>
        <v>20.377227435646503</v>
      </c>
      <c r="X119" s="21">
        <f>100*IF(testdata[[#This Row],[pctGain]]&gt;MAX(P19:P118),1,IF(testdata[[#This Row],[pctGain]]&lt;MIN(P19:P118),0,COUNTIF(P19:P118,"&lt;"&amp;testdata[[#This Row],[pctGain]])))/100</f>
        <v>44</v>
      </c>
      <c r="Y119" s="21">
        <f>(testdata[[#This Row],[rsi(3)]]+testdata[[#This Row],[sRSI(2)]]+testdata[[#This Row],[pctRank(100)]])/3</f>
        <v>36.123226605598298</v>
      </c>
    </row>
    <row r="120" spans="1:25" x14ac:dyDescent="0.25">
      <c r="A120" s="8">
        <v>119</v>
      </c>
      <c r="B120" s="4" t="s">
        <v>7</v>
      </c>
      <c r="C120" s="5" t="str">
        <f t="shared" si="3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>IF(testdata[[#This Row],[close]]&gt;H119,testdata[[#This Row],[close]]-H119,0)</f>
        <v>0</v>
      </c>
      <c r="K120" s="2">
        <f>IF(testdata[[#This Row],[close]]&lt;H119,H119-testdata[[#This Row],[close]],0)</f>
        <v>9.9999999999994316E-2</v>
      </c>
      <c r="L120" s="2">
        <f>(L119*2+testdata[[#This Row],[gain]])/3</f>
        <v>0.21996248665461635</v>
      </c>
      <c r="M120" s="2">
        <f>(M119*2+testdata[[#This Row],[loss]])/3</f>
        <v>0.31337135755924611</v>
      </c>
      <c r="N120" s="12">
        <f>testdata[[#This Row],[avgGain]]/testdata[[#This Row],[avgLoss]]</f>
        <v>0.70192275505916379</v>
      </c>
      <c r="O120" s="12">
        <f>100-100/(1+testdata[[#This Row],[rs]])</f>
        <v>41.242926741100121</v>
      </c>
      <c r="P120" s="14">
        <f>(testdata[[#This Row],[close]]-H119)/H119</f>
        <v>-4.3168573278650683E-4</v>
      </c>
      <c r="Q120" s="1">
        <f>IF(AND(Q119&gt;=0,testdata[[#This Row],[pctGain]]&gt;0),Q119+1,IF(AND(Q119&lt;=0,testdata[[#This Row],[pctGain]]&lt;0),Q119-1,IF(AND(Q119&lt;0,testdata[[#This Row],[pctGain]]&gt;0),1,IF(AND(Q119&gt;0,testdata[[#This Row],[pctGain]]&lt;0),-1,0))))</f>
        <v>-3</v>
      </c>
      <c r="R120" s="1">
        <f>IF(testdata[[#This Row],[streak]]&gt;Q119,testdata[[#This Row],[streak]]-Q119,0)</f>
        <v>0</v>
      </c>
      <c r="S120" s="1">
        <f>IF(testdata[[#This Row],[streak]]&lt;Q119,Q119-testdata[[#This Row],[streak]],0)</f>
        <v>1</v>
      </c>
      <c r="T120" s="12">
        <f>(T119+testdata[[#This Row],[sGain]])/2</f>
        <v>0.16928295571652602</v>
      </c>
      <c r="U120" s="12">
        <f>(U119+testdata[[#This Row],[sLoss]])/2</f>
        <v>1.1614628179719697</v>
      </c>
      <c r="V120" s="12">
        <f>testdata[[#This Row],[avgSgain]]/testdata[[#This Row],[avgSLoss]]</f>
        <v>0.14574978475170733</v>
      </c>
      <c r="W120" s="12">
        <f>100-100/(1+testdata[[#This Row],[sRS]])</f>
        <v>12.720908761356867</v>
      </c>
      <c r="X120" s="21">
        <f>100*IF(testdata[[#This Row],[pctGain]]&gt;MAX(P20:P119),1,IF(testdata[[#This Row],[pctGain]]&lt;MIN(P20:P119),0,COUNTIF(P20:P119,"&lt;"&amp;testdata[[#This Row],[pctGain]])))/100</f>
        <v>42</v>
      </c>
      <c r="Y120" s="21">
        <f>(testdata[[#This Row],[rsi(3)]]+testdata[[#This Row],[sRSI(2)]]+testdata[[#This Row],[pctRank(100)]])/3</f>
        <v>31.987945167485663</v>
      </c>
    </row>
    <row r="121" spans="1:25" x14ac:dyDescent="0.25">
      <c r="A121" s="8">
        <v>120</v>
      </c>
      <c r="B121" s="4" t="s">
        <v>7</v>
      </c>
      <c r="C121" s="5" t="str">
        <f t="shared" si="3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>IF(testdata[[#This Row],[close]]&gt;H120,testdata[[#This Row],[close]]-H120,0)</f>
        <v>0.26999999999998181</v>
      </c>
      <c r="K121" s="2">
        <f>IF(testdata[[#This Row],[close]]&lt;H120,H120-testdata[[#This Row],[close]],0)</f>
        <v>0</v>
      </c>
      <c r="L121" s="2">
        <f>(L120*2+testdata[[#This Row],[gain]])/3</f>
        <v>0.2366416577697382</v>
      </c>
      <c r="M121" s="2">
        <f>(M120*2+testdata[[#This Row],[loss]])/3</f>
        <v>0.20891423837283074</v>
      </c>
      <c r="N121" s="12">
        <f>testdata[[#This Row],[avgGain]]/testdata[[#This Row],[avgLoss]]</f>
        <v>1.1327215397709025</v>
      </c>
      <c r="O121" s="12">
        <f>100-100/(1+testdata[[#This Row],[rs]])</f>
        <v>53.111553414168633</v>
      </c>
      <c r="P121" s="14">
        <f>(testdata[[#This Row],[close]]-H120)/H120</f>
        <v>1.1660548477649829E-3</v>
      </c>
      <c r="Q121" s="1">
        <f>IF(AND(Q120&gt;=0,testdata[[#This Row],[pctGain]]&gt;0),Q120+1,IF(AND(Q120&lt;=0,testdata[[#This Row],[pctGain]]&lt;0),Q120-1,IF(AND(Q120&lt;0,testdata[[#This Row],[pctGain]]&gt;0),1,IF(AND(Q120&gt;0,testdata[[#This Row],[pctGain]]&lt;0),-1,0))))</f>
        <v>1</v>
      </c>
      <c r="R121" s="1">
        <f>IF(testdata[[#This Row],[streak]]&gt;Q120,testdata[[#This Row],[streak]]-Q120,0)</f>
        <v>4</v>
      </c>
      <c r="S121" s="1">
        <f>IF(testdata[[#This Row],[streak]]&lt;Q120,Q120-testdata[[#This Row],[streak]],0)</f>
        <v>0</v>
      </c>
      <c r="T121" s="12">
        <f>(T120+testdata[[#This Row],[sGain]])/2</f>
        <v>2.0846414778582631</v>
      </c>
      <c r="U121" s="12">
        <f>(U120+testdata[[#This Row],[sLoss]])/2</f>
        <v>0.58073140898598485</v>
      </c>
      <c r="V121" s="12">
        <f>testdata[[#This Row],[avgSgain]]/testdata[[#This Row],[avgSLoss]]</f>
        <v>3.589682675332226</v>
      </c>
      <c r="W121" s="12">
        <f>100-100/(1+testdata[[#This Row],[sRS]])</f>
        <v>78.212001335634497</v>
      </c>
      <c r="X121" s="21">
        <f>100*IF(testdata[[#This Row],[pctGain]]&gt;MAX(P21:P120),1,IF(testdata[[#This Row],[pctGain]]&lt;MIN(P21:P120),0,COUNTIF(P21:P120,"&lt;"&amp;testdata[[#This Row],[pctGain]])))/100</f>
        <v>62</v>
      </c>
      <c r="Y121" s="21">
        <f>(testdata[[#This Row],[rsi(3)]]+testdata[[#This Row],[sRSI(2)]]+testdata[[#This Row],[pctRank(100)]])/3</f>
        <v>64.441184916601046</v>
      </c>
    </row>
    <row r="122" spans="1:25" x14ac:dyDescent="0.25">
      <c r="A122" s="8">
        <v>121</v>
      </c>
      <c r="B122" s="4" t="s">
        <v>7</v>
      </c>
      <c r="C122" s="5" t="str">
        <f t="shared" si="3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>IF(testdata[[#This Row],[close]]&gt;H121,testdata[[#This Row],[close]]-H121,0)</f>
        <v>0.15999999999999659</v>
      </c>
      <c r="K122" s="2">
        <f>IF(testdata[[#This Row],[close]]&lt;H121,H121-testdata[[#This Row],[close]],0)</f>
        <v>0</v>
      </c>
      <c r="L122" s="2">
        <f>(L121*2+testdata[[#This Row],[gain]])/3</f>
        <v>0.21109443851315768</v>
      </c>
      <c r="M122" s="2">
        <f>(M121*2+testdata[[#This Row],[loss]])/3</f>
        <v>0.13927615891522049</v>
      </c>
      <c r="N122" s="12">
        <f>testdata[[#This Row],[avgGain]]/testdata[[#This Row],[avgLoss]]</f>
        <v>1.5156537928480212</v>
      </c>
      <c r="O122" s="12">
        <f>100-100/(1+testdata[[#This Row],[rs]])</f>
        <v>60.248902180300405</v>
      </c>
      <c r="P122" s="14">
        <f>(testdata[[#This Row],[close]]-H121)/H121</f>
        <v>6.9019066517123887E-4</v>
      </c>
      <c r="Q122" s="1">
        <f>IF(AND(Q121&gt;=0,testdata[[#This Row],[pctGain]]&gt;0),Q121+1,IF(AND(Q121&lt;=0,testdata[[#This Row],[pctGain]]&lt;0),Q121-1,IF(AND(Q121&lt;0,testdata[[#This Row],[pctGain]]&gt;0),1,IF(AND(Q121&gt;0,testdata[[#This Row],[pctGain]]&lt;0),-1,0))))</f>
        <v>2</v>
      </c>
      <c r="R122" s="1">
        <f>IF(testdata[[#This Row],[streak]]&gt;Q121,testdata[[#This Row],[streak]]-Q121,0)</f>
        <v>1</v>
      </c>
      <c r="S122" s="1">
        <f>IF(testdata[[#This Row],[streak]]&lt;Q121,Q121-testdata[[#This Row],[streak]],0)</f>
        <v>0</v>
      </c>
      <c r="T122" s="12">
        <f>(T121+testdata[[#This Row],[sGain]])/2</f>
        <v>1.5423207389291316</v>
      </c>
      <c r="U122" s="12">
        <f>(U121+testdata[[#This Row],[sLoss]])/2</f>
        <v>0.29036570449299243</v>
      </c>
      <c r="V122" s="12">
        <f>testdata[[#This Row],[avgSgain]]/testdata[[#This Row],[avgSLoss]]</f>
        <v>5.3116491206224854</v>
      </c>
      <c r="W122" s="12">
        <f>100-100/(1+testdata[[#This Row],[sRS]])</f>
        <v>84.156280222665885</v>
      </c>
      <c r="X122" s="21">
        <f>100*IF(testdata[[#This Row],[pctGain]]&gt;MAX(P22:P121),1,IF(testdata[[#This Row],[pctGain]]&lt;MIN(P22:P121),0,COUNTIF(P22:P121,"&lt;"&amp;testdata[[#This Row],[pctGain]])))/100</f>
        <v>58</v>
      </c>
      <c r="Y122" s="21">
        <f>(testdata[[#This Row],[rsi(3)]]+testdata[[#This Row],[sRSI(2)]]+testdata[[#This Row],[pctRank(100)]])/3</f>
        <v>67.468394134322097</v>
      </c>
    </row>
    <row r="123" spans="1:25" x14ac:dyDescent="0.25">
      <c r="A123" s="8">
        <v>122</v>
      </c>
      <c r="B123" s="4" t="s">
        <v>7</v>
      </c>
      <c r="C123" s="5" t="str">
        <f t="shared" si="3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>IF(testdata[[#This Row],[close]]&gt;H122,testdata[[#This Row],[close]]-H122,0)</f>
        <v>0</v>
      </c>
      <c r="K123" s="2">
        <f>IF(testdata[[#This Row],[close]]&lt;H122,H122-testdata[[#This Row],[close]],0)</f>
        <v>1.8699999999999761</v>
      </c>
      <c r="L123" s="2">
        <f>(L122*2+testdata[[#This Row],[gain]])/3</f>
        <v>0.14072962567543845</v>
      </c>
      <c r="M123" s="2">
        <f>(M122*2+testdata[[#This Row],[loss]])/3</f>
        <v>0.71618410594347237</v>
      </c>
      <c r="N123" s="12">
        <f>testdata[[#This Row],[avgGain]]/testdata[[#This Row],[avgLoss]]</f>
        <v>0.19649923044584586</v>
      </c>
      <c r="O123" s="12">
        <f>100-100/(1+testdata[[#This Row],[rs]])</f>
        <v>16.422846370960499</v>
      </c>
      <c r="P123" s="14">
        <f>(testdata[[#This Row],[close]]-H122)/H122</f>
        <v>-8.0610397448054837E-3</v>
      </c>
      <c r="Q123" s="1">
        <f>IF(AND(Q122&gt;=0,testdata[[#This Row],[pctGain]]&gt;0),Q122+1,IF(AND(Q122&lt;=0,testdata[[#This Row],[pctGain]]&lt;0),Q122-1,IF(AND(Q122&lt;0,testdata[[#This Row],[pctGain]]&gt;0),1,IF(AND(Q122&gt;0,testdata[[#This Row],[pctGain]]&lt;0),-1,0))))</f>
        <v>-1</v>
      </c>
      <c r="R123" s="1">
        <f>IF(testdata[[#This Row],[streak]]&gt;Q122,testdata[[#This Row],[streak]]-Q122,0)</f>
        <v>0</v>
      </c>
      <c r="S123" s="1">
        <f>IF(testdata[[#This Row],[streak]]&lt;Q122,Q122-testdata[[#This Row],[streak]],0)</f>
        <v>3</v>
      </c>
      <c r="T123" s="12">
        <f>(T122+testdata[[#This Row],[sGain]])/2</f>
        <v>0.77116036946456579</v>
      </c>
      <c r="U123" s="12">
        <f>(U122+testdata[[#This Row],[sLoss]])/2</f>
        <v>1.6451828522464962</v>
      </c>
      <c r="V123" s="12">
        <f>testdata[[#This Row],[avgSgain]]/testdata[[#This Row],[avgSLoss]]</f>
        <v>0.46873839489121027</v>
      </c>
      <c r="W123" s="12">
        <f>100-100/(1+testdata[[#This Row],[sRS]])</f>
        <v>31.914355648469979</v>
      </c>
      <c r="X123" s="21">
        <f>100*IF(testdata[[#This Row],[pctGain]]&gt;MAX(P23:P122),1,IF(testdata[[#This Row],[pctGain]]&lt;MIN(P23:P122),0,COUNTIF(P23:P122,"&lt;"&amp;testdata[[#This Row],[pctGain]])))/100</f>
        <v>2</v>
      </c>
      <c r="Y123" s="21">
        <f>(testdata[[#This Row],[rsi(3)]]+testdata[[#This Row],[sRSI(2)]]+testdata[[#This Row],[pctRank(100)]])/3</f>
        <v>16.779067339810158</v>
      </c>
    </row>
    <row r="124" spans="1:25" x14ac:dyDescent="0.25">
      <c r="A124" s="8">
        <v>123</v>
      </c>
      <c r="B124" s="4" t="s">
        <v>7</v>
      </c>
      <c r="C124" s="5" t="str">
        <f t="shared" si="3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>IF(testdata[[#This Row],[close]]&gt;H123,testdata[[#This Row],[close]]-H123,0)</f>
        <v>2.0599999999999739</v>
      </c>
      <c r="K124" s="2">
        <f>IF(testdata[[#This Row],[close]]&lt;H123,H123-testdata[[#This Row],[close]],0)</f>
        <v>0</v>
      </c>
      <c r="L124" s="2">
        <f>(L123*2+testdata[[#This Row],[gain]])/3</f>
        <v>0.78048641711695022</v>
      </c>
      <c r="M124" s="2">
        <f>(M123*2+testdata[[#This Row],[loss]])/3</f>
        <v>0.4774560706289816</v>
      </c>
      <c r="N124" s="12">
        <f>testdata[[#This Row],[avgGain]]/testdata[[#This Row],[avgLoss]]</f>
        <v>1.6346769161166357</v>
      </c>
      <c r="O124" s="12">
        <f>100-100/(1+testdata[[#This Row],[rs]])</f>
        <v>62.044682067737426</v>
      </c>
      <c r="P124" s="14">
        <f>(testdata[[#This Row],[close]]-H123)/H123</f>
        <v>8.9522402329319621E-3</v>
      </c>
      <c r="Q124" s="1">
        <f>IF(AND(Q123&gt;=0,testdata[[#This Row],[pctGain]]&gt;0),Q123+1,IF(AND(Q123&lt;=0,testdata[[#This Row],[pctGain]]&lt;0),Q123-1,IF(AND(Q123&lt;0,testdata[[#This Row],[pctGain]]&gt;0),1,IF(AND(Q123&gt;0,testdata[[#This Row],[pctGain]]&lt;0),-1,0))))</f>
        <v>1</v>
      </c>
      <c r="R124" s="1">
        <f>IF(testdata[[#This Row],[streak]]&gt;Q123,testdata[[#This Row],[streak]]-Q123,0)</f>
        <v>2</v>
      </c>
      <c r="S124" s="1">
        <f>IF(testdata[[#This Row],[streak]]&lt;Q123,Q123-testdata[[#This Row],[streak]],0)</f>
        <v>0</v>
      </c>
      <c r="T124" s="12">
        <f>(T123+testdata[[#This Row],[sGain]])/2</f>
        <v>1.3855801847322828</v>
      </c>
      <c r="U124" s="12">
        <f>(U123+testdata[[#This Row],[sLoss]])/2</f>
        <v>0.82259142612324809</v>
      </c>
      <c r="V124" s="12">
        <f>testdata[[#This Row],[avgSgain]]/testdata[[#This Row],[avgSLoss]]</f>
        <v>1.6844087365003519</v>
      </c>
      <c r="W124" s="12">
        <f>100-100/(1+testdata[[#This Row],[sRS]])</f>
        <v>62.747848850183139</v>
      </c>
      <c r="X124" s="21">
        <f>100*IF(testdata[[#This Row],[pctGain]]&gt;MAX(P24:P123),1,IF(testdata[[#This Row],[pctGain]]&lt;MIN(P24:P123),0,COUNTIF(P24:P123,"&lt;"&amp;testdata[[#This Row],[pctGain]])))/100</f>
        <v>98</v>
      </c>
      <c r="Y124" s="21">
        <f>(testdata[[#This Row],[rsi(3)]]+testdata[[#This Row],[sRSI(2)]]+testdata[[#This Row],[pctRank(100)]])/3</f>
        <v>74.264176972640186</v>
      </c>
    </row>
    <row r="125" spans="1:25" x14ac:dyDescent="0.25">
      <c r="A125" s="8">
        <v>124</v>
      </c>
      <c r="B125" s="4" t="s">
        <v>7</v>
      </c>
      <c r="C125" s="5" t="str">
        <f t="shared" si="3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>IF(testdata[[#This Row],[close]]&gt;H124,testdata[[#This Row],[close]]-H124,0)</f>
        <v>0</v>
      </c>
      <c r="K125" s="2">
        <f>IF(testdata[[#This Row],[close]]&lt;H124,H124-testdata[[#This Row],[close]],0)</f>
        <v>2.039999999999992</v>
      </c>
      <c r="L125" s="2">
        <f>(L124*2+testdata[[#This Row],[gain]])/3</f>
        <v>0.52032427807796677</v>
      </c>
      <c r="M125" s="2">
        <f>(M124*2+testdata[[#This Row],[loss]])/3</f>
        <v>0.99830404708598508</v>
      </c>
      <c r="N125" s="12">
        <f>testdata[[#This Row],[avgGain]]/testdata[[#This Row],[avgLoss]]</f>
        <v>0.52120822268203293</v>
      </c>
      <c r="O125" s="12">
        <f>100-100/(1+testdata[[#This Row],[rs]])</f>
        <v>34.262779737220583</v>
      </c>
      <c r="P125" s="14">
        <f>(testdata[[#This Row],[close]]-H124)/H124</f>
        <v>-8.7866649437911542E-3</v>
      </c>
      <c r="Q125" s="1">
        <f>IF(AND(Q124&gt;=0,testdata[[#This Row],[pctGain]]&gt;0),Q124+1,IF(AND(Q124&lt;=0,testdata[[#This Row],[pctGain]]&lt;0),Q124-1,IF(AND(Q124&lt;0,testdata[[#This Row],[pctGain]]&gt;0),1,IF(AND(Q124&gt;0,testdata[[#This Row],[pctGain]]&lt;0),-1,0))))</f>
        <v>-1</v>
      </c>
      <c r="R125" s="1">
        <f>IF(testdata[[#This Row],[streak]]&gt;Q124,testdata[[#This Row],[streak]]-Q124,0)</f>
        <v>0</v>
      </c>
      <c r="S125" s="1">
        <f>IF(testdata[[#This Row],[streak]]&lt;Q124,Q124-testdata[[#This Row],[streak]],0)</f>
        <v>2</v>
      </c>
      <c r="T125" s="12">
        <f>(T124+testdata[[#This Row],[sGain]])/2</f>
        <v>0.69279009236614142</v>
      </c>
      <c r="U125" s="12">
        <f>(U124+testdata[[#This Row],[sLoss]])/2</f>
        <v>1.4112957130616239</v>
      </c>
      <c r="V125" s="12">
        <f>testdata[[#This Row],[avgSgain]]/testdata[[#This Row],[avgSLoss]]</f>
        <v>0.49088939047594971</v>
      </c>
      <c r="W125" s="12">
        <f>100-100/(1+testdata[[#This Row],[sRS]])</f>
        <v>32.925942971479515</v>
      </c>
      <c r="X125" s="21">
        <f>100*IF(testdata[[#This Row],[pctGain]]&gt;MAX(P25:P124),1,IF(testdata[[#This Row],[pctGain]]&lt;MIN(P25:P124),0,COUNTIF(P25:P124,"&lt;"&amp;testdata[[#This Row],[pctGain]])))/100</f>
        <v>2</v>
      </c>
      <c r="Y125" s="21">
        <f>(testdata[[#This Row],[rsi(3)]]+testdata[[#This Row],[sRSI(2)]]+testdata[[#This Row],[pctRank(100)]])/3</f>
        <v>23.062907569566701</v>
      </c>
    </row>
    <row r="126" spans="1:25" x14ac:dyDescent="0.25">
      <c r="A126" s="8">
        <v>125</v>
      </c>
      <c r="B126" s="4" t="s">
        <v>7</v>
      </c>
      <c r="C126" s="5" t="str">
        <f t="shared" si="3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>IF(testdata[[#This Row],[close]]&gt;H125,testdata[[#This Row],[close]]-H125,0)</f>
        <v>0.43000000000000682</v>
      </c>
      <c r="K126" s="2">
        <f>IF(testdata[[#This Row],[close]]&lt;H125,H125-testdata[[#This Row],[close]],0)</f>
        <v>0</v>
      </c>
      <c r="L126" s="2">
        <f>(L125*2+testdata[[#This Row],[gain]])/3</f>
        <v>0.49021618538531347</v>
      </c>
      <c r="M126" s="2">
        <f>(M125*2+testdata[[#This Row],[loss]])/3</f>
        <v>0.66553603139065676</v>
      </c>
      <c r="N126" s="12">
        <f>testdata[[#This Row],[avgGain]]/testdata[[#This Row],[avgLoss]]</f>
        <v>0.73657347200420176</v>
      </c>
      <c r="O126" s="12">
        <f>100-100/(1+testdata[[#This Row],[rs]])</f>
        <v>42.41533594050086</v>
      </c>
      <c r="P126" s="14">
        <f>(testdata[[#This Row],[close]]-H125)/H125</f>
        <v>1.868509103550197E-3</v>
      </c>
      <c r="Q126" s="1">
        <f>IF(AND(Q125&gt;=0,testdata[[#This Row],[pctGain]]&gt;0),Q125+1,IF(AND(Q125&lt;=0,testdata[[#This Row],[pctGain]]&lt;0),Q125-1,IF(AND(Q125&lt;0,testdata[[#This Row],[pctGain]]&gt;0),1,IF(AND(Q125&gt;0,testdata[[#This Row],[pctGain]]&lt;0),-1,0))))</f>
        <v>1</v>
      </c>
      <c r="R126" s="1">
        <f>IF(testdata[[#This Row],[streak]]&gt;Q125,testdata[[#This Row],[streak]]-Q125,0)</f>
        <v>2</v>
      </c>
      <c r="S126" s="1">
        <f>IF(testdata[[#This Row],[streak]]&lt;Q125,Q125-testdata[[#This Row],[streak]],0)</f>
        <v>0</v>
      </c>
      <c r="T126" s="12">
        <f>(T125+testdata[[#This Row],[sGain]])/2</f>
        <v>1.3463950461830707</v>
      </c>
      <c r="U126" s="12">
        <f>(U125+testdata[[#This Row],[sLoss]])/2</f>
        <v>0.70564785653081197</v>
      </c>
      <c r="V126" s="12">
        <f>testdata[[#This Row],[avgSgain]]/testdata[[#This Row],[avgSLoss]]</f>
        <v>1.908026834804508</v>
      </c>
      <c r="W126" s="12">
        <f>100-100/(1+testdata[[#This Row],[sRS]])</f>
        <v>65.612421865177694</v>
      </c>
      <c r="X126" s="21">
        <f>100*IF(testdata[[#This Row],[pctGain]]&gt;MAX(P26:P125),1,IF(testdata[[#This Row],[pctGain]]&lt;MIN(P26:P125),0,COUNTIF(P26:P125,"&lt;"&amp;testdata[[#This Row],[pctGain]])))/100</f>
        <v>69</v>
      </c>
      <c r="Y126" s="21">
        <f>(testdata[[#This Row],[rsi(3)]]+testdata[[#This Row],[sRSI(2)]]+testdata[[#This Row],[pctRank(100)]])/3</f>
        <v>59.009252601892854</v>
      </c>
    </row>
    <row r="127" spans="1:25" x14ac:dyDescent="0.25">
      <c r="A127" s="8">
        <v>126</v>
      </c>
      <c r="B127" s="4" t="s">
        <v>7</v>
      </c>
      <c r="C127" s="5" t="str">
        <f t="shared" si="3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>IF(testdata[[#This Row],[close]]&gt;H126,testdata[[#This Row],[close]]-H126,0)</f>
        <v>0.38999999999998636</v>
      </c>
      <c r="K127" s="2">
        <f>IF(testdata[[#This Row],[close]]&lt;H126,H126-testdata[[#This Row],[close]],0)</f>
        <v>0</v>
      </c>
      <c r="L127" s="2">
        <f>(L126*2+testdata[[#This Row],[gain]])/3</f>
        <v>0.45681079025687116</v>
      </c>
      <c r="M127" s="2">
        <f>(M126*2+testdata[[#This Row],[loss]])/3</f>
        <v>0.44369068759377117</v>
      </c>
      <c r="N127" s="12">
        <f>testdata[[#This Row],[avgGain]]/testdata[[#This Row],[avgLoss]]</f>
        <v>1.0295703809657424</v>
      </c>
      <c r="O127" s="12">
        <f>100-100/(1+testdata[[#This Row],[rs]])</f>
        <v>50.728488680241568</v>
      </c>
      <c r="P127" s="14">
        <f>(testdata[[#This Row],[close]]-H126)/H126</f>
        <v>1.691533657182453E-3</v>
      </c>
      <c r="Q127" s="1">
        <f>IF(AND(Q126&gt;=0,testdata[[#This Row],[pctGain]]&gt;0),Q126+1,IF(AND(Q126&lt;=0,testdata[[#This Row],[pctGain]]&lt;0),Q126-1,IF(AND(Q126&lt;0,testdata[[#This Row],[pctGain]]&gt;0),1,IF(AND(Q126&gt;0,testdata[[#This Row],[pctGain]]&lt;0),-1,0))))</f>
        <v>2</v>
      </c>
      <c r="R127" s="1">
        <f>IF(testdata[[#This Row],[streak]]&gt;Q126,testdata[[#This Row],[streak]]-Q126,0)</f>
        <v>1</v>
      </c>
      <c r="S127" s="1">
        <f>IF(testdata[[#This Row],[streak]]&lt;Q126,Q126-testdata[[#This Row],[streak]],0)</f>
        <v>0</v>
      </c>
      <c r="T127" s="12">
        <f>(T126+testdata[[#This Row],[sGain]])/2</f>
        <v>1.1731975230915355</v>
      </c>
      <c r="U127" s="12">
        <f>(U126+testdata[[#This Row],[sLoss]])/2</f>
        <v>0.35282392826540598</v>
      </c>
      <c r="V127" s="12">
        <f>testdata[[#This Row],[avgSgain]]/testdata[[#This Row],[avgSLoss]]</f>
        <v>3.3251642791330664</v>
      </c>
      <c r="W127" s="12">
        <f>100-100/(1+testdata[[#This Row],[sRS]])</f>
        <v>76.879490917268939</v>
      </c>
      <c r="X127" s="21">
        <f>100*IF(testdata[[#This Row],[pctGain]]&gt;MAX(P27:P126),1,IF(testdata[[#This Row],[pctGain]]&lt;MIN(P27:P126),0,COUNTIF(P27:P126,"&lt;"&amp;testdata[[#This Row],[pctGain]])))/100</f>
        <v>66</v>
      </c>
      <c r="Y127" s="21">
        <f>(testdata[[#This Row],[rsi(3)]]+testdata[[#This Row],[sRSI(2)]]+testdata[[#This Row],[pctRank(100)]])/3</f>
        <v>64.535993199170164</v>
      </c>
    </row>
    <row r="128" spans="1:25" x14ac:dyDescent="0.25">
      <c r="A128" s="8">
        <v>127</v>
      </c>
      <c r="B128" s="4" t="s">
        <v>7</v>
      </c>
      <c r="C128" s="5" t="str">
        <f t="shared" si="3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>IF(testdata[[#This Row],[close]]&gt;H127,testdata[[#This Row],[close]]-H127,0)</f>
        <v>0.53000000000000114</v>
      </c>
      <c r="K128" s="2">
        <f>IF(testdata[[#This Row],[close]]&lt;H127,H127-testdata[[#This Row],[close]],0)</f>
        <v>0</v>
      </c>
      <c r="L128" s="2">
        <f>(L127*2+testdata[[#This Row],[gain]])/3</f>
        <v>0.48120719350458119</v>
      </c>
      <c r="M128" s="2">
        <f>(M127*2+testdata[[#This Row],[loss]])/3</f>
        <v>0.2957937917291808</v>
      </c>
      <c r="N128" s="12">
        <f>testdata[[#This Row],[avgGain]]/testdata[[#This Row],[avgLoss]]</f>
        <v>1.6268333107719817</v>
      </c>
      <c r="O128" s="12">
        <f>100-100/(1+testdata[[#This Row],[rs]])</f>
        <v>61.931349206694925</v>
      </c>
      <c r="P128" s="14">
        <f>(testdata[[#This Row],[close]]-H127)/H127</f>
        <v>2.2948690192682447E-3</v>
      </c>
      <c r="Q128" s="1">
        <f>IF(AND(Q127&gt;=0,testdata[[#This Row],[pctGain]]&gt;0),Q127+1,IF(AND(Q127&lt;=0,testdata[[#This Row],[pctGain]]&lt;0),Q127-1,IF(AND(Q127&lt;0,testdata[[#This Row],[pctGain]]&gt;0),1,IF(AND(Q127&gt;0,testdata[[#This Row],[pctGain]]&lt;0),-1,0))))</f>
        <v>3</v>
      </c>
      <c r="R128" s="1">
        <f>IF(testdata[[#This Row],[streak]]&gt;Q127,testdata[[#This Row],[streak]]-Q127,0)</f>
        <v>1</v>
      </c>
      <c r="S128" s="1">
        <f>IF(testdata[[#This Row],[streak]]&lt;Q127,Q127-testdata[[#This Row],[streak]],0)</f>
        <v>0</v>
      </c>
      <c r="T128" s="12">
        <f>(T127+testdata[[#This Row],[sGain]])/2</f>
        <v>1.0865987615457677</v>
      </c>
      <c r="U128" s="12">
        <f>(U127+testdata[[#This Row],[sLoss]])/2</f>
        <v>0.17641196413270299</v>
      </c>
      <c r="V128" s="12">
        <f>testdata[[#This Row],[avgSgain]]/testdata[[#This Row],[avgSLoss]]</f>
        <v>6.1594391677901834</v>
      </c>
      <c r="W128" s="12">
        <f>100-100/(1+testdata[[#This Row],[sRS]])</f>
        <v>86.03242549362065</v>
      </c>
      <c r="X128" s="21">
        <f>100*IF(testdata[[#This Row],[pctGain]]&gt;MAX(P28:P127),1,IF(testdata[[#This Row],[pctGain]]&lt;MIN(P28:P127),0,COUNTIF(P28:P127,"&lt;"&amp;testdata[[#This Row],[pctGain]])))/100</f>
        <v>70</v>
      </c>
      <c r="Y128" s="21">
        <f>(testdata[[#This Row],[rsi(3)]]+testdata[[#This Row],[sRSI(2)]]+testdata[[#This Row],[pctRank(100)]])/3</f>
        <v>72.654591566771856</v>
      </c>
    </row>
    <row r="129" spans="1:25" x14ac:dyDescent="0.25">
      <c r="A129" s="8">
        <v>128</v>
      </c>
      <c r="B129" s="4" t="s">
        <v>7</v>
      </c>
      <c r="C129" s="5" t="str">
        <f t="shared" si="3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>IF(testdata[[#This Row],[close]]&gt;H128,testdata[[#This Row],[close]]-H128,0)</f>
        <v>0</v>
      </c>
      <c r="K129" s="2">
        <f>IF(testdata[[#This Row],[close]]&lt;H128,H128-testdata[[#This Row],[close]],0)</f>
        <v>2.1199999999999761</v>
      </c>
      <c r="L129" s="2">
        <f>(L128*2+testdata[[#This Row],[gain]])/3</f>
        <v>0.32080479566972081</v>
      </c>
      <c r="M129" s="2">
        <f>(M128*2+testdata[[#This Row],[loss]])/3</f>
        <v>0.90386252781944598</v>
      </c>
      <c r="N129" s="12">
        <f>testdata[[#This Row],[avgGain]]/testdata[[#This Row],[avgLoss]]</f>
        <v>0.35492653561339388</v>
      </c>
      <c r="O129" s="12">
        <f>100-100/(1+testdata[[#This Row],[rs]])</f>
        <v>26.195260501907129</v>
      </c>
      <c r="P129" s="14">
        <f>(testdata[[#This Row],[close]]-H128)/H128</f>
        <v>-9.1584586141350271E-3</v>
      </c>
      <c r="Q129" s="1">
        <f>IF(AND(Q128&gt;=0,testdata[[#This Row],[pctGain]]&gt;0),Q128+1,IF(AND(Q128&lt;=0,testdata[[#This Row],[pctGain]]&lt;0),Q128-1,IF(AND(Q128&lt;0,testdata[[#This Row],[pctGain]]&gt;0),1,IF(AND(Q128&gt;0,testdata[[#This Row],[pctGain]]&lt;0),-1,0))))</f>
        <v>-1</v>
      </c>
      <c r="R129" s="1">
        <f>IF(testdata[[#This Row],[streak]]&gt;Q128,testdata[[#This Row],[streak]]-Q128,0)</f>
        <v>0</v>
      </c>
      <c r="S129" s="1">
        <f>IF(testdata[[#This Row],[streak]]&lt;Q128,Q128-testdata[[#This Row],[streak]],0)</f>
        <v>4</v>
      </c>
      <c r="T129" s="12">
        <f>(T128+testdata[[#This Row],[sGain]])/2</f>
        <v>0.54329938077288387</v>
      </c>
      <c r="U129" s="12">
        <f>(U128+testdata[[#This Row],[sLoss]])/2</f>
        <v>2.0882059820663517</v>
      </c>
      <c r="V129" s="12">
        <f>testdata[[#This Row],[avgSgain]]/testdata[[#This Row],[avgSLoss]]</f>
        <v>0.26017518647047955</v>
      </c>
      <c r="W129" s="12">
        <f>100-100/(1+testdata[[#This Row],[sRS]])</f>
        <v>20.645953774029053</v>
      </c>
      <c r="X129" s="21">
        <f>100*IF(testdata[[#This Row],[pctGain]]&gt;MAX(P29:P128),1,IF(testdata[[#This Row],[pctGain]]&lt;MIN(P29:P128),0,COUNTIF(P29:P128,"&lt;"&amp;testdata[[#This Row],[pctGain]])))/100</f>
        <v>2</v>
      </c>
      <c r="Y129" s="21">
        <f>(testdata[[#This Row],[rsi(3)]]+testdata[[#This Row],[sRSI(2)]]+testdata[[#This Row],[pctRank(100)]])/3</f>
        <v>16.280404758645393</v>
      </c>
    </row>
    <row r="130" spans="1:25" x14ac:dyDescent="0.25">
      <c r="A130" s="8">
        <v>129</v>
      </c>
      <c r="B130" s="4" t="s">
        <v>7</v>
      </c>
      <c r="C130" s="5" t="str">
        <f t="shared" ref="C130:C193" si="4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>IF(testdata[[#This Row],[close]]&gt;H129,testdata[[#This Row],[close]]-H129,0)</f>
        <v>1.4899999999999807</v>
      </c>
      <c r="K130" s="2">
        <f>IF(testdata[[#This Row],[close]]&lt;H129,H129-testdata[[#This Row],[close]],0)</f>
        <v>0</v>
      </c>
      <c r="L130" s="2">
        <f>(L129*2+testdata[[#This Row],[gain]])/3</f>
        <v>0.71053653044647413</v>
      </c>
      <c r="M130" s="2">
        <f>(M129*2+testdata[[#This Row],[loss]])/3</f>
        <v>0.60257501854629736</v>
      </c>
      <c r="N130" s="12">
        <f>testdata[[#This Row],[avgGain]]/testdata[[#This Row],[avgLoss]]</f>
        <v>1.1791669229179667</v>
      </c>
      <c r="O130" s="12">
        <f>100-100/(1+testdata[[#This Row],[rs]])</f>
        <v>54.110904057731766</v>
      </c>
      <c r="P130" s="14">
        <f>(testdata[[#This Row],[close]]-H129)/H129</f>
        <v>6.496337635158618E-3</v>
      </c>
      <c r="Q130" s="1">
        <f>IF(AND(Q129&gt;=0,testdata[[#This Row],[pctGain]]&gt;0),Q129+1,IF(AND(Q129&lt;=0,testdata[[#This Row],[pctGain]]&lt;0),Q129-1,IF(AND(Q129&lt;0,testdata[[#This Row],[pctGain]]&gt;0),1,IF(AND(Q129&gt;0,testdata[[#This Row],[pctGain]]&lt;0),-1,0))))</f>
        <v>1</v>
      </c>
      <c r="R130" s="1">
        <f>IF(testdata[[#This Row],[streak]]&gt;Q129,testdata[[#This Row],[streak]]-Q129,0)</f>
        <v>2</v>
      </c>
      <c r="S130" s="1">
        <f>IF(testdata[[#This Row],[streak]]&lt;Q129,Q129-testdata[[#This Row],[streak]],0)</f>
        <v>0</v>
      </c>
      <c r="T130" s="12">
        <f>(T129+testdata[[#This Row],[sGain]])/2</f>
        <v>1.2716496903864418</v>
      </c>
      <c r="U130" s="12">
        <f>(U129+testdata[[#This Row],[sLoss]])/2</f>
        <v>1.0441029910331758</v>
      </c>
      <c r="V130" s="12">
        <f>testdata[[#This Row],[avgSgain]]/testdata[[#This Row],[avgSLoss]]</f>
        <v>1.2179351091869786</v>
      </c>
      <c r="W130" s="12">
        <f>100-100/(1+testdata[[#This Row],[sRS]])</f>
        <v>54.913018155586755</v>
      </c>
      <c r="X130" s="21">
        <f>100*IF(testdata[[#This Row],[pctGain]]&gt;MAX(P30:P129),1,IF(testdata[[#This Row],[pctGain]]&lt;MIN(P30:P129),0,COUNTIF(P30:P129,"&lt;"&amp;testdata[[#This Row],[pctGain]])))/100</f>
        <v>90</v>
      </c>
      <c r="Y130" s="21">
        <f>(testdata[[#This Row],[rsi(3)]]+testdata[[#This Row],[sRSI(2)]]+testdata[[#This Row],[pctRank(100)]])/3</f>
        <v>66.341307404439505</v>
      </c>
    </row>
    <row r="131" spans="1:25" x14ac:dyDescent="0.25">
      <c r="A131" s="8">
        <v>130</v>
      </c>
      <c r="B131" s="4" t="s">
        <v>7</v>
      </c>
      <c r="C131" s="5" t="str">
        <f t="shared" si="4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>IF(testdata[[#This Row],[close]]&gt;H130,testdata[[#This Row],[close]]-H130,0)</f>
        <v>0.25</v>
      </c>
      <c r="K131" s="2">
        <f>IF(testdata[[#This Row],[close]]&lt;H130,H130-testdata[[#This Row],[close]],0)</f>
        <v>0</v>
      </c>
      <c r="L131" s="2">
        <f>(L130*2+testdata[[#This Row],[gain]])/3</f>
        <v>0.55702435363098279</v>
      </c>
      <c r="M131" s="2">
        <f>(M130*2+testdata[[#This Row],[loss]])/3</f>
        <v>0.40171667903086489</v>
      </c>
      <c r="N131" s="12">
        <f>testdata[[#This Row],[avgGain]]/testdata[[#This Row],[avgLoss]]</f>
        <v>1.3866099734140869</v>
      </c>
      <c r="O131" s="12">
        <f>100-100/(1+testdata[[#This Row],[rs]])</f>
        <v>58.09956334970466</v>
      </c>
      <c r="P131" s="14">
        <f>(testdata[[#This Row],[close]]-H130)/H130</f>
        <v>1.0829542993285683E-3</v>
      </c>
      <c r="Q131" s="1">
        <f>IF(AND(Q130&gt;=0,testdata[[#This Row],[pctGain]]&gt;0),Q130+1,IF(AND(Q130&lt;=0,testdata[[#This Row],[pctGain]]&lt;0),Q130-1,IF(AND(Q130&lt;0,testdata[[#This Row],[pctGain]]&gt;0),1,IF(AND(Q130&gt;0,testdata[[#This Row],[pctGain]]&lt;0),-1,0))))</f>
        <v>2</v>
      </c>
      <c r="R131" s="1">
        <f>IF(testdata[[#This Row],[streak]]&gt;Q130,testdata[[#This Row],[streak]]-Q130,0)</f>
        <v>1</v>
      </c>
      <c r="S131" s="1">
        <f>IF(testdata[[#This Row],[streak]]&lt;Q130,Q130-testdata[[#This Row],[streak]],0)</f>
        <v>0</v>
      </c>
      <c r="T131" s="12">
        <f>(T130+testdata[[#This Row],[sGain]])/2</f>
        <v>1.1358248451932209</v>
      </c>
      <c r="U131" s="12">
        <f>(U130+testdata[[#This Row],[sLoss]])/2</f>
        <v>0.52205149551658792</v>
      </c>
      <c r="V131" s="12">
        <f>testdata[[#This Row],[avgSgain]]/testdata[[#This Row],[avgSLoss]]</f>
        <v>2.1756950319034773</v>
      </c>
      <c r="W131" s="12">
        <f>100-100/(1+testdata[[#This Row],[sRS]])</f>
        <v>68.510830229166856</v>
      </c>
      <c r="X131" s="21">
        <f>100*IF(testdata[[#This Row],[pctGain]]&gt;MAX(P31:P130),1,IF(testdata[[#This Row],[pctGain]]&lt;MIN(P31:P130),0,COUNTIF(P31:P130,"&lt;"&amp;testdata[[#This Row],[pctGain]])))/100</f>
        <v>60</v>
      </c>
      <c r="Y131" s="21">
        <f>(testdata[[#This Row],[rsi(3)]]+testdata[[#This Row],[sRSI(2)]]+testdata[[#This Row],[pctRank(100)]])/3</f>
        <v>62.203464526290503</v>
      </c>
    </row>
    <row r="132" spans="1:25" x14ac:dyDescent="0.25">
      <c r="A132" s="8">
        <v>131</v>
      </c>
      <c r="B132" s="4" t="s">
        <v>7</v>
      </c>
      <c r="C132" s="5" t="str">
        <f t="shared" si="4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>IF(testdata[[#This Row],[close]]&gt;H131,testdata[[#This Row],[close]]-H131,0)</f>
        <v>0</v>
      </c>
      <c r="K132" s="2">
        <f>IF(testdata[[#This Row],[close]]&lt;H131,H131-testdata[[#This Row],[close]],0)</f>
        <v>0.16999999999998749</v>
      </c>
      <c r="L132" s="2">
        <f>(L131*2+testdata[[#This Row],[gain]])/3</f>
        <v>0.37134956908732186</v>
      </c>
      <c r="M132" s="2">
        <f>(M131*2+testdata[[#This Row],[loss]])/3</f>
        <v>0.32447778602057242</v>
      </c>
      <c r="N132" s="12">
        <f>testdata[[#This Row],[avgGain]]/testdata[[#This Row],[avgLoss]]</f>
        <v>1.1444529797912812</v>
      </c>
      <c r="O132" s="12">
        <f>100-100/(1+testdata[[#This Row],[rs]])</f>
        <v>53.368061252742898</v>
      </c>
      <c r="P132" s="14">
        <f>(testdata[[#This Row],[close]]-H131)/H131</f>
        <v>-7.3561228905230419E-4</v>
      </c>
      <c r="Q132" s="1">
        <f>IF(AND(Q131&gt;=0,testdata[[#This Row],[pctGain]]&gt;0),Q131+1,IF(AND(Q131&lt;=0,testdata[[#This Row],[pctGain]]&lt;0),Q131-1,IF(AND(Q131&lt;0,testdata[[#This Row],[pctGain]]&gt;0),1,IF(AND(Q131&gt;0,testdata[[#This Row],[pctGain]]&lt;0),-1,0))))</f>
        <v>-1</v>
      </c>
      <c r="R132" s="1">
        <f>IF(testdata[[#This Row],[streak]]&gt;Q131,testdata[[#This Row],[streak]]-Q131,0)</f>
        <v>0</v>
      </c>
      <c r="S132" s="1">
        <f>IF(testdata[[#This Row],[streak]]&lt;Q131,Q131-testdata[[#This Row],[streak]],0)</f>
        <v>3</v>
      </c>
      <c r="T132" s="12">
        <f>(T131+testdata[[#This Row],[sGain]])/2</f>
        <v>0.56791242259661046</v>
      </c>
      <c r="U132" s="12">
        <f>(U131+testdata[[#This Row],[sLoss]])/2</f>
        <v>1.761025747758294</v>
      </c>
      <c r="V132" s="12">
        <f>testdata[[#This Row],[avgSgain]]/testdata[[#This Row],[avgSLoss]]</f>
        <v>0.32248956230170811</v>
      </c>
      <c r="W132" s="12">
        <f>100-100/(1+testdata[[#This Row],[sRS]])</f>
        <v>24.385036486823822</v>
      </c>
      <c r="X132" s="21">
        <f>100*IF(testdata[[#This Row],[pctGain]]&gt;MAX(P32:P131),1,IF(testdata[[#This Row],[pctGain]]&lt;MIN(P32:P131),0,COUNTIF(P32:P131,"&lt;"&amp;testdata[[#This Row],[pctGain]])))/100</f>
        <v>41</v>
      </c>
      <c r="Y132" s="21">
        <f>(testdata[[#This Row],[rsi(3)]]+testdata[[#This Row],[sRSI(2)]]+testdata[[#This Row],[pctRank(100)]])/3</f>
        <v>39.584365913188911</v>
      </c>
    </row>
    <row r="133" spans="1:25" x14ac:dyDescent="0.25">
      <c r="A133" s="8">
        <v>132</v>
      </c>
      <c r="B133" s="4" t="s">
        <v>7</v>
      </c>
      <c r="C133" s="5" t="str">
        <f t="shared" si="4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>IF(testdata[[#This Row],[close]]&gt;H132,testdata[[#This Row],[close]]-H132,0)</f>
        <v>1.7299999999999898</v>
      </c>
      <c r="K133" s="2">
        <f>IF(testdata[[#This Row],[close]]&lt;H132,H132-testdata[[#This Row],[close]],0)</f>
        <v>0</v>
      </c>
      <c r="L133" s="2">
        <f>(L132*2+testdata[[#This Row],[gain]])/3</f>
        <v>0.82423304605821113</v>
      </c>
      <c r="M133" s="2">
        <f>(M132*2+testdata[[#This Row],[loss]])/3</f>
        <v>0.21631852401371496</v>
      </c>
      <c r="N133" s="12">
        <f>testdata[[#This Row],[avgGain]]/testdata[[#This Row],[avgLoss]]</f>
        <v>3.8102749166592567</v>
      </c>
      <c r="O133" s="12">
        <f>100-100/(1+testdata[[#This Row],[rs]])</f>
        <v>79.211167400500642</v>
      </c>
      <c r="P133" s="14">
        <f>(testdata[[#This Row],[close]]-H132)/H132</f>
        <v>7.4914476248213301E-3</v>
      </c>
      <c r="Q133" s="1">
        <f>IF(AND(Q132&gt;=0,testdata[[#This Row],[pctGain]]&gt;0),Q132+1,IF(AND(Q132&lt;=0,testdata[[#This Row],[pctGain]]&lt;0),Q132-1,IF(AND(Q132&lt;0,testdata[[#This Row],[pctGain]]&gt;0),1,IF(AND(Q132&gt;0,testdata[[#This Row],[pctGain]]&lt;0),-1,0))))</f>
        <v>1</v>
      </c>
      <c r="R133" s="1">
        <f>IF(testdata[[#This Row],[streak]]&gt;Q132,testdata[[#This Row],[streak]]-Q132,0)</f>
        <v>2</v>
      </c>
      <c r="S133" s="1">
        <f>IF(testdata[[#This Row],[streak]]&lt;Q132,Q132-testdata[[#This Row],[streak]],0)</f>
        <v>0</v>
      </c>
      <c r="T133" s="12">
        <f>(T132+testdata[[#This Row],[sGain]])/2</f>
        <v>1.2839562112983052</v>
      </c>
      <c r="U133" s="12">
        <f>(U132+testdata[[#This Row],[sLoss]])/2</f>
        <v>0.88051287387914701</v>
      </c>
      <c r="V133" s="12">
        <f>testdata[[#This Row],[avgSgain]]/testdata[[#This Row],[avgSLoss]]</f>
        <v>1.4581912989434973</v>
      </c>
      <c r="W133" s="12">
        <f>100-100/(1+testdata[[#This Row],[sRS]])</f>
        <v>59.319683523825482</v>
      </c>
      <c r="X133" s="21">
        <f>100*IF(testdata[[#This Row],[pctGain]]&gt;MAX(P33:P132),1,IF(testdata[[#This Row],[pctGain]]&lt;MIN(P33:P132),0,COUNTIF(P33:P132,"&lt;"&amp;testdata[[#This Row],[pctGain]])))/100</f>
        <v>92</v>
      </c>
      <c r="Y133" s="21">
        <f>(testdata[[#This Row],[rsi(3)]]+testdata[[#This Row],[sRSI(2)]]+testdata[[#This Row],[pctRank(100)]])/3</f>
        <v>76.843616974775372</v>
      </c>
    </row>
    <row r="134" spans="1:25" x14ac:dyDescent="0.25">
      <c r="A134" s="8">
        <v>133</v>
      </c>
      <c r="B134" s="4" t="s">
        <v>7</v>
      </c>
      <c r="C134" s="5" t="str">
        <f t="shared" si="4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>IF(testdata[[#This Row],[close]]&gt;H133,testdata[[#This Row],[close]]-H133,0)</f>
        <v>0.39000000000001478</v>
      </c>
      <c r="K134" s="2">
        <f>IF(testdata[[#This Row],[close]]&lt;H133,H133-testdata[[#This Row],[close]],0)</f>
        <v>0</v>
      </c>
      <c r="L134" s="2">
        <f>(L133*2+testdata[[#This Row],[gain]])/3</f>
        <v>0.67948869737214557</v>
      </c>
      <c r="M134" s="2">
        <f>(M133*2+testdata[[#This Row],[loss]])/3</f>
        <v>0.14421234934247665</v>
      </c>
      <c r="N134" s="12">
        <f>testdata[[#This Row],[avgGain]]/testdata[[#This Row],[avgLoss]]</f>
        <v>4.711723375079969</v>
      </c>
      <c r="O134" s="12">
        <f>100-100/(1+testdata[[#This Row],[rs]])</f>
        <v>82.49214931586215</v>
      </c>
      <c r="P134" s="14">
        <f>(testdata[[#This Row],[close]]-H133)/H133</f>
        <v>1.6762657955815988E-3</v>
      </c>
      <c r="Q134" s="1">
        <f>IF(AND(Q133&gt;=0,testdata[[#This Row],[pctGain]]&gt;0),Q133+1,IF(AND(Q133&lt;=0,testdata[[#This Row],[pctGain]]&lt;0),Q133-1,IF(AND(Q133&lt;0,testdata[[#This Row],[pctGain]]&gt;0),1,IF(AND(Q133&gt;0,testdata[[#This Row],[pctGain]]&lt;0),-1,0))))</f>
        <v>2</v>
      </c>
      <c r="R134" s="1">
        <f>IF(testdata[[#This Row],[streak]]&gt;Q133,testdata[[#This Row],[streak]]-Q133,0)</f>
        <v>1</v>
      </c>
      <c r="S134" s="1">
        <f>IF(testdata[[#This Row],[streak]]&lt;Q133,Q133-testdata[[#This Row],[streak]],0)</f>
        <v>0</v>
      </c>
      <c r="T134" s="12">
        <f>(T133+testdata[[#This Row],[sGain]])/2</f>
        <v>1.1419781056491525</v>
      </c>
      <c r="U134" s="12">
        <f>(U133+testdata[[#This Row],[sLoss]])/2</f>
        <v>0.4402564369395735</v>
      </c>
      <c r="V134" s="12">
        <f>testdata[[#This Row],[avgSgain]]/testdata[[#This Row],[avgSLoss]]</f>
        <v>2.5938930355852863</v>
      </c>
      <c r="W134" s="12">
        <f>100-100/(1+testdata[[#This Row],[sRS]])</f>
        <v>72.175020511228311</v>
      </c>
      <c r="X134" s="21">
        <f>100*IF(testdata[[#This Row],[pctGain]]&gt;MAX(P34:P133),1,IF(testdata[[#This Row],[pctGain]]&lt;MIN(P34:P133),0,COUNTIF(P34:P133,"&lt;"&amp;testdata[[#This Row],[pctGain]])))/100</f>
        <v>67</v>
      </c>
      <c r="Y134" s="21">
        <f>(testdata[[#This Row],[rsi(3)]]+testdata[[#This Row],[sRSI(2)]]+testdata[[#This Row],[pctRank(100)]])/3</f>
        <v>73.889056609030149</v>
      </c>
    </row>
    <row r="135" spans="1:25" x14ac:dyDescent="0.25">
      <c r="A135" s="8">
        <v>134</v>
      </c>
      <c r="B135" s="4" t="s">
        <v>7</v>
      </c>
      <c r="C135" s="5" t="str">
        <f t="shared" si="4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>IF(testdata[[#This Row],[close]]&gt;H134,testdata[[#This Row],[close]]-H134,0)</f>
        <v>1.089999999999975</v>
      </c>
      <c r="K135" s="2">
        <f>IF(testdata[[#This Row],[close]]&lt;H134,H134-testdata[[#This Row],[close]],0)</f>
        <v>0</v>
      </c>
      <c r="L135" s="2">
        <f>(L134*2+testdata[[#This Row],[gain]])/3</f>
        <v>0.8163257982480886</v>
      </c>
      <c r="M135" s="2">
        <f>(M134*2+testdata[[#This Row],[loss]])/3</f>
        <v>9.6141566228317765E-2</v>
      </c>
      <c r="N135" s="12">
        <f>testdata[[#This Row],[avgGain]]/testdata[[#This Row],[avgLoss]]</f>
        <v>8.4908726815358051</v>
      </c>
      <c r="O135" s="12">
        <f>100-100/(1+testdata[[#This Row],[rs]])</f>
        <v>89.463561112294045</v>
      </c>
      <c r="P135" s="14">
        <f>(testdata[[#This Row],[close]]-H134)/H134</f>
        <v>4.6771079167559531E-3</v>
      </c>
      <c r="Q135" s="1">
        <f>IF(AND(Q134&gt;=0,testdata[[#This Row],[pctGain]]&gt;0),Q134+1,IF(AND(Q134&lt;=0,testdata[[#This Row],[pctGain]]&lt;0),Q134-1,IF(AND(Q134&lt;0,testdata[[#This Row],[pctGain]]&gt;0),1,IF(AND(Q134&gt;0,testdata[[#This Row],[pctGain]]&lt;0),-1,0))))</f>
        <v>3</v>
      </c>
      <c r="R135" s="1">
        <f>IF(testdata[[#This Row],[streak]]&gt;Q134,testdata[[#This Row],[streak]]-Q134,0)</f>
        <v>1</v>
      </c>
      <c r="S135" s="1">
        <f>IF(testdata[[#This Row],[streak]]&lt;Q134,Q134-testdata[[#This Row],[streak]],0)</f>
        <v>0</v>
      </c>
      <c r="T135" s="12">
        <f>(T134+testdata[[#This Row],[sGain]])/2</f>
        <v>1.0709890528245762</v>
      </c>
      <c r="U135" s="12">
        <f>(U134+testdata[[#This Row],[sLoss]])/2</f>
        <v>0.22012821846978675</v>
      </c>
      <c r="V135" s="12">
        <f>testdata[[#This Row],[avgSgain]]/testdata[[#This Row],[avgSLoss]]</f>
        <v>4.8652965088688651</v>
      </c>
      <c r="W135" s="12">
        <f>100-100/(1+testdata[[#This Row],[sRS]])</f>
        <v>82.950563565066005</v>
      </c>
      <c r="X135" s="21">
        <f>100*IF(testdata[[#This Row],[pctGain]]&gt;MAX(P35:P134),1,IF(testdata[[#This Row],[pctGain]]&lt;MIN(P35:P134),0,COUNTIF(P35:P134,"&lt;"&amp;testdata[[#This Row],[pctGain]])))/100</f>
        <v>82</v>
      </c>
      <c r="Y135" s="21">
        <f>(testdata[[#This Row],[rsi(3)]]+testdata[[#This Row],[sRSI(2)]]+testdata[[#This Row],[pctRank(100)]])/3</f>
        <v>84.804708225786683</v>
      </c>
    </row>
    <row r="136" spans="1:25" x14ac:dyDescent="0.25">
      <c r="A136" s="8">
        <v>135</v>
      </c>
      <c r="B136" s="4" t="s">
        <v>7</v>
      </c>
      <c r="C136" s="5" t="str">
        <f t="shared" si="4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>IF(testdata[[#This Row],[close]]&gt;H135,testdata[[#This Row],[close]]-H135,0)</f>
        <v>0</v>
      </c>
      <c r="K136" s="2">
        <f>IF(testdata[[#This Row],[close]]&lt;H135,H135-testdata[[#This Row],[close]],0)</f>
        <v>2.9999999999972715E-2</v>
      </c>
      <c r="L136" s="2">
        <f>(L135*2+testdata[[#This Row],[gain]])/3</f>
        <v>0.5442171988320591</v>
      </c>
      <c r="M136" s="2">
        <f>(M135*2+testdata[[#This Row],[loss]])/3</f>
        <v>7.4094377485536086E-2</v>
      </c>
      <c r="N136" s="12">
        <f>testdata[[#This Row],[avgGain]]/testdata[[#This Row],[avgLoss]]</f>
        <v>7.3449189709205047</v>
      </c>
      <c r="O136" s="12">
        <f>100-100/(1+testdata[[#This Row],[rs]])</f>
        <v>88.016660155902116</v>
      </c>
      <c r="P136" s="14">
        <f>(testdata[[#This Row],[close]]-H135)/H135</f>
        <v>-1.2812847014594993E-4</v>
      </c>
      <c r="Q136" s="1">
        <f>IF(AND(Q135&gt;=0,testdata[[#This Row],[pctGain]]&gt;0),Q135+1,IF(AND(Q135&lt;=0,testdata[[#This Row],[pctGain]]&lt;0),Q135-1,IF(AND(Q135&lt;0,testdata[[#This Row],[pctGain]]&gt;0),1,IF(AND(Q135&gt;0,testdata[[#This Row],[pctGain]]&lt;0),-1,0))))</f>
        <v>-1</v>
      </c>
      <c r="R136" s="1">
        <f>IF(testdata[[#This Row],[streak]]&gt;Q135,testdata[[#This Row],[streak]]-Q135,0)</f>
        <v>0</v>
      </c>
      <c r="S136" s="1">
        <f>IF(testdata[[#This Row],[streak]]&lt;Q135,Q135-testdata[[#This Row],[streak]],0)</f>
        <v>4</v>
      </c>
      <c r="T136" s="12">
        <f>(T135+testdata[[#This Row],[sGain]])/2</f>
        <v>0.53549452641228812</v>
      </c>
      <c r="U136" s="12">
        <f>(U135+testdata[[#This Row],[sLoss]])/2</f>
        <v>2.1100641092348935</v>
      </c>
      <c r="V136" s="12">
        <f>testdata[[#This Row],[avgSgain]]/testdata[[#This Row],[avgSLoss]]</f>
        <v>0.25378116431090697</v>
      </c>
      <c r="W136" s="12">
        <f>100-100/(1+testdata[[#This Row],[sRS]])</f>
        <v>20.241264706699283</v>
      </c>
      <c r="X136" s="21">
        <f>100*IF(testdata[[#This Row],[pctGain]]&gt;MAX(P36:P135),1,IF(testdata[[#This Row],[pctGain]]&lt;MIN(P36:P135),0,COUNTIF(P36:P135,"&lt;"&amp;testdata[[#This Row],[pctGain]])))/100</f>
        <v>49</v>
      </c>
      <c r="Y136" s="21">
        <f>(testdata[[#This Row],[rsi(3)]]+testdata[[#This Row],[sRSI(2)]]+testdata[[#This Row],[pctRank(100)]])/3</f>
        <v>52.419308287533795</v>
      </c>
    </row>
    <row r="137" spans="1:25" x14ac:dyDescent="0.25">
      <c r="A137" s="8">
        <v>136</v>
      </c>
      <c r="B137" s="4" t="s">
        <v>7</v>
      </c>
      <c r="C137" s="5" t="str">
        <f t="shared" si="4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>IF(testdata[[#This Row],[close]]&gt;H136,testdata[[#This Row],[close]]-H136,0)</f>
        <v>0.12999999999999545</v>
      </c>
      <c r="K137" s="2">
        <f>IF(testdata[[#This Row],[close]]&lt;H136,H136-testdata[[#This Row],[close]],0)</f>
        <v>0</v>
      </c>
      <c r="L137" s="2">
        <f>(L136*2+testdata[[#This Row],[gain]])/3</f>
        <v>0.4061447992213712</v>
      </c>
      <c r="M137" s="2">
        <f>(M136*2+testdata[[#This Row],[loss]])/3</f>
        <v>4.9396251657024055E-2</v>
      </c>
      <c r="N137" s="12">
        <f>testdata[[#This Row],[avgGain]]/testdata[[#This Row],[avgLoss]]</f>
        <v>8.2221785175397653</v>
      </c>
      <c r="O137" s="12">
        <f>100-100/(1+testdata[[#This Row],[rs]])</f>
        <v>89.1565751183618</v>
      </c>
      <c r="P137" s="14">
        <f>(testdata[[#This Row],[close]]-H136)/H136</f>
        <v>5.5529451967022104E-4</v>
      </c>
      <c r="Q137" s="1">
        <f>IF(AND(Q136&gt;=0,testdata[[#This Row],[pctGain]]&gt;0),Q136+1,IF(AND(Q136&lt;=0,testdata[[#This Row],[pctGain]]&lt;0),Q136-1,IF(AND(Q136&lt;0,testdata[[#This Row],[pctGain]]&gt;0),1,IF(AND(Q136&gt;0,testdata[[#This Row],[pctGain]]&lt;0),-1,0))))</f>
        <v>1</v>
      </c>
      <c r="R137" s="1">
        <f>IF(testdata[[#This Row],[streak]]&gt;Q136,testdata[[#This Row],[streak]]-Q136,0)</f>
        <v>2</v>
      </c>
      <c r="S137" s="1">
        <f>IF(testdata[[#This Row],[streak]]&lt;Q136,Q136-testdata[[#This Row],[streak]],0)</f>
        <v>0</v>
      </c>
      <c r="T137" s="12">
        <f>(T136+testdata[[#This Row],[sGain]])/2</f>
        <v>1.2677472632061439</v>
      </c>
      <c r="U137" s="12">
        <f>(U136+testdata[[#This Row],[sLoss]])/2</f>
        <v>1.0550320546174468</v>
      </c>
      <c r="V137" s="12">
        <f>testdata[[#This Row],[avgSgain]]/testdata[[#This Row],[avgSLoss]]</f>
        <v>1.2016196642156314</v>
      </c>
      <c r="W137" s="12">
        <f>100-100/(1+testdata[[#This Row],[sRS]])</f>
        <v>54.578894063599812</v>
      </c>
      <c r="X137" s="21">
        <f>100*IF(testdata[[#This Row],[pctGain]]&gt;MAX(P37:P136),1,IF(testdata[[#This Row],[pctGain]]&lt;MIN(P37:P136),0,COUNTIF(P37:P136,"&lt;"&amp;testdata[[#This Row],[pctGain]])))/100</f>
        <v>53</v>
      </c>
      <c r="Y137" s="21">
        <f>(testdata[[#This Row],[rsi(3)]]+testdata[[#This Row],[sRSI(2)]]+testdata[[#This Row],[pctRank(100)]])/3</f>
        <v>65.57848972732053</v>
      </c>
    </row>
    <row r="138" spans="1:25" x14ac:dyDescent="0.25">
      <c r="A138" s="8">
        <v>137</v>
      </c>
      <c r="B138" s="4" t="s">
        <v>7</v>
      </c>
      <c r="C138" s="5" t="str">
        <f t="shared" si="4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>IF(testdata[[#This Row],[close]]&gt;H137,testdata[[#This Row],[close]]-H137,0)</f>
        <v>1.2599999999999909</v>
      </c>
      <c r="K138" s="2">
        <f>IF(testdata[[#This Row],[close]]&lt;H137,H137-testdata[[#This Row],[close]],0)</f>
        <v>0</v>
      </c>
      <c r="L138" s="2">
        <f>(L137*2+testdata[[#This Row],[gain]])/3</f>
        <v>0.69076319948091103</v>
      </c>
      <c r="M138" s="2">
        <f>(M137*2+testdata[[#This Row],[loss]])/3</f>
        <v>3.2930834438016039E-2</v>
      </c>
      <c r="N138" s="12">
        <f>testdata[[#This Row],[avgGain]]/testdata[[#This Row],[avgLoss]]</f>
        <v>20.976182695312442</v>
      </c>
      <c r="O138" s="12">
        <f>100-100/(1+testdata[[#This Row],[rs]])</f>
        <v>95.449619190628127</v>
      </c>
      <c r="P138" s="14">
        <f>(testdata[[#This Row],[close]]-H137)/H137</f>
        <v>5.3790983606556986E-3</v>
      </c>
      <c r="Q138" s="1">
        <f>IF(AND(Q137&gt;=0,testdata[[#This Row],[pctGain]]&gt;0),Q137+1,IF(AND(Q137&lt;=0,testdata[[#This Row],[pctGain]]&lt;0),Q137-1,IF(AND(Q137&lt;0,testdata[[#This Row],[pctGain]]&gt;0),1,IF(AND(Q137&gt;0,testdata[[#This Row],[pctGain]]&lt;0),-1,0))))</f>
        <v>2</v>
      </c>
      <c r="R138" s="1">
        <f>IF(testdata[[#This Row],[streak]]&gt;Q137,testdata[[#This Row],[streak]]-Q137,0)</f>
        <v>1</v>
      </c>
      <c r="S138" s="1">
        <f>IF(testdata[[#This Row],[streak]]&lt;Q137,Q137-testdata[[#This Row],[streak]],0)</f>
        <v>0</v>
      </c>
      <c r="T138" s="12">
        <f>(T137+testdata[[#This Row],[sGain]])/2</f>
        <v>1.133873631603072</v>
      </c>
      <c r="U138" s="12">
        <f>(U137+testdata[[#This Row],[sLoss]])/2</f>
        <v>0.52751602730872338</v>
      </c>
      <c r="V138" s="12">
        <f>testdata[[#This Row],[avgSgain]]/testdata[[#This Row],[avgSLoss]]</f>
        <v>2.1494581641203556</v>
      </c>
      <c r="W138" s="12">
        <f>100-100/(1+testdata[[#This Row],[sRS]])</f>
        <v>68.248506635448507</v>
      </c>
      <c r="X138" s="21">
        <f>100*IF(testdata[[#This Row],[pctGain]]&gt;MAX(P38:P137),1,IF(testdata[[#This Row],[pctGain]]&lt;MIN(P38:P137),0,COUNTIF(P38:P137,"&lt;"&amp;testdata[[#This Row],[pctGain]])))/100</f>
        <v>86</v>
      </c>
      <c r="Y138" s="21">
        <f>(testdata[[#This Row],[rsi(3)]]+testdata[[#This Row],[sRSI(2)]]+testdata[[#This Row],[pctRank(100)]])/3</f>
        <v>83.232708608692221</v>
      </c>
    </row>
    <row r="139" spans="1:25" x14ac:dyDescent="0.25">
      <c r="A139" s="8">
        <v>138</v>
      </c>
      <c r="B139" s="4" t="s">
        <v>7</v>
      </c>
      <c r="C139" s="5" t="str">
        <f t="shared" si="4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>IF(testdata[[#This Row],[close]]&gt;H138,testdata[[#This Row],[close]]-H138,0)</f>
        <v>0.11000000000001364</v>
      </c>
      <c r="K139" s="2">
        <f>IF(testdata[[#This Row],[close]]&lt;H138,H138-testdata[[#This Row],[close]],0)</f>
        <v>0</v>
      </c>
      <c r="L139" s="2">
        <f>(L138*2+testdata[[#This Row],[gain]])/3</f>
        <v>0.49717546632061188</v>
      </c>
      <c r="M139" s="2">
        <f>(M138*2+testdata[[#This Row],[loss]])/3</f>
        <v>2.1953889625344027E-2</v>
      </c>
      <c r="N139" s="12">
        <f>testdata[[#This Row],[avgGain]]/testdata[[#This Row],[avgLoss]]</f>
        <v>22.646349909068604</v>
      </c>
      <c r="O139" s="12">
        <f>100-100/(1+testdata[[#This Row],[rs]])</f>
        <v>95.771017498068531</v>
      </c>
      <c r="P139" s="14">
        <f>(testdata[[#This Row],[close]]-H138)/H138</f>
        <v>4.6709129511683076E-4</v>
      </c>
      <c r="Q139" s="1">
        <f>IF(AND(Q138&gt;=0,testdata[[#This Row],[pctGain]]&gt;0),Q138+1,IF(AND(Q138&lt;=0,testdata[[#This Row],[pctGain]]&lt;0),Q138-1,IF(AND(Q138&lt;0,testdata[[#This Row],[pctGain]]&gt;0),1,IF(AND(Q138&gt;0,testdata[[#This Row],[pctGain]]&lt;0),-1,0))))</f>
        <v>3</v>
      </c>
      <c r="R139" s="1">
        <f>IF(testdata[[#This Row],[streak]]&gt;Q138,testdata[[#This Row],[streak]]-Q138,0)</f>
        <v>1</v>
      </c>
      <c r="S139" s="1">
        <f>IF(testdata[[#This Row],[streak]]&lt;Q138,Q138-testdata[[#This Row],[streak]],0)</f>
        <v>0</v>
      </c>
      <c r="T139" s="12">
        <f>(T138+testdata[[#This Row],[sGain]])/2</f>
        <v>1.066936815801536</v>
      </c>
      <c r="U139" s="12">
        <f>(U138+testdata[[#This Row],[sLoss]])/2</f>
        <v>0.26375801365436169</v>
      </c>
      <c r="V139" s="12">
        <f>testdata[[#This Row],[avgSgain]]/testdata[[#This Row],[avgSLoss]]</f>
        <v>4.0451351639298041</v>
      </c>
      <c r="W139" s="12">
        <f>100-100/(1+testdata[[#This Row],[sRS]])</f>
        <v>80.178925489459616</v>
      </c>
      <c r="X139" s="21">
        <f>100*IF(testdata[[#This Row],[pctGain]]&gt;MAX(P39:P138),1,IF(testdata[[#This Row],[pctGain]]&lt;MIN(P39:P138),0,COUNTIF(P39:P138,"&lt;"&amp;testdata[[#This Row],[pctGain]])))/100</f>
        <v>51</v>
      </c>
      <c r="Y139" s="21">
        <f>(testdata[[#This Row],[rsi(3)]]+testdata[[#This Row],[sRSI(2)]]+testdata[[#This Row],[pctRank(100)]])/3</f>
        <v>75.649980995842711</v>
      </c>
    </row>
    <row r="140" spans="1:25" x14ac:dyDescent="0.25">
      <c r="A140" s="8">
        <v>139</v>
      </c>
      <c r="B140" s="4" t="s">
        <v>7</v>
      </c>
      <c r="C140" s="5" t="str">
        <f t="shared" si="4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>IF(testdata[[#This Row],[close]]&gt;H139,testdata[[#This Row],[close]]-H139,0)</f>
        <v>0</v>
      </c>
      <c r="K140" s="2">
        <f>IF(testdata[[#This Row],[close]]&lt;H139,H139-testdata[[#This Row],[close]],0)</f>
        <v>0.21000000000000796</v>
      </c>
      <c r="L140" s="2">
        <f>(L139*2+testdata[[#This Row],[gain]])/3</f>
        <v>0.33145031088040794</v>
      </c>
      <c r="M140" s="2">
        <f>(M139*2+testdata[[#This Row],[loss]])/3</f>
        <v>8.4635926416898669E-2</v>
      </c>
      <c r="N140" s="12">
        <f>testdata[[#This Row],[avgGain]]/testdata[[#This Row],[avgLoss]]</f>
        <v>3.9161893171435711</v>
      </c>
      <c r="O140" s="12">
        <f>100-100/(1+testdata[[#This Row],[rs]])</f>
        <v>79.659042085445463</v>
      </c>
      <c r="P140" s="14">
        <f>(testdata[[#This Row],[close]]-H139)/H139</f>
        <v>-8.913034251517675E-4</v>
      </c>
      <c r="Q140" s="1">
        <f>IF(AND(Q139&gt;=0,testdata[[#This Row],[pctGain]]&gt;0),Q139+1,IF(AND(Q139&lt;=0,testdata[[#This Row],[pctGain]]&lt;0),Q139-1,IF(AND(Q139&lt;0,testdata[[#This Row],[pctGain]]&gt;0),1,IF(AND(Q139&gt;0,testdata[[#This Row],[pctGain]]&lt;0),-1,0))))</f>
        <v>-1</v>
      </c>
      <c r="R140" s="1">
        <f>IF(testdata[[#This Row],[streak]]&gt;Q139,testdata[[#This Row],[streak]]-Q139,0)</f>
        <v>0</v>
      </c>
      <c r="S140" s="1">
        <f>IF(testdata[[#This Row],[streak]]&lt;Q139,Q139-testdata[[#This Row],[streak]],0)</f>
        <v>4</v>
      </c>
      <c r="T140" s="12">
        <f>(T139+testdata[[#This Row],[sGain]])/2</f>
        <v>0.53346840790076799</v>
      </c>
      <c r="U140" s="12">
        <f>(U139+testdata[[#This Row],[sLoss]])/2</f>
        <v>2.1318790068271807</v>
      </c>
      <c r="V140" s="12">
        <f>testdata[[#This Row],[avgSgain]]/testdata[[#This Row],[avgSLoss]]</f>
        <v>0.25023390454729183</v>
      </c>
      <c r="W140" s="12">
        <f>100-100/(1+testdata[[#This Row],[sRS]])</f>
        <v>20.014967090330288</v>
      </c>
      <c r="X140" s="21">
        <f>100*IF(testdata[[#This Row],[pctGain]]&gt;MAX(P40:P139),1,IF(testdata[[#This Row],[pctGain]]&lt;MIN(P40:P139),0,COUNTIF(P40:P139,"&lt;"&amp;testdata[[#This Row],[pctGain]])))/100</f>
        <v>37</v>
      </c>
      <c r="Y140" s="21">
        <f>(testdata[[#This Row],[rsi(3)]]+testdata[[#This Row],[sRSI(2)]]+testdata[[#This Row],[pctRank(100)]])/3</f>
        <v>45.558003058591915</v>
      </c>
    </row>
    <row r="141" spans="1:25" x14ac:dyDescent="0.25">
      <c r="A141" s="8">
        <v>140</v>
      </c>
      <c r="B141" s="4" t="s">
        <v>7</v>
      </c>
      <c r="C141" s="5" t="str">
        <f t="shared" si="4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>IF(testdata[[#This Row],[close]]&gt;H140,testdata[[#This Row],[close]]-H140,0)</f>
        <v>0</v>
      </c>
      <c r="K141" s="2">
        <f>IF(testdata[[#This Row],[close]]&lt;H140,H140-testdata[[#This Row],[close]],0)</f>
        <v>6.0000000000002274E-2</v>
      </c>
      <c r="L141" s="2">
        <f>(L140*2+testdata[[#This Row],[gain]])/3</f>
        <v>0.22096687392027195</v>
      </c>
      <c r="M141" s="2">
        <f>(M140*2+testdata[[#This Row],[loss]])/3</f>
        <v>7.6423950944599875E-2</v>
      </c>
      <c r="N141" s="12">
        <f>testdata[[#This Row],[avgGain]]/testdata[[#This Row],[avgLoss]]</f>
        <v>2.8913301548679682</v>
      </c>
      <c r="O141" s="12">
        <f>100-100/(1+testdata[[#This Row],[rs]])</f>
        <v>74.301846407223451</v>
      </c>
      <c r="P141" s="14">
        <f>(testdata[[#This Row],[close]]-H140)/H140</f>
        <v>-2.5488530161428324E-4</v>
      </c>
      <c r="Q141" s="1">
        <f>IF(AND(Q140&gt;=0,testdata[[#This Row],[pctGain]]&gt;0),Q140+1,IF(AND(Q140&lt;=0,testdata[[#This Row],[pctGain]]&lt;0),Q140-1,IF(AND(Q140&lt;0,testdata[[#This Row],[pctGain]]&gt;0),1,IF(AND(Q140&gt;0,testdata[[#This Row],[pctGain]]&lt;0),-1,0))))</f>
        <v>-2</v>
      </c>
      <c r="R141" s="1">
        <f>IF(testdata[[#This Row],[streak]]&gt;Q140,testdata[[#This Row],[streak]]-Q140,0)</f>
        <v>0</v>
      </c>
      <c r="S141" s="1">
        <f>IF(testdata[[#This Row],[streak]]&lt;Q140,Q140-testdata[[#This Row],[streak]],0)</f>
        <v>1</v>
      </c>
      <c r="T141" s="12">
        <f>(T140+testdata[[#This Row],[sGain]])/2</f>
        <v>0.266734203950384</v>
      </c>
      <c r="U141" s="12">
        <f>(U140+testdata[[#This Row],[sLoss]])/2</f>
        <v>1.5659395034135903</v>
      </c>
      <c r="V141" s="12">
        <f>testdata[[#This Row],[avgSgain]]/testdata[[#This Row],[avgSLoss]]</f>
        <v>0.17033493526980467</v>
      </c>
      <c r="W141" s="12">
        <f>100-100/(1+testdata[[#This Row],[sRS]])</f>
        <v>14.554375002958992</v>
      </c>
      <c r="X141" s="21">
        <f>100*IF(testdata[[#This Row],[pctGain]]&gt;MAX(P41:P140),1,IF(testdata[[#This Row],[pctGain]]&lt;MIN(P41:P140),0,COUNTIF(P41:P140,"&lt;"&amp;testdata[[#This Row],[pctGain]])))/100</f>
        <v>45</v>
      </c>
      <c r="Y141" s="21">
        <f>(testdata[[#This Row],[rsi(3)]]+testdata[[#This Row],[sRSI(2)]]+testdata[[#This Row],[pctRank(100)]])/3</f>
        <v>44.618740470060821</v>
      </c>
    </row>
    <row r="142" spans="1:25" x14ac:dyDescent="0.25">
      <c r="A142" s="8">
        <v>141</v>
      </c>
      <c r="B142" s="4" t="s">
        <v>7</v>
      </c>
      <c r="C142" s="5" t="str">
        <f t="shared" si="4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>IF(testdata[[#This Row],[close]]&gt;H141,testdata[[#This Row],[close]]-H141,0)</f>
        <v>0.56999999999999318</v>
      </c>
      <c r="K142" s="2">
        <f>IF(testdata[[#This Row],[close]]&lt;H141,H141-testdata[[#This Row],[close]],0)</f>
        <v>0</v>
      </c>
      <c r="L142" s="2">
        <f>(L141*2+testdata[[#This Row],[gain]])/3</f>
        <v>0.33731124928017903</v>
      </c>
      <c r="M142" s="2">
        <f>(M141*2+testdata[[#This Row],[loss]])/3</f>
        <v>5.0949300629733248E-2</v>
      </c>
      <c r="N142" s="12">
        <f>testdata[[#This Row],[avgGain]]/testdata[[#This Row],[avgLoss]]</f>
        <v>6.6205275658549319</v>
      </c>
      <c r="O142" s="12">
        <f>100-100/(1+testdata[[#This Row],[rs]])</f>
        <v>86.877548944502607</v>
      </c>
      <c r="P142" s="14">
        <f>(testdata[[#This Row],[close]]-H141)/H141</f>
        <v>2.4220277045975745E-3</v>
      </c>
      <c r="Q142" s="1">
        <f>IF(AND(Q141&gt;=0,testdata[[#This Row],[pctGain]]&gt;0),Q141+1,IF(AND(Q141&lt;=0,testdata[[#This Row],[pctGain]]&lt;0),Q141-1,IF(AND(Q141&lt;0,testdata[[#This Row],[pctGain]]&gt;0),1,IF(AND(Q141&gt;0,testdata[[#This Row],[pctGain]]&lt;0),-1,0))))</f>
        <v>1</v>
      </c>
      <c r="R142" s="1">
        <f>IF(testdata[[#This Row],[streak]]&gt;Q141,testdata[[#This Row],[streak]]-Q141,0)</f>
        <v>3</v>
      </c>
      <c r="S142" s="1">
        <f>IF(testdata[[#This Row],[streak]]&lt;Q141,Q141-testdata[[#This Row],[streak]],0)</f>
        <v>0</v>
      </c>
      <c r="T142" s="12">
        <f>(T141+testdata[[#This Row],[sGain]])/2</f>
        <v>1.6333671019751921</v>
      </c>
      <c r="U142" s="12">
        <f>(U141+testdata[[#This Row],[sLoss]])/2</f>
        <v>0.78296975170679517</v>
      </c>
      <c r="V142" s="12">
        <f>testdata[[#This Row],[avgSgain]]/testdata[[#This Row],[avgSLoss]]</f>
        <v>2.0861177566752946</v>
      </c>
      <c r="W142" s="12">
        <f>100-100/(1+testdata[[#This Row],[sRS]])</f>
        <v>67.59682945224651</v>
      </c>
      <c r="X142" s="21">
        <f>100*IF(testdata[[#This Row],[pctGain]]&gt;MAX(P42:P141),1,IF(testdata[[#This Row],[pctGain]]&lt;MIN(P42:P141),0,COUNTIF(P42:P141,"&lt;"&amp;testdata[[#This Row],[pctGain]])))/100</f>
        <v>75</v>
      </c>
      <c r="Y142" s="21">
        <f>(testdata[[#This Row],[rsi(3)]]+testdata[[#This Row],[sRSI(2)]]+testdata[[#This Row],[pctRank(100)]])/3</f>
        <v>76.491459465583034</v>
      </c>
    </row>
    <row r="143" spans="1:25" x14ac:dyDescent="0.25">
      <c r="A143" s="8">
        <v>142</v>
      </c>
      <c r="B143" s="4" t="s">
        <v>7</v>
      </c>
      <c r="C143" s="5" t="str">
        <f t="shared" si="4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>IF(testdata[[#This Row],[close]]&gt;H142,testdata[[#This Row],[close]]-H142,0)</f>
        <v>9.9999999999909051E-3</v>
      </c>
      <c r="K143" s="2">
        <f>IF(testdata[[#This Row],[close]]&lt;H142,H142-testdata[[#This Row],[close]],0)</f>
        <v>0</v>
      </c>
      <c r="L143" s="2">
        <f>(L142*2+testdata[[#This Row],[gain]])/3</f>
        <v>0.22820749952011632</v>
      </c>
      <c r="M143" s="2">
        <f>(M142*2+testdata[[#This Row],[loss]])/3</f>
        <v>3.3966200419822165E-2</v>
      </c>
      <c r="N143" s="12">
        <f>testdata[[#This Row],[avgGain]]/testdata[[#This Row],[avgLoss]]</f>
        <v>6.7186643398281856</v>
      </c>
      <c r="O143" s="12">
        <f>100-100/(1+testdata[[#This Row],[rs]])</f>
        <v>87.044390635825224</v>
      </c>
      <c r="P143" s="14">
        <f>(testdata[[#This Row],[close]]-H142)/H142</f>
        <v>4.2389046670301829E-5</v>
      </c>
      <c r="Q143" s="1">
        <f>IF(AND(Q142&gt;=0,testdata[[#This Row],[pctGain]]&gt;0),Q142+1,IF(AND(Q142&lt;=0,testdata[[#This Row],[pctGain]]&lt;0),Q142-1,IF(AND(Q142&lt;0,testdata[[#This Row],[pctGain]]&gt;0),1,IF(AND(Q142&gt;0,testdata[[#This Row],[pctGain]]&lt;0),-1,0))))</f>
        <v>2</v>
      </c>
      <c r="R143" s="1">
        <f>IF(testdata[[#This Row],[streak]]&gt;Q142,testdata[[#This Row],[streak]]-Q142,0)</f>
        <v>1</v>
      </c>
      <c r="S143" s="1">
        <f>IF(testdata[[#This Row],[streak]]&lt;Q142,Q142-testdata[[#This Row],[streak]],0)</f>
        <v>0</v>
      </c>
      <c r="T143" s="12">
        <f>(T142+testdata[[#This Row],[sGain]])/2</f>
        <v>1.316683550987596</v>
      </c>
      <c r="U143" s="12">
        <f>(U142+testdata[[#This Row],[sLoss]])/2</f>
        <v>0.39148487585339758</v>
      </c>
      <c r="V143" s="12">
        <f>testdata[[#This Row],[avgSgain]]/testdata[[#This Row],[avgSLoss]]</f>
        <v>3.3633063042789546</v>
      </c>
      <c r="W143" s="12">
        <f>100-100/(1+testdata[[#This Row],[sRS]])</f>
        <v>77.081599817566513</v>
      </c>
      <c r="X143" s="21">
        <f>100*IF(testdata[[#This Row],[pctGain]]&gt;MAX(P43:P142),1,IF(testdata[[#This Row],[pctGain]]&lt;MIN(P43:P142),0,COUNTIF(P43:P142,"&lt;"&amp;testdata[[#This Row],[pctGain]])))/100</f>
        <v>49</v>
      </c>
      <c r="Y143" s="21">
        <f>(testdata[[#This Row],[rsi(3)]]+testdata[[#This Row],[sRSI(2)]]+testdata[[#This Row],[pctRank(100)]])/3</f>
        <v>71.041996817797255</v>
      </c>
    </row>
    <row r="144" spans="1:25" x14ac:dyDescent="0.25">
      <c r="A144" s="8">
        <v>143</v>
      </c>
      <c r="B144" s="4" t="s">
        <v>7</v>
      </c>
      <c r="C144" s="5" t="str">
        <f t="shared" si="4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>IF(testdata[[#This Row],[close]]&gt;H143,testdata[[#This Row],[close]]-H143,0)</f>
        <v>0</v>
      </c>
      <c r="K144" s="2">
        <f>IF(testdata[[#This Row],[close]]&lt;H143,H143-testdata[[#This Row],[close]],0)</f>
        <v>0.21999999999999886</v>
      </c>
      <c r="L144" s="2">
        <f>(L143*2+testdata[[#This Row],[gain]])/3</f>
        <v>0.15213833301341087</v>
      </c>
      <c r="M144" s="2">
        <f>(M143*2+testdata[[#This Row],[loss]])/3</f>
        <v>9.597746694654774E-2</v>
      </c>
      <c r="N144" s="12">
        <f>testdata[[#This Row],[avgGain]]/testdata[[#This Row],[avgLoss]]</f>
        <v>1.5851463666793846</v>
      </c>
      <c r="O144" s="12">
        <f>100-100/(1+testdata[[#This Row],[rs]])</f>
        <v>61.317470728572403</v>
      </c>
      <c r="P144" s="14">
        <f>(testdata[[#This Row],[close]]-H143)/H143</f>
        <v>-9.3251949813495628E-4</v>
      </c>
      <c r="Q144" s="1">
        <f>IF(AND(Q143&gt;=0,testdata[[#This Row],[pctGain]]&gt;0),Q143+1,IF(AND(Q143&lt;=0,testdata[[#This Row],[pctGain]]&lt;0),Q143-1,IF(AND(Q143&lt;0,testdata[[#This Row],[pctGain]]&gt;0),1,IF(AND(Q143&gt;0,testdata[[#This Row],[pctGain]]&lt;0),-1,0))))</f>
        <v>-1</v>
      </c>
      <c r="R144" s="1">
        <f>IF(testdata[[#This Row],[streak]]&gt;Q143,testdata[[#This Row],[streak]]-Q143,0)</f>
        <v>0</v>
      </c>
      <c r="S144" s="1">
        <f>IF(testdata[[#This Row],[streak]]&lt;Q143,Q143-testdata[[#This Row],[streak]],0)</f>
        <v>3</v>
      </c>
      <c r="T144" s="12">
        <f>(T143+testdata[[#This Row],[sGain]])/2</f>
        <v>0.65834177549379802</v>
      </c>
      <c r="U144" s="12">
        <f>(U143+testdata[[#This Row],[sLoss]])/2</f>
        <v>1.6957424379266988</v>
      </c>
      <c r="V144" s="12">
        <f>testdata[[#This Row],[avgSgain]]/testdata[[#This Row],[avgSLoss]]</f>
        <v>0.38823217534068455</v>
      </c>
      <c r="W144" s="12">
        <f>100-100/(1+testdata[[#This Row],[sRS]])</f>
        <v>27.965939864879516</v>
      </c>
      <c r="X144" s="21">
        <f>100*IF(testdata[[#This Row],[pctGain]]&gt;MAX(P44:P143),1,IF(testdata[[#This Row],[pctGain]]&lt;MIN(P44:P143),0,COUNTIF(P44:P143,"&lt;"&amp;testdata[[#This Row],[pctGain]])))/100</f>
        <v>33</v>
      </c>
      <c r="Y144" s="21">
        <f>(testdata[[#This Row],[rsi(3)]]+testdata[[#This Row],[sRSI(2)]]+testdata[[#This Row],[pctRank(100)]])/3</f>
        <v>40.761136864483973</v>
      </c>
    </row>
    <row r="145" spans="1:25" x14ac:dyDescent="0.25">
      <c r="A145" s="8">
        <v>144</v>
      </c>
      <c r="B145" s="4" t="s">
        <v>7</v>
      </c>
      <c r="C145" s="5" t="str">
        <f t="shared" si="4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>IF(testdata[[#This Row],[close]]&gt;H144,testdata[[#This Row],[close]]-H144,0)</f>
        <v>0</v>
      </c>
      <c r="K145" s="2">
        <f>IF(testdata[[#This Row],[close]]&lt;H144,H144-testdata[[#This Row],[close]],0)</f>
        <v>0.26999999999998181</v>
      </c>
      <c r="L145" s="2">
        <f>(L144*2+testdata[[#This Row],[gain]])/3</f>
        <v>0.10142555534227392</v>
      </c>
      <c r="M145" s="2">
        <f>(M144*2+testdata[[#This Row],[loss]])/3</f>
        <v>0.15398497796435909</v>
      </c>
      <c r="N145" s="12">
        <f>testdata[[#This Row],[avgGain]]/testdata[[#This Row],[avgLoss]]</f>
        <v>0.65867175281052148</v>
      </c>
      <c r="O145" s="12">
        <f>100-100/(1+testdata[[#This Row],[rs]])</f>
        <v>39.710795803596525</v>
      </c>
      <c r="P145" s="14">
        <f>(testdata[[#This Row],[close]]-H144)/H144</f>
        <v>-1.1455239711496896E-3</v>
      </c>
      <c r="Q145" s="1">
        <f>IF(AND(Q144&gt;=0,testdata[[#This Row],[pctGain]]&gt;0),Q144+1,IF(AND(Q144&lt;=0,testdata[[#This Row],[pctGain]]&lt;0),Q144-1,IF(AND(Q144&lt;0,testdata[[#This Row],[pctGain]]&gt;0),1,IF(AND(Q144&gt;0,testdata[[#This Row],[pctGain]]&lt;0),-1,0))))</f>
        <v>-2</v>
      </c>
      <c r="R145" s="1">
        <f>IF(testdata[[#This Row],[streak]]&gt;Q144,testdata[[#This Row],[streak]]-Q144,0)</f>
        <v>0</v>
      </c>
      <c r="S145" s="1">
        <f>IF(testdata[[#This Row],[streak]]&lt;Q144,Q144-testdata[[#This Row],[streak]],0)</f>
        <v>1</v>
      </c>
      <c r="T145" s="12">
        <f>(T144+testdata[[#This Row],[sGain]])/2</f>
        <v>0.32917088774689901</v>
      </c>
      <c r="U145" s="12">
        <f>(U144+testdata[[#This Row],[sLoss]])/2</f>
        <v>1.3478712189633493</v>
      </c>
      <c r="V145" s="12">
        <f>testdata[[#This Row],[avgSgain]]/testdata[[#This Row],[avgSLoss]]</f>
        <v>0.24421538431547271</v>
      </c>
      <c r="W145" s="12">
        <f>100-100/(1+testdata[[#This Row],[sRS]])</f>
        <v>19.628063387902259</v>
      </c>
      <c r="X145" s="21">
        <f>100*IF(testdata[[#This Row],[pctGain]]&gt;MAX(P45:P144),1,IF(testdata[[#This Row],[pctGain]]&lt;MIN(P45:P144),0,COUNTIF(P45:P144,"&lt;"&amp;testdata[[#This Row],[pctGain]])))/100</f>
        <v>28</v>
      </c>
      <c r="Y145" s="21">
        <f>(testdata[[#This Row],[rsi(3)]]+testdata[[#This Row],[sRSI(2)]]+testdata[[#This Row],[pctRank(100)]])/3</f>
        <v>29.112953063832929</v>
      </c>
    </row>
    <row r="146" spans="1:25" x14ac:dyDescent="0.25">
      <c r="A146" s="8">
        <v>145</v>
      </c>
      <c r="B146" s="4" t="s">
        <v>7</v>
      </c>
      <c r="C146" s="5" t="str">
        <f t="shared" si="4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>IF(testdata[[#This Row],[close]]&gt;H145,testdata[[#This Row],[close]]-H145,0)</f>
        <v>0</v>
      </c>
      <c r="K146" s="2">
        <f>IF(testdata[[#This Row],[close]]&lt;H145,H145-testdata[[#This Row],[close]],0)</f>
        <v>0.14000000000001478</v>
      </c>
      <c r="L146" s="2">
        <f>(L145*2+testdata[[#This Row],[gain]])/3</f>
        <v>6.7617036894849283E-2</v>
      </c>
      <c r="M146" s="2">
        <f>(M145*2+testdata[[#This Row],[loss]])/3</f>
        <v>0.14932331864291098</v>
      </c>
      <c r="N146" s="12">
        <f>testdata[[#This Row],[avgGain]]/testdata[[#This Row],[avgLoss]]</f>
        <v>0.45282302529417667</v>
      </c>
      <c r="O146" s="12">
        <f>100-100/(1+testdata[[#This Row],[rs]])</f>
        <v>31.168491785328513</v>
      </c>
      <c r="P146" s="14">
        <f>(testdata[[#This Row],[close]]-H145)/H145</f>
        <v>-5.9465658582175075E-4</v>
      </c>
      <c r="Q146" s="1">
        <f>IF(AND(Q145&gt;=0,testdata[[#This Row],[pctGain]]&gt;0),Q145+1,IF(AND(Q145&lt;=0,testdata[[#This Row],[pctGain]]&lt;0),Q145-1,IF(AND(Q145&lt;0,testdata[[#This Row],[pctGain]]&gt;0),1,IF(AND(Q145&gt;0,testdata[[#This Row],[pctGain]]&lt;0),-1,0))))</f>
        <v>-3</v>
      </c>
      <c r="R146" s="1">
        <f>IF(testdata[[#This Row],[streak]]&gt;Q145,testdata[[#This Row],[streak]]-Q145,0)</f>
        <v>0</v>
      </c>
      <c r="S146" s="1">
        <f>IF(testdata[[#This Row],[streak]]&lt;Q145,Q145-testdata[[#This Row],[streak]],0)</f>
        <v>1</v>
      </c>
      <c r="T146" s="12">
        <f>(T145+testdata[[#This Row],[sGain]])/2</f>
        <v>0.16458544387344951</v>
      </c>
      <c r="U146" s="12">
        <f>(U145+testdata[[#This Row],[sLoss]])/2</f>
        <v>1.1739356094816746</v>
      </c>
      <c r="V146" s="12">
        <f>testdata[[#This Row],[avgSgain]]/testdata[[#This Row],[avgSLoss]]</f>
        <v>0.14019972010740742</v>
      </c>
      <c r="W146" s="12">
        <f>100-100/(1+testdata[[#This Row],[sRS]])</f>
        <v>12.296066876266252</v>
      </c>
      <c r="X146" s="21">
        <f>100*IF(testdata[[#This Row],[pctGain]]&gt;MAX(P46:P145),1,IF(testdata[[#This Row],[pctGain]]&lt;MIN(P46:P145),0,COUNTIF(P46:P145,"&lt;"&amp;testdata[[#This Row],[pctGain]])))/100</f>
        <v>41</v>
      </c>
      <c r="Y146" s="21">
        <f>(testdata[[#This Row],[rsi(3)]]+testdata[[#This Row],[sRSI(2)]]+testdata[[#This Row],[pctRank(100)]])/3</f>
        <v>28.154852887198256</v>
      </c>
    </row>
    <row r="147" spans="1:25" x14ac:dyDescent="0.25">
      <c r="A147" s="8">
        <v>146</v>
      </c>
      <c r="B147" s="4" t="s">
        <v>7</v>
      </c>
      <c r="C147" s="5" t="str">
        <f t="shared" si="4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>IF(testdata[[#This Row],[close]]&gt;H146,testdata[[#This Row],[close]]-H146,0)</f>
        <v>0.53000000000000114</v>
      </c>
      <c r="K147" s="2">
        <f>IF(testdata[[#This Row],[close]]&lt;H146,H146-testdata[[#This Row],[close]],0)</f>
        <v>0</v>
      </c>
      <c r="L147" s="2">
        <f>(L146*2+testdata[[#This Row],[gain]])/3</f>
        <v>0.22174469126323323</v>
      </c>
      <c r="M147" s="2">
        <f>(M146*2+testdata[[#This Row],[loss]])/3</f>
        <v>9.954887909527399E-2</v>
      </c>
      <c r="N147" s="12">
        <f>testdata[[#This Row],[avgGain]]/testdata[[#This Row],[avgLoss]]</f>
        <v>2.2274956109853417</v>
      </c>
      <c r="O147" s="12">
        <f>100-100/(1+testdata[[#This Row],[rs]])</f>
        <v>69.016224325872784</v>
      </c>
      <c r="P147" s="14">
        <f>(testdata[[#This Row],[close]]-H146)/H146</f>
        <v>2.2525394194398453E-3</v>
      </c>
      <c r="Q147" s="1">
        <f>IF(AND(Q146&gt;=0,testdata[[#This Row],[pctGain]]&gt;0),Q146+1,IF(AND(Q146&lt;=0,testdata[[#This Row],[pctGain]]&lt;0),Q146-1,IF(AND(Q146&lt;0,testdata[[#This Row],[pctGain]]&gt;0),1,IF(AND(Q146&gt;0,testdata[[#This Row],[pctGain]]&lt;0),-1,0))))</f>
        <v>1</v>
      </c>
      <c r="R147" s="1">
        <f>IF(testdata[[#This Row],[streak]]&gt;Q146,testdata[[#This Row],[streak]]-Q146,0)</f>
        <v>4</v>
      </c>
      <c r="S147" s="1">
        <f>IF(testdata[[#This Row],[streak]]&lt;Q146,Q146-testdata[[#This Row],[streak]],0)</f>
        <v>0</v>
      </c>
      <c r="T147" s="12">
        <f>(T146+testdata[[#This Row],[sGain]])/2</f>
        <v>2.0822927219367249</v>
      </c>
      <c r="U147" s="12">
        <f>(U146+testdata[[#This Row],[sLoss]])/2</f>
        <v>0.58696780474083732</v>
      </c>
      <c r="V147" s="12">
        <f>testdata[[#This Row],[avgSgain]]/testdata[[#This Row],[avgSLoss]]</f>
        <v>3.5475416285499941</v>
      </c>
      <c r="W147" s="12">
        <f>100-100/(1+testdata[[#This Row],[sRS]])</f>
        <v>78.010096846131461</v>
      </c>
      <c r="X147" s="21">
        <f>100*IF(testdata[[#This Row],[pctGain]]&gt;MAX(P47:P146),1,IF(testdata[[#This Row],[pctGain]]&lt;MIN(P47:P146),0,COUNTIF(P47:P146,"&lt;"&amp;testdata[[#This Row],[pctGain]])))/100</f>
        <v>71</v>
      </c>
      <c r="Y147" s="21">
        <f>(testdata[[#This Row],[rsi(3)]]+testdata[[#This Row],[sRSI(2)]]+testdata[[#This Row],[pctRank(100)]])/3</f>
        <v>72.675440390668086</v>
      </c>
    </row>
    <row r="148" spans="1:25" x14ac:dyDescent="0.25">
      <c r="A148" s="8">
        <v>147</v>
      </c>
      <c r="B148" s="4" t="s">
        <v>7</v>
      </c>
      <c r="C148" s="5" t="str">
        <f t="shared" si="4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>IF(testdata[[#This Row],[close]]&gt;H147,testdata[[#This Row],[close]]-H147,0)</f>
        <v>0.11000000000001364</v>
      </c>
      <c r="K148" s="2">
        <f>IF(testdata[[#This Row],[close]]&lt;H147,H147-testdata[[#This Row],[close]],0)</f>
        <v>0</v>
      </c>
      <c r="L148" s="2">
        <f>(L147*2+testdata[[#This Row],[gain]])/3</f>
        <v>0.18449646084216006</v>
      </c>
      <c r="M148" s="2">
        <f>(M147*2+testdata[[#This Row],[loss]])/3</f>
        <v>6.6365919396849327E-2</v>
      </c>
      <c r="N148" s="12">
        <f>testdata[[#This Row],[avgGain]]/testdata[[#This Row],[avgLoss]]</f>
        <v>2.7799880197383193</v>
      </c>
      <c r="O148" s="12">
        <f>100-100/(1+testdata[[#This Row],[rs]])</f>
        <v>73.544889698639096</v>
      </c>
      <c r="P148" s="14">
        <f>(testdata[[#This Row],[close]]-H147)/H147</f>
        <v>4.6645746756006123E-4</v>
      </c>
      <c r="Q148" s="1">
        <f>IF(AND(Q147&gt;=0,testdata[[#This Row],[pctGain]]&gt;0),Q147+1,IF(AND(Q147&lt;=0,testdata[[#This Row],[pctGain]]&lt;0),Q147-1,IF(AND(Q147&lt;0,testdata[[#This Row],[pctGain]]&gt;0),1,IF(AND(Q147&gt;0,testdata[[#This Row],[pctGain]]&lt;0),-1,0))))</f>
        <v>2</v>
      </c>
      <c r="R148" s="1">
        <f>IF(testdata[[#This Row],[streak]]&gt;Q147,testdata[[#This Row],[streak]]-Q147,0)</f>
        <v>1</v>
      </c>
      <c r="S148" s="1">
        <f>IF(testdata[[#This Row],[streak]]&lt;Q147,Q147-testdata[[#This Row],[streak]],0)</f>
        <v>0</v>
      </c>
      <c r="T148" s="12">
        <f>(T147+testdata[[#This Row],[sGain]])/2</f>
        <v>1.5411463609683624</v>
      </c>
      <c r="U148" s="12">
        <f>(U147+testdata[[#This Row],[sLoss]])/2</f>
        <v>0.29348390237041866</v>
      </c>
      <c r="V148" s="12">
        <f>testdata[[#This Row],[avgSgain]]/testdata[[#This Row],[avgSLoss]]</f>
        <v>5.251212582771287</v>
      </c>
      <c r="W148" s="12">
        <f>100-100/(1+testdata[[#This Row],[sRS]])</f>
        <v>84.003103609753097</v>
      </c>
      <c r="X148" s="21">
        <f>100*IF(testdata[[#This Row],[pctGain]]&gt;MAX(P48:P147),1,IF(testdata[[#This Row],[pctGain]]&lt;MIN(P48:P147),0,COUNTIF(P48:P147,"&lt;"&amp;testdata[[#This Row],[pctGain]])))/100</f>
        <v>52</v>
      </c>
      <c r="Y148" s="21">
        <f>(testdata[[#This Row],[rsi(3)]]+testdata[[#This Row],[sRSI(2)]]+testdata[[#This Row],[pctRank(100)]])/3</f>
        <v>69.849331102797393</v>
      </c>
    </row>
    <row r="149" spans="1:25" x14ac:dyDescent="0.25">
      <c r="A149" s="8">
        <v>148</v>
      </c>
      <c r="B149" s="4" t="s">
        <v>7</v>
      </c>
      <c r="C149" s="5" t="str">
        <f t="shared" si="4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>IF(testdata[[#This Row],[close]]&gt;H148,testdata[[#This Row],[close]]-H148,0)</f>
        <v>0</v>
      </c>
      <c r="K149" s="2">
        <f>IF(testdata[[#This Row],[close]]&lt;H148,H148-testdata[[#This Row],[close]],0)</f>
        <v>0.45000000000001705</v>
      </c>
      <c r="L149" s="2">
        <f>(L148*2+testdata[[#This Row],[gain]])/3</f>
        <v>0.12299764056144004</v>
      </c>
      <c r="M149" s="2">
        <f>(M148*2+testdata[[#This Row],[loss]])/3</f>
        <v>0.19424394626457189</v>
      </c>
      <c r="N149" s="12">
        <f>testdata[[#This Row],[avgGain]]/testdata[[#This Row],[avgLoss]]</f>
        <v>0.63321222064707172</v>
      </c>
      <c r="O149" s="12">
        <f>100-100/(1+testdata[[#This Row],[rs]])</f>
        <v>38.770970033287874</v>
      </c>
      <c r="P149" s="14">
        <f>(testdata[[#This Row],[close]]-H148)/H148</f>
        <v>-1.9073453990591151E-3</v>
      </c>
      <c r="Q149" s="1">
        <f>IF(AND(Q148&gt;=0,testdata[[#This Row],[pctGain]]&gt;0),Q148+1,IF(AND(Q148&lt;=0,testdata[[#This Row],[pctGain]]&lt;0),Q148-1,IF(AND(Q148&lt;0,testdata[[#This Row],[pctGain]]&gt;0),1,IF(AND(Q148&gt;0,testdata[[#This Row],[pctGain]]&lt;0),-1,0))))</f>
        <v>-1</v>
      </c>
      <c r="R149" s="1">
        <f>IF(testdata[[#This Row],[streak]]&gt;Q148,testdata[[#This Row],[streak]]-Q148,0)</f>
        <v>0</v>
      </c>
      <c r="S149" s="1">
        <f>IF(testdata[[#This Row],[streak]]&lt;Q148,Q148-testdata[[#This Row],[streak]],0)</f>
        <v>3</v>
      </c>
      <c r="T149" s="12">
        <f>(T148+testdata[[#This Row],[sGain]])/2</f>
        <v>0.77057318048418122</v>
      </c>
      <c r="U149" s="12">
        <f>(U148+testdata[[#This Row],[sLoss]])/2</f>
        <v>1.6467419511852093</v>
      </c>
      <c r="V149" s="12">
        <f>testdata[[#This Row],[avgSgain]]/testdata[[#This Row],[avgSLoss]]</f>
        <v>0.46793802752737107</v>
      </c>
      <c r="W149" s="12">
        <f>100-100/(1+testdata[[#This Row],[sRS]])</f>
        <v>31.877233149656647</v>
      </c>
      <c r="X149" s="21">
        <f>100*IF(testdata[[#This Row],[pctGain]]&gt;MAX(P49:P148),1,IF(testdata[[#This Row],[pctGain]]&lt;MIN(P49:P148),0,COUNTIF(P49:P148,"&lt;"&amp;testdata[[#This Row],[pctGain]])))/100</f>
        <v>17</v>
      </c>
      <c r="Y149" s="21">
        <f>(testdata[[#This Row],[rsi(3)]]+testdata[[#This Row],[sRSI(2)]]+testdata[[#This Row],[pctRank(100)]])/3</f>
        <v>29.21606772764817</v>
      </c>
    </row>
    <row r="150" spans="1:25" x14ac:dyDescent="0.25">
      <c r="A150" s="8">
        <v>149</v>
      </c>
      <c r="B150" s="4" t="s">
        <v>7</v>
      </c>
      <c r="C150" s="5" t="str">
        <f t="shared" si="4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>IF(testdata[[#This Row],[close]]&gt;H149,testdata[[#This Row],[close]]-H149,0)</f>
        <v>0.42000000000001592</v>
      </c>
      <c r="K150" s="2">
        <f>IF(testdata[[#This Row],[close]]&lt;H149,H149-testdata[[#This Row],[close]],0)</f>
        <v>0</v>
      </c>
      <c r="L150" s="2">
        <f>(L149*2+testdata[[#This Row],[gain]])/3</f>
        <v>0.22199842704096531</v>
      </c>
      <c r="M150" s="2">
        <f>(M149*2+testdata[[#This Row],[loss]])/3</f>
        <v>0.12949596417638126</v>
      </c>
      <c r="N150" s="12">
        <f>testdata[[#This Row],[avgGain]]/testdata[[#This Row],[avgLoss]]</f>
        <v>1.7143269943037773</v>
      </c>
      <c r="O150" s="12">
        <f>100-100/(1+testdata[[#This Row],[rs]])</f>
        <v>63.158455038815276</v>
      </c>
      <c r="P150" s="14">
        <f>(testdata[[#This Row],[close]]-H149)/H149</f>
        <v>1.7835909631391878E-3</v>
      </c>
      <c r="Q150" s="1">
        <f>IF(AND(Q149&gt;=0,testdata[[#This Row],[pctGain]]&gt;0),Q149+1,IF(AND(Q149&lt;=0,testdata[[#This Row],[pctGain]]&lt;0),Q149-1,IF(AND(Q149&lt;0,testdata[[#This Row],[pctGain]]&gt;0),1,IF(AND(Q149&gt;0,testdata[[#This Row],[pctGain]]&lt;0),-1,0))))</f>
        <v>1</v>
      </c>
      <c r="R150" s="1">
        <f>IF(testdata[[#This Row],[streak]]&gt;Q149,testdata[[#This Row],[streak]]-Q149,0)</f>
        <v>2</v>
      </c>
      <c r="S150" s="1">
        <f>IF(testdata[[#This Row],[streak]]&lt;Q149,Q149-testdata[[#This Row],[streak]],0)</f>
        <v>0</v>
      </c>
      <c r="T150" s="12">
        <f>(T149+testdata[[#This Row],[sGain]])/2</f>
        <v>1.3852865902420906</v>
      </c>
      <c r="U150" s="12">
        <f>(U149+testdata[[#This Row],[sLoss]])/2</f>
        <v>0.82337097559260464</v>
      </c>
      <c r="V150" s="12">
        <f>testdata[[#This Row],[avgSgain]]/testdata[[#This Row],[avgSLoss]]</f>
        <v>1.6824573992847616</v>
      </c>
      <c r="W150" s="12">
        <f>100-100/(1+testdata[[#This Row],[sRS]])</f>
        <v>62.72075000085237</v>
      </c>
      <c r="X150" s="21">
        <f>100*IF(testdata[[#This Row],[pctGain]]&gt;MAX(P50:P149),1,IF(testdata[[#This Row],[pctGain]]&lt;MIN(P50:P149),0,COUNTIF(P50:P149,"&lt;"&amp;testdata[[#This Row],[pctGain]])))/100</f>
        <v>67</v>
      </c>
      <c r="Y150" s="21">
        <f>(testdata[[#This Row],[rsi(3)]]+testdata[[#This Row],[sRSI(2)]]+testdata[[#This Row],[pctRank(100)]])/3</f>
        <v>64.293068346555884</v>
      </c>
    </row>
    <row r="151" spans="1:25" x14ac:dyDescent="0.25">
      <c r="A151" s="8">
        <v>150</v>
      </c>
      <c r="B151" s="4" t="s">
        <v>7</v>
      </c>
      <c r="C151" s="5" t="str">
        <f t="shared" si="4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>IF(testdata[[#This Row],[close]]&gt;H150,testdata[[#This Row],[close]]-H150,0)</f>
        <v>0.43999999999999773</v>
      </c>
      <c r="K151" s="2">
        <f>IF(testdata[[#This Row],[close]]&lt;H150,H150-testdata[[#This Row],[close]],0)</f>
        <v>0</v>
      </c>
      <c r="L151" s="2">
        <f>(L150*2+testdata[[#This Row],[gain]])/3</f>
        <v>0.29466561802730945</v>
      </c>
      <c r="M151" s="2">
        <f>(M150*2+testdata[[#This Row],[loss]])/3</f>
        <v>8.6330642784254175E-2</v>
      </c>
      <c r="N151" s="12">
        <f>testdata[[#This Row],[avgGain]]/testdata[[#This Row],[avgLoss]]</f>
        <v>3.4132216386213847</v>
      </c>
      <c r="O151" s="12">
        <f>100-100/(1+testdata[[#This Row],[rs]])</f>
        <v>77.340816258836639</v>
      </c>
      <c r="P151" s="14">
        <f>(testdata[[#This Row],[close]]-H150)/H150</f>
        <v>1.865197117422627E-3</v>
      </c>
      <c r="Q151" s="1">
        <f>IF(AND(Q150&gt;=0,testdata[[#This Row],[pctGain]]&gt;0),Q150+1,IF(AND(Q150&lt;=0,testdata[[#This Row],[pctGain]]&lt;0),Q150-1,IF(AND(Q150&lt;0,testdata[[#This Row],[pctGain]]&gt;0),1,IF(AND(Q150&gt;0,testdata[[#This Row],[pctGain]]&lt;0),-1,0))))</f>
        <v>2</v>
      </c>
      <c r="R151" s="1">
        <f>IF(testdata[[#This Row],[streak]]&gt;Q150,testdata[[#This Row],[streak]]-Q150,0)</f>
        <v>1</v>
      </c>
      <c r="S151" s="1">
        <f>IF(testdata[[#This Row],[streak]]&lt;Q150,Q150-testdata[[#This Row],[streak]],0)</f>
        <v>0</v>
      </c>
      <c r="T151" s="12">
        <f>(T150+testdata[[#This Row],[sGain]])/2</f>
        <v>1.1926432951210453</v>
      </c>
      <c r="U151" s="12">
        <f>(U150+testdata[[#This Row],[sLoss]])/2</f>
        <v>0.41168548779630232</v>
      </c>
      <c r="V151" s="12">
        <f>testdata[[#This Row],[avgSgain]]/testdata[[#This Row],[avgSLoss]]</f>
        <v>2.8969767710421523</v>
      </c>
      <c r="W151" s="12">
        <f>100-100/(1+testdata[[#This Row],[sRS]])</f>
        <v>74.339082351456398</v>
      </c>
      <c r="X151" s="21">
        <f>100*IF(testdata[[#This Row],[pctGain]]&gt;MAX(P51:P150),1,IF(testdata[[#This Row],[pctGain]]&lt;MIN(P51:P150),0,COUNTIF(P51:P150,"&lt;"&amp;testdata[[#This Row],[pctGain]])))/100</f>
        <v>69</v>
      </c>
      <c r="Y151" s="21">
        <f>(testdata[[#This Row],[rsi(3)]]+testdata[[#This Row],[sRSI(2)]]+testdata[[#This Row],[pctRank(100)]])/3</f>
        <v>73.559966203431017</v>
      </c>
    </row>
    <row r="152" spans="1:25" x14ac:dyDescent="0.25">
      <c r="A152" s="8">
        <v>151</v>
      </c>
      <c r="B152" s="4" t="s">
        <v>7</v>
      </c>
      <c r="C152" s="5" t="str">
        <f t="shared" si="4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>IF(testdata[[#This Row],[close]]&gt;H151,testdata[[#This Row],[close]]-H151,0)</f>
        <v>0</v>
      </c>
      <c r="K152" s="2">
        <f>IF(testdata[[#This Row],[close]]&lt;H151,H151-testdata[[#This Row],[close]],0)</f>
        <v>0.58000000000001251</v>
      </c>
      <c r="L152" s="2">
        <f>(L151*2+testdata[[#This Row],[gain]])/3</f>
        <v>0.19644374535153963</v>
      </c>
      <c r="M152" s="2">
        <f>(M151*2+testdata[[#This Row],[loss]])/3</f>
        <v>0.25088709518950697</v>
      </c>
      <c r="N152" s="12">
        <f>testdata[[#This Row],[avgGain]]/testdata[[#This Row],[avgLoss]]</f>
        <v>0.78299661129703113</v>
      </c>
      <c r="O152" s="12">
        <f>100-100/(1+testdata[[#This Row],[rs]])</f>
        <v>43.91464382691364</v>
      </c>
      <c r="P152" s="14">
        <f>(testdata[[#This Row],[close]]-H151)/H151</f>
        <v>-2.4540915630025069E-3</v>
      </c>
      <c r="Q152" s="1">
        <f>IF(AND(Q151&gt;=0,testdata[[#This Row],[pctGain]]&gt;0),Q151+1,IF(AND(Q151&lt;=0,testdata[[#This Row],[pctGain]]&lt;0),Q151-1,IF(AND(Q151&lt;0,testdata[[#This Row],[pctGain]]&gt;0),1,IF(AND(Q151&gt;0,testdata[[#This Row],[pctGain]]&lt;0),-1,0))))</f>
        <v>-1</v>
      </c>
      <c r="R152" s="1">
        <f>IF(testdata[[#This Row],[streak]]&gt;Q151,testdata[[#This Row],[streak]]-Q151,0)</f>
        <v>0</v>
      </c>
      <c r="S152" s="1">
        <f>IF(testdata[[#This Row],[streak]]&lt;Q151,Q151-testdata[[#This Row],[streak]],0)</f>
        <v>3</v>
      </c>
      <c r="T152" s="12">
        <f>(T151+testdata[[#This Row],[sGain]])/2</f>
        <v>0.59632164756052264</v>
      </c>
      <c r="U152" s="12">
        <f>(U151+testdata[[#This Row],[sLoss]])/2</f>
        <v>1.7058427438981512</v>
      </c>
      <c r="V152" s="12">
        <f>testdata[[#This Row],[avgSgain]]/testdata[[#This Row],[avgSLoss]]</f>
        <v>0.34957597920065164</v>
      </c>
      <c r="W152" s="12">
        <f>100-100/(1+testdata[[#This Row],[sRS]])</f>
        <v>25.902652728578062</v>
      </c>
      <c r="X152" s="21">
        <f>100*IF(testdata[[#This Row],[pctGain]]&gt;MAX(P52:P151),1,IF(testdata[[#This Row],[pctGain]]&lt;MIN(P52:P151),0,COUNTIF(P52:P151,"&lt;"&amp;testdata[[#This Row],[pctGain]])))/100</f>
        <v>12</v>
      </c>
      <c r="Y152" s="21">
        <f>(testdata[[#This Row],[rsi(3)]]+testdata[[#This Row],[sRSI(2)]]+testdata[[#This Row],[pctRank(100)]])/3</f>
        <v>27.272432185163904</v>
      </c>
    </row>
    <row r="153" spans="1:25" x14ac:dyDescent="0.25">
      <c r="A153" s="8">
        <v>152</v>
      </c>
      <c r="B153" s="4" t="s">
        <v>7</v>
      </c>
      <c r="C153" s="5" t="str">
        <f t="shared" si="4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>IF(testdata[[#This Row],[close]]&gt;H152,testdata[[#This Row],[close]]-H152,0)</f>
        <v>0</v>
      </c>
      <c r="K153" s="2">
        <f>IF(testdata[[#This Row],[close]]&lt;H152,H152-testdata[[#This Row],[close]],0)</f>
        <v>9.9999999999909051E-3</v>
      </c>
      <c r="L153" s="2">
        <f>(L152*2+testdata[[#This Row],[gain]])/3</f>
        <v>0.13096249690102643</v>
      </c>
      <c r="M153" s="2">
        <f>(M152*2+testdata[[#This Row],[loss]])/3</f>
        <v>0.17059139679300162</v>
      </c>
      <c r="N153" s="12">
        <f>testdata[[#This Row],[avgGain]]/testdata[[#This Row],[avgLoss]]</f>
        <v>0.76769696106034269</v>
      </c>
      <c r="O153" s="12">
        <f>100-100/(1+testdata[[#This Row],[rs]])</f>
        <v>43.429217675400892</v>
      </c>
      <c r="P153" s="14">
        <f>(testdata[[#This Row],[close]]-H152)/H152</f>
        <v>-4.241601628771168E-5</v>
      </c>
      <c r="Q153" s="1">
        <f>IF(AND(Q152&gt;=0,testdata[[#This Row],[pctGain]]&gt;0),Q152+1,IF(AND(Q152&lt;=0,testdata[[#This Row],[pctGain]]&lt;0),Q152-1,IF(AND(Q152&lt;0,testdata[[#This Row],[pctGain]]&gt;0),1,IF(AND(Q152&gt;0,testdata[[#This Row],[pctGain]]&lt;0),-1,0))))</f>
        <v>-2</v>
      </c>
      <c r="R153" s="1">
        <f>IF(testdata[[#This Row],[streak]]&gt;Q152,testdata[[#This Row],[streak]]-Q152,0)</f>
        <v>0</v>
      </c>
      <c r="S153" s="1">
        <f>IF(testdata[[#This Row],[streak]]&lt;Q152,Q152-testdata[[#This Row],[streak]],0)</f>
        <v>1</v>
      </c>
      <c r="T153" s="12">
        <f>(T152+testdata[[#This Row],[sGain]])/2</f>
        <v>0.29816082378026132</v>
      </c>
      <c r="U153" s="12">
        <f>(U152+testdata[[#This Row],[sLoss]])/2</f>
        <v>1.3529213719490756</v>
      </c>
      <c r="V153" s="12">
        <f>testdata[[#This Row],[avgSgain]]/testdata[[#This Row],[avgSLoss]]</f>
        <v>0.22038296530915041</v>
      </c>
      <c r="W153" s="12">
        <f>100-100/(1+testdata[[#This Row],[sRS]])</f>
        <v>18.058508810250601</v>
      </c>
      <c r="X153" s="21">
        <f>100*IF(testdata[[#This Row],[pctGain]]&gt;MAX(P53:P152),1,IF(testdata[[#This Row],[pctGain]]&lt;MIN(P53:P152),0,COUNTIF(P53:P152,"&lt;"&amp;testdata[[#This Row],[pctGain]])))/100</f>
        <v>49</v>
      </c>
      <c r="Y153" s="21">
        <f>(testdata[[#This Row],[rsi(3)]]+testdata[[#This Row],[sRSI(2)]]+testdata[[#This Row],[pctRank(100)]])/3</f>
        <v>36.829242161883833</v>
      </c>
    </row>
    <row r="154" spans="1:25" x14ac:dyDescent="0.25">
      <c r="A154" s="8">
        <v>153</v>
      </c>
      <c r="B154" s="4" t="s">
        <v>7</v>
      </c>
      <c r="C154" s="5" t="str">
        <f t="shared" si="4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>IF(testdata[[#This Row],[close]]&gt;H153,testdata[[#This Row],[close]]-H153,0)</f>
        <v>0</v>
      </c>
      <c r="K154" s="2">
        <f>IF(testdata[[#This Row],[close]]&lt;H153,H153-testdata[[#This Row],[close]],0)</f>
        <v>3.3300000000000125</v>
      </c>
      <c r="L154" s="2">
        <f>(L153*2+testdata[[#This Row],[gain]])/3</f>
        <v>8.730833126735095E-2</v>
      </c>
      <c r="M154" s="2">
        <f>(M153*2+testdata[[#This Row],[loss]])/3</f>
        <v>1.2237275978620052</v>
      </c>
      <c r="N154" s="12">
        <f>testdata[[#This Row],[avgGain]]/testdata[[#This Row],[avgLoss]]</f>
        <v>7.1346214157373564E-2</v>
      </c>
      <c r="O154" s="12">
        <f>100-100/(1+testdata[[#This Row],[rs]])</f>
        <v>6.6594918817618804</v>
      </c>
      <c r="P154" s="14">
        <f>(testdata[[#This Row],[close]]-H153)/H153</f>
        <v>-1.4125132555673436E-2</v>
      </c>
      <c r="Q154" s="1">
        <f>IF(AND(Q153&gt;=0,testdata[[#This Row],[pctGain]]&gt;0),Q153+1,IF(AND(Q153&lt;=0,testdata[[#This Row],[pctGain]]&lt;0),Q153-1,IF(AND(Q153&lt;0,testdata[[#This Row],[pctGain]]&gt;0),1,IF(AND(Q153&gt;0,testdata[[#This Row],[pctGain]]&lt;0),-1,0))))</f>
        <v>-3</v>
      </c>
      <c r="R154" s="1">
        <f>IF(testdata[[#This Row],[streak]]&gt;Q153,testdata[[#This Row],[streak]]-Q153,0)</f>
        <v>0</v>
      </c>
      <c r="S154" s="1">
        <f>IF(testdata[[#This Row],[streak]]&lt;Q153,Q153-testdata[[#This Row],[streak]],0)</f>
        <v>1</v>
      </c>
      <c r="T154" s="12">
        <f>(T153+testdata[[#This Row],[sGain]])/2</f>
        <v>0.14908041189013066</v>
      </c>
      <c r="U154" s="12">
        <f>(U153+testdata[[#This Row],[sLoss]])/2</f>
        <v>1.1764606859745377</v>
      </c>
      <c r="V154" s="12">
        <f>testdata[[#This Row],[avgSgain]]/testdata[[#This Row],[avgSLoss]]</f>
        <v>0.12671941669401202</v>
      </c>
      <c r="W154" s="12">
        <f>100-100/(1+testdata[[#This Row],[sRS]])</f>
        <v>11.246758937183174</v>
      </c>
      <c r="X154" s="21">
        <f>100*IF(testdata[[#This Row],[pctGain]]&gt;MAX(P54:P153),1,IF(testdata[[#This Row],[pctGain]]&lt;MIN(P54:P153),0,COUNTIF(P54:P153,"&lt;"&amp;testdata[[#This Row],[pctGain]])))/100</f>
        <v>1</v>
      </c>
      <c r="Y154" s="21">
        <f>(testdata[[#This Row],[rsi(3)]]+testdata[[#This Row],[sRSI(2)]]+testdata[[#This Row],[pctRank(100)]])/3</f>
        <v>6.3020836063150183</v>
      </c>
    </row>
    <row r="155" spans="1:25" x14ac:dyDescent="0.25">
      <c r="A155" s="8">
        <v>154</v>
      </c>
      <c r="B155" s="4" t="s">
        <v>7</v>
      </c>
      <c r="C155" s="5" t="str">
        <f t="shared" si="4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>IF(testdata[[#This Row],[close]]&gt;H154,testdata[[#This Row],[close]]-H154,0)</f>
        <v>0.35000000000002274</v>
      </c>
      <c r="K155" s="2">
        <f>IF(testdata[[#This Row],[close]]&lt;H154,H154-testdata[[#This Row],[close]],0)</f>
        <v>0</v>
      </c>
      <c r="L155" s="2">
        <f>(L154*2+testdata[[#This Row],[gain]])/3</f>
        <v>0.17487222084490819</v>
      </c>
      <c r="M155" s="2">
        <f>(M154*2+testdata[[#This Row],[loss]])/3</f>
        <v>0.8158183985746702</v>
      </c>
      <c r="N155" s="12">
        <f>testdata[[#This Row],[avgGain]]/testdata[[#This Row],[avgLoss]]</f>
        <v>0.21435189639070451</v>
      </c>
      <c r="O155" s="12">
        <f>100-100/(1+testdata[[#This Row],[rs]])</f>
        <v>17.651547053848319</v>
      </c>
      <c r="P155" s="14">
        <f>(testdata[[#This Row],[close]]-H154)/H154</f>
        <v>1.5058945013338902E-3</v>
      </c>
      <c r="Q155" s="1">
        <f>IF(AND(Q154&gt;=0,testdata[[#This Row],[pctGain]]&gt;0),Q154+1,IF(AND(Q154&lt;=0,testdata[[#This Row],[pctGain]]&lt;0),Q154-1,IF(AND(Q154&lt;0,testdata[[#This Row],[pctGain]]&gt;0),1,IF(AND(Q154&gt;0,testdata[[#This Row],[pctGain]]&lt;0),-1,0))))</f>
        <v>1</v>
      </c>
      <c r="R155" s="1">
        <f>IF(testdata[[#This Row],[streak]]&gt;Q154,testdata[[#This Row],[streak]]-Q154,0)</f>
        <v>4</v>
      </c>
      <c r="S155" s="1">
        <f>IF(testdata[[#This Row],[streak]]&lt;Q154,Q154-testdata[[#This Row],[streak]],0)</f>
        <v>0</v>
      </c>
      <c r="T155" s="12">
        <f>(T154+testdata[[#This Row],[sGain]])/2</f>
        <v>2.0745402059450653</v>
      </c>
      <c r="U155" s="12">
        <f>(U154+testdata[[#This Row],[sLoss]])/2</f>
        <v>0.58823034298726884</v>
      </c>
      <c r="V155" s="12">
        <f>testdata[[#This Row],[avgSgain]]/testdata[[#This Row],[avgSLoss]]</f>
        <v>3.5267480344684716</v>
      </c>
      <c r="W155" s="12">
        <f>100-100/(1+testdata[[#This Row],[sRS]])</f>
        <v>77.909086337794818</v>
      </c>
      <c r="X155" s="21">
        <f>100*IF(testdata[[#This Row],[pctGain]]&gt;MAX(P55:P154),1,IF(testdata[[#This Row],[pctGain]]&lt;MIN(P55:P154),0,COUNTIF(P55:P154,"&lt;"&amp;testdata[[#This Row],[pctGain]])))/100</f>
        <v>64</v>
      </c>
      <c r="Y155" s="21">
        <f>(testdata[[#This Row],[rsi(3)]]+testdata[[#This Row],[sRSI(2)]]+testdata[[#This Row],[pctRank(100)]])/3</f>
        <v>53.186877797214379</v>
      </c>
    </row>
    <row r="156" spans="1:25" x14ac:dyDescent="0.25">
      <c r="A156" s="8">
        <v>155</v>
      </c>
      <c r="B156" s="4" t="s">
        <v>7</v>
      </c>
      <c r="C156" s="5" t="str">
        <f t="shared" si="4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>IF(testdata[[#This Row],[close]]&gt;H155,testdata[[#This Row],[close]]-H155,0)</f>
        <v>2.2999999999999829</v>
      </c>
      <c r="K156" s="2">
        <f>IF(testdata[[#This Row],[close]]&lt;H155,H155-testdata[[#This Row],[close]],0)</f>
        <v>0</v>
      </c>
      <c r="L156" s="2">
        <f>(L155*2+testdata[[#This Row],[gain]])/3</f>
        <v>0.88324814722993317</v>
      </c>
      <c r="M156" s="2">
        <f>(M155*2+testdata[[#This Row],[loss]])/3</f>
        <v>0.54387893238311347</v>
      </c>
      <c r="N156" s="12">
        <f>testdata[[#This Row],[avgGain]]/testdata[[#This Row],[avgLoss]]</f>
        <v>1.6239793355477223</v>
      </c>
      <c r="O156" s="12">
        <f>100-100/(1+testdata[[#This Row],[rs]])</f>
        <v>61.889943779177564</v>
      </c>
      <c r="P156" s="14">
        <f>(testdata[[#This Row],[close]]-H155)/H155</f>
        <v>9.8809984104480074E-3</v>
      </c>
      <c r="Q156" s="1">
        <f>IF(AND(Q155&gt;=0,testdata[[#This Row],[pctGain]]&gt;0),Q155+1,IF(AND(Q155&lt;=0,testdata[[#This Row],[pctGain]]&lt;0),Q155-1,IF(AND(Q155&lt;0,testdata[[#This Row],[pctGain]]&gt;0),1,IF(AND(Q155&gt;0,testdata[[#This Row],[pctGain]]&lt;0),-1,0))))</f>
        <v>2</v>
      </c>
      <c r="R156" s="1">
        <f>IF(testdata[[#This Row],[streak]]&gt;Q155,testdata[[#This Row],[streak]]-Q155,0)</f>
        <v>1</v>
      </c>
      <c r="S156" s="1">
        <f>IF(testdata[[#This Row],[streak]]&lt;Q155,Q155-testdata[[#This Row],[streak]],0)</f>
        <v>0</v>
      </c>
      <c r="T156" s="12">
        <f>(T155+testdata[[#This Row],[sGain]])/2</f>
        <v>1.5372701029725326</v>
      </c>
      <c r="U156" s="12">
        <f>(U155+testdata[[#This Row],[sLoss]])/2</f>
        <v>0.29411517149363442</v>
      </c>
      <c r="V156" s="12">
        <f>testdata[[#This Row],[avgSgain]]/testdata[[#This Row],[avgSLoss]]</f>
        <v>5.2267623433557011</v>
      </c>
      <c r="W156" s="12">
        <f>100-100/(1+testdata[[#This Row],[sRS]])</f>
        <v>83.940289594205325</v>
      </c>
      <c r="X156" s="21">
        <f>100*IF(testdata[[#This Row],[pctGain]]&gt;MAX(P56:P155),1,IF(testdata[[#This Row],[pctGain]]&lt;MIN(P56:P155),0,COUNTIF(P56:P155,"&lt;"&amp;testdata[[#This Row],[pctGain]])))/100</f>
        <v>99</v>
      </c>
      <c r="Y156" s="21">
        <f>(testdata[[#This Row],[rsi(3)]]+testdata[[#This Row],[sRSI(2)]]+testdata[[#This Row],[pctRank(100)]])/3</f>
        <v>81.610077791127637</v>
      </c>
    </row>
    <row r="157" spans="1:25" x14ac:dyDescent="0.25">
      <c r="A157" s="8">
        <v>156</v>
      </c>
      <c r="B157" s="4" t="s">
        <v>7</v>
      </c>
      <c r="C157" s="5" t="str">
        <f t="shared" si="4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>IF(testdata[[#This Row],[close]]&gt;H156,testdata[[#This Row],[close]]-H156,0)</f>
        <v>0</v>
      </c>
      <c r="K157" s="2">
        <f>IF(testdata[[#This Row],[close]]&lt;H156,H156-testdata[[#This Row],[close]],0)</f>
        <v>1.999999999998181E-2</v>
      </c>
      <c r="L157" s="2">
        <f>(L156*2+testdata[[#This Row],[gain]])/3</f>
        <v>0.58883209815328874</v>
      </c>
      <c r="M157" s="2">
        <f>(M156*2+testdata[[#This Row],[loss]])/3</f>
        <v>0.36925262158873623</v>
      </c>
      <c r="N157" s="12">
        <f>testdata[[#This Row],[avgGain]]/testdata[[#This Row],[avgLoss]]</f>
        <v>1.5946592216997564</v>
      </c>
      <c r="O157" s="12">
        <f>100-100/(1+testdata[[#This Row],[rs]])</f>
        <v>61.459293319262869</v>
      </c>
      <c r="P157" s="14">
        <f>(testdata[[#This Row],[close]]-H156)/H156</f>
        <v>-8.5081039690227634E-5</v>
      </c>
      <c r="Q157" s="1">
        <f>IF(AND(Q156&gt;=0,testdata[[#This Row],[pctGain]]&gt;0),Q156+1,IF(AND(Q156&lt;=0,testdata[[#This Row],[pctGain]]&lt;0),Q156-1,IF(AND(Q156&lt;0,testdata[[#This Row],[pctGain]]&gt;0),1,IF(AND(Q156&gt;0,testdata[[#This Row],[pctGain]]&lt;0),-1,0))))</f>
        <v>-1</v>
      </c>
      <c r="R157" s="1">
        <f>IF(testdata[[#This Row],[streak]]&gt;Q156,testdata[[#This Row],[streak]]-Q156,0)</f>
        <v>0</v>
      </c>
      <c r="S157" s="1">
        <f>IF(testdata[[#This Row],[streak]]&lt;Q156,Q156-testdata[[#This Row],[streak]],0)</f>
        <v>3</v>
      </c>
      <c r="T157" s="12">
        <f>(T156+testdata[[#This Row],[sGain]])/2</f>
        <v>0.76863505148626632</v>
      </c>
      <c r="U157" s="12">
        <f>(U156+testdata[[#This Row],[sLoss]])/2</f>
        <v>1.6470575857468173</v>
      </c>
      <c r="V157" s="12">
        <f>testdata[[#This Row],[avgSgain]]/testdata[[#This Row],[avgSLoss]]</f>
        <v>0.46667163196831873</v>
      </c>
      <c r="W157" s="12">
        <f>100-100/(1+testdata[[#This Row],[sRS]])</f>
        <v>31.818412642373872</v>
      </c>
      <c r="X157" s="21">
        <f>100*IF(testdata[[#This Row],[pctGain]]&gt;MAX(P57:P156),1,IF(testdata[[#This Row],[pctGain]]&lt;MIN(P57:P156),0,COUNTIF(P57:P156,"&lt;"&amp;testdata[[#This Row],[pctGain]])))/100</f>
        <v>47</v>
      </c>
      <c r="Y157" s="21">
        <f>(testdata[[#This Row],[rsi(3)]]+testdata[[#This Row],[sRSI(2)]]+testdata[[#This Row],[pctRank(100)]])/3</f>
        <v>46.759235320545578</v>
      </c>
    </row>
    <row r="158" spans="1:25" x14ac:dyDescent="0.25">
      <c r="A158" s="8">
        <v>157</v>
      </c>
      <c r="B158" s="4" t="s">
        <v>7</v>
      </c>
      <c r="C158" s="5" t="str">
        <f t="shared" si="4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>IF(testdata[[#This Row],[close]]&gt;H157,testdata[[#This Row],[close]]-H157,0)</f>
        <v>0.40999999999999659</v>
      </c>
      <c r="K158" s="2">
        <f>IF(testdata[[#This Row],[close]]&lt;H157,H157-testdata[[#This Row],[close]],0)</f>
        <v>0</v>
      </c>
      <c r="L158" s="2">
        <f>(L157*2+testdata[[#This Row],[gain]])/3</f>
        <v>0.52922139876885799</v>
      </c>
      <c r="M158" s="2">
        <f>(M157*2+testdata[[#This Row],[loss]])/3</f>
        <v>0.24616841439249082</v>
      </c>
      <c r="N158" s="12">
        <f>testdata[[#This Row],[avgGain]]/testdata[[#This Row],[avgLoss]]</f>
        <v>2.14983469782223</v>
      </c>
      <c r="O158" s="12">
        <f>100-100/(1+testdata[[#This Row],[rs]])</f>
        <v>68.25230223378415</v>
      </c>
      <c r="P158" s="14">
        <f>(testdata[[#This Row],[close]]-H157)/H157</f>
        <v>1.7443097213358713E-3</v>
      </c>
      <c r="Q158" s="1">
        <f>IF(AND(Q157&gt;=0,testdata[[#This Row],[pctGain]]&gt;0),Q157+1,IF(AND(Q157&lt;=0,testdata[[#This Row],[pctGain]]&lt;0),Q157-1,IF(AND(Q157&lt;0,testdata[[#This Row],[pctGain]]&gt;0),1,IF(AND(Q157&gt;0,testdata[[#This Row],[pctGain]]&lt;0),-1,0))))</f>
        <v>1</v>
      </c>
      <c r="R158" s="1">
        <f>IF(testdata[[#This Row],[streak]]&gt;Q157,testdata[[#This Row],[streak]]-Q157,0)</f>
        <v>2</v>
      </c>
      <c r="S158" s="1">
        <f>IF(testdata[[#This Row],[streak]]&lt;Q157,Q157-testdata[[#This Row],[streak]],0)</f>
        <v>0</v>
      </c>
      <c r="T158" s="12">
        <f>(T157+testdata[[#This Row],[sGain]])/2</f>
        <v>1.3843175257431333</v>
      </c>
      <c r="U158" s="12">
        <f>(U157+testdata[[#This Row],[sLoss]])/2</f>
        <v>0.82352879287340863</v>
      </c>
      <c r="V158" s="12">
        <f>testdata[[#This Row],[avgSgain]]/testdata[[#This Row],[avgSLoss]]</f>
        <v>1.6809582588036216</v>
      </c>
      <c r="W158" s="12">
        <f>100-100/(1+testdata[[#This Row],[sRS]])</f>
        <v>62.699904158662648</v>
      </c>
      <c r="X158" s="21">
        <f>100*IF(testdata[[#This Row],[pctGain]]&gt;MAX(P58:P157),1,IF(testdata[[#This Row],[pctGain]]&lt;MIN(P58:P157),0,COUNTIF(P58:P157,"&lt;"&amp;testdata[[#This Row],[pctGain]])))/100</f>
        <v>66</v>
      </c>
      <c r="Y158" s="21">
        <f>(testdata[[#This Row],[rsi(3)]]+testdata[[#This Row],[sRSI(2)]]+testdata[[#This Row],[pctRank(100)]])/3</f>
        <v>65.650735464148923</v>
      </c>
    </row>
    <row r="159" spans="1:25" x14ac:dyDescent="0.25">
      <c r="A159" s="8">
        <v>158</v>
      </c>
      <c r="B159" s="4" t="s">
        <v>7</v>
      </c>
      <c r="C159" s="5" t="str">
        <f t="shared" si="4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>IF(testdata[[#This Row],[close]]&gt;H158,testdata[[#This Row],[close]]-H158,0)</f>
        <v>0</v>
      </c>
      <c r="K159" s="2">
        <f>IF(testdata[[#This Row],[close]]&lt;H158,H158-testdata[[#This Row],[close]],0)</f>
        <v>3.6700000000000159</v>
      </c>
      <c r="L159" s="2">
        <f>(L158*2+testdata[[#This Row],[gain]])/3</f>
        <v>0.35281426584590531</v>
      </c>
      <c r="M159" s="2">
        <f>(M158*2+testdata[[#This Row],[loss]])/3</f>
        <v>1.3874456095949992</v>
      </c>
      <c r="N159" s="12">
        <f>testdata[[#This Row],[avgGain]]/testdata[[#This Row],[avgLoss]]</f>
        <v>0.25429052022363108</v>
      </c>
      <c r="O159" s="12">
        <f>100-100/(1+testdata[[#This Row],[rs]])</f>
        <v>20.273653999895714</v>
      </c>
      <c r="P159" s="14">
        <f>(testdata[[#This Row],[close]]-H158)/H158</f>
        <v>-1.5586511509385949E-2</v>
      </c>
      <c r="Q159" s="1">
        <f>IF(AND(Q158&gt;=0,testdata[[#This Row],[pctGain]]&gt;0),Q158+1,IF(AND(Q158&lt;=0,testdata[[#This Row],[pctGain]]&lt;0),Q158-1,IF(AND(Q158&lt;0,testdata[[#This Row],[pctGain]]&gt;0),1,IF(AND(Q158&gt;0,testdata[[#This Row],[pctGain]]&lt;0),-1,0))))</f>
        <v>-1</v>
      </c>
      <c r="R159" s="1">
        <f>IF(testdata[[#This Row],[streak]]&gt;Q158,testdata[[#This Row],[streak]]-Q158,0)</f>
        <v>0</v>
      </c>
      <c r="S159" s="1">
        <f>IF(testdata[[#This Row],[streak]]&lt;Q158,Q158-testdata[[#This Row],[streak]],0)</f>
        <v>2</v>
      </c>
      <c r="T159" s="12">
        <f>(T158+testdata[[#This Row],[sGain]])/2</f>
        <v>0.69215876287156664</v>
      </c>
      <c r="U159" s="12">
        <f>(U158+testdata[[#This Row],[sLoss]])/2</f>
        <v>1.4117643964367044</v>
      </c>
      <c r="V159" s="12">
        <f>testdata[[#This Row],[avgSgain]]/testdata[[#This Row],[avgSLoss]]</f>
        <v>0.49027923116532507</v>
      </c>
      <c r="W159" s="12">
        <f>100-100/(1+testdata[[#This Row],[sRS]])</f>
        <v>32.898481097529</v>
      </c>
      <c r="X159" s="21">
        <f>100*IF(testdata[[#This Row],[pctGain]]&gt;MAX(P59:P158),1,IF(testdata[[#This Row],[pctGain]]&lt;MIN(P59:P158),0,COUNTIF(P59:P158,"&lt;"&amp;testdata[[#This Row],[pctGain]])))/100</f>
        <v>1</v>
      </c>
      <c r="Y159" s="21">
        <f>(testdata[[#This Row],[rsi(3)]]+testdata[[#This Row],[sRSI(2)]]+testdata[[#This Row],[pctRank(100)]])/3</f>
        <v>18.057378365808237</v>
      </c>
    </row>
    <row r="160" spans="1:25" x14ac:dyDescent="0.25">
      <c r="A160" s="8">
        <v>159</v>
      </c>
      <c r="B160" s="4" t="s">
        <v>7</v>
      </c>
      <c r="C160" s="5" t="str">
        <f t="shared" si="4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>IF(testdata[[#This Row],[close]]&gt;H159,testdata[[#This Row],[close]]-H159,0)</f>
        <v>0</v>
      </c>
      <c r="K160" s="2">
        <f>IF(testdata[[#This Row],[close]]&lt;H159,H159-testdata[[#This Row],[close]],0)</f>
        <v>0.37000000000000455</v>
      </c>
      <c r="L160" s="2">
        <f>(L159*2+testdata[[#This Row],[gain]])/3</f>
        <v>0.23520951056393688</v>
      </c>
      <c r="M160" s="2">
        <f>(M159*2+testdata[[#This Row],[loss]])/3</f>
        <v>1.0482970730633343</v>
      </c>
      <c r="N160" s="12">
        <f>testdata[[#This Row],[avgGain]]/testdata[[#This Row],[avgLoss]]</f>
        <v>0.22437295362907722</v>
      </c>
      <c r="O160" s="12">
        <f>100-100/(1+testdata[[#This Row],[rs]])</f>
        <v>18.325539858098736</v>
      </c>
      <c r="P160" s="14">
        <f>(testdata[[#This Row],[close]]-H159)/H159</f>
        <v>-1.596272488027976E-3</v>
      </c>
      <c r="Q160" s="1">
        <f>IF(AND(Q159&gt;=0,testdata[[#This Row],[pctGain]]&gt;0),Q159+1,IF(AND(Q159&lt;=0,testdata[[#This Row],[pctGain]]&lt;0),Q159-1,IF(AND(Q159&lt;0,testdata[[#This Row],[pctGain]]&gt;0),1,IF(AND(Q159&gt;0,testdata[[#This Row],[pctGain]]&lt;0),-1,0))))</f>
        <v>-2</v>
      </c>
      <c r="R160" s="1">
        <f>IF(testdata[[#This Row],[streak]]&gt;Q159,testdata[[#This Row],[streak]]-Q159,0)</f>
        <v>0</v>
      </c>
      <c r="S160" s="1">
        <f>IF(testdata[[#This Row],[streak]]&lt;Q159,Q159-testdata[[#This Row],[streak]],0)</f>
        <v>1</v>
      </c>
      <c r="T160" s="12">
        <f>(T159+testdata[[#This Row],[sGain]])/2</f>
        <v>0.34607938143578332</v>
      </c>
      <c r="U160" s="12">
        <f>(U159+testdata[[#This Row],[sLoss]])/2</f>
        <v>1.2058821982183523</v>
      </c>
      <c r="V160" s="12">
        <f>testdata[[#This Row],[avgSgain]]/testdata[[#This Row],[avgSLoss]]</f>
        <v>0.28699269459911025</v>
      </c>
      <c r="W160" s="12">
        <f>100-100/(1+testdata[[#This Row],[sRS]])</f>
        <v>22.299481248299287</v>
      </c>
      <c r="X160" s="21">
        <f>100*IF(testdata[[#This Row],[pctGain]]&gt;MAX(P60:P159),1,IF(testdata[[#This Row],[pctGain]]&lt;MIN(P60:P159),0,COUNTIF(P60:P159,"&lt;"&amp;testdata[[#This Row],[pctGain]])))/100</f>
        <v>22</v>
      </c>
      <c r="Y160" s="21">
        <f>(testdata[[#This Row],[rsi(3)]]+testdata[[#This Row],[sRSI(2)]]+testdata[[#This Row],[pctRank(100)]])/3</f>
        <v>20.875007035466009</v>
      </c>
    </row>
    <row r="161" spans="1:25" x14ac:dyDescent="0.25">
      <c r="A161" s="8">
        <v>160</v>
      </c>
      <c r="B161" s="4" t="s">
        <v>7</v>
      </c>
      <c r="C161" s="5" t="str">
        <f t="shared" si="4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>IF(testdata[[#This Row],[close]]&gt;H160,testdata[[#This Row],[close]]-H160,0)</f>
        <v>0.18000000000000682</v>
      </c>
      <c r="K161" s="2">
        <f>IF(testdata[[#This Row],[close]]&lt;H160,H160-testdata[[#This Row],[close]],0)</f>
        <v>0</v>
      </c>
      <c r="L161" s="2">
        <f>(L160*2+testdata[[#This Row],[gain]])/3</f>
        <v>0.21680634037596022</v>
      </c>
      <c r="M161" s="2">
        <f>(M160*2+testdata[[#This Row],[loss]])/3</f>
        <v>0.69886471537555617</v>
      </c>
      <c r="N161" s="12">
        <f>testdata[[#This Row],[avgGain]]/testdata[[#This Row],[avgLoss]]</f>
        <v>0.31022647961194144</v>
      </c>
      <c r="O161" s="12">
        <f>100-100/(1+testdata[[#This Row],[rs]])</f>
        <v>23.677317199681639</v>
      </c>
      <c r="P161" s="14">
        <f>(testdata[[#This Row],[close]]-H160)/H160</f>
        <v>7.7780658542911949E-4</v>
      </c>
      <c r="Q161" s="1">
        <f>IF(AND(Q160&gt;=0,testdata[[#This Row],[pctGain]]&gt;0),Q160+1,IF(AND(Q160&lt;=0,testdata[[#This Row],[pctGain]]&lt;0),Q160-1,IF(AND(Q160&lt;0,testdata[[#This Row],[pctGain]]&gt;0),1,IF(AND(Q160&gt;0,testdata[[#This Row],[pctGain]]&lt;0),-1,0))))</f>
        <v>1</v>
      </c>
      <c r="R161" s="1">
        <f>IF(testdata[[#This Row],[streak]]&gt;Q160,testdata[[#This Row],[streak]]-Q160,0)</f>
        <v>3</v>
      </c>
      <c r="S161" s="1">
        <f>IF(testdata[[#This Row],[streak]]&lt;Q160,Q160-testdata[[#This Row],[streak]],0)</f>
        <v>0</v>
      </c>
      <c r="T161" s="12">
        <f>(T160+testdata[[#This Row],[sGain]])/2</f>
        <v>1.6730396907178917</v>
      </c>
      <c r="U161" s="12">
        <f>(U160+testdata[[#This Row],[sLoss]])/2</f>
        <v>0.60294109910917615</v>
      </c>
      <c r="V161" s="12">
        <f>testdata[[#This Row],[avgSgain]]/testdata[[#This Row],[avgSLoss]]</f>
        <v>2.7747978918500462</v>
      </c>
      <c r="W161" s="12">
        <f>100-100/(1+testdata[[#This Row],[sRS]])</f>
        <v>73.508515458296614</v>
      </c>
      <c r="X161" s="21">
        <f>100*IF(testdata[[#This Row],[pctGain]]&gt;MAX(P61:P160),1,IF(testdata[[#This Row],[pctGain]]&lt;MIN(P61:P160),0,COUNTIF(P61:P160,"&lt;"&amp;testdata[[#This Row],[pctGain]])))/100</f>
        <v>58</v>
      </c>
      <c r="Y161" s="21">
        <f>(testdata[[#This Row],[rsi(3)]]+testdata[[#This Row],[sRSI(2)]]+testdata[[#This Row],[pctRank(100)]])/3</f>
        <v>51.728610885992758</v>
      </c>
    </row>
    <row r="162" spans="1:25" x14ac:dyDescent="0.25">
      <c r="A162" s="8">
        <v>161</v>
      </c>
      <c r="B162" s="4" t="s">
        <v>7</v>
      </c>
      <c r="C162" s="5" t="str">
        <f t="shared" si="4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>IF(testdata[[#This Row],[close]]&gt;H161,testdata[[#This Row],[close]]-H161,0)</f>
        <v>2.4300000000000068</v>
      </c>
      <c r="K162" s="2">
        <f>IF(testdata[[#This Row],[close]]&lt;H161,H161-testdata[[#This Row],[close]],0)</f>
        <v>0</v>
      </c>
      <c r="L162" s="2">
        <f>(L161*2+testdata[[#This Row],[gain]])/3</f>
        <v>0.9545375602506424</v>
      </c>
      <c r="M162" s="2">
        <f>(M161*2+testdata[[#This Row],[loss]])/3</f>
        <v>0.46590981025037076</v>
      </c>
      <c r="N162" s="12">
        <f>testdata[[#This Row],[avgGain]]/testdata[[#This Row],[avgLoss]]</f>
        <v>2.0487603807648798</v>
      </c>
      <c r="O162" s="12">
        <f>100-100/(1+testdata[[#This Row],[rs]])</f>
        <v>67.199783678994223</v>
      </c>
      <c r="P162" s="14">
        <f>(testdata[[#This Row],[close]]-H161)/H161</f>
        <v>1.049222797927464E-2</v>
      </c>
      <c r="Q162" s="1">
        <f>IF(AND(Q161&gt;=0,testdata[[#This Row],[pctGain]]&gt;0),Q161+1,IF(AND(Q161&lt;=0,testdata[[#This Row],[pctGain]]&lt;0),Q161-1,IF(AND(Q161&lt;0,testdata[[#This Row],[pctGain]]&gt;0),1,IF(AND(Q161&gt;0,testdata[[#This Row],[pctGain]]&lt;0),-1,0))))</f>
        <v>2</v>
      </c>
      <c r="R162" s="1">
        <f>IF(testdata[[#This Row],[streak]]&gt;Q161,testdata[[#This Row],[streak]]-Q161,0)</f>
        <v>1</v>
      </c>
      <c r="S162" s="1">
        <f>IF(testdata[[#This Row],[streak]]&lt;Q161,Q161-testdata[[#This Row],[streak]],0)</f>
        <v>0</v>
      </c>
      <c r="T162" s="12">
        <f>(T161+testdata[[#This Row],[sGain]])/2</f>
        <v>1.336519845358946</v>
      </c>
      <c r="U162" s="12">
        <f>(U161+testdata[[#This Row],[sLoss]])/2</f>
        <v>0.30147054955458807</v>
      </c>
      <c r="V162" s="12">
        <f>testdata[[#This Row],[avgSgain]]/testdata[[#This Row],[avgSLoss]]</f>
        <v>4.4333346900173369</v>
      </c>
      <c r="W162" s="12">
        <f>100-100/(1+testdata[[#This Row],[sRS]])</f>
        <v>81.595096620178765</v>
      </c>
      <c r="X162" s="21">
        <f>100*IF(testdata[[#This Row],[pctGain]]&gt;MAX(P62:P161),1,IF(testdata[[#This Row],[pctGain]]&lt;MIN(P62:P161),0,COUNTIF(P62:P161,"&lt;"&amp;testdata[[#This Row],[pctGain]])))/100</f>
        <v>99</v>
      </c>
      <c r="Y162" s="21">
        <f>(testdata[[#This Row],[rsi(3)]]+testdata[[#This Row],[sRSI(2)]]+testdata[[#This Row],[pctRank(100)]])/3</f>
        <v>82.598293433057663</v>
      </c>
    </row>
    <row r="163" spans="1:25" x14ac:dyDescent="0.25">
      <c r="A163" s="8">
        <v>162</v>
      </c>
      <c r="B163" s="4" t="s">
        <v>7</v>
      </c>
      <c r="C163" s="5" t="str">
        <f t="shared" si="4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>IF(testdata[[#This Row],[close]]&gt;H162,testdata[[#This Row],[close]]-H162,0)</f>
        <v>0</v>
      </c>
      <c r="K163" s="2">
        <f>IF(testdata[[#This Row],[close]]&lt;H162,H162-testdata[[#This Row],[close]],0)</f>
        <v>0.84000000000000341</v>
      </c>
      <c r="L163" s="2">
        <f>(L162*2+testdata[[#This Row],[gain]])/3</f>
        <v>0.63635837350042823</v>
      </c>
      <c r="M163" s="2">
        <f>(M162*2+testdata[[#This Row],[loss]])/3</f>
        <v>0.59060654016691494</v>
      </c>
      <c r="N163" s="12">
        <f>testdata[[#This Row],[avgGain]]/testdata[[#This Row],[avgLoss]]</f>
        <v>1.0774658426921297</v>
      </c>
      <c r="O163" s="12">
        <f>100-100/(1+testdata[[#This Row],[rs]])</f>
        <v>51.864431200268108</v>
      </c>
      <c r="P163" s="14">
        <f>(testdata[[#This Row],[close]]-H162)/H162</f>
        <v>-3.5892834252019118E-3</v>
      </c>
      <c r="Q163" s="1">
        <f>IF(AND(Q162&gt;=0,testdata[[#This Row],[pctGain]]&gt;0),Q162+1,IF(AND(Q162&lt;=0,testdata[[#This Row],[pctGain]]&lt;0),Q162-1,IF(AND(Q162&lt;0,testdata[[#This Row],[pctGain]]&gt;0),1,IF(AND(Q162&gt;0,testdata[[#This Row],[pctGain]]&lt;0),-1,0))))</f>
        <v>-1</v>
      </c>
      <c r="R163" s="1">
        <f>IF(testdata[[#This Row],[streak]]&gt;Q162,testdata[[#This Row],[streak]]-Q162,0)</f>
        <v>0</v>
      </c>
      <c r="S163" s="1">
        <f>IF(testdata[[#This Row],[streak]]&lt;Q162,Q162-testdata[[#This Row],[streak]],0)</f>
        <v>3</v>
      </c>
      <c r="T163" s="12">
        <f>(T162+testdata[[#This Row],[sGain]])/2</f>
        <v>0.66825992267947298</v>
      </c>
      <c r="U163" s="12">
        <f>(U162+testdata[[#This Row],[sLoss]])/2</f>
        <v>1.6507352747772941</v>
      </c>
      <c r="V163" s="12">
        <f>testdata[[#This Row],[avgSgain]]/testdata[[#This Row],[avgSLoss]]</f>
        <v>0.40482561491855806</v>
      </c>
      <c r="W163" s="12">
        <f>100-100/(1+testdata[[#This Row],[sRS]])</f>
        <v>28.816787693754222</v>
      </c>
      <c r="X163" s="21">
        <f>100*IF(testdata[[#This Row],[pctGain]]&gt;MAX(P63:P162),1,IF(testdata[[#This Row],[pctGain]]&lt;MIN(P63:P162),0,COUNTIF(P63:P162,"&lt;"&amp;testdata[[#This Row],[pctGain]])))/100</f>
        <v>9</v>
      </c>
      <c r="Y163" s="21">
        <f>(testdata[[#This Row],[rsi(3)]]+testdata[[#This Row],[sRSI(2)]]+testdata[[#This Row],[pctRank(100)]])/3</f>
        <v>29.893739631340775</v>
      </c>
    </row>
    <row r="164" spans="1:25" x14ac:dyDescent="0.25">
      <c r="A164" s="8">
        <v>163</v>
      </c>
      <c r="B164" s="4" t="s">
        <v>7</v>
      </c>
      <c r="C164" s="5" t="str">
        <f t="shared" si="4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>IF(testdata[[#This Row],[close]]&gt;H163,testdata[[#This Row],[close]]-H163,0)</f>
        <v>0</v>
      </c>
      <c r="K164" s="2">
        <f>IF(testdata[[#This Row],[close]]&lt;H163,H163-testdata[[#This Row],[close]],0)</f>
        <v>0.55000000000001137</v>
      </c>
      <c r="L164" s="2">
        <f>(L163*2+testdata[[#This Row],[gain]])/3</f>
        <v>0.42423891566695215</v>
      </c>
      <c r="M164" s="2">
        <f>(M163*2+testdata[[#This Row],[loss]])/3</f>
        <v>0.57707102677794708</v>
      </c>
      <c r="N164" s="12">
        <f>testdata[[#This Row],[avgGain]]/testdata[[#This Row],[avgLoss]]</f>
        <v>0.73515892495187829</v>
      </c>
      <c r="O164" s="12">
        <f>100-100/(1+testdata[[#This Row],[rs]])</f>
        <v>42.368391412461932</v>
      </c>
      <c r="P164" s="14">
        <f>(testdata[[#This Row],[close]]-H163)/H163</f>
        <v>-2.3585917063339394E-3</v>
      </c>
      <c r="Q164" s="1">
        <f>IF(AND(Q163&gt;=0,testdata[[#This Row],[pctGain]]&gt;0),Q163+1,IF(AND(Q163&lt;=0,testdata[[#This Row],[pctGain]]&lt;0),Q163-1,IF(AND(Q163&lt;0,testdata[[#This Row],[pctGain]]&gt;0),1,IF(AND(Q163&gt;0,testdata[[#This Row],[pctGain]]&lt;0),-1,0))))</f>
        <v>-2</v>
      </c>
      <c r="R164" s="1">
        <f>IF(testdata[[#This Row],[streak]]&gt;Q163,testdata[[#This Row],[streak]]-Q163,0)</f>
        <v>0</v>
      </c>
      <c r="S164" s="1">
        <f>IF(testdata[[#This Row],[streak]]&lt;Q163,Q163-testdata[[#This Row],[streak]],0)</f>
        <v>1</v>
      </c>
      <c r="T164" s="12">
        <f>(T163+testdata[[#This Row],[sGain]])/2</f>
        <v>0.33412996133973649</v>
      </c>
      <c r="U164" s="12">
        <f>(U163+testdata[[#This Row],[sLoss]])/2</f>
        <v>1.3253676373886472</v>
      </c>
      <c r="V164" s="12">
        <f>testdata[[#This Row],[avgSgain]]/testdata[[#This Row],[avgSLoss]]</f>
        <v>0.25210360651182639</v>
      </c>
      <c r="W164" s="12">
        <f>100-100/(1+testdata[[#This Row],[sRS]])</f>
        <v>20.134404629194336</v>
      </c>
      <c r="X164" s="21">
        <f>100*IF(testdata[[#This Row],[pctGain]]&gt;MAX(P64:P163),1,IF(testdata[[#This Row],[pctGain]]&lt;MIN(P64:P163),0,COUNTIF(P64:P163,"&lt;"&amp;testdata[[#This Row],[pctGain]])))/100</f>
        <v>15</v>
      </c>
      <c r="Y164" s="21">
        <f>(testdata[[#This Row],[rsi(3)]]+testdata[[#This Row],[sRSI(2)]]+testdata[[#This Row],[pctRank(100)]])/3</f>
        <v>25.834265347218757</v>
      </c>
    </row>
    <row r="165" spans="1:25" x14ac:dyDescent="0.25">
      <c r="A165" s="8">
        <v>164</v>
      </c>
      <c r="B165" s="4" t="s">
        <v>7</v>
      </c>
      <c r="C165" s="5" t="str">
        <f t="shared" si="4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>IF(testdata[[#This Row],[close]]&gt;H164,testdata[[#This Row],[close]]-H164,0)</f>
        <v>0.55000000000001137</v>
      </c>
      <c r="K165" s="2">
        <f>IF(testdata[[#This Row],[close]]&lt;H164,H164-testdata[[#This Row],[close]],0)</f>
        <v>0</v>
      </c>
      <c r="L165" s="2">
        <f>(L164*2+testdata[[#This Row],[gain]])/3</f>
        <v>0.46615927711130523</v>
      </c>
      <c r="M165" s="2">
        <f>(M164*2+testdata[[#This Row],[loss]])/3</f>
        <v>0.38471401785196474</v>
      </c>
      <c r="N165" s="12">
        <f>testdata[[#This Row],[avgGain]]/testdata[[#This Row],[avgLoss]]</f>
        <v>1.2117033835005202</v>
      </c>
      <c r="O165" s="12">
        <f>100-100/(1+testdata[[#This Row],[rs]])</f>
        <v>54.785980459220795</v>
      </c>
      <c r="P165" s="14">
        <f>(testdata[[#This Row],[close]]-H164)/H164</f>
        <v>2.3641678129298978E-3</v>
      </c>
      <c r="Q165" s="1">
        <f>IF(AND(Q164&gt;=0,testdata[[#This Row],[pctGain]]&gt;0),Q164+1,IF(AND(Q164&lt;=0,testdata[[#This Row],[pctGain]]&lt;0),Q164-1,IF(AND(Q164&lt;0,testdata[[#This Row],[pctGain]]&gt;0),1,IF(AND(Q164&gt;0,testdata[[#This Row],[pctGain]]&lt;0),-1,0))))</f>
        <v>1</v>
      </c>
      <c r="R165" s="1">
        <f>IF(testdata[[#This Row],[streak]]&gt;Q164,testdata[[#This Row],[streak]]-Q164,0)</f>
        <v>3</v>
      </c>
      <c r="S165" s="1">
        <f>IF(testdata[[#This Row],[streak]]&lt;Q164,Q164-testdata[[#This Row],[streak]],0)</f>
        <v>0</v>
      </c>
      <c r="T165" s="12">
        <f>(T164+testdata[[#This Row],[sGain]])/2</f>
        <v>1.6670649806698683</v>
      </c>
      <c r="U165" s="12">
        <f>(U164+testdata[[#This Row],[sLoss]])/2</f>
        <v>0.66268381869432358</v>
      </c>
      <c r="V165" s="12">
        <f>testdata[[#This Row],[avgSgain]]/testdata[[#This Row],[avgSLoss]]</f>
        <v>2.5156265079090998</v>
      </c>
      <c r="W165" s="12">
        <f>100-100/(1+testdata[[#This Row],[sRS]])</f>
        <v>71.555567755838069</v>
      </c>
      <c r="X165" s="21">
        <f>100*IF(testdata[[#This Row],[pctGain]]&gt;MAX(P65:P164),1,IF(testdata[[#This Row],[pctGain]]&lt;MIN(P65:P164),0,COUNTIF(P65:P164,"&lt;"&amp;testdata[[#This Row],[pctGain]])))/100</f>
        <v>76</v>
      </c>
      <c r="Y165" s="21">
        <f>(testdata[[#This Row],[rsi(3)]]+testdata[[#This Row],[sRSI(2)]]+testdata[[#This Row],[pctRank(100)]])/3</f>
        <v>67.447182738352964</v>
      </c>
    </row>
    <row r="166" spans="1:25" x14ac:dyDescent="0.25">
      <c r="A166" s="8">
        <v>165</v>
      </c>
      <c r="B166" s="4" t="s">
        <v>7</v>
      </c>
      <c r="C166" s="5" t="str">
        <f t="shared" si="4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>IF(testdata[[#This Row],[close]]&gt;H165,testdata[[#This Row],[close]]-H165,0)</f>
        <v>9.9999999999909051E-3</v>
      </c>
      <c r="K166" s="2">
        <f>IF(testdata[[#This Row],[close]]&lt;H165,H165-testdata[[#This Row],[close]],0)</f>
        <v>0</v>
      </c>
      <c r="L166" s="2">
        <f>(L165*2+testdata[[#This Row],[gain]])/3</f>
        <v>0.3141061847408671</v>
      </c>
      <c r="M166" s="2">
        <f>(M165*2+testdata[[#This Row],[loss]])/3</f>
        <v>0.25647601190130981</v>
      </c>
      <c r="N166" s="12">
        <f>testdata[[#This Row],[avgGain]]/testdata[[#This Row],[avgLoss]]</f>
        <v>1.2247000505518348</v>
      </c>
      <c r="O166" s="12">
        <f>100-100/(1+testdata[[#This Row],[rs]])</f>
        <v>55.050120138579992</v>
      </c>
      <c r="P166" s="14">
        <f>(testdata[[#This Row],[close]]-H165)/H165</f>
        <v>4.2883485569668101E-5</v>
      </c>
      <c r="Q166" s="1">
        <f>IF(AND(Q165&gt;=0,testdata[[#This Row],[pctGain]]&gt;0),Q165+1,IF(AND(Q165&lt;=0,testdata[[#This Row],[pctGain]]&lt;0),Q165-1,IF(AND(Q165&lt;0,testdata[[#This Row],[pctGain]]&gt;0),1,IF(AND(Q165&gt;0,testdata[[#This Row],[pctGain]]&lt;0),-1,0))))</f>
        <v>2</v>
      </c>
      <c r="R166" s="1">
        <f>IF(testdata[[#This Row],[streak]]&gt;Q165,testdata[[#This Row],[streak]]-Q165,0)</f>
        <v>1</v>
      </c>
      <c r="S166" s="1">
        <f>IF(testdata[[#This Row],[streak]]&lt;Q165,Q165-testdata[[#This Row],[streak]],0)</f>
        <v>0</v>
      </c>
      <c r="T166" s="12">
        <f>(T165+testdata[[#This Row],[sGain]])/2</f>
        <v>1.3335324903349342</v>
      </c>
      <c r="U166" s="12">
        <f>(U165+testdata[[#This Row],[sLoss]])/2</f>
        <v>0.33134190934716179</v>
      </c>
      <c r="V166" s="12">
        <f>testdata[[#This Row],[avgSgain]]/testdata[[#This Row],[avgSLoss]]</f>
        <v>4.0246417755072823</v>
      </c>
      <c r="W166" s="12">
        <f>100-100/(1+testdata[[#This Row],[sRS]])</f>
        <v>80.098083710673265</v>
      </c>
      <c r="X166" s="21">
        <f>100*IF(testdata[[#This Row],[pctGain]]&gt;MAX(P66:P165),1,IF(testdata[[#This Row],[pctGain]]&lt;MIN(P66:P165),0,COUNTIF(P66:P165,"&lt;"&amp;testdata[[#This Row],[pctGain]])))/100</f>
        <v>49</v>
      </c>
      <c r="Y166" s="21">
        <f>(testdata[[#This Row],[rsi(3)]]+testdata[[#This Row],[sRSI(2)]]+testdata[[#This Row],[pctRank(100)]])/3</f>
        <v>61.382734616417757</v>
      </c>
    </row>
    <row r="167" spans="1:25" x14ac:dyDescent="0.25">
      <c r="A167" s="8">
        <v>166</v>
      </c>
      <c r="B167" s="4" t="s">
        <v>7</v>
      </c>
      <c r="C167" s="5" t="str">
        <f t="shared" si="4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>IF(testdata[[#This Row],[close]]&gt;H166,testdata[[#This Row],[close]]-H166,0)</f>
        <v>0.26000000000001933</v>
      </c>
      <c r="K167" s="2">
        <f>IF(testdata[[#This Row],[close]]&lt;H166,H166-testdata[[#This Row],[close]],0)</f>
        <v>0</v>
      </c>
      <c r="L167" s="2">
        <f>(L166*2+testdata[[#This Row],[gain]])/3</f>
        <v>0.29607078982725116</v>
      </c>
      <c r="M167" s="2">
        <f>(M166*2+testdata[[#This Row],[loss]])/3</f>
        <v>0.17098400793420654</v>
      </c>
      <c r="N167" s="12">
        <f>testdata[[#This Row],[avgGain]]/testdata[[#This Row],[avgLoss]]</f>
        <v>1.7315700655535993</v>
      </c>
      <c r="O167" s="12">
        <f>100-100/(1+testdata[[#This Row],[rs]])</f>
        <v>63.391017766284797</v>
      </c>
      <c r="P167" s="14">
        <f>(testdata[[#This Row],[close]]-H166)/H166</f>
        <v>1.1149228130361035E-3</v>
      </c>
      <c r="Q167" s="1">
        <f>IF(AND(Q166&gt;=0,testdata[[#This Row],[pctGain]]&gt;0),Q166+1,IF(AND(Q166&lt;=0,testdata[[#This Row],[pctGain]]&lt;0),Q166-1,IF(AND(Q166&lt;0,testdata[[#This Row],[pctGain]]&gt;0),1,IF(AND(Q166&gt;0,testdata[[#This Row],[pctGain]]&lt;0),-1,0))))</f>
        <v>3</v>
      </c>
      <c r="R167" s="1">
        <f>IF(testdata[[#This Row],[streak]]&gt;Q166,testdata[[#This Row],[streak]]-Q166,0)</f>
        <v>1</v>
      </c>
      <c r="S167" s="1">
        <f>IF(testdata[[#This Row],[streak]]&lt;Q166,Q166-testdata[[#This Row],[streak]],0)</f>
        <v>0</v>
      </c>
      <c r="T167" s="12">
        <f>(T166+testdata[[#This Row],[sGain]])/2</f>
        <v>1.1667662451674672</v>
      </c>
      <c r="U167" s="12">
        <f>(U166+testdata[[#This Row],[sLoss]])/2</f>
        <v>0.16567095467358089</v>
      </c>
      <c r="V167" s="12">
        <f>testdata[[#This Row],[avgSgain]]/testdata[[#This Row],[avgSLoss]]</f>
        <v>7.0426723107036473</v>
      </c>
      <c r="W167" s="12">
        <f>100-100/(1+testdata[[#This Row],[sRS]])</f>
        <v>87.566321722829073</v>
      </c>
      <c r="X167" s="21">
        <f>100*IF(testdata[[#This Row],[pctGain]]&gt;MAX(P67:P166),1,IF(testdata[[#This Row],[pctGain]]&lt;MIN(P67:P166),0,COUNTIF(P67:P166,"&lt;"&amp;testdata[[#This Row],[pctGain]])))/100</f>
        <v>60</v>
      </c>
      <c r="Y167" s="21">
        <f>(testdata[[#This Row],[rsi(3)]]+testdata[[#This Row],[sRSI(2)]]+testdata[[#This Row],[pctRank(100)]])/3</f>
        <v>70.319113163037954</v>
      </c>
    </row>
    <row r="168" spans="1:25" x14ac:dyDescent="0.25">
      <c r="A168" s="8">
        <v>167</v>
      </c>
      <c r="B168" s="4" t="s">
        <v>7</v>
      </c>
      <c r="C168" s="5" t="str">
        <f t="shared" si="4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>IF(testdata[[#This Row],[close]]&gt;H167,testdata[[#This Row],[close]]-H167,0)</f>
        <v>1.1099999999999852</v>
      </c>
      <c r="K168" s="2">
        <f>IF(testdata[[#This Row],[close]]&lt;H167,H167-testdata[[#This Row],[close]],0)</f>
        <v>0</v>
      </c>
      <c r="L168" s="2">
        <f>(L167*2+testdata[[#This Row],[gain]])/3</f>
        <v>0.56738052655149585</v>
      </c>
      <c r="M168" s="2">
        <f>(M167*2+testdata[[#This Row],[loss]])/3</f>
        <v>0.11398933862280436</v>
      </c>
      <c r="N168" s="12">
        <f>testdata[[#This Row],[avgGain]]/testdata[[#This Row],[avgLoss]]</f>
        <v>4.9774876616223072</v>
      </c>
      <c r="O168" s="12">
        <f>100-100/(1+testdata[[#This Row],[rs]])</f>
        <v>83.270563544273429</v>
      </c>
      <c r="P168" s="14">
        <f>(testdata[[#This Row],[close]]-H167)/H167</f>
        <v>4.7545618093034576E-3</v>
      </c>
      <c r="Q168" s="1">
        <f>IF(AND(Q167&gt;=0,testdata[[#This Row],[pctGain]]&gt;0),Q167+1,IF(AND(Q167&lt;=0,testdata[[#This Row],[pctGain]]&lt;0),Q167-1,IF(AND(Q167&lt;0,testdata[[#This Row],[pctGain]]&gt;0),1,IF(AND(Q167&gt;0,testdata[[#This Row],[pctGain]]&lt;0),-1,0))))</f>
        <v>4</v>
      </c>
      <c r="R168" s="1">
        <f>IF(testdata[[#This Row],[streak]]&gt;Q167,testdata[[#This Row],[streak]]-Q167,0)</f>
        <v>1</v>
      </c>
      <c r="S168" s="1">
        <f>IF(testdata[[#This Row],[streak]]&lt;Q167,Q167-testdata[[#This Row],[streak]],0)</f>
        <v>0</v>
      </c>
      <c r="T168" s="12">
        <f>(T167+testdata[[#This Row],[sGain]])/2</f>
        <v>1.0833831225837336</v>
      </c>
      <c r="U168" s="12">
        <f>(U167+testdata[[#This Row],[sLoss]])/2</f>
        <v>8.2835477336790447E-2</v>
      </c>
      <c r="V168" s="12">
        <f>testdata[[#This Row],[avgSgain]]/testdata[[#This Row],[avgSLoss]]</f>
        <v>13.078733381096377</v>
      </c>
      <c r="W168" s="12">
        <f>100-100/(1+testdata[[#This Row],[sRS]])</f>
        <v>92.897088303819231</v>
      </c>
      <c r="X168" s="21">
        <f>100*IF(testdata[[#This Row],[pctGain]]&gt;MAX(P68:P167),1,IF(testdata[[#This Row],[pctGain]]&lt;MIN(P68:P167),0,COUNTIF(P68:P167,"&lt;"&amp;testdata[[#This Row],[pctGain]])))/100</f>
        <v>83</v>
      </c>
      <c r="Y168" s="21">
        <f>(testdata[[#This Row],[rsi(3)]]+testdata[[#This Row],[sRSI(2)]]+testdata[[#This Row],[pctRank(100)]])/3</f>
        <v>86.389217282697544</v>
      </c>
    </row>
    <row r="169" spans="1:25" x14ac:dyDescent="0.25">
      <c r="A169" s="8">
        <v>168</v>
      </c>
      <c r="B169" s="4" t="s">
        <v>7</v>
      </c>
      <c r="C169" s="5" t="str">
        <f t="shared" si="4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>IF(testdata[[#This Row],[close]]&gt;H168,testdata[[#This Row],[close]]-H168,0)</f>
        <v>1.4099999999999966</v>
      </c>
      <c r="K169" s="2">
        <f>IF(testdata[[#This Row],[close]]&lt;H168,H168-testdata[[#This Row],[close]],0)</f>
        <v>0</v>
      </c>
      <c r="L169" s="2">
        <f>(L168*2+testdata[[#This Row],[gain]])/3</f>
        <v>0.84825368436766269</v>
      </c>
      <c r="M169" s="2">
        <f>(M168*2+testdata[[#This Row],[loss]])/3</f>
        <v>7.5992892415202906E-2</v>
      </c>
      <c r="N169" s="12">
        <f>testdata[[#This Row],[avgGain]]/testdata[[#This Row],[avgLoss]]</f>
        <v>11.16227659467221</v>
      </c>
      <c r="O169" s="12">
        <f>100-100/(1+testdata[[#This Row],[rs]])</f>
        <v>91.777855139077673</v>
      </c>
      <c r="P169" s="14">
        <f>(testdata[[#This Row],[close]]-H168)/H168</f>
        <v>6.0109988489576525E-3</v>
      </c>
      <c r="Q169" s="1">
        <f>IF(AND(Q168&gt;=0,testdata[[#This Row],[pctGain]]&gt;0),Q168+1,IF(AND(Q168&lt;=0,testdata[[#This Row],[pctGain]]&lt;0),Q168-1,IF(AND(Q168&lt;0,testdata[[#This Row],[pctGain]]&gt;0),1,IF(AND(Q168&gt;0,testdata[[#This Row],[pctGain]]&lt;0),-1,0))))</f>
        <v>5</v>
      </c>
      <c r="R169" s="1">
        <f>IF(testdata[[#This Row],[streak]]&gt;Q168,testdata[[#This Row],[streak]]-Q168,0)</f>
        <v>1</v>
      </c>
      <c r="S169" s="1">
        <f>IF(testdata[[#This Row],[streak]]&lt;Q168,Q168-testdata[[#This Row],[streak]],0)</f>
        <v>0</v>
      </c>
      <c r="T169" s="12">
        <f>(T168+testdata[[#This Row],[sGain]])/2</f>
        <v>1.0416915612918669</v>
      </c>
      <c r="U169" s="12">
        <f>(U168+testdata[[#This Row],[sLoss]])/2</f>
        <v>4.1417738668395224E-2</v>
      </c>
      <c r="V169" s="12">
        <f>testdata[[#This Row],[avgSgain]]/testdata[[#This Row],[avgSLoss]]</f>
        <v>25.150855521881837</v>
      </c>
      <c r="W169" s="12">
        <f>100-100/(1+testdata[[#This Row],[sRS]])</f>
        <v>96.17603332646901</v>
      </c>
      <c r="X169" s="21">
        <f>100*IF(testdata[[#This Row],[pctGain]]&gt;MAX(P69:P168),1,IF(testdata[[#This Row],[pctGain]]&lt;MIN(P69:P168),0,COUNTIF(P69:P168,"&lt;"&amp;testdata[[#This Row],[pctGain]])))/100</f>
        <v>89</v>
      </c>
      <c r="Y169" s="21">
        <f>(testdata[[#This Row],[rsi(3)]]+testdata[[#This Row],[sRSI(2)]]+testdata[[#This Row],[pctRank(100)]])/3</f>
        <v>92.317962821848894</v>
      </c>
    </row>
    <row r="170" spans="1:25" x14ac:dyDescent="0.25">
      <c r="A170" s="8">
        <v>169</v>
      </c>
      <c r="B170" s="4" t="s">
        <v>7</v>
      </c>
      <c r="C170" s="5" t="str">
        <f t="shared" si="4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>IF(testdata[[#This Row],[close]]&gt;H169,testdata[[#This Row],[close]]-H169,0)</f>
        <v>0.33000000000001251</v>
      </c>
      <c r="K170" s="2">
        <f>IF(testdata[[#This Row],[close]]&lt;H169,H169-testdata[[#This Row],[close]],0)</f>
        <v>0</v>
      </c>
      <c r="L170" s="2">
        <f>(L169*2+testdata[[#This Row],[gain]])/3</f>
        <v>0.67550245624511263</v>
      </c>
      <c r="M170" s="2">
        <f>(M169*2+testdata[[#This Row],[loss]])/3</f>
        <v>5.0661928276801937E-2</v>
      </c>
      <c r="N170" s="12">
        <f>testdata[[#This Row],[avgGain]]/testdata[[#This Row],[avgLoss]]</f>
        <v>13.333532283934497</v>
      </c>
      <c r="O170" s="12">
        <f>100-100/(1+testdata[[#This Row],[rs]])</f>
        <v>93.023352651733774</v>
      </c>
      <c r="P170" s="14">
        <f>(testdata[[#This Row],[close]]-H169)/H169</f>
        <v>1.398423595219987E-3</v>
      </c>
      <c r="Q170" s="1">
        <f>IF(AND(Q169&gt;=0,testdata[[#This Row],[pctGain]]&gt;0),Q169+1,IF(AND(Q169&lt;=0,testdata[[#This Row],[pctGain]]&lt;0),Q169-1,IF(AND(Q169&lt;0,testdata[[#This Row],[pctGain]]&gt;0),1,IF(AND(Q169&gt;0,testdata[[#This Row],[pctGain]]&lt;0),-1,0))))</f>
        <v>6</v>
      </c>
      <c r="R170" s="1">
        <f>IF(testdata[[#This Row],[streak]]&gt;Q169,testdata[[#This Row],[streak]]-Q169,0)</f>
        <v>1</v>
      </c>
      <c r="S170" s="1">
        <f>IF(testdata[[#This Row],[streak]]&lt;Q169,Q169-testdata[[#This Row],[streak]],0)</f>
        <v>0</v>
      </c>
      <c r="T170" s="12">
        <f>(T169+testdata[[#This Row],[sGain]])/2</f>
        <v>1.0208457806459335</v>
      </c>
      <c r="U170" s="12">
        <f>(U169+testdata[[#This Row],[sLoss]])/2</f>
        <v>2.0708869334197612E-2</v>
      </c>
      <c r="V170" s="12">
        <f>testdata[[#This Row],[avgSgain]]/testdata[[#This Row],[avgSLoss]]</f>
        <v>49.295099803452757</v>
      </c>
      <c r="W170" s="12">
        <f>100-100/(1+testdata[[#This Row],[sRS]])</f>
        <v>98.011734733785431</v>
      </c>
      <c r="X170" s="21">
        <f>100*IF(testdata[[#This Row],[pctGain]]&gt;MAX(P70:P169),1,IF(testdata[[#This Row],[pctGain]]&lt;MIN(P70:P169),0,COUNTIF(P70:P169,"&lt;"&amp;testdata[[#This Row],[pctGain]])))/100</f>
        <v>61</v>
      </c>
      <c r="Y170" s="21">
        <f>(testdata[[#This Row],[rsi(3)]]+testdata[[#This Row],[sRSI(2)]]+testdata[[#This Row],[pctRank(100)]])/3</f>
        <v>84.011695795173068</v>
      </c>
    </row>
    <row r="171" spans="1:25" x14ac:dyDescent="0.25">
      <c r="A171" s="8">
        <v>170</v>
      </c>
      <c r="B171" s="4" t="s">
        <v>7</v>
      </c>
      <c r="C171" s="5" t="str">
        <f t="shared" si="4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>IF(testdata[[#This Row],[close]]&gt;H170,testdata[[#This Row],[close]]-H170,0)</f>
        <v>0</v>
      </c>
      <c r="K171" s="2">
        <f>IF(testdata[[#This Row],[close]]&lt;H170,H170-testdata[[#This Row],[close]],0)</f>
        <v>1.6899999999999977</v>
      </c>
      <c r="L171" s="2">
        <f>(L170*2+testdata[[#This Row],[gain]])/3</f>
        <v>0.45033497083007507</v>
      </c>
      <c r="M171" s="2">
        <f>(M170*2+testdata[[#This Row],[loss]])/3</f>
        <v>0.59710795218453383</v>
      </c>
      <c r="N171" s="12">
        <f>testdata[[#This Row],[avgGain]]/testdata[[#This Row],[avgLoss]]</f>
        <v>0.75419355776876484</v>
      </c>
      <c r="O171" s="12">
        <f>100-100/(1+testdata[[#This Row],[rs]])</f>
        <v>42.993748006238064</v>
      </c>
      <c r="P171" s="14">
        <f>(testdata[[#This Row],[close]]-H170)/H170</f>
        <v>-7.1516228682662504E-3</v>
      </c>
      <c r="Q171" s="1">
        <f>IF(AND(Q170&gt;=0,testdata[[#This Row],[pctGain]]&gt;0),Q170+1,IF(AND(Q170&lt;=0,testdata[[#This Row],[pctGain]]&lt;0),Q170-1,IF(AND(Q170&lt;0,testdata[[#This Row],[pctGain]]&gt;0),1,IF(AND(Q170&gt;0,testdata[[#This Row],[pctGain]]&lt;0),-1,0))))</f>
        <v>-1</v>
      </c>
      <c r="R171" s="1">
        <f>IF(testdata[[#This Row],[streak]]&gt;Q170,testdata[[#This Row],[streak]]-Q170,0)</f>
        <v>0</v>
      </c>
      <c r="S171" s="1">
        <f>IF(testdata[[#This Row],[streak]]&lt;Q170,Q170-testdata[[#This Row],[streak]],0)</f>
        <v>7</v>
      </c>
      <c r="T171" s="12">
        <f>(T170+testdata[[#This Row],[sGain]])/2</f>
        <v>0.51042289032296673</v>
      </c>
      <c r="U171" s="12">
        <f>(U170+testdata[[#This Row],[sLoss]])/2</f>
        <v>3.5103544346670987</v>
      </c>
      <c r="V171" s="12">
        <f>testdata[[#This Row],[avgSgain]]/testdata[[#This Row],[avgSLoss]]</f>
        <v>0.14540494409402058</v>
      </c>
      <c r="W171" s="12">
        <f>100-100/(1+testdata[[#This Row],[sRS]])</f>
        <v>12.694632133706335</v>
      </c>
      <c r="X171" s="21">
        <f>100*IF(testdata[[#This Row],[pctGain]]&gt;MAX(P71:P170),1,IF(testdata[[#This Row],[pctGain]]&lt;MIN(P71:P170),0,COUNTIF(P71:P170,"&lt;"&amp;testdata[[#This Row],[pctGain]])))/100</f>
        <v>6</v>
      </c>
      <c r="Y171" s="21">
        <f>(testdata[[#This Row],[rsi(3)]]+testdata[[#This Row],[sRSI(2)]]+testdata[[#This Row],[pctRank(100)]])/3</f>
        <v>20.562793379981468</v>
      </c>
    </row>
    <row r="172" spans="1:25" x14ac:dyDescent="0.25">
      <c r="A172" s="8">
        <v>171</v>
      </c>
      <c r="B172" s="4" t="s">
        <v>7</v>
      </c>
      <c r="C172" s="5" t="str">
        <f t="shared" si="4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>IF(testdata[[#This Row],[close]]&gt;H171,testdata[[#This Row],[close]]-H171,0)</f>
        <v>0.79999999999998295</v>
      </c>
      <c r="K172" s="2">
        <f>IF(testdata[[#This Row],[close]]&lt;H171,H171-testdata[[#This Row],[close]],0)</f>
        <v>0</v>
      </c>
      <c r="L172" s="2">
        <f>(L171*2+testdata[[#This Row],[gain]])/3</f>
        <v>0.56688998055337769</v>
      </c>
      <c r="M172" s="2">
        <f>(M171*2+testdata[[#This Row],[loss]])/3</f>
        <v>0.39807196812302253</v>
      </c>
      <c r="N172" s="12">
        <f>testdata[[#This Row],[avgGain]]/testdata[[#This Row],[avgLoss]]</f>
        <v>1.4240891746946187</v>
      </c>
      <c r="O172" s="12">
        <f>100-100/(1+testdata[[#This Row],[rs]])</f>
        <v>58.747392198309797</v>
      </c>
      <c r="P172" s="14">
        <f>(testdata[[#This Row],[close]]-H171)/H171</f>
        <v>3.40976898815098E-3</v>
      </c>
      <c r="Q172" s="1">
        <f>IF(AND(Q171&gt;=0,testdata[[#This Row],[pctGain]]&gt;0),Q171+1,IF(AND(Q171&lt;=0,testdata[[#This Row],[pctGain]]&lt;0),Q171-1,IF(AND(Q171&lt;0,testdata[[#This Row],[pctGain]]&gt;0),1,IF(AND(Q171&gt;0,testdata[[#This Row],[pctGain]]&lt;0),-1,0))))</f>
        <v>1</v>
      </c>
      <c r="R172" s="1">
        <f>IF(testdata[[#This Row],[streak]]&gt;Q171,testdata[[#This Row],[streak]]-Q171,0)</f>
        <v>2</v>
      </c>
      <c r="S172" s="1">
        <f>IF(testdata[[#This Row],[streak]]&lt;Q171,Q171-testdata[[#This Row],[streak]],0)</f>
        <v>0</v>
      </c>
      <c r="T172" s="12">
        <f>(T171+testdata[[#This Row],[sGain]])/2</f>
        <v>1.2552114451614833</v>
      </c>
      <c r="U172" s="12">
        <f>(U171+testdata[[#This Row],[sLoss]])/2</f>
        <v>1.7551772173335494</v>
      </c>
      <c r="V172" s="12">
        <f>testdata[[#This Row],[avgSgain]]/testdata[[#This Row],[avgSLoss]]</f>
        <v>0.71514798207578723</v>
      </c>
      <c r="W172" s="12">
        <f>100-100/(1+testdata[[#This Row],[sRS]])</f>
        <v>41.695992972586957</v>
      </c>
      <c r="X172" s="21">
        <f>100*IF(testdata[[#This Row],[pctGain]]&gt;MAX(P72:P171),1,IF(testdata[[#This Row],[pctGain]]&lt;MIN(P72:P171),0,COUNTIF(P72:P171,"&lt;"&amp;testdata[[#This Row],[pctGain]])))/100</f>
        <v>78</v>
      </c>
      <c r="Y172" s="21">
        <f>(testdata[[#This Row],[rsi(3)]]+testdata[[#This Row],[sRSI(2)]]+testdata[[#This Row],[pctRank(100)]])/3</f>
        <v>59.48112839029892</v>
      </c>
    </row>
    <row r="173" spans="1:25" x14ac:dyDescent="0.25">
      <c r="A173" s="8">
        <v>172</v>
      </c>
      <c r="B173" s="4" t="s">
        <v>7</v>
      </c>
      <c r="C173" s="5" t="str">
        <f t="shared" si="4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>IF(testdata[[#This Row],[close]]&gt;H172,testdata[[#This Row],[close]]-H172,0)</f>
        <v>0</v>
      </c>
      <c r="K173" s="2">
        <f>IF(testdata[[#This Row],[close]]&lt;H172,H172-testdata[[#This Row],[close]],0)</f>
        <v>3.0000000000001137E-2</v>
      </c>
      <c r="L173" s="2">
        <f>(L172*2+testdata[[#This Row],[gain]])/3</f>
        <v>0.37792665370225181</v>
      </c>
      <c r="M173" s="2">
        <f>(M172*2+testdata[[#This Row],[loss]])/3</f>
        <v>0.27538131208201538</v>
      </c>
      <c r="N173" s="12">
        <f>testdata[[#This Row],[avgGain]]/testdata[[#This Row],[avgLoss]]</f>
        <v>1.3723758189869322</v>
      </c>
      <c r="O173" s="12">
        <f>100-100/(1+testdata[[#This Row],[rs]])</f>
        <v>57.848162504580465</v>
      </c>
      <c r="P173" s="14">
        <f>(testdata[[#This Row],[close]]-H172)/H172</f>
        <v>-1.2743182397417866E-4</v>
      </c>
      <c r="Q173" s="1">
        <f>IF(AND(Q172&gt;=0,testdata[[#This Row],[pctGain]]&gt;0),Q172+1,IF(AND(Q172&lt;=0,testdata[[#This Row],[pctGain]]&lt;0),Q172-1,IF(AND(Q172&lt;0,testdata[[#This Row],[pctGain]]&gt;0),1,IF(AND(Q172&gt;0,testdata[[#This Row],[pctGain]]&lt;0),-1,0))))</f>
        <v>-1</v>
      </c>
      <c r="R173" s="1">
        <f>IF(testdata[[#This Row],[streak]]&gt;Q172,testdata[[#This Row],[streak]]-Q172,0)</f>
        <v>0</v>
      </c>
      <c r="S173" s="1">
        <f>IF(testdata[[#This Row],[streak]]&lt;Q172,Q172-testdata[[#This Row],[streak]],0)</f>
        <v>2</v>
      </c>
      <c r="T173" s="12">
        <f>(T172+testdata[[#This Row],[sGain]])/2</f>
        <v>0.62760572258074165</v>
      </c>
      <c r="U173" s="12">
        <f>(U172+testdata[[#This Row],[sLoss]])/2</f>
        <v>1.8775886086667746</v>
      </c>
      <c r="V173" s="12">
        <f>testdata[[#This Row],[avgSgain]]/testdata[[#This Row],[avgSLoss]]</f>
        <v>0.33426157342655999</v>
      </c>
      <c r="W173" s="12">
        <f>100-100/(1+testdata[[#This Row],[sRS]])</f>
        <v>25.052177180530805</v>
      </c>
      <c r="X173" s="21">
        <f>100*IF(testdata[[#This Row],[pctGain]]&gt;MAX(P73:P172),1,IF(testdata[[#This Row],[pctGain]]&lt;MIN(P73:P172),0,COUNTIF(P73:P172,"&lt;"&amp;testdata[[#This Row],[pctGain]])))/100</f>
        <v>42</v>
      </c>
      <c r="Y173" s="21">
        <f>(testdata[[#This Row],[rsi(3)]]+testdata[[#This Row],[sRSI(2)]]+testdata[[#This Row],[pctRank(100)]])/3</f>
        <v>41.633446561703757</v>
      </c>
    </row>
    <row r="174" spans="1:25" x14ac:dyDescent="0.25">
      <c r="A174" s="8">
        <v>173</v>
      </c>
      <c r="B174" s="4" t="s">
        <v>7</v>
      </c>
      <c r="C174" s="5" t="str">
        <f t="shared" si="4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>IF(testdata[[#This Row],[close]]&gt;H173,testdata[[#This Row],[close]]-H173,0)</f>
        <v>0</v>
      </c>
      <c r="K174" s="2">
        <f>IF(testdata[[#This Row],[close]]&lt;H173,H173-testdata[[#This Row],[close]],0)</f>
        <v>0.27999999999997272</v>
      </c>
      <c r="L174" s="2">
        <f>(L173*2+testdata[[#This Row],[gain]])/3</f>
        <v>0.25195110246816788</v>
      </c>
      <c r="M174" s="2">
        <f>(M173*2+testdata[[#This Row],[loss]])/3</f>
        <v>0.27692087472133448</v>
      </c>
      <c r="N174" s="12">
        <f>testdata[[#This Row],[avgGain]]/testdata[[#This Row],[avgLoss]]</f>
        <v>0.90983066091245857</v>
      </c>
      <c r="O174" s="12">
        <f>100-100/(1+testdata[[#This Row],[rs]])</f>
        <v>47.639336802655023</v>
      </c>
      <c r="P174" s="14">
        <f>(testdata[[#This Row],[close]]-H173)/H173</f>
        <v>-1.1895152725263296E-3</v>
      </c>
      <c r="Q174" s="1">
        <f>IF(AND(Q173&gt;=0,testdata[[#This Row],[pctGain]]&gt;0),Q173+1,IF(AND(Q173&lt;=0,testdata[[#This Row],[pctGain]]&lt;0),Q173-1,IF(AND(Q173&lt;0,testdata[[#This Row],[pctGain]]&gt;0),1,IF(AND(Q173&gt;0,testdata[[#This Row],[pctGain]]&lt;0),-1,0))))</f>
        <v>-2</v>
      </c>
      <c r="R174" s="1">
        <f>IF(testdata[[#This Row],[streak]]&gt;Q173,testdata[[#This Row],[streak]]-Q173,0)</f>
        <v>0</v>
      </c>
      <c r="S174" s="1">
        <f>IF(testdata[[#This Row],[streak]]&lt;Q173,Q173-testdata[[#This Row],[streak]],0)</f>
        <v>1</v>
      </c>
      <c r="T174" s="12">
        <f>(T173+testdata[[#This Row],[sGain]])/2</f>
        <v>0.31380286129037083</v>
      </c>
      <c r="U174" s="12">
        <f>(U173+testdata[[#This Row],[sLoss]])/2</f>
        <v>1.4387943043333873</v>
      </c>
      <c r="V174" s="12">
        <f>testdata[[#This Row],[avgSgain]]/testdata[[#This Row],[avgSLoss]]</f>
        <v>0.2181012673912133</v>
      </c>
      <c r="W174" s="12">
        <f>100-100/(1+testdata[[#This Row],[sRS]])</f>
        <v>17.905019330479561</v>
      </c>
      <c r="X174" s="21">
        <f>100*IF(testdata[[#This Row],[pctGain]]&gt;MAX(P74:P173),1,IF(testdata[[#This Row],[pctGain]]&lt;MIN(P74:P173),0,COUNTIF(P74:P173,"&lt;"&amp;testdata[[#This Row],[pctGain]])))/100</f>
        <v>24</v>
      </c>
      <c r="Y174" s="21">
        <f>(testdata[[#This Row],[rsi(3)]]+testdata[[#This Row],[sRSI(2)]]+testdata[[#This Row],[pctRank(100)]])/3</f>
        <v>29.848118711044862</v>
      </c>
    </row>
    <row r="175" spans="1:25" x14ac:dyDescent="0.25">
      <c r="A175" s="8">
        <v>174</v>
      </c>
      <c r="B175" s="4" t="s">
        <v>7</v>
      </c>
      <c r="C175" s="5" t="str">
        <f t="shared" si="4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>IF(testdata[[#This Row],[close]]&gt;H174,testdata[[#This Row],[close]]-H174,0)</f>
        <v>2.5099999999999909</v>
      </c>
      <c r="K175" s="2">
        <f>IF(testdata[[#This Row],[close]]&lt;H174,H174-testdata[[#This Row],[close]],0)</f>
        <v>0</v>
      </c>
      <c r="L175" s="2">
        <f>(L174*2+testdata[[#This Row],[gain]])/3</f>
        <v>1.0046340683121089</v>
      </c>
      <c r="M175" s="2">
        <f>(M174*2+testdata[[#This Row],[loss]])/3</f>
        <v>0.18461391648088965</v>
      </c>
      <c r="N175" s="12">
        <f>testdata[[#This Row],[avgGain]]/testdata[[#This Row],[avgLoss]]</f>
        <v>5.4418111454566525</v>
      </c>
      <c r="O175" s="12">
        <f>100-100/(1+testdata[[#This Row],[rs]])</f>
        <v>84.476415445595762</v>
      </c>
      <c r="P175" s="14">
        <f>(testdata[[#This Row],[close]]-H174)/H174</f>
        <v>1.0675853855642001E-2</v>
      </c>
      <c r="Q175" s="1">
        <f>IF(AND(Q174&gt;=0,testdata[[#This Row],[pctGain]]&gt;0),Q174+1,IF(AND(Q174&lt;=0,testdata[[#This Row],[pctGain]]&lt;0),Q174-1,IF(AND(Q174&lt;0,testdata[[#This Row],[pctGain]]&gt;0),1,IF(AND(Q174&gt;0,testdata[[#This Row],[pctGain]]&lt;0),-1,0))))</f>
        <v>1</v>
      </c>
      <c r="R175" s="1">
        <f>IF(testdata[[#This Row],[streak]]&gt;Q174,testdata[[#This Row],[streak]]-Q174,0)</f>
        <v>3</v>
      </c>
      <c r="S175" s="1">
        <f>IF(testdata[[#This Row],[streak]]&lt;Q174,Q174-testdata[[#This Row],[streak]],0)</f>
        <v>0</v>
      </c>
      <c r="T175" s="12">
        <f>(T174+testdata[[#This Row],[sGain]])/2</f>
        <v>1.6569014306451855</v>
      </c>
      <c r="U175" s="12">
        <f>(U174+testdata[[#This Row],[sLoss]])/2</f>
        <v>0.71939715216669364</v>
      </c>
      <c r="V175" s="12">
        <f>testdata[[#This Row],[avgSgain]]/testdata[[#This Row],[avgSLoss]]</f>
        <v>2.3031804138435898</v>
      </c>
      <c r="W175" s="12">
        <f>100-100/(1+testdata[[#This Row],[sRS]])</f>
        <v>69.726146479646957</v>
      </c>
      <c r="X175" s="21">
        <f>100*IF(testdata[[#This Row],[pctGain]]&gt;MAX(P75:P174),1,IF(testdata[[#This Row],[pctGain]]&lt;MIN(P75:P174),0,COUNTIF(P75:P174,"&lt;"&amp;testdata[[#This Row],[pctGain]])))/100</f>
        <v>99</v>
      </c>
      <c r="Y175" s="21">
        <f>(testdata[[#This Row],[rsi(3)]]+testdata[[#This Row],[sRSI(2)]]+testdata[[#This Row],[pctRank(100)]])/3</f>
        <v>84.400853975080906</v>
      </c>
    </row>
    <row r="176" spans="1:25" x14ac:dyDescent="0.25">
      <c r="A176" s="8">
        <v>175</v>
      </c>
      <c r="B176" s="4" t="s">
        <v>7</v>
      </c>
      <c r="C176" s="5" t="str">
        <f t="shared" si="4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>IF(testdata[[#This Row],[close]]&gt;H175,testdata[[#This Row],[close]]-H175,0)</f>
        <v>0.79999999999998295</v>
      </c>
      <c r="K176" s="2">
        <f>IF(testdata[[#This Row],[close]]&lt;H175,H175-testdata[[#This Row],[close]],0)</f>
        <v>0</v>
      </c>
      <c r="L176" s="2">
        <f>(L175*2+testdata[[#This Row],[gain]])/3</f>
        <v>0.93642271220806694</v>
      </c>
      <c r="M176" s="2">
        <f>(M175*2+testdata[[#This Row],[loss]])/3</f>
        <v>0.1230759443205931</v>
      </c>
      <c r="N176" s="12">
        <f>testdata[[#This Row],[avgGain]]/testdata[[#This Row],[avgLoss]]</f>
        <v>7.6084950424498548</v>
      </c>
      <c r="O176" s="12">
        <f>100-100/(1+testdata[[#This Row],[rs]])</f>
        <v>88.383567684376402</v>
      </c>
      <c r="P176" s="14">
        <f>(testdata[[#This Row],[close]]-H175)/H175</f>
        <v>3.3667199730661682E-3</v>
      </c>
      <c r="Q176" s="1">
        <f>IF(AND(Q175&gt;=0,testdata[[#This Row],[pctGain]]&gt;0),Q175+1,IF(AND(Q175&lt;=0,testdata[[#This Row],[pctGain]]&lt;0),Q175-1,IF(AND(Q175&lt;0,testdata[[#This Row],[pctGain]]&gt;0),1,IF(AND(Q175&gt;0,testdata[[#This Row],[pctGain]]&lt;0),-1,0))))</f>
        <v>2</v>
      </c>
      <c r="R176" s="1">
        <f>IF(testdata[[#This Row],[streak]]&gt;Q175,testdata[[#This Row],[streak]]-Q175,0)</f>
        <v>1</v>
      </c>
      <c r="S176" s="1">
        <f>IF(testdata[[#This Row],[streak]]&lt;Q175,Q175-testdata[[#This Row],[streak]],0)</f>
        <v>0</v>
      </c>
      <c r="T176" s="12">
        <f>(T175+testdata[[#This Row],[sGain]])/2</f>
        <v>1.3284507153225928</v>
      </c>
      <c r="U176" s="12">
        <f>(U175+testdata[[#This Row],[sLoss]])/2</f>
        <v>0.35969857608334682</v>
      </c>
      <c r="V176" s="12">
        <f>testdata[[#This Row],[avgSgain]]/testdata[[#This Row],[avgSLoss]]</f>
        <v>3.6932331781451744</v>
      </c>
      <c r="W176" s="12">
        <f>100-100/(1+testdata[[#This Row],[sRS]])</f>
        <v>78.692727123453665</v>
      </c>
      <c r="X176" s="21">
        <f>100*IF(testdata[[#This Row],[pctGain]]&gt;MAX(P76:P175),1,IF(testdata[[#This Row],[pctGain]]&lt;MIN(P76:P175),0,COUNTIF(P76:P175,"&lt;"&amp;testdata[[#This Row],[pctGain]])))/100</f>
        <v>77</v>
      </c>
      <c r="Y176" s="21">
        <f>(testdata[[#This Row],[rsi(3)]]+testdata[[#This Row],[sRSI(2)]]+testdata[[#This Row],[pctRank(100)]])/3</f>
        <v>81.358764935943356</v>
      </c>
    </row>
    <row r="177" spans="1:25" x14ac:dyDescent="0.25">
      <c r="A177" s="8">
        <v>176</v>
      </c>
      <c r="B177" s="4" t="s">
        <v>7</v>
      </c>
      <c r="C177" s="5" t="str">
        <f t="shared" si="4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>IF(testdata[[#This Row],[close]]&gt;H176,testdata[[#This Row],[close]]-H176,0)</f>
        <v>0.12000000000000455</v>
      </c>
      <c r="K177" s="2">
        <f>IF(testdata[[#This Row],[close]]&lt;H176,H176-testdata[[#This Row],[close]],0)</f>
        <v>0</v>
      </c>
      <c r="L177" s="2">
        <f>(L176*2+testdata[[#This Row],[gain]])/3</f>
        <v>0.66428180813871285</v>
      </c>
      <c r="M177" s="2">
        <f>(M176*2+testdata[[#This Row],[loss]])/3</f>
        <v>8.2050629547062062E-2</v>
      </c>
      <c r="N177" s="12">
        <f>testdata[[#This Row],[avgGain]]/testdata[[#This Row],[avgLoss]]</f>
        <v>8.0959989192733541</v>
      </c>
      <c r="O177" s="12">
        <f>100-100/(1+testdata[[#This Row],[rs]])</f>
        <v>89.006155246114673</v>
      </c>
      <c r="P177" s="14">
        <f>(testdata[[#This Row],[close]]-H176)/H176</f>
        <v>5.033134804127362E-4</v>
      </c>
      <c r="Q177" s="1">
        <f>IF(AND(Q176&gt;=0,testdata[[#This Row],[pctGain]]&gt;0),Q176+1,IF(AND(Q176&lt;=0,testdata[[#This Row],[pctGain]]&lt;0),Q176-1,IF(AND(Q176&lt;0,testdata[[#This Row],[pctGain]]&gt;0),1,IF(AND(Q176&gt;0,testdata[[#This Row],[pctGain]]&lt;0),-1,0))))</f>
        <v>3</v>
      </c>
      <c r="R177" s="1">
        <f>IF(testdata[[#This Row],[streak]]&gt;Q176,testdata[[#This Row],[streak]]-Q176,0)</f>
        <v>1</v>
      </c>
      <c r="S177" s="1">
        <f>IF(testdata[[#This Row],[streak]]&lt;Q176,Q176-testdata[[#This Row],[streak]],0)</f>
        <v>0</v>
      </c>
      <c r="T177" s="12">
        <f>(T176+testdata[[#This Row],[sGain]])/2</f>
        <v>1.1642253576612964</v>
      </c>
      <c r="U177" s="12">
        <f>(U176+testdata[[#This Row],[sLoss]])/2</f>
        <v>0.17984928804167341</v>
      </c>
      <c r="V177" s="12">
        <f>testdata[[#This Row],[avgSgain]]/testdata[[#This Row],[avgSLoss]]</f>
        <v>6.4733387067483434</v>
      </c>
      <c r="W177" s="12">
        <f>100-100/(1+testdata[[#This Row],[sRS]])</f>
        <v>86.619099719152146</v>
      </c>
      <c r="X177" s="21">
        <f>100*IF(testdata[[#This Row],[pctGain]]&gt;MAX(P77:P176),1,IF(testdata[[#This Row],[pctGain]]&lt;MIN(P77:P176),0,COUNTIF(P77:P176,"&lt;"&amp;testdata[[#This Row],[pctGain]])))/100</f>
        <v>50</v>
      </c>
      <c r="Y177" s="21">
        <f>(testdata[[#This Row],[rsi(3)]]+testdata[[#This Row],[sRSI(2)]]+testdata[[#This Row],[pctRank(100)]])/3</f>
        <v>75.208418321755616</v>
      </c>
    </row>
    <row r="178" spans="1:25" x14ac:dyDescent="0.25">
      <c r="A178" s="8">
        <v>177</v>
      </c>
      <c r="B178" s="4" t="s">
        <v>7</v>
      </c>
      <c r="C178" s="5" t="str">
        <f t="shared" si="4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>IF(testdata[[#This Row],[close]]&gt;H177,testdata[[#This Row],[close]]-H177,0)</f>
        <v>0</v>
      </c>
      <c r="K178" s="2">
        <f>IF(testdata[[#This Row],[close]]&lt;H177,H177-testdata[[#This Row],[close]],0)</f>
        <v>7.9999999999984084E-2</v>
      </c>
      <c r="L178" s="2">
        <f>(L177*2+testdata[[#This Row],[gain]])/3</f>
        <v>0.44285453875914188</v>
      </c>
      <c r="M178" s="2">
        <f>(M177*2+testdata[[#This Row],[loss]])/3</f>
        <v>8.1367086364702731E-2</v>
      </c>
      <c r="N178" s="12">
        <f>testdata[[#This Row],[avgGain]]/testdata[[#This Row],[avgLoss]]</f>
        <v>5.4426741640247966</v>
      </c>
      <c r="O178" s="12">
        <f>100-100/(1+testdata[[#This Row],[rs]])</f>
        <v>84.478494883632436</v>
      </c>
      <c r="P178" s="14">
        <f>(testdata[[#This Row],[close]]-H177)/H177</f>
        <v>-3.3537352226035083E-4</v>
      </c>
      <c r="Q178" s="1">
        <f>IF(AND(Q177&gt;=0,testdata[[#This Row],[pctGain]]&gt;0),Q177+1,IF(AND(Q177&lt;=0,testdata[[#This Row],[pctGain]]&lt;0),Q177-1,IF(AND(Q177&lt;0,testdata[[#This Row],[pctGain]]&gt;0),1,IF(AND(Q177&gt;0,testdata[[#This Row],[pctGain]]&lt;0),-1,0))))</f>
        <v>-1</v>
      </c>
      <c r="R178" s="1">
        <f>IF(testdata[[#This Row],[streak]]&gt;Q177,testdata[[#This Row],[streak]]-Q177,0)</f>
        <v>0</v>
      </c>
      <c r="S178" s="1">
        <f>IF(testdata[[#This Row],[streak]]&lt;Q177,Q177-testdata[[#This Row],[streak]],0)</f>
        <v>4</v>
      </c>
      <c r="T178" s="12">
        <f>(T177+testdata[[#This Row],[sGain]])/2</f>
        <v>0.58211267883064821</v>
      </c>
      <c r="U178" s="12">
        <f>(U177+testdata[[#This Row],[sLoss]])/2</f>
        <v>2.0899246440208366</v>
      </c>
      <c r="V178" s="12">
        <f>testdata[[#This Row],[avgSgain]]/testdata[[#This Row],[avgSLoss]]</f>
        <v>0.27853285547689083</v>
      </c>
      <c r="W178" s="12">
        <f>100-100/(1+testdata[[#This Row],[sRS]])</f>
        <v>21.785349847188598</v>
      </c>
      <c r="X178" s="21">
        <f>100*IF(testdata[[#This Row],[pctGain]]&gt;MAX(P78:P177),1,IF(testdata[[#This Row],[pctGain]]&lt;MIN(P78:P177),0,COUNTIF(P78:P177,"&lt;"&amp;testdata[[#This Row],[pctGain]])))/100</f>
        <v>33</v>
      </c>
      <c r="Y178" s="21">
        <f>(testdata[[#This Row],[rsi(3)]]+testdata[[#This Row],[sRSI(2)]]+testdata[[#This Row],[pctRank(100)]])/3</f>
        <v>46.421281576940345</v>
      </c>
    </row>
    <row r="179" spans="1:25" x14ac:dyDescent="0.25">
      <c r="A179" s="8">
        <v>178</v>
      </c>
      <c r="B179" s="4" t="s">
        <v>7</v>
      </c>
      <c r="C179" s="5" t="str">
        <f t="shared" si="4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>IF(testdata[[#This Row],[close]]&gt;H178,testdata[[#This Row],[close]]-H178,0)</f>
        <v>0.31999999999999318</v>
      </c>
      <c r="K179" s="2">
        <f>IF(testdata[[#This Row],[close]]&lt;H178,H178-testdata[[#This Row],[close]],0)</f>
        <v>0</v>
      </c>
      <c r="L179" s="2">
        <f>(L178*2+testdata[[#This Row],[gain]])/3</f>
        <v>0.40190302583942561</v>
      </c>
      <c r="M179" s="2">
        <f>(M178*2+testdata[[#This Row],[loss]])/3</f>
        <v>5.4244724243135152E-2</v>
      </c>
      <c r="N179" s="12">
        <f>testdata[[#This Row],[avgGain]]/testdata[[#This Row],[avgLoss]]</f>
        <v>7.4090712312965215</v>
      </c>
      <c r="O179" s="12">
        <f>100-100/(1+testdata[[#This Row],[rs]])</f>
        <v>88.108080280278244</v>
      </c>
      <c r="P179" s="14">
        <f>(testdata[[#This Row],[close]]-H178)/H178</f>
        <v>1.3419441415750783E-3</v>
      </c>
      <c r="Q179" s="1">
        <f>IF(AND(Q178&gt;=0,testdata[[#This Row],[pctGain]]&gt;0),Q178+1,IF(AND(Q178&lt;=0,testdata[[#This Row],[pctGain]]&lt;0),Q178-1,IF(AND(Q178&lt;0,testdata[[#This Row],[pctGain]]&gt;0),1,IF(AND(Q178&gt;0,testdata[[#This Row],[pctGain]]&lt;0),-1,0))))</f>
        <v>1</v>
      </c>
      <c r="R179" s="1">
        <f>IF(testdata[[#This Row],[streak]]&gt;Q178,testdata[[#This Row],[streak]]-Q178,0)</f>
        <v>2</v>
      </c>
      <c r="S179" s="1">
        <f>IF(testdata[[#This Row],[streak]]&lt;Q178,Q178-testdata[[#This Row],[streak]],0)</f>
        <v>0</v>
      </c>
      <c r="T179" s="12">
        <f>(T178+testdata[[#This Row],[sGain]])/2</f>
        <v>1.2910563394153241</v>
      </c>
      <c r="U179" s="12">
        <f>(U178+testdata[[#This Row],[sLoss]])/2</f>
        <v>1.0449623220104183</v>
      </c>
      <c r="V179" s="12">
        <f>testdata[[#This Row],[avgSgain]]/testdata[[#This Row],[avgSLoss]]</f>
        <v>1.235505158627578</v>
      </c>
      <c r="W179" s="12">
        <f>100-100/(1+testdata[[#This Row],[sRS]])</f>
        <v>55.267381238613638</v>
      </c>
      <c r="X179" s="21">
        <f>100*IF(testdata[[#This Row],[pctGain]]&gt;MAX(P79:P178),1,IF(testdata[[#This Row],[pctGain]]&lt;MIN(P79:P178),0,COUNTIF(P79:P178,"&lt;"&amp;testdata[[#This Row],[pctGain]])))/100</f>
        <v>60</v>
      </c>
      <c r="Y179" s="21">
        <f>(testdata[[#This Row],[rsi(3)]]+testdata[[#This Row],[sRSI(2)]]+testdata[[#This Row],[pctRank(100)]])/3</f>
        <v>67.791820506297299</v>
      </c>
    </row>
    <row r="180" spans="1:25" x14ac:dyDescent="0.25">
      <c r="A180" s="8">
        <v>179</v>
      </c>
      <c r="B180" s="4" t="s">
        <v>7</v>
      </c>
      <c r="C180" s="5" t="str">
        <f t="shared" si="4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>IF(testdata[[#This Row],[close]]&gt;H179,testdata[[#This Row],[close]]-H179,0)</f>
        <v>0.50999999999999091</v>
      </c>
      <c r="K180" s="2">
        <f>IF(testdata[[#This Row],[close]]&lt;H179,H179-testdata[[#This Row],[close]],0)</f>
        <v>0</v>
      </c>
      <c r="L180" s="2">
        <f>(L179*2+testdata[[#This Row],[gain]])/3</f>
        <v>0.43793535055961402</v>
      </c>
      <c r="M180" s="2">
        <f>(M179*2+testdata[[#This Row],[loss]])/3</f>
        <v>3.6163149495423437E-2</v>
      </c>
      <c r="N180" s="12">
        <f>testdata[[#This Row],[avgGain]]/testdata[[#This Row],[avgLoss]]</f>
        <v>12.109989220243003</v>
      </c>
      <c r="O180" s="12">
        <f>100-100/(1+testdata[[#This Row],[rs]])</f>
        <v>92.372228663194392</v>
      </c>
      <c r="P180" s="14">
        <f>(testdata[[#This Row],[close]]-H179)/H179</f>
        <v>2.1358572744785615E-3</v>
      </c>
      <c r="Q180" s="1">
        <f>IF(AND(Q179&gt;=0,testdata[[#This Row],[pctGain]]&gt;0),Q179+1,IF(AND(Q179&lt;=0,testdata[[#This Row],[pctGain]]&lt;0),Q179-1,IF(AND(Q179&lt;0,testdata[[#This Row],[pctGain]]&gt;0),1,IF(AND(Q179&gt;0,testdata[[#This Row],[pctGain]]&lt;0),-1,0))))</f>
        <v>2</v>
      </c>
      <c r="R180" s="1">
        <f>IF(testdata[[#This Row],[streak]]&gt;Q179,testdata[[#This Row],[streak]]-Q179,0)</f>
        <v>1</v>
      </c>
      <c r="S180" s="1">
        <f>IF(testdata[[#This Row],[streak]]&lt;Q179,Q179-testdata[[#This Row],[streak]],0)</f>
        <v>0</v>
      </c>
      <c r="T180" s="12">
        <f>(T179+testdata[[#This Row],[sGain]])/2</f>
        <v>1.145528169707662</v>
      </c>
      <c r="U180" s="12">
        <f>(U179+testdata[[#This Row],[sLoss]])/2</f>
        <v>0.52248116100520914</v>
      </c>
      <c r="V180" s="12">
        <f>testdata[[#This Row],[avgSgain]]/testdata[[#This Row],[avgSLoss]]</f>
        <v>2.1924774617782652</v>
      </c>
      <c r="W180" s="12">
        <f>100-100/(1+testdata[[#This Row],[sRS]])</f>
        <v>68.676364611107303</v>
      </c>
      <c r="X180" s="21">
        <f>100*IF(testdata[[#This Row],[pctGain]]&gt;MAX(P80:P179),1,IF(testdata[[#This Row],[pctGain]]&lt;MIN(P80:P179),0,COUNTIF(P80:P179,"&lt;"&amp;testdata[[#This Row],[pctGain]])))/100</f>
        <v>71</v>
      </c>
      <c r="Y180" s="21">
        <f>(testdata[[#This Row],[rsi(3)]]+testdata[[#This Row],[sRSI(2)]]+testdata[[#This Row],[pctRank(100)]])/3</f>
        <v>77.349531091433903</v>
      </c>
    </row>
    <row r="181" spans="1:25" x14ac:dyDescent="0.25">
      <c r="A181" s="8">
        <v>180</v>
      </c>
      <c r="B181" s="4" t="s">
        <v>7</v>
      </c>
      <c r="C181" s="5" t="str">
        <f t="shared" si="4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>IF(testdata[[#This Row],[close]]&gt;H180,testdata[[#This Row],[close]]-H180,0)</f>
        <v>0.24000000000000909</v>
      </c>
      <c r="K181" s="2">
        <f>IF(testdata[[#This Row],[close]]&lt;H180,H180-testdata[[#This Row],[close]],0)</f>
        <v>0</v>
      </c>
      <c r="L181" s="2">
        <f>(L180*2+testdata[[#This Row],[gain]])/3</f>
        <v>0.37195690037307899</v>
      </c>
      <c r="M181" s="2">
        <f>(M180*2+testdata[[#This Row],[loss]])/3</f>
        <v>2.4108766330282291E-2</v>
      </c>
      <c r="N181" s="12">
        <f>testdata[[#This Row],[avgGain]]/testdata[[#This Row],[avgLoss]]</f>
        <v>15.428284271264232</v>
      </c>
      <c r="O181" s="12">
        <f>100-100/(1+testdata[[#This Row],[rs]])</f>
        <v>93.91293708163326</v>
      </c>
      <c r="P181" s="14">
        <f>(testdata[[#This Row],[close]]-H180)/H180</f>
        <v>1.0029671110368553E-3</v>
      </c>
      <c r="Q181" s="1">
        <f>IF(AND(Q180&gt;=0,testdata[[#This Row],[pctGain]]&gt;0),Q180+1,IF(AND(Q180&lt;=0,testdata[[#This Row],[pctGain]]&lt;0),Q180-1,IF(AND(Q180&lt;0,testdata[[#This Row],[pctGain]]&gt;0),1,IF(AND(Q180&gt;0,testdata[[#This Row],[pctGain]]&lt;0),-1,0))))</f>
        <v>3</v>
      </c>
      <c r="R181" s="1">
        <f>IF(testdata[[#This Row],[streak]]&gt;Q180,testdata[[#This Row],[streak]]-Q180,0)</f>
        <v>1</v>
      </c>
      <c r="S181" s="1">
        <f>IF(testdata[[#This Row],[streak]]&lt;Q180,Q180-testdata[[#This Row],[streak]],0)</f>
        <v>0</v>
      </c>
      <c r="T181" s="12">
        <f>(T180+testdata[[#This Row],[sGain]])/2</f>
        <v>1.0727640848538309</v>
      </c>
      <c r="U181" s="12">
        <f>(U180+testdata[[#This Row],[sLoss]])/2</f>
        <v>0.26124058050260457</v>
      </c>
      <c r="V181" s="12">
        <f>testdata[[#This Row],[avgSgain]]/testdata[[#This Row],[avgSLoss]]</f>
        <v>4.1064220680796391</v>
      </c>
      <c r="W181" s="12">
        <f>100-100/(1+testdata[[#This Row],[sRS]])</f>
        <v>80.416816575914808</v>
      </c>
      <c r="X181" s="21">
        <f>100*IF(testdata[[#This Row],[pctGain]]&gt;MAX(P81:P180),1,IF(testdata[[#This Row],[pctGain]]&lt;MIN(P81:P180),0,COUNTIF(P81:P180,"&lt;"&amp;testdata[[#This Row],[pctGain]])))/100</f>
        <v>55</v>
      </c>
      <c r="Y181" s="21">
        <f>(testdata[[#This Row],[rsi(3)]]+testdata[[#This Row],[sRSI(2)]]+testdata[[#This Row],[pctRank(100)]])/3</f>
        <v>76.443251219182685</v>
      </c>
    </row>
    <row r="182" spans="1:25" x14ac:dyDescent="0.25">
      <c r="A182" s="8">
        <v>181</v>
      </c>
      <c r="B182" s="4" t="s">
        <v>7</v>
      </c>
      <c r="C182" s="5" t="str">
        <f t="shared" si="4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>IF(testdata[[#This Row],[close]]&gt;H181,testdata[[#This Row],[close]]-H181,0)</f>
        <v>8.0000000000012506E-2</v>
      </c>
      <c r="K182" s="2">
        <f>IF(testdata[[#This Row],[close]]&lt;H181,H181-testdata[[#This Row],[close]],0)</f>
        <v>0</v>
      </c>
      <c r="L182" s="2">
        <f>(L181*2+testdata[[#This Row],[gain]])/3</f>
        <v>0.27463793358205685</v>
      </c>
      <c r="M182" s="2">
        <f>(M181*2+testdata[[#This Row],[loss]])/3</f>
        <v>1.6072510886854862E-2</v>
      </c>
      <c r="N182" s="12">
        <f>testdata[[#This Row],[avgGain]]/testdata[[#This Row],[avgLoss]]</f>
        <v>17.087431796775046</v>
      </c>
      <c r="O182" s="12">
        <f>100-100/(1+testdata[[#This Row],[rs]])</f>
        <v>94.471299125073699</v>
      </c>
      <c r="P182" s="14">
        <f>(testdata[[#This Row],[close]]-H181)/H181</f>
        <v>3.3398739197600509E-4</v>
      </c>
      <c r="Q182" s="1">
        <f>IF(AND(Q181&gt;=0,testdata[[#This Row],[pctGain]]&gt;0),Q181+1,IF(AND(Q181&lt;=0,testdata[[#This Row],[pctGain]]&lt;0),Q181-1,IF(AND(Q181&lt;0,testdata[[#This Row],[pctGain]]&gt;0),1,IF(AND(Q181&gt;0,testdata[[#This Row],[pctGain]]&lt;0),-1,0))))</f>
        <v>4</v>
      </c>
      <c r="R182" s="1">
        <f>IF(testdata[[#This Row],[streak]]&gt;Q181,testdata[[#This Row],[streak]]-Q181,0)</f>
        <v>1</v>
      </c>
      <c r="S182" s="1">
        <f>IF(testdata[[#This Row],[streak]]&lt;Q181,Q181-testdata[[#This Row],[streak]],0)</f>
        <v>0</v>
      </c>
      <c r="T182" s="12">
        <f>(T181+testdata[[#This Row],[sGain]])/2</f>
        <v>1.0363820424269155</v>
      </c>
      <c r="U182" s="12">
        <f>(U181+testdata[[#This Row],[sLoss]])/2</f>
        <v>0.13062029025130228</v>
      </c>
      <c r="V182" s="12">
        <f>testdata[[#This Row],[avgSgain]]/testdata[[#This Row],[avgSLoss]]</f>
        <v>7.9343112806823877</v>
      </c>
      <c r="W182" s="12">
        <f>100-100/(1+testdata[[#This Row],[sRS]])</f>
        <v>88.807195444799618</v>
      </c>
      <c r="X182" s="21">
        <f>100*IF(testdata[[#This Row],[pctGain]]&gt;MAX(P82:P181),1,IF(testdata[[#This Row],[pctGain]]&lt;MIN(P82:P181),0,COUNTIF(P82:P181,"&lt;"&amp;testdata[[#This Row],[pctGain]])))/100</f>
        <v>46</v>
      </c>
      <c r="Y182" s="21">
        <f>(testdata[[#This Row],[rsi(3)]]+testdata[[#This Row],[sRSI(2)]]+testdata[[#This Row],[pctRank(100)]])/3</f>
        <v>76.426164856624439</v>
      </c>
    </row>
    <row r="183" spans="1:25" x14ac:dyDescent="0.25">
      <c r="A183" s="8">
        <v>182</v>
      </c>
      <c r="B183" s="4" t="s">
        <v>7</v>
      </c>
      <c r="C183" s="5" t="str">
        <f t="shared" si="4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>IF(testdata[[#This Row],[close]]&gt;H182,testdata[[#This Row],[close]]-H182,0)</f>
        <v>0</v>
      </c>
      <c r="K183" s="2">
        <f>IF(testdata[[#This Row],[close]]&lt;H182,H182-testdata[[#This Row],[close]],0)</f>
        <v>0.64000000000001478</v>
      </c>
      <c r="L183" s="2">
        <f>(L182*2+testdata[[#This Row],[gain]])/3</f>
        <v>0.18309195572137124</v>
      </c>
      <c r="M183" s="2">
        <f>(M182*2+testdata[[#This Row],[loss]])/3</f>
        <v>0.22404834059124148</v>
      </c>
      <c r="N183" s="12">
        <f>testdata[[#This Row],[avgGain]]/testdata[[#This Row],[avgLoss]]</f>
        <v>0.8171984458274032</v>
      </c>
      <c r="O183" s="12">
        <f>100-100/(1+testdata[[#This Row],[rs]])</f>
        <v>44.970236888757526</v>
      </c>
      <c r="P183" s="14">
        <f>(testdata[[#This Row],[close]]-H182)/H182</f>
        <v>-2.6710070531280614E-3</v>
      </c>
      <c r="Q183" s="1">
        <f>IF(AND(Q182&gt;=0,testdata[[#This Row],[pctGain]]&gt;0),Q182+1,IF(AND(Q182&lt;=0,testdata[[#This Row],[pctGain]]&lt;0),Q182-1,IF(AND(Q182&lt;0,testdata[[#This Row],[pctGain]]&gt;0),1,IF(AND(Q182&gt;0,testdata[[#This Row],[pctGain]]&lt;0),-1,0))))</f>
        <v>-1</v>
      </c>
      <c r="R183" s="1">
        <f>IF(testdata[[#This Row],[streak]]&gt;Q182,testdata[[#This Row],[streak]]-Q182,0)</f>
        <v>0</v>
      </c>
      <c r="S183" s="1">
        <f>IF(testdata[[#This Row],[streak]]&lt;Q182,Q182-testdata[[#This Row],[streak]],0)</f>
        <v>5</v>
      </c>
      <c r="T183" s="12">
        <f>(T182+testdata[[#This Row],[sGain]])/2</f>
        <v>0.51819102121345773</v>
      </c>
      <c r="U183" s="12">
        <f>(U182+testdata[[#This Row],[sLoss]])/2</f>
        <v>2.5653101451256513</v>
      </c>
      <c r="V183" s="12">
        <f>testdata[[#This Row],[avgSgain]]/testdata[[#This Row],[avgSLoss]]</f>
        <v>0.20199936533914742</v>
      </c>
      <c r="W183" s="12">
        <f>100-100/(1+testdata[[#This Row],[sRS]])</f>
        <v>16.805280532086869</v>
      </c>
      <c r="X183" s="21">
        <f>100*IF(testdata[[#This Row],[pctGain]]&gt;MAX(P83:P182),1,IF(testdata[[#This Row],[pctGain]]&lt;MIN(P83:P182),0,COUNTIF(P83:P182,"&lt;"&amp;testdata[[#This Row],[pctGain]])))/100</f>
        <v>10</v>
      </c>
      <c r="Y183" s="21">
        <f>(testdata[[#This Row],[rsi(3)]]+testdata[[#This Row],[sRSI(2)]]+testdata[[#This Row],[pctRank(100)]])/3</f>
        <v>23.925172473614797</v>
      </c>
    </row>
    <row r="184" spans="1:25" x14ac:dyDescent="0.25">
      <c r="A184" s="8">
        <v>183</v>
      </c>
      <c r="B184" s="4" t="s">
        <v>7</v>
      </c>
      <c r="C184" s="5" t="str">
        <f t="shared" si="4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>IF(testdata[[#This Row],[close]]&gt;H183,testdata[[#This Row],[close]]-H183,0)</f>
        <v>5.0000000000011369E-2</v>
      </c>
      <c r="K184" s="2">
        <f>IF(testdata[[#This Row],[close]]&lt;H183,H183-testdata[[#This Row],[close]],0)</f>
        <v>0</v>
      </c>
      <c r="L184" s="2">
        <f>(L183*2+testdata[[#This Row],[gain]])/3</f>
        <v>0.13872797048091795</v>
      </c>
      <c r="M184" s="2">
        <f>(M183*2+testdata[[#This Row],[loss]])/3</f>
        <v>0.14936556039416099</v>
      </c>
      <c r="N184" s="12">
        <f>testdata[[#This Row],[avgGain]]/testdata[[#This Row],[avgLoss]]</f>
        <v>0.9287815083666443</v>
      </c>
      <c r="O184" s="12">
        <f>100-100/(1+testdata[[#This Row],[rs]])</f>
        <v>48.153795768872079</v>
      </c>
      <c r="P184" s="14">
        <f>(testdata[[#This Row],[close]]-H183)/H183</f>
        <v>2.0923128426167037E-4</v>
      </c>
      <c r="Q184" s="1">
        <f>IF(AND(Q183&gt;=0,testdata[[#This Row],[pctGain]]&gt;0),Q183+1,IF(AND(Q183&lt;=0,testdata[[#This Row],[pctGain]]&lt;0),Q183-1,IF(AND(Q183&lt;0,testdata[[#This Row],[pctGain]]&gt;0),1,IF(AND(Q183&gt;0,testdata[[#This Row],[pctGain]]&lt;0),-1,0))))</f>
        <v>1</v>
      </c>
      <c r="R184" s="1">
        <f>IF(testdata[[#This Row],[streak]]&gt;Q183,testdata[[#This Row],[streak]]-Q183,0)</f>
        <v>2</v>
      </c>
      <c r="S184" s="1">
        <f>IF(testdata[[#This Row],[streak]]&lt;Q183,Q183-testdata[[#This Row],[streak]],0)</f>
        <v>0</v>
      </c>
      <c r="T184" s="12">
        <f>(T183+testdata[[#This Row],[sGain]])/2</f>
        <v>1.2590955106067288</v>
      </c>
      <c r="U184" s="12">
        <f>(U183+testdata[[#This Row],[sLoss]])/2</f>
        <v>1.2826550725628256</v>
      </c>
      <c r="V184" s="12">
        <f>testdata[[#This Row],[avgSgain]]/testdata[[#This Row],[avgSLoss]]</f>
        <v>0.98163219211457731</v>
      </c>
      <c r="W184" s="12">
        <f>100-100/(1+testdata[[#This Row],[sRS]])</f>
        <v>49.536548508887954</v>
      </c>
      <c r="X184" s="21">
        <f>100*IF(testdata[[#This Row],[pctGain]]&gt;MAX(P84:P183),1,IF(testdata[[#This Row],[pctGain]]&lt;MIN(P84:P183),0,COUNTIF(P84:P183,"&lt;"&amp;testdata[[#This Row],[pctGain]])))/100</f>
        <v>45</v>
      </c>
      <c r="Y184" s="21">
        <f>(testdata[[#This Row],[rsi(3)]]+testdata[[#This Row],[sRSI(2)]]+testdata[[#This Row],[pctRank(100)]])/3</f>
        <v>47.563448092586675</v>
      </c>
    </row>
    <row r="185" spans="1:25" x14ac:dyDescent="0.25">
      <c r="A185" s="8">
        <v>184</v>
      </c>
      <c r="B185" s="4" t="s">
        <v>7</v>
      </c>
      <c r="C185" s="5" t="str">
        <f t="shared" si="4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>IF(testdata[[#This Row],[close]]&gt;H184,testdata[[#This Row],[close]]-H184,0)</f>
        <v>0</v>
      </c>
      <c r="K185" s="2">
        <f>IF(testdata[[#This Row],[close]]&lt;H184,H184-testdata[[#This Row],[close]],0)</f>
        <v>0.49000000000000909</v>
      </c>
      <c r="L185" s="2">
        <f>(L184*2+testdata[[#This Row],[gain]])/3</f>
        <v>9.24853136539453E-2</v>
      </c>
      <c r="M185" s="2">
        <f>(M184*2+testdata[[#This Row],[loss]])/3</f>
        <v>0.26291037359611036</v>
      </c>
      <c r="N185" s="12">
        <f>testdata[[#This Row],[avgGain]]/testdata[[#This Row],[avgLoss]]</f>
        <v>0.3517750645930145</v>
      </c>
      <c r="O185" s="12">
        <f>100-100/(1+testdata[[#This Row],[rs]])</f>
        <v>26.023195264289413</v>
      </c>
      <c r="P185" s="14">
        <f>(testdata[[#This Row],[close]]-H184)/H184</f>
        <v>-2.050037653752862E-3</v>
      </c>
      <c r="Q185" s="1">
        <f>IF(AND(Q184&gt;=0,testdata[[#This Row],[pctGain]]&gt;0),Q184+1,IF(AND(Q184&lt;=0,testdata[[#This Row],[pctGain]]&lt;0),Q184-1,IF(AND(Q184&lt;0,testdata[[#This Row],[pctGain]]&gt;0),1,IF(AND(Q184&gt;0,testdata[[#This Row],[pctGain]]&lt;0),-1,0))))</f>
        <v>-1</v>
      </c>
      <c r="R185" s="1">
        <f>IF(testdata[[#This Row],[streak]]&gt;Q184,testdata[[#This Row],[streak]]-Q184,0)</f>
        <v>0</v>
      </c>
      <c r="S185" s="1">
        <f>IF(testdata[[#This Row],[streak]]&lt;Q184,Q184-testdata[[#This Row],[streak]],0)</f>
        <v>2</v>
      </c>
      <c r="T185" s="12">
        <f>(T184+testdata[[#This Row],[sGain]])/2</f>
        <v>0.62954775530336438</v>
      </c>
      <c r="U185" s="12">
        <f>(U184+testdata[[#This Row],[sLoss]])/2</f>
        <v>1.6413275362814128</v>
      </c>
      <c r="V185" s="12">
        <f>testdata[[#This Row],[avgSgain]]/testdata[[#This Row],[avgSLoss]]</f>
        <v>0.38356010082525394</v>
      </c>
      <c r="W185" s="12">
        <f>100-100/(1+testdata[[#This Row],[sRS]])</f>
        <v>27.722691670312798</v>
      </c>
      <c r="X185" s="21">
        <f>100*IF(testdata[[#This Row],[pctGain]]&gt;MAX(P85:P184),1,IF(testdata[[#This Row],[pctGain]]&lt;MIN(P85:P184),0,COUNTIF(P85:P184,"&lt;"&amp;testdata[[#This Row],[pctGain]])))/100</f>
        <v>14</v>
      </c>
      <c r="Y185" s="21">
        <f>(testdata[[#This Row],[rsi(3)]]+testdata[[#This Row],[sRSI(2)]]+testdata[[#This Row],[pctRank(100)]])/3</f>
        <v>22.58196231153407</v>
      </c>
    </row>
    <row r="186" spans="1:25" x14ac:dyDescent="0.25">
      <c r="A186" s="8">
        <v>185</v>
      </c>
      <c r="B186" s="4" t="s">
        <v>7</v>
      </c>
      <c r="C186" s="5" t="str">
        <f t="shared" si="4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>IF(testdata[[#This Row],[close]]&gt;H185,testdata[[#This Row],[close]]-H185,0)</f>
        <v>0.15000000000000568</v>
      </c>
      <c r="K186" s="2">
        <f>IF(testdata[[#This Row],[close]]&lt;H185,H185-testdata[[#This Row],[close]],0)</f>
        <v>0</v>
      </c>
      <c r="L186" s="2">
        <f>(L185*2+testdata[[#This Row],[gain]])/3</f>
        <v>0.11165687576929877</v>
      </c>
      <c r="M186" s="2">
        <f>(M185*2+testdata[[#This Row],[loss]])/3</f>
        <v>0.1752735823974069</v>
      </c>
      <c r="N186" s="12">
        <f>testdata[[#This Row],[avgGain]]/testdata[[#This Row],[avgLoss]]</f>
        <v>0.63704338236285563</v>
      </c>
      <c r="O186" s="12">
        <f>100-100/(1+testdata[[#This Row],[rs]])</f>
        <v>38.914263923987633</v>
      </c>
      <c r="P186" s="14">
        <f>(testdata[[#This Row],[close]]-H185)/H185</f>
        <v>6.2885171676521059E-4</v>
      </c>
      <c r="Q186" s="1">
        <f>IF(AND(Q185&gt;=0,testdata[[#This Row],[pctGain]]&gt;0),Q185+1,IF(AND(Q185&lt;=0,testdata[[#This Row],[pctGain]]&lt;0),Q185-1,IF(AND(Q185&lt;0,testdata[[#This Row],[pctGain]]&gt;0),1,IF(AND(Q185&gt;0,testdata[[#This Row],[pctGain]]&lt;0),-1,0))))</f>
        <v>1</v>
      </c>
      <c r="R186" s="1">
        <f>IF(testdata[[#This Row],[streak]]&gt;Q185,testdata[[#This Row],[streak]]-Q185,0)</f>
        <v>2</v>
      </c>
      <c r="S186" s="1">
        <f>IF(testdata[[#This Row],[streak]]&lt;Q185,Q185-testdata[[#This Row],[streak]],0)</f>
        <v>0</v>
      </c>
      <c r="T186" s="12">
        <f>(T185+testdata[[#This Row],[sGain]])/2</f>
        <v>1.3147738776516822</v>
      </c>
      <c r="U186" s="12">
        <f>(U185+testdata[[#This Row],[sLoss]])/2</f>
        <v>0.82066376814070641</v>
      </c>
      <c r="V186" s="12">
        <f>testdata[[#This Row],[avgSgain]]/testdata[[#This Row],[avgSLoss]]</f>
        <v>1.602085931770121</v>
      </c>
      <c r="W186" s="12">
        <f>100-100/(1+testdata[[#This Row],[sRS]])</f>
        <v>61.569293781173094</v>
      </c>
      <c r="X186" s="21">
        <f>100*IF(testdata[[#This Row],[pctGain]]&gt;MAX(P86:P185),1,IF(testdata[[#This Row],[pctGain]]&lt;MIN(P86:P185),0,COUNTIF(P86:P185,"&lt;"&amp;testdata[[#This Row],[pctGain]])))/100</f>
        <v>53</v>
      </c>
      <c r="Y186" s="21">
        <f>(testdata[[#This Row],[rsi(3)]]+testdata[[#This Row],[sRSI(2)]]+testdata[[#This Row],[pctRank(100)]])/3</f>
        <v>51.161185901720245</v>
      </c>
    </row>
    <row r="187" spans="1:25" x14ac:dyDescent="0.25">
      <c r="A187" s="8">
        <v>186</v>
      </c>
      <c r="B187" s="4" t="s">
        <v>7</v>
      </c>
      <c r="C187" s="5" t="str">
        <f t="shared" si="4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>IF(testdata[[#This Row],[close]]&gt;H186,testdata[[#This Row],[close]]-H186,0)</f>
        <v>0.91999999999998749</v>
      </c>
      <c r="K187" s="2">
        <f>IF(testdata[[#This Row],[close]]&lt;H186,H186-testdata[[#This Row],[close]],0)</f>
        <v>0</v>
      </c>
      <c r="L187" s="2">
        <f>(L186*2+testdata[[#This Row],[gain]])/3</f>
        <v>0.381104583846195</v>
      </c>
      <c r="M187" s="2">
        <f>(M186*2+testdata[[#This Row],[loss]])/3</f>
        <v>0.11684905493160459</v>
      </c>
      <c r="N187" s="12">
        <f>testdata[[#This Row],[avgGain]]/testdata[[#This Row],[avgLoss]]</f>
        <v>3.2615119058452584</v>
      </c>
      <c r="O187" s="12">
        <f>100-100/(1+testdata[[#This Row],[rs]])</f>
        <v>76.534149801896362</v>
      </c>
      <c r="P187" s="14">
        <f>(testdata[[#This Row],[close]]-H186)/H186</f>
        <v>3.8545332662979197E-3</v>
      </c>
      <c r="Q187" s="1">
        <f>IF(AND(Q186&gt;=0,testdata[[#This Row],[pctGain]]&gt;0),Q186+1,IF(AND(Q186&lt;=0,testdata[[#This Row],[pctGain]]&lt;0),Q186-1,IF(AND(Q186&lt;0,testdata[[#This Row],[pctGain]]&gt;0),1,IF(AND(Q186&gt;0,testdata[[#This Row],[pctGain]]&lt;0),-1,0))))</f>
        <v>2</v>
      </c>
      <c r="R187" s="1">
        <f>IF(testdata[[#This Row],[streak]]&gt;Q186,testdata[[#This Row],[streak]]-Q186,0)</f>
        <v>1</v>
      </c>
      <c r="S187" s="1">
        <f>IF(testdata[[#This Row],[streak]]&lt;Q186,Q186-testdata[[#This Row],[streak]],0)</f>
        <v>0</v>
      </c>
      <c r="T187" s="12">
        <f>(T186+testdata[[#This Row],[sGain]])/2</f>
        <v>1.1573869388258411</v>
      </c>
      <c r="U187" s="12">
        <f>(U186+testdata[[#This Row],[sLoss]])/2</f>
        <v>0.4103318840703532</v>
      </c>
      <c r="V187" s="12">
        <f>testdata[[#This Row],[avgSgain]]/testdata[[#This Row],[avgSLoss]]</f>
        <v>2.820611762714988</v>
      </c>
      <c r="W187" s="12">
        <f>100-100/(1+testdata[[#This Row],[sRS]])</f>
        <v>73.826181195406676</v>
      </c>
      <c r="X187" s="21">
        <f>100*IF(testdata[[#This Row],[pctGain]]&gt;MAX(P87:P186),1,IF(testdata[[#This Row],[pctGain]]&lt;MIN(P87:P186),0,COUNTIF(P87:P186,"&lt;"&amp;testdata[[#This Row],[pctGain]])))/100</f>
        <v>81</v>
      </c>
      <c r="Y187" s="21">
        <f>(testdata[[#This Row],[rsi(3)]]+testdata[[#This Row],[sRSI(2)]]+testdata[[#This Row],[pctRank(100)]])/3</f>
        <v>77.120110332434351</v>
      </c>
    </row>
    <row r="188" spans="1:25" x14ac:dyDescent="0.25">
      <c r="A188" s="8">
        <v>187</v>
      </c>
      <c r="B188" s="4" t="s">
        <v>7</v>
      </c>
      <c r="C188" s="5" t="str">
        <f t="shared" si="4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>IF(testdata[[#This Row],[close]]&gt;H187,testdata[[#This Row],[close]]-H187,0)</f>
        <v>0.28999999999999204</v>
      </c>
      <c r="K188" s="2">
        <f>IF(testdata[[#This Row],[close]]&lt;H187,H187-testdata[[#This Row],[close]],0)</f>
        <v>0</v>
      </c>
      <c r="L188" s="2">
        <f>(L187*2+testdata[[#This Row],[gain]])/3</f>
        <v>0.35073638923079403</v>
      </c>
      <c r="M188" s="2">
        <f>(M187*2+testdata[[#This Row],[loss]])/3</f>
        <v>7.7899369954403067E-2</v>
      </c>
      <c r="N188" s="12">
        <f>testdata[[#This Row],[avgGain]]/testdata[[#This Row],[avgLoss]]</f>
        <v>4.5024290881439866</v>
      </c>
      <c r="O188" s="12">
        <f>100-100/(1+testdata[[#This Row],[rs]])</f>
        <v>81.826208316710762</v>
      </c>
      <c r="P188" s="14">
        <f>(testdata[[#This Row],[close]]-H187)/H187</f>
        <v>1.2103505843071454E-3</v>
      </c>
      <c r="Q188" s="1">
        <f>IF(AND(Q187&gt;=0,testdata[[#This Row],[pctGain]]&gt;0),Q187+1,IF(AND(Q187&lt;=0,testdata[[#This Row],[pctGain]]&lt;0),Q187-1,IF(AND(Q187&lt;0,testdata[[#This Row],[pctGain]]&gt;0),1,IF(AND(Q187&gt;0,testdata[[#This Row],[pctGain]]&lt;0),-1,0))))</f>
        <v>3</v>
      </c>
      <c r="R188" s="1">
        <f>IF(testdata[[#This Row],[streak]]&gt;Q187,testdata[[#This Row],[streak]]-Q187,0)</f>
        <v>1</v>
      </c>
      <c r="S188" s="1">
        <f>IF(testdata[[#This Row],[streak]]&lt;Q187,Q187-testdata[[#This Row],[streak]],0)</f>
        <v>0</v>
      </c>
      <c r="T188" s="12">
        <f>(T187+testdata[[#This Row],[sGain]])/2</f>
        <v>1.0786934694129204</v>
      </c>
      <c r="U188" s="12">
        <f>(U187+testdata[[#This Row],[sLoss]])/2</f>
        <v>0.2051659420351766</v>
      </c>
      <c r="V188" s="12">
        <f>testdata[[#This Row],[avgSgain]]/testdata[[#This Row],[avgSLoss]]</f>
        <v>5.257663424604722</v>
      </c>
      <c r="W188" s="12">
        <f>100-100/(1+testdata[[#This Row],[sRS]])</f>
        <v>84.019594341426782</v>
      </c>
      <c r="X188" s="21">
        <f>100*IF(testdata[[#This Row],[pctGain]]&gt;MAX(P88:P187),1,IF(testdata[[#This Row],[pctGain]]&lt;MIN(P88:P187),0,COUNTIF(P88:P187,"&lt;"&amp;testdata[[#This Row],[pctGain]])))/100</f>
        <v>60</v>
      </c>
      <c r="Y188" s="21">
        <f>(testdata[[#This Row],[rsi(3)]]+testdata[[#This Row],[sRSI(2)]]+testdata[[#This Row],[pctRank(100)]])/3</f>
        <v>75.281934219379181</v>
      </c>
    </row>
    <row r="189" spans="1:25" x14ac:dyDescent="0.25">
      <c r="A189" s="8">
        <v>188</v>
      </c>
      <c r="B189" s="4" t="s">
        <v>7</v>
      </c>
      <c r="C189" s="5" t="str">
        <f t="shared" si="4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>IF(testdata[[#This Row],[close]]&gt;H188,testdata[[#This Row],[close]]-H188,0)</f>
        <v>0.85000000000002274</v>
      </c>
      <c r="K189" s="2">
        <f>IF(testdata[[#This Row],[close]]&lt;H188,H188-testdata[[#This Row],[close]],0)</f>
        <v>0</v>
      </c>
      <c r="L189" s="2">
        <f>(L188*2+testdata[[#This Row],[gain]])/3</f>
        <v>0.51715759282053686</v>
      </c>
      <c r="M189" s="2">
        <f>(M188*2+testdata[[#This Row],[loss]])/3</f>
        <v>5.1932913302935375E-2</v>
      </c>
      <c r="N189" s="12">
        <f>testdata[[#This Row],[avgGain]]/testdata[[#This Row],[avgLoss]]</f>
        <v>9.9581856654921346</v>
      </c>
      <c r="O189" s="12">
        <f>100-100/(1+testdata[[#This Row],[rs]])</f>
        <v>90.874401743811944</v>
      </c>
      <c r="P189" s="14">
        <f>(testdata[[#This Row],[close]]-H188)/H188</f>
        <v>3.5432906748927543E-3</v>
      </c>
      <c r="Q189" s="1">
        <f>IF(AND(Q188&gt;=0,testdata[[#This Row],[pctGain]]&gt;0),Q188+1,IF(AND(Q188&lt;=0,testdata[[#This Row],[pctGain]]&lt;0),Q188-1,IF(AND(Q188&lt;0,testdata[[#This Row],[pctGain]]&gt;0),1,IF(AND(Q188&gt;0,testdata[[#This Row],[pctGain]]&lt;0),-1,0))))</f>
        <v>4</v>
      </c>
      <c r="R189" s="1">
        <f>IF(testdata[[#This Row],[streak]]&gt;Q188,testdata[[#This Row],[streak]]-Q188,0)</f>
        <v>1</v>
      </c>
      <c r="S189" s="1">
        <f>IF(testdata[[#This Row],[streak]]&lt;Q188,Q188-testdata[[#This Row],[streak]],0)</f>
        <v>0</v>
      </c>
      <c r="T189" s="12">
        <f>(T188+testdata[[#This Row],[sGain]])/2</f>
        <v>1.0393467347064602</v>
      </c>
      <c r="U189" s="12">
        <f>(U188+testdata[[#This Row],[sLoss]])/2</f>
        <v>0.1025829710175883</v>
      </c>
      <c r="V189" s="12">
        <f>testdata[[#This Row],[avgSgain]]/testdata[[#This Row],[avgSLoss]]</f>
        <v>10.131766748384189</v>
      </c>
      <c r="W189" s="12">
        <f>100-100/(1+testdata[[#This Row],[sRS]])</f>
        <v>91.016700020729829</v>
      </c>
      <c r="X189" s="21">
        <f>100*IF(testdata[[#This Row],[pctGain]]&gt;MAX(P89:P188),1,IF(testdata[[#This Row],[pctGain]]&lt;MIN(P89:P188),0,COUNTIF(P89:P188,"&lt;"&amp;testdata[[#This Row],[pctGain]])))/100</f>
        <v>81</v>
      </c>
      <c r="Y189" s="21">
        <f>(testdata[[#This Row],[rsi(3)]]+testdata[[#This Row],[sRSI(2)]]+testdata[[#This Row],[pctRank(100)]])/3</f>
        <v>87.630367254847258</v>
      </c>
    </row>
    <row r="190" spans="1:25" x14ac:dyDescent="0.25">
      <c r="A190" s="8">
        <v>189</v>
      </c>
      <c r="B190" s="4" t="s">
        <v>7</v>
      </c>
      <c r="C190" s="5" t="str">
        <f t="shared" si="4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>IF(testdata[[#This Row],[close]]&gt;H189,testdata[[#This Row],[close]]-H189,0)</f>
        <v>1.039999999999992</v>
      </c>
      <c r="K190" s="2">
        <f>IF(testdata[[#This Row],[close]]&lt;H189,H189-testdata[[#This Row],[close]],0)</f>
        <v>0</v>
      </c>
      <c r="L190" s="2">
        <f>(L189*2+testdata[[#This Row],[gain]])/3</f>
        <v>0.69143839521368855</v>
      </c>
      <c r="M190" s="2">
        <f>(M189*2+testdata[[#This Row],[loss]])/3</f>
        <v>3.4621942201956919E-2</v>
      </c>
      <c r="N190" s="12">
        <f>testdata[[#This Row],[avgGain]]/testdata[[#This Row],[avgLoss]]</f>
        <v>19.9711036192131</v>
      </c>
      <c r="O190" s="12">
        <f>100-100/(1+testdata[[#This Row],[rs]])</f>
        <v>95.231533742059099</v>
      </c>
      <c r="P190" s="14">
        <f>(testdata[[#This Row],[close]]-H189)/H189</f>
        <v>4.3200132923485587E-3</v>
      </c>
      <c r="Q190" s="1">
        <f>IF(AND(Q189&gt;=0,testdata[[#This Row],[pctGain]]&gt;0),Q189+1,IF(AND(Q189&lt;=0,testdata[[#This Row],[pctGain]]&lt;0),Q189-1,IF(AND(Q189&lt;0,testdata[[#This Row],[pctGain]]&gt;0),1,IF(AND(Q189&gt;0,testdata[[#This Row],[pctGain]]&lt;0),-1,0))))</f>
        <v>5</v>
      </c>
      <c r="R190" s="1">
        <f>IF(testdata[[#This Row],[streak]]&gt;Q189,testdata[[#This Row],[streak]]-Q189,0)</f>
        <v>1</v>
      </c>
      <c r="S190" s="1">
        <f>IF(testdata[[#This Row],[streak]]&lt;Q189,Q189-testdata[[#This Row],[streak]],0)</f>
        <v>0</v>
      </c>
      <c r="T190" s="12">
        <f>(T189+testdata[[#This Row],[sGain]])/2</f>
        <v>1.0196733673532301</v>
      </c>
      <c r="U190" s="12">
        <f>(U189+testdata[[#This Row],[sLoss]])/2</f>
        <v>5.129148550879415E-2</v>
      </c>
      <c r="V190" s="12">
        <f>testdata[[#This Row],[avgSgain]]/testdata[[#This Row],[avgSLoss]]</f>
        <v>19.879973395943125</v>
      </c>
      <c r="W190" s="12">
        <f>100-100/(1+testdata[[#This Row],[sRS]])</f>
        <v>95.21072186713468</v>
      </c>
      <c r="X190" s="21">
        <f>100*IF(testdata[[#This Row],[pctGain]]&gt;MAX(P90:P189),1,IF(testdata[[#This Row],[pctGain]]&lt;MIN(P90:P189),0,COUNTIF(P90:P189,"&lt;"&amp;testdata[[#This Row],[pctGain]])))/100</f>
        <v>83</v>
      </c>
      <c r="Y190" s="21">
        <f>(testdata[[#This Row],[rsi(3)]]+testdata[[#This Row],[sRSI(2)]]+testdata[[#This Row],[pctRank(100)]])/3</f>
        <v>91.147418536397936</v>
      </c>
    </row>
    <row r="191" spans="1:25" x14ac:dyDescent="0.25">
      <c r="A191" s="8">
        <v>190</v>
      </c>
      <c r="B191" s="4" t="s">
        <v>7</v>
      </c>
      <c r="C191" s="5" t="str">
        <f t="shared" si="4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>IF(testdata[[#This Row],[close]]&gt;H190,testdata[[#This Row],[close]]-H190,0)</f>
        <v>0.52000000000001023</v>
      </c>
      <c r="K191" s="2">
        <f>IF(testdata[[#This Row],[close]]&lt;H190,H190-testdata[[#This Row],[close]],0)</f>
        <v>0</v>
      </c>
      <c r="L191" s="2">
        <f>(L190*2+testdata[[#This Row],[gain]])/3</f>
        <v>0.63429226347579581</v>
      </c>
      <c r="M191" s="2">
        <f>(M190*2+testdata[[#This Row],[loss]])/3</f>
        <v>2.3081294801304612E-2</v>
      </c>
      <c r="N191" s="12">
        <f>testdata[[#This Row],[avgGain]]/testdata[[#This Row],[avgLoss]]</f>
        <v>27.480792084504031</v>
      </c>
      <c r="O191" s="12">
        <f>100-100/(1+testdata[[#This Row],[rs]])</f>
        <v>96.488861696567469</v>
      </c>
      <c r="P191" s="14">
        <f>(testdata[[#This Row],[close]]-H190)/H190</f>
        <v>2.1507155265117471E-3</v>
      </c>
      <c r="Q191" s="1">
        <f>IF(AND(Q190&gt;=0,testdata[[#This Row],[pctGain]]&gt;0),Q190+1,IF(AND(Q190&lt;=0,testdata[[#This Row],[pctGain]]&lt;0),Q190-1,IF(AND(Q190&lt;0,testdata[[#This Row],[pctGain]]&gt;0),1,IF(AND(Q190&gt;0,testdata[[#This Row],[pctGain]]&lt;0),-1,0))))</f>
        <v>6</v>
      </c>
      <c r="R191" s="1">
        <f>IF(testdata[[#This Row],[streak]]&gt;Q190,testdata[[#This Row],[streak]]-Q190,0)</f>
        <v>1</v>
      </c>
      <c r="S191" s="1">
        <f>IF(testdata[[#This Row],[streak]]&lt;Q190,Q190-testdata[[#This Row],[streak]],0)</f>
        <v>0</v>
      </c>
      <c r="T191" s="12">
        <f>(T190+testdata[[#This Row],[sGain]])/2</f>
        <v>1.0098366836766151</v>
      </c>
      <c r="U191" s="12">
        <f>(U190+testdata[[#This Row],[sLoss]])/2</f>
        <v>2.5645742754397075E-2</v>
      </c>
      <c r="V191" s="12">
        <f>testdata[[#This Row],[avgSgain]]/testdata[[#This Row],[avgSLoss]]</f>
        <v>39.376386691061001</v>
      </c>
      <c r="W191" s="12">
        <f>100-100/(1+testdata[[#This Row],[sRS]])</f>
        <v>97.523304877052325</v>
      </c>
      <c r="X191" s="21">
        <f>100*IF(testdata[[#This Row],[pctGain]]&gt;MAX(P91:P190),1,IF(testdata[[#This Row],[pctGain]]&lt;MIN(P91:P190),0,COUNTIF(P91:P190,"&lt;"&amp;testdata[[#This Row],[pctGain]])))/100</f>
        <v>70</v>
      </c>
      <c r="Y191" s="21">
        <f>(testdata[[#This Row],[rsi(3)]]+testdata[[#This Row],[sRSI(2)]]+testdata[[#This Row],[pctRank(100)]])/3</f>
        <v>88.004055524539922</v>
      </c>
    </row>
    <row r="192" spans="1:25" x14ac:dyDescent="0.25">
      <c r="A192" s="8">
        <v>191</v>
      </c>
      <c r="B192" s="4" t="s">
        <v>7</v>
      </c>
      <c r="C192" s="5" t="str">
        <f t="shared" si="4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>IF(testdata[[#This Row],[close]]&gt;H191,testdata[[#This Row],[close]]-H191,0)</f>
        <v>0.28000000000000114</v>
      </c>
      <c r="K192" s="2">
        <f>IF(testdata[[#This Row],[close]]&lt;H191,H191-testdata[[#This Row],[close]],0)</f>
        <v>0</v>
      </c>
      <c r="L192" s="2">
        <f>(L191*2+testdata[[#This Row],[gain]])/3</f>
        <v>0.51619484231719759</v>
      </c>
      <c r="M192" s="2">
        <f>(M191*2+testdata[[#This Row],[loss]])/3</f>
        <v>1.5387529867536408E-2</v>
      </c>
      <c r="N192" s="12">
        <f>testdata[[#This Row],[avgGain]]/testdata[[#This Row],[avgLoss]]</f>
        <v>33.546309691085071</v>
      </c>
      <c r="O192" s="12">
        <f>100-100/(1+testdata[[#This Row],[rs]])</f>
        <v>97.105334813060921</v>
      </c>
      <c r="P192" s="14">
        <f>(testdata[[#This Row],[close]]-H191)/H191</f>
        <v>1.1555922410235293E-3</v>
      </c>
      <c r="Q192" s="1">
        <f>IF(AND(Q191&gt;=0,testdata[[#This Row],[pctGain]]&gt;0),Q191+1,IF(AND(Q191&lt;=0,testdata[[#This Row],[pctGain]]&lt;0),Q191-1,IF(AND(Q191&lt;0,testdata[[#This Row],[pctGain]]&gt;0),1,IF(AND(Q191&gt;0,testdata[[#This Row],[pctGain]]&lt;0),-1,0))))</f>
        <v>7</v>
      </c>
      <c r="R192" s="1">
        <f>IF(testdata[[#This Row],[streak]]&gt;Q191,testdata[[#This Row],[streak]]-Q191,0)</f>
        <v>1</v>
      </c>
      <c r="S192" s="1">
        <f>IF(testdata[[#This Row],[streak]]&lt;Q191,Q191-testdata[[#This Row],[streak]],0)</f>
        <v>0</v>
      </c>
      <c r="T192" s="12">
        <f>(T191+testdata[[#This Row],[sGain]])/2</f>
        <v>1.0049183418383074</v>
      </c>
      <c r="U192" s="12">
        <f>(U191+testdata[[#This Row],[sLoss]])/2</f>
        <v>1.2822871377198538E-2</v>
      </c>
      <c r="V192" s="12">
        <f>testdata[[#This Row],[avgSgain]]/testdata[[#This Row],[avgSLoss]]</f>
        <v>78.369213281296737</v>
      </c>
      <c r="W192" s="12">
        <f>100-100/(1+testdata[[#This Row],[sRS]])</f>
        <v>98.740065626635555</v>
      </c>
      <c r="X192" s="21">
        <f>100*IF(testdata[[#This Row],[pctGain]]&gt;MAX(P92:P191),1,IF(testdata[[#This Row],[pctGain]]&lt;MIN(P92:P191),0,COUNTIF(P92:P191,"&lt;"&amp;testdata[[#This Row],[pctGain]])))/100</f>
        <v>56</v>
      </c>
      <c r="Y192" s="21">
        <f>(testdata[[#This Row],[rsi(3)]]+testdata[[#This Row],[sRSI(2)]]+testdata[[#This Row],[pctRank(100)]])/3</f>
        <v>83.948466813232159</v>
      </c>
    </row>
    <row r="193" spans="1:25" x14ac:dyDescent="0.25">
      <c r="A193" s="8">
        <v>192</v>
      </c>
      <c r="B193" s="4" t="s">
        <v>7</v>
      </c>
      <c r="C193" s="5" t="str">
        <f t="shared" si="4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>IF(testdata[[#This Row],[close]]&gt;H192,testdata[[#This Row],[close]]-H192,0)</f>
        <v>1.4399999999999977</v>
      </c>
      <c r="K193" s="2">
        <f>IF(testdata[[#This Row],[close]]&lt;H192,H192-testdata[[#This Row],[close]],0)</f>
        <v>0</v>
      </c>
      <c r="L193" s="2">
        <f>(L192*2+testdata[[#This Row],[gain]])/3</f>
        <v>0.82412989487813093</v>
      </c>
      <c r="M193" s="2">
        <f>(M192*2+testdata[[#This Row],[loss]])/3</f>
        <v>1.0258353245024271E-2</v>
      </c>
      <c r="N193" s="12">
        <f>testdata[[#This Row],[avgGain]]/testdata[[#This Row],[avgLoss]]</f>
        <v>80.337445513281409</v>
      </c>
      <c r="O193" s="12">
        <f>100-100/(1+testdata[[#This Row],[rs]])</f>
        <v>98.770553963565632</v>
      </c>
      <c r="P193" s="14">
        <f>(testdata[[#This Row],[close]]-H192)/H192</f>
        <v>5.9361860004946724E-3</v>
      </c>
      <c r="Q193" s="1">
        <f>IF(AND(Q192&gt;=0,testdata[[#This Row],[pctGain]]&gt;0),Q192+1,IF(AND(Q192&lt;=0,testdata[[#This Row],[pctGain]]&lt;0),Q192-1,IF(AND(Q192&lt;0,testdata[[#This Row],[pctGain]]&gt;0),1,IF(AND(Q192&gt;0,testdata[[#This Row],[pctGain]]&lt;0),-1,0))))</f>
        <v>8</v>
      </c>
      <c r="R193" s="1">
        <f>IF(testdata[[#This Row],[streak]]&gt;Q192,testdata[[#This Row],[streak]]-Q192,0)</f>
        <v>1</v>
      </c>
      <c r="S193" s="1">
        <f>IF(testdata[[#This Row],[streak]]&lt;Q192,Q192-testdata[[#This Row],[streak]],0)</f>
        <v>0</v>
      </c>
      <c r="T193" s="12">
        <f>(T192+testdata[[#This Row],[sGain]])/2</f>
        <v>1.0024591709191537</v>
      </c>
      <c r="U193" s="12">
        <f>(U192+testdata[[#This Row],[sLoss]])/2</f>
        <v>6.4114356885992688E-3</v>
      </c>
      <c r="V193" s="12">
        <f>testdata[[#This Row],[avgSgain]]/testdata[[#This Row],[avgSLoss]]</f>
        <v>156.35486646176824</v>
      </c>
      <c r="W193" s="12">
        <f>100-100/(1+testdata[[#This Row],[sRS]])</f>
        <v>99.364493757018337</v>
      </c>
      <c r="X193" s="21">
        <f>100*IF(testdata[[#This Row],[pctGain]]&gt;MAX(P93:P192),1,IF(testdata[[#This Row],[pctGain]]&lt;MIN(P93:P192),0,COUNTIF(P93:P192,"&lt;"&amp;testdata[[#This Row],[pctGain]])))/100</f>
        <v>90</v>
      </c>
      <c r="Y193" s="21">
        <f>(testdata[[#This Row],[rsi(3)]]+testdata[[#This Row],[sRSI(2)]]+testdata[[#This Row],[pctRank(100)]])/3</f>
        <v>96.045015906861337</v>
      </c>
    </row>
    <row r="194" spans="1:25" x14ac:dyDescent="0.25">
      <c r="A194" s="8">
        <v>193</v>
      </c>
      <c r="B194" s="4" t="s">
        <v>7</v>
      </c>
      <c r="C194" s="5" t="str">
        <f t="shared" ref="C194:C257" si="5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>IF(testdata[[#This Row],[close]]&gt;H193,testdata[[#This Row],[close]]-H193,0)</f>
        <v>0</v>
      </c>
      <c r="K194" s="2">
        <f>IF(testdata[[#This Row],[close]]&lt;H193,H193-testdata[[#This Row],[close]],0)</f>
        <v>0.28000000000000114</v>
      </c>
      <c r="L194" s="2">
        <f>(L193*2+testdata[[#This Row],[gain]])/3</f>
        <v>0.54941992991875399</v>
      </c>
      <c r="M194" s="2">
        <f>(M193*2+testdata[[#This Row],[loss]])/3</f>
        <v>0.10017223549668323</v>
      </c>
      <c r="N194" s="12">
        <f>testdata[[#This Row],[avgGain]]/testdata[[#This Row],[avgLoss]]</f>
        <v>5.4847526082908038</v>
      </c>
      <c r="O194" s="12">
        <f>100-100/(1+testdata[[#This Row],[rs]])</f>
        <v>84.579211260557685</v>
      </c>
      <c r="P194" s="14">
        <f>(testdata[[#This Row],[close]]-H193)/H193</f>
        <v>-1.1474469305794654E-3</v>
      </c>
      <c r="Q194" s="1">
        <f>IF(AND(Q193&gt;=0,testdata[[#This Row],[pctGain]]&gt;0),Q193+1,IF(AND(Q193&lt;=0,testdata[[#This Row],[pctGain]]&lt;0),Q193-1,IF(AND(Q193&lt;0,testdata[[#This Row],[pctGain]]&gt;0),1,IF(AND(Q193&gt;0,testdata[[#This Row],[pctGain]]&lt;0),-1,0))))</f>
        <v>-1</v>
      </c>
      <c r="R194" s="1">
        <f>IF(testdata[[#This Row],[streak]]&gt;Q193,testdata[[#This Row],[streak]]-Q193,0)</f>
        <v>0</v>
      </c>
      <c r="S194" s="1">
        <f>IF(testdata[[#This Row],[streak]]&lt;Q193,Q193-testdata[[#This Row],[streak]],0)</f>
        <v>9</v>
      </c>
      <c r="T194" s="12">
        <f>(T193+testdata[[#This Row],[sGain]])/2</f>
        <v>0.50122958545957685</v>
      </c>
      <c r="U194" s="12">
        <f>(U193+testdata[[#This Row],[sLoss]])/2</f>
        <v>4.5032057178442999</v>
      </c>
      <c r="V194" s="12">
        <f>testdata[[#This Row],[avgSgain]]/testdata[[#This Row],[avgSLoss]]</f>
        <v>0.11130506063123342</v>
      </c>
      <c r="W194" s="12">
        <f>100-100/(1+testdata[[#This Row],[sRS]])</f>
        <v>10.015707169371737</v>
      </c>
      <c r="X194" s="21">
        <f>100*IF(testdata[[#This Row],[pctGain]]&gt;MAX(P94:P193),1,IF(testdata[[#This Row],[pctGain]]&lt;MIN(P94:P193),0,COUNTIF(P94:P193,"&lt;"&amp;testdata[[#This Row],[pctGain]])))/100</f>
        <v>20</v>
      </c>
      <c r="Y194" s="21">
        <f>(testdata[[#This Row],[rsi(3)]]+testdata[[#This Row],[sRSI(2)]]+testdata[[#This Row],[pctRank(100)]])/3</f>
        <v>38.198306143309807</v>
      </c>
    </row>
    <row r="195" spans="1:25" x14ac:dyDescent="0.25">
      <c r="A195" s="8">
        <v>194</v>
      </c>
      <c r="B195" s="4" t="s">
        <v>7</v>
      </c>
      <c r="C195" s="5" t="str">
        <f t="shared" si="5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>IF(testdata[[#This Row],[close]]&gt;H194,testdata[[#This Row],[close]]-H194,0)</f>
        <v>0</v>
      </c>
      <c r="K195" s="2">
        <f>IF(testdata[[#This Row],[close]]&lt;H194,H194-testdata[[#This Row],[close]],0)</f>
        <v>0.40000000000000568</v>
      </c>
      <c r="L195" s="2">
        <f>(L194*2+testdata[[#This Row],[gain]])/3</f>
        <v>0.36627995327916935</v>
      </c>
      <c r="M195" s="2">
        <f>(M194*2+testdata[[#This Row],[loss]])/3</f>
        <v>0.2001148236644574</v>
      </c>
      <c r="N195" s="12">
        <f>testdata[[#This Row],[avgGain]]/testdata[[#This Row],[avgLoss]]</f>
        <v>1.8303489295392199</v>
      </c>
      <c r="O195" s="12">
        <f>100-100/(1+testdata[[#This Row],[rs]])</f>
        <v>64.668667189285401</v>
      </c>
      <c r="P195" s="14">
        <f>(testdata[[#This Row],[close]]-H194)/H194</f>
        <v>-1.6410929679166557E-3</v>
      </c>
      <c r="Q195" s="1">
        <f>IF(AND(Q194&gt;=0,testdata[[#This Row],[pctGain]]&gt;0),Q194+1,IF(AND(Q194&lt;=0,testdata[[#This Row],[pctGain]]&lt;0),Q194-1,IF(AND(Q194&lt;0,testdata[[#This Row],[pctGain]]&gt;0),1,IF(AND(Q194&gt;0,testdata[[#This Row],[pctGain]]&lt;0),-1,0))))</f>
        <v>-2</v>
      </c>
      <c r="R195" s="1">
        <f>IF(testdata[[#This Row],[streak]]&gt;Q194,testdata[[#This Row],[streak]]-Q194,0)</f>
        <v>0</v>
      </c>
      <c r="S195" s="1">
        <f>IF(testdata[[#This Row],[streak]]&lt;Q194,Q194-testdata[[#This Row],[streak]],0)</f>
        <v>1</v>
      </c>
      <c r="T195" s="12">
        <f>(T194+testdata[[#This Row],[sGain]])/2</f>
        <v>0.25061479272978843</v>
      </c>
      <c r="U195" s="12">
        <f>(U194+testdata[[#This Row],[sLoss]])/2</f>
        <v>2.75160285892215</v>
      </c>
      <c r="V195" s="12">
        <f>testdata[[#This Row],[avgSgain]]/testdata[[#This Row],[avgSLoss]]</f>
        <v>9.1079565467510282E-2</v>
      </c>
      <c r="W195" s="12">
        <f>100-100/(1+testdata[[#This Row],[sRS]])</f>
        <v>8.3476556935134312</v>
      </c>
      <c r="X195" s="21">
        <f>100*IF(testdata[[#This Row],[pctGain]]&gt;MAX(P95:P194),1,IF(testdata[[#This Row],[pctGain]]&lt;MIN(P95:P194),0,COUNTIF(P95:P194,"&lt;"&amp;testdata[[#This Row],[pctGain]])))/100</f>
        <v>16</v>
      </c>
      <c r="Y195" s="21">
        <f>(testdata[[#This Row],[rsi(3)]]+testdata[[#This Row],[sRSI(2)]]+testdata[[#This Row],[pctRank(100)]])/3</f>
        <v>29.672107627599612</v>
      </c>
    </row>
    <row r="196" spans="1:25" x14ac:dyDescent="0.25">
      <c r="A196" s="8">
        <v>195</v>
      </c>
      <c r="B196" s="4" t="s">
        <v>7</v>
      </c>
      <c r="C196" s="5" t="str">
        <f t="shared" si="5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>IF(testdata[[#This Row],[close]]&gt;H195,testdata[[#This Row],[close]]-H195,0)</f>
        <v>0.63999999999998636</v>
      </c>
      <c r="K196" s="2">
        <f>IF(testdata[[#This Row],[close]]&lt;H195,H195-testdata[[#This Row],[close]],0)</f>
        <v>0</v>
      </c>
      <c r="L196" s="2">
        <f>(L195*2+testdata[[#This Row],[gain]])/3</f>
        <v>0.45751996885277507</v>
      </c>
      <c r="M196" s="2">
        <f>(M195*2+testdata[[#This Row],[loss]])/3</f>
        <v>0.13340988244297161</v>
      </c>
      <c r="N196" s="12">
        <f>testdata[[#This Row],[avgGain]]/testdata[[#This Row],[avgLoss]]</f>
        <v>3.4294308672998794</v>
      </c>
      <c r="O196" s="12">
        <f>100-100/(1+testdata[[#This Row],[rs]])</f>
        <v>77.423736142210373</v>
      </c>
      <c r="P196" s="14">
        <f>(testdata[[#This Row],[close]]-H195)/H195</f>
        <v>2.6300649297278968E-3</v>
      </c>
      <c r="Q196" s="1">
        <f>IF(AND(Q195&gt;=0,testdata[[#This Row],[pctGain]]&gt;0),Q195+1,IF(AND(Q195&lt;=0,testdata[[#This Row],[pctGain]]&lt;0),Q195-1,IF(AND(Q195&lt;0,testdata[[#This Row],[pctGain]]&gt;0),1,IF(AND(Q195&gt;0,testdata[[#This Row],[pctGain]]&lt;0),-1,0))))</f>
        <v>1</v>
      </c>
      <c r="R196" s="1">
        <f>IF(testdata[[#This Row],[streak]]&gt;Q195,testdata[[#This Row],[streak]]-Q195,0)</f>
        <v>3</v>
      </c>
      <c r="S196" s="1">
        <f>IF(testdata[[#This Row],[streak]]&lt;Q195,Q195-testdata[[#This Row],[streak]],0)</f>
        <v>0</v>
      </c>
      <c r="T196" s="12">
        <f>(T195+testdata[[#This Row],[sGain]])/2</f>
        <v>1.6253073963648943</v>
      </c>
      <c r="U196" s="12">
        <f>(U195+testdata[[#This Row],[sLoss]])/2</f>
        <v>1.375801429461075</v>
      </c>
      <c r="V196" s="12">
        <f>testdata[[#This Row],[avgSgain]]/testdata[[#This Row],[avgSLoss]]</f>
        <v>1.1813531819061673</v>
      </c>
      <c r="W196" s="12">
        <f>100-100/(1+testdata[[#This Row],[sRS]])</f>
        <v>54.156896357051458</v>
      </c>
      <c r="X196" s="21">
        <f>100*IF(testdata[[#This Row],[pctGain]]&gt;MAX(P96:P195),1,IF(testdata[[#This Row],[pctGain]]&lt;MIN(P96:P195),0,COUNTIF(P96:P195,"&lt;"&amp;testdata[[#This Row],[pctGain]])))/100</f>
        <v>76</v>
      </c>
      <c r="Y196" s="21">
        <f>(testdata[[#This Row],[rsi(3)]]+testdata[[#This Row],[sRSI(2)]]+testdata[[#This Row],[pctRank(100)]])/3</f>
        <v>69.193544166420608</v>
      </c>
    </row>
    <row r="197" spans="1:25" x14ac:dyDescent="0.25">
      <c r="A197" s="8">
        <v>196</v>
      </c>
      <c r="B197" s="4" t="s">
        <v>7</v>
      </c>
      <c r="C197" s="5" t="str">
        <f t="shared" si="5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>IF(testdata[[#This Row],[close]]&gt;H196,testdata[[#This Row],[close]]-H196,0)</f>
        <v>0.39000000000001478</v>
      </c>
      <c r="K197" s="2">
        <f>IF(testdata[[#This Row],[close]]&lt;H196,H196-testdata[[#This Row],[close]],0)</f>
        <v>0</v>
      </c>
      <c r="L197" s="2">
        <f>(L196*2+testdata[[#This Row],[gain]])/3</f>
        <v>0.43501331256852166</v>
      </c>
      <c r="M197" s="2">
        <f>(M196*2+testdata[[#This Row],[loss]])/3</f>
        <v>8.8939921628647736E-2</v>
      </c>
      <c r="N197" s="12">
        <f>testdata[[#This Row],[avgGain]]/testdata[[#This Row],[avgLoss]]</f>
        <v>4.8910917010343189</v>
      </c>
      <c r="O197" s="12">
        <f>100-100/(1+testdata[[#This Row],[rs]])</f>
        <v>83.025217553065303</v>
      </c>
      <c r="P197" s="14">
        <f>(testdata[[#This Row],[close]]-H196)/H196</f>
        <v>1.5984916796459333E-3</v>
      </c>
      <c r="Q197" s="1">
        <f>IF(AND(Q196&gt;=0,testdata[[#This Row],[pctGain]]&gt;0),Q196+1,IF(AND(Q196&lt;=0,testdata[[#This Row],[pctGain]]&lt;0),Q196-1,IF(AND(Q196&lt;0,testdata[[#This Row],[pctGain]]&gt;0),1,IF(AND(Q196&gt;0,testdata[[#This Row],[pctGain]]&lt;0),-1,0))))</f>
        <v>2</v>
      </c>
      <c r="R197" s="1">
        <f>IF(testdata[[#This Row],[streak]]&gt;Q196,testdata[[#This Row],[streak]]-Q196,0)</f>
        <v>1</v>
      </c>
      <c r="S197" s="1">
        <f>IF(testdata[[#This Row],[streak]]&lt;Q196,Q196-testdata[[#This Row],[streak]],0)</f>
        <v>0</v>
      </c>
      <c r="T197" s="12">
        <f>(T196+testdata[[#This Row],[sGain]])/2</f>
        <v>1.312653698182447</v>
      </c>
      <c r="U197" s="12">
        <f>(U196+testdata[[#This Row],[sLoss]])/2</f>
        <v>0.68790071473053749</v>
      </c>
      <c r="V197" s="12">
        <f>testdata[[#This Row],[avgSgain]]/testdata[[#This Row],[avgSLoss]]</f>
        <v>1.9082022595319383</v>
      </c>
      <c r="W197" s="12">
        <f>100-100/(1+testdata[[#This Row],[sRS]])</f>
        <v>65.614496147150874</v>
      </c>
      <c r="X197" s="21">
        <f>100*IF(testdata[[#This Row],[pctGain]]&gt;MAX(P97:P196),1,IF(testdata[[#This Row],[pctGain]]&lt;MIN(P97:P196),0,COUNTIF(P97:P196,"&lt;"&amp;testdata[[#This Row],[pctGain]])))/100</f>
        <v>61</v>
      </c>
      <c r="Y197" s="21">
        <f>(testdata[[#This Row],[rsi(3)]]+testdata[[#This Row],[sRSI(2)]]+testdata[[#This Row],[pctRank(100)]])/3</f>
        <v>69.87990456673873</v>
      </c>
    </row>
    <row r="198" spans="1:25" x14ac:dyDescent="0.25">
      <c r="A198" s="8">
        <v>197</v>
      </c>
      <c r="B198" s="4" t="s">
        <v>7</v>
      </c>
      <c r="C198" s="5" t="str">
        <f t="shared" si="5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>IF(testdata[[#This Row],[close]]&gt;H197,testdata[[#This Row],[close]]-H197,0)</f>
        <v>0</v>
      </c>
      <c r="K198" s="2">
        <f>IF(testdata[[#This Row],[close]]&lt;H197,H197-testdata[[#This Row],[close]],0)</f>
        <v>0.37000000000000455</v>
      </c>
      <c r="L198" s="2">
        <f>(L197*2+testdata[[#This Row],[gain]])/3</f>
        <v>0.29000887504568112</v>
      </c>
      <c r="M198" s="2">
        <f>(M197*2+testdata[[#This Row],[loss]])/3</f>
        <v>0.1826266144191</v>
      </c>
      <c r="N198" s="12">
        <f>testdata[[#This Row],[avgGain]]/testdata[[#This Row],[avgLoss]]</f>
        <v>1.5879880157015633</v>
      </c>
      <c r="O198" s="12">
        <f>100-100/(1+testdata[[#This Row],[rs]])</f>
        <v>61.359944716401031</v>
      </c>
      <c r="P198" s="14">
        <f>(testdata[[#This Row],[close]]-H197)/H197</f>
        <v>-1.5140974751401749E-3</v>
      </c>
      <c r="Q198" s="1">
        <f>IF(AND(Q197&gt;=0,testdata[[#This Row],[pctGain]]&gt;0),Q197+1,IF(AND(Q197&lt;=0,testdata[[#This Row],[pctGain]]&lt;0),Q197-1,IF(AND(Q197&lt;0,testdata[[#This Row],[pctGain]]&gt;0),1,IF(AND(Q197&gt;0,testdata[[#This Row],[pctGain]]&lt;0),-1,0))))</f>
        <v>-1</v>
      </c>
      <c r="R198" s="1">
        <f>IF(testdata[[#This Row],[streak]]&gt;Q197,testdata[[#This Row],[streak]]-Q197,0)</f>
        <v>0</v>
      </c>
      <c r="S198" s="1">
        <f>IF(testdata[[#This Row],[streak]]&lt;Q197,Q197-testdata[[#This Row],[streak]],0)</f>
        <v>3</v>
      </c>
      <c r="T198" s="12">
        <f>(T197+testdata[[#This Row],[sGain]])/2</f>
        <v>0.65632684909122352</v>
      </c>
      <c r="U198" s="12">
        <f>(U197+testdata[[#This Row],[sLoss]])/2</f>
        <v>1.8439503573652687</v>
      </c>
      <c r="V198" s="12">
        <f>testdata[[#This Row],[avgSgain]]/testdata[[#This Row],[avgSLoss]]</f>
        <v>0.35593520534306422</v>
      </c>
      <c r="W198" s="12">
        <f>100-100/(1+testdata[[#This Row],[sRS]])</f>
        <v>26.250163277751113</v>
      </c>
      <c r="X198" s="21">
        <f>100*IF(testdata[[#This Row],[pctGain]]&gt;MAX(P98:P197),1,IF(testdata[[#This Row],[pctGain]]&lt;MIN(P98:P197),0,COUNTIF(P98:P197,"&lt;"&amp;testdata[[#This Row],[pctGain]])))/100</f>
        <v>18</v>
      </c>
      <c r="Y198" s="21">
        <f>(testdata[[#This Row],[rsi(3)]]+testdata[[#This Row],[sRSI(2)]]+testdata[[#This Row],[pctRank(100)]])/3</f>
        <v>35.203369331384046</v>
      </c>
    </row>
    <row r="199" spans="1:25" x14ac:dyDescent="0.25">
      <c r="A199" s="8">
        <v>198</v>
      </c>
      <c r="B199" s="4" t="s">
        <v>7</v>
      </c>
      <c r="C199" s="5" t="str">
        <f t="shared" si="5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>IF(testdata[[#This Row],[close]]&gt;H198,testdata[[#This Row],[close]]-H198,0)</f>
        <v>0.30000000000001137</v>
      </c>
      <c r="K199" s="2">
        <f>IF(testdata[[#This Row],[close]]&lt;H198,H198-testdata[[#This Row],[close]],0)</f>
        <v>0</v>
      </c>
      <c r="L199" s="2">
        <f>(L198*2+testdata[[#This Row],[gain]])/3</f>
        <v>0.29333925003045785</v>
      </c>
      <c r="M199" s="2">
        <f>(M198*2+testdata[[#This Row],[loss]])/3</f>
        <v>0.1217510762794</v>
      </c>
      <c r="N199" s="12">
        <f>testdata[[#This Row],[avgGain]]/testdata[[#This Row],[avgLoss]]</f>
        <v>2.4093359910617083</v>
      </c>
      <c r="O199" s="12">
        <f>100-100/(1+testdata[[#This Row],[rs]])</f>
        <v>70.668775309276924</v>
      </c>
      <c r="P199" s="14">
        <f>(testdata[[#This Row],[close]]-H198)/H198</f>
        <v>1.229508196721358E-3</v>
      </c>
      <c r="Q199" s="1">
        <f>IF(AND(Q198&gt;=0,testdata[[#This Row],[pctGain]]&gt;0),Q198+1,IF(AND(Q198&lt;=0,testdata[[#This Row],[pctGain]]&lt;0),Q198-1,IF(AND(Q198&lt;0,testdata[[#This Row],[pctGain]]&gt;0),1,IF(AND(Q198&gt;0,testdata[[#This Row],[pctGain]]&lt;0),-1,0))))</f>
        <v>1</v>
      </c>
      <c r="R199" s="1">
        <f>IF(testdata[[#This Row],[streak]]&gt;Q198,testdata[[#This Row],[streak]]-Q198,0)</f>
        <v>2</v>
      </c>
      <c r="S199" s="1">
        <f>IF(testdata[[#This Row],[streak]]&lt;Q198,Q198-testdata[[#This Row],[streak]],0)</f>
        <v>0</v>
      </c>
      <c r="T199" s="12">
        <f>(T198+testdata[[#This Row],[sGain]])/2</f>
        <v>1.3281634245456118</v>
      </c>
      <c r="U199" s="12">
        <f>(U198+testdata[[#This Row],[sLoss]])/2</f>
        <v>0.92197517868263434</v>
      </c>
      <c r="V199" s="12">
        <f>testdata[[#This Row],[avgSgain]]/testdata[[#This Row],[avgSLoss]]</f>
        <v>1.4405631032750363</v>
      </c>
      <c r="W199" s="12">
        <f>100-100/(1+testdata[[#This Row],[sRS]])</f>
        <v>59.025849458345022</v>
      </c>
      <c r="X199" s="21">
        <f>100*IF(testdata[[#This Row],[pctGain]]&gt;MAX(P99:P198),1,IF(testdata[[#This Row],[pctGain]]&lt;MIN(P99:P198),0,COUNTIF(P99:P198,"&lt;"&amp;testdata[[#This Row],[pctGain]])))/100</f>
        <v>59</v>
      </c>
      <c r="Y199" s="21">
        <f>(testdata[[#This Row],[rsi(3)]]+testdata[[#This Row],[sRSI(2)]]+testdata[[#This Row],[pctRank(100)]])/3</f>
        <v>62.898208255873982</v>
      </c>
    </row>
    <row r="200" spans="1:25" x14ac:dyDescent="0.25">
      <c r="A200" s="8">
        <v>199</v>
      </c>
      <c r="B200" s="4" t="s">
        <v>7</v>
      </c>
      <c r="C200" s="5" t="str">
        <f t="shared" si="5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>IF(testdata[[#This Row],[close]]&gt;H199,testdata[[#This Row],[close]]-H199,0)</f>
        <v>0.32999999999998408</v>
      </c>
      <c r="K200" s="2">
        <f>IF(testdata[[#This Row],[close]]&lt;H199,H199-testdata[[#This Row],[close]],0)</f>
        <v>0</v>
      </c>
      <c r="L200" s="2">
        <f>(L199*2+testdata[[#This Row],[gain]])/3</f>
        <v>0.30555950002029991</v>
      </c>
      <c r="M200" s="2">
        <f>(M199*2+testdata[[#This Row],[loss]])/3</f>
        <v>8.1167384186266664E-2</v>
      </c>
      <c r="N200" s="12">
        <f>testdata[[#This Row],[avgGain]]/testdata[[#This Row],[avgLoss]]</f>
        <v>3.7645601504058313</v>
      </c>
      <c r="O200" s="12">
        <f>100-100/(1+testdata[[#This Row],[rs]])</f>
        <v>79.011703736916346</v>
      </c>
      <c r="P200" s="14">
        <f>(testdata[[#This Row],[close]]-H199)/H199</f>
        <v>1.3507981989356696E-3</v>
      </c>
      <c r="Q200" s="1">
        <f>IF(AND(Q199&gt;=0,testdata[[#This Row],[pctGain]]&gt;0),Q199+1,IF(AND(Q199&lt;=0,testdata[[#This Row],[pctGain]]&lt;0),Q199-1,IF(AND(Q199&lt;0,testdata[[#This Row],[pctGain]]&gt;0),1,IF(AND(Q199&gt;0,testdata[[#This Row],[pctGain]]&lt;0),-1,0))))</f>
        <v>2</v>
      </c>
      <c r="R200" s="1">
        <f>IF(testdata[[#This Row],[streak]]&gt;Q199,testdata[[#This Row],[streak]]-Q199,0)</f>
        <v>1</v>
      </c>
      <c r="S200" s="1">
        <f>IF(testdata[[#This Row],[streak]]&lt;Q199,Q199-testdata[[#This Row],[streak]],0)</f>
        <v>0</v>
      </c>
      <c r="T200" s="12">
        <f>(T199+testdata[[#This Row],[sGain]])/2</f>
        <v>1.164081712272806</v>
      </c>
      <c r="U200" s="12">
        <f>(U199+testdata[[#This Row],[sLoss]])/2</f>
        <v>0.46098758934131717</v>
      </c>
      <c r="V200" s="12">
        <f>testdata[[#This Row],[avgSgain]]/testdata[[#This Row],[avgSLoss]]</f>
        <v>2.5251910012070087</v>
      </c>
      <c r="W200" s="12">
        <f>100-100/(1+testdata[[#This Row],[sRS]])</f>
        <v>71.632742746205679</v>
      </c>
      <c r="X200" s="21">
        <f>100*IF(testdata[[#This Row],[pctGain]]&gt;MAX(P100:P199),1,IF(testdata[[#This Row],[pctGain]]&lt;MIN(P100:P199),0,COUNTIF(P100:P199,"&lt;"&amp;testdata[[#This Row],[pctGain]])))/100</f>
        <v>61</v>
      </c>
      <c r="Y200" s="21">
        <f>(testdata[[#This Row],[rsi(3)]]+testdata[[#This Row],[sRSI(2)]]+testdata[[#This Row],[pctRank(100)]])/3</f>
        <v>70.548148827707337</v>
      </c>
    </row>
    <row r="201" spans="1:25" x14ac:dyDescent="0.25">
      <c r="A201" s="8">
        <v>200</v>
      </c>
      <c r="B201" s="4" t="s">
        <v>7</v>
      </c>
      <c r="C201" s="5" t="str">
        <f t="shared" si="5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>IF(testdata[[#This Row],[close]]&gt;H200,testdata[[#This Row],[close]]-H200,0)</f>
        <v>0.17000000000001592</v>
      </c>
      <c r="K201" s="2">
        <f>IF(testdata[[#This Row],[close]]&lt;H200,H200-testdata[[#This Row],[close]],0)</f>
        <v>0</v>
      </c>
      <c r="L201" s="2">
        <f>(L200*2+testdata[[#This Row],[gain]])/3</f>
        <v>0.26037300001353858</v>
      </c>
      <c r="M201" s="2">
        <f>(M200*2+testdata[[#This Row],[loss]])/3</f>
        <v>5.4111589457511107E-2</v>
      </c>
      <c r="N201" s="12">
        <f>testdata[[#This Row],[avgGain]]/testdata[[#This Row],[avgLoss]]</f>
        <v>4.8117788189900752</v>
      </c>
      <c r="O201" s="12">
        <f>100-100/(1+testdata[[#This Row],[rs]])</f>
        <v>82.793564050777618</v>
      </c>
      <c r="P201" s="14">
        <f>(testdata[[#This Row],[close]]-H200)/H200</f>
        <v>6.9492703266163557E-4</v>
      </c>
      <c r="Q201" s="1">
        <f>IF(AND(Q200&gt;=0,testdata[[#This Row],[pctGain]]&gt;0),Q200+1,IF(AND(Q200&lt;=0,testdata[[#This Row],[pctGain]]&lt;0),Q200-1,IF(AND(Q200&lt;0,testdata[[#This Row],[pctGain]]&gt;0),1,IF(AND(Q200&gt;0,testdata[[#This Row],[pctGain]]&lt;0),-1,0))))</f>
        <v>3</v>
      </c>
      <c r="R201" s="1">
        <f>IF(testdata[[#This Row],[streak]]&gt;Q200,testdata[[#This Row],[streak]]-Q200,0)</f>
        <v>1</v>
      </c>
      <c r="S201" s="1">
        <f>IF(testdata[[#This Row],[streak]]&lt;Q200,Q200-testdata[[#This Row],[streak]],0)</f>
        <v>0</v>
      </c>
      <c r="T201" s="12">
        <f>(T200+testdata[[#This Row],[sGain]])/2</f>
        <v>1.082040856136403</v>
      </c>
      <c r="U201" s="12">
        <f>(U200+testdata[[#This Row],[sLoss]])/2</f>
        <v>0.23049379467065859</v>
      </c>
      <c r="V201" s="12">
        <f>testdata[[#This Row],[avgSgain]]/testdata[[#This Row],[avgSLoss]]</f>
        <v>4.6944467970709525</v>
      </c>
      <c r="W201" s="12">
        <f>100-100/(1+testdata[[#This Row],[sRS]])</f>
        <v>82.439031645455543</v>
      </c>
      <c r="X201" s="21">
        <f>100*IF(testdata[[#This Row],[pctGain]]&gt;MAX(P101:P200),1,IF(testdata[[#This Row],[pctGain]]&lt;MIN(P101:P200),0,COUNTIF(P101:P200,"&lt;"&amp;testdata[[#This Row],[pctGain]])))/100</f>
        <v>52</v>
      </c>
      <c r="Y201" s="21">
        <f>(testdata[[#This Row],[rsi(3)]]+testdata[[#This Row],[sRSI(2)]]+testdata[[#This Row],[pctRank(100)]])/3</f>
        <v>72.410865232077711</v>
      </c>
    </row>
    <row r="202" spans="1:25" x14ac:dyDescent="0.25">
      <c r="A202" s="8">
        <v>201</v>
      </c>
      <c r="B202" s="4" t="s">
        <v>7</v>
      </c>
      <c r="C202" s="5" t="str">
        <f t="shared" si="5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>IF(testdata[[#This Row],[close]]&gt;H201,testdata[[#This Row],[close]]-H201,0)</f>
        <v>0.23999999999998067</v>
      </c>
      <c r="K202" s="2">
        <f>IF(testdata[[#This Row],[close]]&lt;H201,H201-testdata[[#This Row],[close]],0)</f>
        <v>0</v>
      </c>
      <c r="L202" s="2">
        <f>(L201*2+testdata[[#This Row],[gain]])/3</f>
        <v>0.25358200000901926</v>
      </c>
      <c r="M202" s="2">
        <f>(M201*2+testdata[[#This Row],[loss]])/3</f>
        <v>3.6074392971674071E-2</v>
      </c>
      <c r="N202" s="12">
        <f>testdata[[#This Row],[avgGain]]/testdata[[#This Row],[avgLoss]]</f>
        <v>7.029418352462204</v>
      </c>
      <c r="O202" s="12">
        <f>100-100/(1+testdata[[#This Row],[rs]])</f>
        <v>87.545797763877232</v>
      </c>
      <c r="P202" s="14">
        <f>(testdata[[#This Row],[close]]-H201)/H201</f>
        <v>9.8039215686266615E-4</v>
      </c>
      <c r="Q202" s="1">
        <f>IF(AND(Q201&gt;=0,testdata[[#This Row],[pctGain]]&gt;0),Q201+1,IF(AND(Q201&lt;=0,testdata[[#This Row],[pctGain]]&lt;0),Q201-1,IF(AND(Q201&lt;0,testdata[[#This Row],[pctGain]]&gt;0),1,IF(AND(Q201&gt;0,testdata[[#This Row],[pctGain]]&lt;0),-1,0))))</f>
        <v>4</v>
      </c>
      <c r="R202" s="1">
        <f>IF(testdata[[#This Row],[streak]]&gt;Q201,testdata[[#This Row],[streak]]-Q201,0)</f>
        <v>1</v>
      </c>
      <c r="S202" s="1">
        <f>IF(testdata[[#This Row],[streak]]&lt;Q201,Q201-testdata[[#This Row],[streak]],0)</f>
        <v>0</v>
      </c>
      <c r="T202" s="12">
        <f>(T201+testdata[[#This Row],[sGain]])/2</f>
        <v>1.0410204280682014</v>
      </c>
      <c r="U202" s="12">
        <f>(U201+testdata[[#This Row],[sLoss]])/2</f>
        <v>0.11524689733532929</v>
      </c>
      <c r="V202" s="12">
        <f>testdata[[#This Row],[avgSgain]]/testdata[[#This Row],[avgSLoss]]</f>
        <v>9.0329583887988392</v>
      </c>
      <c r="W202" s="12">
        <f>100-100/(1+testdata[[#This Row],[sRS]])</f>
        <v>90.032850120095816</v>
      </c>
      <c r="X202" s="21">
        <f>100*IF(testdata[[#This Row],[pctGain]]&gt;MAX(P102:P201),1,IF(testdata[[#This Row],[pctGain]]&lt;MIN(P102:P201),0,COUNTIF(P102:P201,"&lt;"&amp;testdata[[#This Row],[pctGain]])))/100</f>
        <v>54</v>
      </c>
      <c r="Y202" s="21">
        <f>(testdata[[#This Row],[rsi(3)]]+testdata[[#This Row],[sRSI(2)]]+testdata[[#This Row],[pctRank(100)]])/3</f>
        <v>77.192882627991011</v>
      </c>
    </row>
    <row r="203" spans="1:25" x14ac:dyDescent="0.25">
      <c r="A203" s="8">
        <v>202</v>
      </c>
      <c r="B203" s="4" t="s">
        <v>7</v>
      </c>
      <c r="C203" s="5" t="str">
        <f t="shared" si="5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>IF(testdata[[#This Row],[close]]&gt;H202,testdata[[#This Row],[close]]-H202,0)</f>
        <v>6.0000000000002274E-2</v>
      </c>
      <c r="K203" s="2">
        <f>IF(testdata[[#This Row],[close]]&lt;H202,H202-testdata[[#This Row],[close]],0)</f>
        <v>0</v>
      </c>
      <c r="L203" s="2">
        <f>(L202*2+testdata[[#This Row],[gain]])/3</f>
        <v>0.18905466667268025</v>
      </c>
      <c r="M203" s="2">
        <f>(M202*2+testdata[[#This Row],[loss]])/3</f>
        <v>2.404959531444938E-2</v>
      </c>
      <c r="N203" s="12">
        <f>testdata[[#This Row],[avgGain]]/testdata[[#This Row],[avgLoss]]</f>
        <v>7.8610331775143507</v>
      </c>
      <c r="O203" s="12">
        <f>100-100/(1+testdata[[#This Row],[rs]])</f>
        <v>88.714634287369691</v>
      </c>
      <c r="P203" s="14">
        <f>(testdata[[#This Row],[close]]-H202)/H202</f>
        <v>2.4485798237023455E-4</v>
      </c>
      <c r="Q203" s="1">
        <f>IF(AND(Q202&gt;=0,testdata[[#This Row],[pctGain]]&gt;0),Q202+1,IF(AND(Q202&lt;=0,testdata[[#This Row],[pctGain]]&lt;0),Q202-1,IF(AND(Q202&lt;0,testdata[[#This Row],[pctGain]]&gt;0),1,IF(AND(Q202&gt;0,testdata[[#This Row],[pctGain]]&lt;0),-1,0))))</f>
        <v>5</v>
      </c>
      <c r="R203" s="1">
        <f>IF(testdata[[#This Row],[streak]]&gt;Q202,testdata[[#This Row],[streak]]-Q202,0)</f>
        <v>1</v>
      </c>
      <c r="S203" s="1">
        <f>IF(testdata[[#This Row],[streak]]&lt;Q202,Q202-testdata[[#This Row],[streak]],0)</f>
        <v>0</v>
      </c>
      <c r="T203" s="12">
        <f>(T202+testdata[[#This Row],[sGain]])/2</f>
        <v>1.0205102140341007</v>
      </c>
      <c r="U203" s="12">
        <f>(U202+testdata[[#This Row],[sLoss]])/2</f>
        <v>5.7623448667664647E-2</v>
      </c>
      <c r="V203" s="12">
        <f>testdata[[#This Row],[avgSgain]]/testdata[[#This Row],[avgSLoss]]</f>
        <v>17.709981572254616</v>
      </c>
      <c r="W203" s="12">
        <f>100-100/(1+testdata[[#This Row],[sRS]])</f>
        <v>94.655259300292855</v>
      </c>
      <c r="X203" s="21">
        <f>100*IF(testdata[[#This Row],[pctGain]]&gt;MAX(P103:P202),1,IF(testdata[[#This Row],[pctGain]]&lt;MIN(P103:P202),0,COUNTIF(P103:P202,"&lt;"&amp;testdata[[#This Row],[pctGain]])))/100</f>
        <v>43</v>
      </c>
      <c r="Y203" s="21">
        <f>(testdata[[#This Row],[rsi(3)]]+testdata[[#This Row],[sRSI(2)]]+testdata[[#This Row],[pctRank(100)]])/3</f>
        <v>75.45663119588751</v>
      </c>
    </row>
    <row r="204" spans="1:25" x14ac:dyDescent="0.25">
      <c r="A204" s="8">
        <v>203</v>
      </c>
      <c r="B204" s="4" t="s">
        <v>7</v>
      </c>
      <c r="C204" s="5" t="str">
        <f t="shared" si="5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>IF(testdata[[#This Row],[close]]&gt;H203,testdata[[#This Row],[close]]-H203,0)</f>
        <v>1.2700000000000102</v>
      </c>
      <c r="K204" s="2">
        <f>IF(testdata[[#This Row],[close]]&lt;H203,H203-testdata[[#This Row],[close]],0)</f>
        <v>0</v>
      </c>
      <c r="L204" s="2">
        <f>(L203*2+testdata[[#This Row],[gain]])/3</f>
        <v>0.54936977778179019</v>
      </c>
      <c r="M204" s="2">
        <f>(M203*2+testdata[[#This Row],[loss]])/3</f>
        <v>1.6033063542966252E-2</v>
      </c>
      <c r="N204" s="12">
        <f>testdata[[#This Row],[avgGain]]/testdata[[#This Row],[avgLoss]]</f>
        <v>34.264803872919231</v>
      </c>
      <c r="O204" s="12">
        <f>100-100/(1+testdata[[#This Row],[rs]])</f>
        <v>97.164311465892126</v>
      </c>
      <c r="P204" s="14">
        <f>(testdata[[#This Row],[close]]-H203)/H203</f>
        <v>5.1815585475316617E-3</v>
      </c>
      <c r="Q204" s="1">
        <f>IF(AND(Q203&gt;=0,testdata[[#This Row],[pctGain]]&gt;0),Q203+1,IF(AND(Q203&lt;=0,testdata[[#This Row],[pctGain]]&lt;0),Q203-1,IF(AND(Q203&lt;0,testdata[[#This Row],[pctGain]]&gt;0),1,IF(AND(Q203&gt;0,testdata[[#This Row],[pctGain]]&lt;0),-1,0))))</f>
        <v>6</v>
      </c>
      <c r="R204" s="1">
        <f>IF(testdata[[#This Row],[streak]]&gt;Q203,testdata[[#This Row],[streak]]-Q203,0)</f>
        <v>1</v>
      </c>
      <c r="S204" s="1">
        <f>IF(testdata[[#This Row],[streak]]&lt;Q203,Q203-testdata[[#This Row],[streak]],0)</f>
        <v>0</v>
      </c>
      <c r="T204" s="12">
        <f>(T203+testdata[[#This Row],[sGain]])/2</f>
        <v>1.0102551070170502</v>
      </c>
      <c r="U204" s="12">
        <f>(U203+testdata[[#This Row],[sLoss]])/2</f>
        <v>2.8811724333832323E-2</v>
      </c>
      <c r="V204" s="12">
        <f>testdata[[#This Row],[avgSgain]]/testdata[[#This Row],[avgSLoss]]</f>
        <v>35.064027939166166</v>
      </c>
      <c r="W204" s="12">
        <f>100-100/(1+testdata[[#This Row],[sRS]])</f>
        <v>97.227153878410846</v>
      </c>
      <c r="X204" s="21">
        <f>100*IF(testdata[[#This Row],[pctGain]]&gt;MAX(P104:P203),1,IF(testdata[[#This Row],[pctGain]]&lt;MIN(P104:P203),0,COUNTIF(P104:P203,"&lt;"&amp;testdata[[#This Row],[pctGain]])))/100</f>
        <v>89</v>
      </c>
      <c r="Y204" s="21">
        <f>(testdata[[#This Row],[rsi(3)]]+testdata[[#This Row],[sRSI(2)]]+testdata[[#This Row],[pctRank(100)]])/3</f>
        <v>94.463821781434319</v>
      </c>
    </row>
    <row r="205" spans="1:25" x14ac:dyDescent="0.25">
      <c r="A205" s="8">
        <v>204</v>
      </c>
      <c r="B205" s="4" t="s">
        <v>7</v>
      </c>
      <c r="C205" s="5" t="str">
        <f t="shared" si="5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>IF(testdata[[#This Row],[close]]&gt;H204,testdata[[#This Row],[close]]-H204,0)</f>
        <v>0</v>
      </c>
      <c r="K205" s="2">
        <f>IF(testdata[[#This Row],[close]]&lt;H204,H204-testdata[[#This Row],[close]],0)</f>
        <v>0.96000000000000796</v>
      </c>
      <c r="L205" s="2">
        <f>(L204*2+testdata[[#This Row],[gain]])/3</f>
        <v>0.36624651852119344</v>
      </c>
      <c r="M205" s="2">
        <f>(M204*2+testdata[[#This Row],[loss]])/3</f>
        <v>0.33068870902864683</v>
      </c>
      <c r="N205" s="12">
        <f>testdata[[#This Row],[avgGain]]/testdata[[#This Row],[avgLoss]]</f>
        <v>1.1075265303039612</v>
      </c>
      <c r="O205" s="12">
        <f>100-100/(1+testdata[[#This Row],[rs]])</f>
        <v>52.55101249635166</v>
      </c>
      <c r="P205" s="14">
        <f>(testdata[[#This Row],[close]]-H204)/H204</f>
        <v>-3.8965783171652714E-3</v>
      </c>
      <c r="Q205" s="1">
        <f>IF(AND(Q204&gt;=0,testdata[[#This Row],[pctGain]]&gt;0),Q204+1,IF(AND(Q204&lt;=0,testdata[[#This Row],[pctGain]]&lt;0),Q204-1,IF(AND(Q204&lt;0,testdata[[#This Row],[pctGain]]&gt;0),1,IF(AND(Q204&gt;0,testdata[[#This Row],[pctGain]]&lt;0),-1,0))))</f>
        <v>-1</v>
      </c>
      <c r="R205" s="1">
        <f>IF(testdata[[#This Row],[streak]]&gt;Q204,testdata[[#This Row],[streak]]-Q204,0)</f>
        <v>0</v>
      </c>
      <c r="S205" s="1">
        <f>IF(testdata[[#This Row],[streak]]&lt;Q204,Q204-testdata[[#This Row],[streak]],0)</f>
        <v>7</v>
      </c>
      <c r="T205" s="12">
        <f>(T204+testdata[[#This Row],[sGain]])/2</f>
        <v>0.50512755350852512</v>
      </c>
      <c r="U205" s="12">
        <f>(U204+testdata[[#This Row],[sLoss]])/2</f>
        <v>3.5144058621669161</v>
      </c>
      <c r="V205" s="12">
        <f>testdata[[#This Row],[avgSgain]]/testdata[[#This Row],[avgSLoss]]</f>
        <v>0.1437305687844127</v>
      </c>
      <c r="W205" s="12">
        <f>100-100/(1+testdata[[#This Row],[sRS]])</f>
        <v>12.566820605063768</v>
      </c>
      <c r="X205" s="21">
        <f>100*IF(testdata[[#This Row],[pctGain]]&gt;MAX(P105:P204),1,IF(testdata[[#This Row],[pctGain]]&lt;MIN(P105:P204),0,COUNTIF(P105:P204,"&lt;"&amp;testdata[[#This Row],[pctGain]])))/100</f>
        <v>7</v>
      </c>
      <c r="Y205" s="21">
        <f>(testdata[[#This Row],[rsi(3)]]+testdata[[#This Row],[sRSI(2)]]+testdata[[#This Row],[pctRank(100)]])/3</f>
        <v>24.039277700471811</v>
      </c>
    </row>
    <row r="206" spans="1:25" x14ac:dyDescent="0.25">
      <c r="A206" s="8">
        <v>205</v>
      </c>
      <c r="B206" s="4" t="s">
        <v>7</v>
      </c>
      <c r="C206" s="5" t="str">
        <f t="shared" si="5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>IF(testdata[[#This Row],[close]]&gt;H205,testdata[[#This Row],[close]]-H205,0)</f>
        <v>0.43000000000000682</v>
      </c>
      <c r="K206" s="2">
        <f>IF(testdata[[#This Row],[close]]&lt;H205,H205-testdata[[#This Row],[close]],0)</f>
        <v>0</v>
      </c>
      <c r="L206" s="2">
        <f>(L205*2+testdata[[#This Row],[gain]])/3</f>
        <v>0.38749767901413118</v>
      </c>
      <c r="M206" s="2">
        <f>(M205*2+testdata[[#This Row],[loss]])/3</f>
        <v>0.22045913935243122</v>
      </c>
      <c r="N206" s="12">
        <f>testdata[[#This Row],[avgGain]]/testdata[[#This Row],[avgLoss]]</f>
        <v>1.7576848034168735</v>
      </c>
      <c r="O206" s="12">
        <f>100-100/(1+testdata[[#This Row],[rs]])</f>
        <v>63.737697696235522</v>
      </c>
      <c r="P206" s="14">
        <f>(testdata[[#This Row],[close]]-H205)/H205</f>
        <v>1.7521698382299289E-3</v>
      </c>
      <c r="Q206" s="1">
        <f>IF(AND(Q205&gt;=0,testdata[[#This Row],[pctGain]]&gt;0),Q205+1,IF(AND(Q205&lt;=0,testdata[[#This Row],[pctGain]]&lt;0),Q205-1,IF(AND(Q205&lt;0,testdata[[#This Row],[pctGain]]&gt;0),1,IF(AND(Q205&gt;0,testdata[[#This Row],[pctGain]]&lt;0),-1,0))))</f>
        <v>1</v>
      </c>
      <c r="R206" s="1">
        <f>IF(testdata[[#This Row],[streak]]&gt;Q205,testdata[[#This Row],[streak]]-Q205,0)</f>
        <v>2</v>
      </c>
      <c r="S206" s="1">
        <f>IF(testdata[[#This Row],[streak]]&lt;Q205,Q205-testdata[[#This Row],[streak]],0)</f>
        <v>0</v>
      </c>
      <c r="T206" s="12">
        <f>(T205+testdata[[#This Row],[sGain]])/2</f>
        <v>1.2525637767542626</v>
      </c>
      <c r="U206" s="12">
        <f>(U205+testdata[[#This Row],[sLoss]])/2</f>
        <v>1.757202931083458</v>
      </c>
      <c r="V206" s="12">
        <f>testdata[[#This Row],[avgSgain]]/testdata[[#This Row],[avgSLoss]]</f>
        <v>0.71281680368126599</v>
      </c>
      <c r="W206" s="12">
        <f>100-100/(1+testdata[[#This Row],[sRS]])</f>
        <v>41.616640036999101</v>
      </c>
      <c r="X206" s="21">
        <f>100*IF(testdata[[#This Row],[pctGain]]&gt;MAX(P106:P205),1,IF(testdata[[#This Row],[pctGain]]&lt;MIN(P106:P205),0,COUNTIF(P106:P205,"&lt;"&amp;testdata[[#This Row],[pctGain]])))/100</f>
        <v>69</v>
      </c>
      <c r="Y206" s="21">
        <f>(testdata[[#This Row],[rsi(3)]]+testdata[[#This Row],[sRSI(2)]]+testdata[[#This Row],[pctRank(100)]])/3</f>
        <v>58.118112577744874</v>
      </c>
    </row>
    <row r="207" spans="1:25" x14ac:dyDescent="0.25">
      <c r="A207" s="8">
        <v>206</v>
      </c>
      <c r="B207" s="4" t="s">
        <v>7</v>
      </c>
      <c r="C207" s="5" t="str">
        <f t="shared" si="5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>IF(testdata[[#This Row],[close]]&gt;H206,testdata[[#This Row],[close]]-H206,0)</f>
        <v>0</v>
      </c>
      <c r="K207" s="2">
        <f>IF(testdata[[#This Row],[close]]&lt;H206,H206-testdata[[#This Row],[close]],0)</f>
        <v>1.210000000000008</v>
      </c>
      <c r="L207" s="2">
        <f>(L206*2+testdata[[#This Row],[gain]])/3</f>
        <v>0.25833178600942081</v>
      </c>
      <c r="M207" s="2">
        <f>(M206*2+testdata[[#This Row],[loss]])/3</f>
        <v>0.55030609290162347</v>
      </c>
      <c r="N207" s="12">
        <f>testdata[[#This Row],[avgGain]]/testdata[[#This Row],[avgLoss]]</f>
        <v>0.46943290169168084</v>
      </c>
      <c r="O207" s="12">
        <f>100-100/(1+testdata[[#This Row],[rs]])</f>
        <v>31.946535370975255</v>
      </c>
      <c r="P207" s="14">
        <f>(testdata[[#This Row],[close]]-H206)/H206</f>
        <v>-4.9219004230394072E-3</v>
      </c>
      <c r="Q207" s="1">
        <f>IF(AND(Q206&gt;=0,testdata[[#This Row],[pctGain]]&gt;0),Q206+1,IF(AND(Q206&lt;=0,testdata[[#This Row],[pctGain]]&lt;0),Q206-1,IF(AND(Q206&lt;0,testdata[[#This Row],[pctGain]]&gt;0),1,IF(AND(Q206&gt;0,testdata[[#This Row],[pctGain]]&lt;0),-1,0))))</f>
        <v>-1</v>
      </c>
      <c r="R207" s="1">
        <f>IF(testdata[[#This Row],[streak]]&gt;Q206,testdata[[#This Row],[streak]]-Q206,0)</f>
        <v>0</v>
      </c>
      <c r="S207" s="1">
        <f>IF(testdata[[#This Row],[streak]]&lt;Q206,Q206-testdata[[#This Row],[streak]],0)</f>
        <v>2</v>
      </c>
      <c r="T207" s="12">
        <f>(T206+testdata[[#This Row],[sGain]])/2</f>
        <v>0.62628188837713128</v>
      </c>
      <c r="U207" s="12">
        <f>(U206+testdata[[#This Row],[sLoss]])/2</f>
        <v>1.8786014655417289</v>
      </c>
      <c r="V207" s="12">
        <f>testdata[[#This Row],[avgSgain]]/testdata[[#This Row],[avgSLoss]]</f>
        <v>0.33337666336618743</v>
      </c>
      <c r="W207" s="12">
        <f>100-100/(1+testdata[[#This Row],[sRS]])</f>
        <v>25.00243723514393</v>
      </c>
      <c r="X207" s="21">
        <f>100*IF(testdata[[#This Row],[pctGain]]&gt;MAX(P107:P206),1,IF(testdata[[#This Row],[pctGain]]&lt;MIN(P107:P206),0,COUNTIF(P107:P206,"&lt;"&amp;testdata[[#This Row],[pctGain]])))/100</f>
        <v>7</v>
      </c>
      <c r="Y207" s="21">
        <f>(testdata[[#This Row],[rsi(3)]]+testdata[[#This Row],[sRSI(2)]]+testdata[[#This Row],[pctRank(100)]])/3</f>
        <v>21.316324202039727</v>
      </c>
    </row>
    <row r="208" spans="1:25" x14ac:dyDescent="0.25">
      <c r="A208" s="8">
        <v>207</v>
      </c>
      <c r="B208" s="4" t="s">
        <v>7</v>
      </c>
      <c r="C208" s="5" t="str">
        <f t="shared" si="5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>IF(testdata[[#This Row],[close]]&gt;H207,testdata[[#This Row],[close]]-H207,0)</f>
        <v>0.31000000000000227</v>
      </c>
      <c r="K208" s="2">
        <f>IF(testdata[[#This Row],[close]]&lt;H207,H207-testdata[[#This Row],[close]],0)</f>
        <v>0</v>
      </c>
      <c r="L208" s="2">
        <f>(L207*2+testdata[[#This Row],[gain]])/3</f>
        <v>0.27555452400628128</v>
      </c>
      <c r="M208" s="2">
        <f>(M207*2+testdata[[#This Row],[loss]])/3</f>
        <v>0.36687072860108233</v>
      </c>
      <c r="N208" s="12">
        <f>testdata[[#This Row],[avgGain]]/testdata[[#This Row],[avgLoss]]</f>
        <v>0.75109432975751544</v>
      </c>
      <c r="O208" s="12">
        <f>100-100/(1+testdata[[#This Row],[rs]])</f>
        <v>42.892853742580733</v>
      </c>
      <c r="P208" s="14">
        <f>(testdata[[#This Row],[close]]-H207)/H207</f>
        <v>1.2672198830887555E-3</v>
      </c>
      <c r="Q208" s="1">
        <f>IF(AND(Q207&gt;=0,testdata[[#This Row],[pctGain]]&gt;0),Q207+1,IF(AND(Q207&lt;=0,testdata[[#This Row],[pctGain]]&lt;0),Q207-1,IF(AND(Q207&lt;0,testdata[[#This Row],[pctGain]]&gt;0),1,IF(AND(Q207&gt;0,testdata[[#This Row],[pctGain]]&lt;0),-1,0))))</f>
        <v>1</v>
      </c>
      <c r="R208" s="1">
        <f>IF(testdata[[#This Row],[streak]]&gt;Q207,testdata[[#This Row],[streak]]-Q207,0)</f>
        <v>2</v>
      </c>
      <c r="S208" s="1">
        <f>IF(testdata[[#This Row],[streak]]&lt;Q207,Q207-testdata[[#This Row],[streak]],0)</f>
        <v>0</v>
      </c>
      <c r="T208" s="12">
        <f>(T207+testdata[[#This Row],[sGain]])/2</f>
        <v>1.3131409441885658</v>
      </c>
      <c r="U208" s="12">
        <f>(U207+testdata[[#This Row],[sLoss]])/2</f>
        <v>0.93930073277086445</v>
      </c>
      <c r="V208" s="12">
        <f>testdata[[#This Row],[avgSgain]]/testdata[[#This Row],[avgSLoss]]</f>
        <v>1.3979984241201449</v>
      </c>
      <c r="W208" s="12">
        <f>100-100/(1+testdata[[#This Row],[sRS]])</f>
        <v>58.29855474709445</v>
      </c>
      <c r="X208" s="21">
        <f>100*IF(testdata[[#This Row],[pctGain]]&gt;MAX(P108:P207),1,IF(testdata[[#This Row],[pctGain]]&lt;MIN(P108:P207),0,COUNTIF(P108:P207,"&lt;"&amp;testdata[[#This Row],[pctGain]])))/100</f>
        <v>61</v>
      </c>
      <c r="Y208" s="21">
        <f>(testdata[[#This Row],[rsi(3)]]+testdata[[#This Row],[sRSI(2)]]+testdata[[#This Row],[pctRank(100)]])/3</f>
        <v>54.063802829891728</v>
      </c>
    </row>
    <row r="209" spans="1:25" x14ac:dyDescent="0.25">
      <c r="A209" s="8">
        <v>208</v>
      </c>
      <c r="B209" s="4" t="s">
        <v>7</v>
      </c>
      <c r="C209" s="5" t="str">
        <f t="shared" si="5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>IF(testdata[[#This Row],[close]]&gt;H208,testdata[[#This Row],[close]]-H208,0)</f>
        <v>2</v>
      </c>
      <c r="K209" s="2">
        <f>IF(testdata[[#This Row],[close]]&lt;H208,H208-testdata[[#This Row],[close]],0)</f>
        <v>0</v>
      </c>
      <c r="L209" s="2">
        <f>(L208*2+testdata[[#This Row],[gain]])/3</f>
        <v>0.85036968267085422</v>
      </c>
      <c r="M209" s="2">
        <f>(M208*2+testdata[[#This Row],[loss]])/3</f>
        <v>0.24458048573405489</v>
      </c>
      <c r="N209" s="12">
        <f>testdata[[#This Row],[avgGain]]/testdata[[#This Row],[avgLoss]]</f>
        <v>3.4768500852333144</v>
      </c>
      <c r="O209" s="12">
        <f>100-100/(1+testdata[[#This Row],[rs]])</f>
        <v>77.662866056237746</v>
      </c>
      <c r="P209" s="14">
        <f>(testdata[[#This Row],[close]]-H208)/H208</f>
        <v>8.1652649628480446E-3</v>
      </c>
      <c r="Q209" s="1">
        <f>IF(AND(Q208&gt;=0,testdata[[#This Row],[pctGain]]&gt;0),Q208+1,IF(AND(Q208&lt;=0,testdata[[#This Row],[pctGain]]&lt;0),Q208-1,IF(AND(Q208&lt;0,testdata[[#This Row],[pctGain]]&gt;0),1,IF(AND(Q208&gt;0,testdata[[#This Row],[pctGain]]&lt;0),-1,0))))</f>
        <v>2</v>
      </c>
      <c r="R209" s="1">
        <f>IF(testdata[[#This Row],[streak]]&gt;Q208,testdata[[#This Row],[streak]]-Q208,0)</f>
        <v>1</v>
      </c>
      <c r="S209" s="1">
        <f>IF(testdata[[#This Row],[streak]]&lt;Q208,Q208-testdata[[#This Row],[streak]],0)</f>
        <v>0</v>
      </c>
      <c r="T209" s="12">
        <f>(T208+testdata[[#This Row],[sGain]])/2</f>
        <v>1.1565704720942829</v>
      </c>
      <c r="U209" s="12">
        <f>(U208+testdata[[#This Row],[sLoss]])/2</f>
        <v>0.46965036638543223</v>
      </c>
      <c r="V209" s="12">
        <f>testdata[[#This Row],[avgSgain]]/testdata[[#This Row],[avgSLoss]]</f>
        <v>2.4626201848741021</v>
      </c>
      <c r="W209" s="12">
        <f>100-100/(1+testdata[[#This Row],[sRS]])</f>
        <v>71.120136006590073</v>
      </c>
      <c r="X209" s="21">
        <f>100*IF(testdata[[#This Row],[pctGain]]&gt;MAX(P109:P208),1,IF(testdata[[#This Row],[pctGain]]&lt;MIN(P109:P208),0,COUNTIF(P109:P208,"&lt;"&amp;testdata[[#This Row],[pctGain]])))/100</f>
        <v>95</v>
      </c>
      <c r="Y209" s="21">
        <f>(testdata[[#This Row],[rsi(3)]]+testdata[[#This Row],[sRSI(2)]]+testdata[[#This Row],[pctRank(100)]])/3</f>
        <v>81.261000687609268</v>
      </c>
    </row>
    <row r="210" spans="1:25" x14ac:dyDescent="0.25">
      <c r="A210" s="8">
        <v>209</v>
      </c>
      <c r="B210" s="4" t="s">
        <v>7</v>
      </c>
      <c r="C210" s="5" t="str">
        <f t="shared" si="5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>IF(testdata[[#This Row],[close]]&gt;H209,testdata[[#This Row],[close]]-H209,0)</f>
        <v>0</v>
      </c>
      <c r="K210" s="2">
        <f>IF(testdata[[#This Row],[close]]&lt;H209,H209-testdata[[#This Row],[close]],0)</f>
        <v>0.91999999999998749</v>
      </c>
      <c r="L210" s="2">
        <f>(L209*2+testdata[[#This Row],[gain]])/3</f>
        <v>0.56691312178056952</v>
      </c>
      <c r="M210" s="2">
        <f>(M209*2+testdata[[#This Row],[loss]])/3</f>
        <v>0.46972032382269907</v>
      </c>
      <c r="N210" s="12">
        <f>testdata[[#This Row],[avgGain]]/testdata[[#This Row],[avgLoss]]</f>
        <v>1.2069163138756518</v>
      </c>
      <c r="O210" s="12">
        <f>100-100/(1+testdata[[#This Row],[rs]])</f>
        <v>54.687905757338797</v>
      </c>
      <c r="P210" s="14">
        <f>(testdata[[#This Row],[close]]-H209)/H209</f>
        <v>-3.7256013606543595E-3</v>
      </c>
      <c r="Q210" s="1">
        <f>IF(AND(Q209&gt;=0,testdata[[#This Row],[pctGain]]&gt;0),Q209+1,IF(AND(Q209&lt;=0,testdata[[#This Row],[pctGain]]&lt;0),Q209-1,IF(AND(Q209&lt;0,testdata[[#This Row],[pctGain]]&gt;0),1,IF(AND(Q209&gt;0,testdata[[#This Row],[pctGain]]&lt;0),-1,0))))</f>
        <v>-1</v>
      </c>
      <c r="R210" s="1">
        <f>IF(testdata[[#This Row],[streak]]&gt;Q209,testdata[[#This Row],[streak]]-Q209,0)</f>
        <v>0</v>
      </c>
      <c r="S210" s="1">
        <f>IF(testdata[[#This Row],[streak]]&lt;Q209,Q209-testdata[[#This Row],[streak]],0)</f>
        <v>3</v>
      </c>
      <c r="T210" s="12">
        <f>(T209+testdata[[#This Row],[sGain]])/2</f>
        <v>0.57828523604714144</v>
      </c>
      <c r="U210" s="12">
        <f>(U209+testdata[[#This Row],[sLoss]])/2</f>
        <v>1.7348251831927162</v>
      </c>
      <c r="V210" s="12">
        <f>testdata[[#This Row],[avgSgain]]/testdata[[#This Row],[avgSLoss]]</f>
        <v>0.333339198467758</v>
      </c>
      <c r="W210" s="12">
        <f>100-100/(1+testdata[[#This Row],[sRS]])</f>
        <v>25.000329912360158</v>
      </c>
      <c r="X210" s="21">
        <f>100*IF(testdata[[#This Row],[pctGain]]&gt;MAX(P110:P209),1,IF(testdata[[#This Row],[pctGain]]&lt;MIN(P110:P209),0,COUNTIF(P110:P209,"&lt;"&amp;testdata[[#This Row],[pctGain]])))/100</f>
        <v>9</v>
      </c>
      <c r="Y210" s="21">
        <f>(testdata[[#This Row],[rsi(3)]]+testdata[[#This Row],[sRSI(2)]]+testdata[[#This Row],[pctRank(100)]])/3</f>
        <v>29.562745223232984</v>
      </c>
    </row>
    <row r="211" spans="1:25" x14ac:dyDescent="0.25">
      <c r="A211" s="8">
        <v>210</v>
      </c>
      <c r="B211" s="4" t="s">
        <v>7</v>
      </c>
      <c r="C211" s="5" t="str">
        <f t="shared" si="5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>IF(testdata[[#This Row],[close]]&gt;H210,testdata[[#This Row],[close]]-H210,0)</f>
        <v>0.38999999999998636</v>
      </c>
      <c r="K211" s="2">
        <f>IF(testdata[[#This Row],[close]]&lt;H210,H210-testdata[[#This Row],[close]],0)</f>
        <v>0</v>
      </c>
      <c r="L211" s="2">
        <f>(L210*2+testdata[[#This Row],[gain]])/3</f>
        <v>0.50794208118704176</v>
      </c>
      <c r="M211" s="2">
        <f>(M210*2+testdata[[#This Row],[loss]])/3</f>
        <v>0.31314688254846607</v>
      </c>
      <c r="N211" s="12">
        <f>testdata[[#This Row],[avgGain]]/testdata[[#This Row],[avgLoss]]</f>
        <v>1.6220569627048005</v>
      </c>
      <c r="O211" s="12">
        <f>100-100/(1+testdata[[#This Row],[rs]])</f>
        <v>61.862003220233504</v>
      </c>
      <c r="P211" s="14">
        <f>(testdata[[#This Row],[close]]-H210)/H210</f>
        <v>1.5852369726037979E-3</v>
      </c>
      <c r="Q211" s="1">
        <f>IF(AND(Q210&gt;=0,testdata[[#This Row],[pctGain]]&gt;0),Q210+1,IF(AND(Q210&lt;=0,testdata[[#This Row],[pctGain]]&lt;0),Q210-1,IF(AND(Q210&lt;0,testdata[[#This Row],[pctGain]]&gt;0),1,IF(AND(Q210&gt;0,testdata[[#This Row],[pctGain]]&lt;0),-1,0))))</f>
        <v>1</v>
      </c>
      <c r="R211" s="1">
        <f>IF(testdata[[#This Row],[streak]]&gt;Q210,testdata[[#This Row],[streak]]-Q210,0)</f>
        <v>2</v>
      </c>
      <c r="S211" s="1">
        <f>IF(testdata[[#This Row],[streak]]&lt;Q210,Q210-testdata[[#This Row],[streak]],0)</f>
        <v>0</v>
      </c>
      <c r="T211" s="12">
        <f>(T210+testdata[[#This Row],[sGain]])/2</f>
        <v>1.2891426180235708</v>
      </c>
      <c r="U211" s="12">
        <f>(U210+testdata[[#This Row],[sLoss]])/2</f>
        <v>0.86741259159635808</v>
      </c>
      <c r="V211" s="12">
        <f>testdata[[#This Row],[avgSgain]]/testdata[[#This Row],[avgSLoss]]</f>
        <v>1.4861931109981634</v>
      </c>
      <c r="W211" s="12">
        <f>100-100/(1+testdata[[#This Row],[sRS]])</f>
        <v>59.777862967429861</v>
      </c>
      <c r="X211" s="21">
        <f>100*IF(testdata[[#This Row],[pctGain]]&gt;MAX(P111:P210),1,IF(testdata[[#This Row],[pctGain]]&lt;MIN(P111:P210),0,COUNTIF(P111:P210,"&lt;"&amp;testdata[[#This Row],[pctGain]])))/100</f>
        <v>65</v>
      </c>
      <c r="Y211" s="21">
        <f>(testdata[[#This Row],[rsi(3)]]+testdata[[#This Row],[sRSI(2)]]+testdata[[#This Row],[pctRank(100)]])/3</f>
        <v>62.213288729221119</v>
      </c>
    </row>
    <row r="212" spans="1:25" x14ac:dyDescent="0.25">
      <c r="A212" s="8">
        <v>211</v>
      </c>
      <c r="B212" s="4" t="s">
        <v>7</v>
      </c>
      <c r="C212" s="5" t="str">
        <f t="shared" si="5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>IF(testdata[[#This Row],[close]]&gt;H211,testdata[[#This Row],[close]]-H211,0)</f>
        <v>0.31999999999999318</v>
      </c>
      <c r="K212" s="2">
        <f>IF(testdata[[#This Row],[close]]&lt;H211,H211-testdata[[#This Row],[close]],0)</f>
        <v>0</v>
      </c>
      <c r="L212" s="2">
        <f>(L211*2+testdata[[#This Row],[gain]])/3</f>
        <v>0.4452947207913589</v>
      </c>
      <c r="M212" s="2">
        <f>(M211*2+testdata[[#This Row],[loss]])/3</f>
        <v>0.20876458836564404</v>
      </c>
      <c r="N212" s="12">
        <f>testdata[[#This Row],[avgGain]]/testdata[[#This Row],[avgLoss]]</f>
        <v>2.1329992997252982</v>
      </c>
      <c r="O212" s="12">
        <f>100-100/(1+testdata[[#This Row],[rs]])</f>
        <v>68.081703686059541</v>
      </c>
      <c r="P212" s="14">
        <f>(testdata[[#This Row],[close]]-H211)/H211</f>
        <v>1.2986485938070419E-3</v>
      </c>
      <c r="Q212" s="1">
        <f>IF(AND(Q211&gt;=0,testdata[[#This Row],[pctGain]]&gt;0),Q211+1,IF(AND(Q211&lt;=0,testdata[[#This Row],[pctGain]]&lt;0),Q211-1,IF(AND(Q211&lt;0,testdata[[#This Row],[pctGain]]&gt;0),1,IF(AND(Q211&gt;0,testdata[[#This Row],[pctGain]]&lt;0),-1,0))))</f>
        <v>2</v>
      </c>
      <c r="R212" s="1">
        <f>IF(testdata[[#This Row],[streak]]&gt;Q211,testdata[[#This Row],[streak]]-Q211,0)</f>
        <v>1</v>
      </c>
      <c r="S212" s="1">
        <f>IF(testdata[[#This Row],[streak]]&lt;Q211,Q211-testdata[[#This Row],[streak]],0)</f>
        <v>0</v>
      </c>
      <c r="T212" s="12">
        <f>(T211+testdata[[#This Row],[sGain]])/2</f>
        <v>1.1445713090117855</v>
      </c>
      <c r="U212" s="12">
        <f>(U211+testdata[[#This Row],[sLoss]])/2</f>
        <v>0.43370629579817904</v>
      </c>
      <c r="V212" s="12">
        <f>testdata[[#This Row],[avgSgain]]/testdata[[#This Row],[avgSLoss]]</f>
        <v>2.639047023528569</v>
      </c>
      <c r="W212" s="12">
        <f>100-100/(1+testdata[[#This Row],[sRS]])</f>
        <v>72.520278151548609</v>
      </c>
      <c r="X212" s="21">
        <f>100*IF(testdata[[#This Row],[pctGain]]&gt;MAX(P112:P211),1,IF(testdata[[#This Row],[pctGain]]&lt;MIN(P112:P211),0,COUNTIF(P112:P211,"&lt;"&amp;testdata[[#This Row],[pctGain]])))/100</f>
        <v>60</v>
      </c>
      <c r="Y212" s="21">
        <f>(testdata[[#This Row],[rsi(3)]]+testdata[[#This Row],[sRSI(2)]]+testdata[[#This Row],[pctRank(100)]])/3</f>
        <v>66.867327279202712</v>
      </c>
    </row>
    <row r="213" spans="1:25" x14ac:dyDescent="0.25">
      <c r="A213" s="8">
        <v>212</v>
      </c>
      <c r="B213" s="4" t="s">
        <v>7</v>
      </c>
      <c r="C213" s="5" t="str">
        <f t="shared" si="5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>IF(testdata[[#This Row],[close]]&gt;H212,testdata[[#This Row],[close]]-H212,0)</f>
        <v>0.10000000000002274</v>
      </c>
      <c r="K213" s="2">
        <f>IF(testdata[[#This Row],[close]]&lt;H212,H212-testdata[[#This Row],[close]],0)</f>
        <v>0</v>
      </c>
      <c r="L213" s="2">
        <f>(L212*2+testdata[[#This Row],[gain]])/3</f>
        <v>0.33019648052758016</v>
      </c>
      <c r="M213" s="2">
        <f>(M212*2+testdata[[#This Row],[loss]])/3</f>
        <v>0.13917639224376269</v>
      </c>
      <c r="N213" s="12">
        <f>testdata[[#This Row],[avgGain]]/testdata[[#This Row],[avgLoss]]</f>
        <v>2.3725035202037161</v>
      </c>
      <c r="O213" s="12">
        <f>100-100/(1+testdata[[#This Row],[rs]])</f>
        <v>70.348437177032366</v>
      </c>
      <c r="P213" s="14">
        <f>(testdata[[#This Row],[close]]-H212)/H212</f>
        <v>4.0530134154753272E-4</v>
      </c>
      <c r="Q213" s="1">
        <f>IF(AND(Q212&gt;=0,testdata[[#This Row],[pctGain]]&gt;0),Q212+1,IF(AND(Q212&lt;=0,testdata[[#This Row],[pctGain]]&lt;0),Q212-1,IF(AND(Q212&lt;0,testdata[[#This Row],[pctGain]]&gt;0),1,IF(AND(Q212&gt;0,testdata[[#This Row],[pctGain]]&lt;0),-1,0))))</f>
        <v>3</v>
      </c>
      <c r="R213" s="1">
        <f>IF(testdata[[#This Row],[streak]]&gt;Q212,testdata[[#This Row],[streak]]-Q212,0)</f>
        <v>1</v>
      </c>
      <c r="S213" s="1">
        <f>IF(testdata[[#This Row],[streak]]&lt;Q212,Q212-testdata[[#This Row],[streak]],0)</f>
        <v>0</v>
      </c>
      <c r="T213" s="12">
        <f>(T212+testdata[[#This Row],[sGain]])/2</f>
        <v>1.0722856545058927</v>
      </c>
      <c r="U213" s="12">
        <f>(U212+testdata[[#This Row],[sLoss]])/2</f>
        <v>0.21685314789908952</v>
      </c>
      <c r="V213" s="12">
        <f>testdata[[#This Row],[avgSgain]]/testdata[[#This Row],[avgSLoss]]</f>
        <v>4.9447548485893797</v>
      </c>
      <c r="W213" s="12">
        <f>100-100/(1+testdata[[#This Row],[sRS]])</f>
        <v>83.178448473156323</v>
      </c>
      <c r="X213" s="21">
        <f>100*IF(testdata[[#This Row],[pctGain]]&gt;MAX(P113:P212),1,IF(testdata[[#This Row],[pctGain]]&lt;MIN(P113:P212),0,COUNTIF(P113:P212,"&lt;"&amp;testdata[[#This Row],[pctGain]])))/100</f>
        <v>42</v>
      </c>
      <c r="Y213" s="21">
        <f>(testdata[[#This Row],[rsi(3)]]+testdata[[#This Row],[sRSI(2)]]+testdata[[#This Row],[pctRank(100)]])/3</f>
        <v>65.175628550062896</v>
      </c>
    </row>
    <row r="214" spans="1:25" x14ac:dyDescent="0.25">
      <c r="A214" s="8">
        <v>213</v>
      </c>
      <c r="B214" s="4" t="s">
        <v>7</v>
      </c>
      <c r="C214" s="5" t="str">
        <f t="shared" si="5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>IF(testdata[[#This Row],[close]]&gt;H213,testdata[[#This Row],[close]]-H213,0)</f>
        <v>0.81999999999999318</v>
      </c>
      <c r="K214" s="2">
        <f>IF(testdata[[#This Row],[close]]&lt;H213,H213-testdata[[#This Row],[close]],0)</f>
        <v>0</v>
      </c>
      <c r="L214" s="2">
        <f>(L213*2+testdata[[#This Row],[gain]])/3</f>
        <v>0.49346432035171778</v>
      </c>
      <c r="M214" s="2">
        <f>(M213*2+testdata[[#This Row],[loss]])/3</f>
        <v>9.2784261495841791E-2</v>
      </c>
      <c r="N214" s="12">
        <f>testdata[[#This Row],[avgGain]]/testdata[[#This Row],[avgLoss]]</f>
        <v>5.3184054320875616</v>
      </c>
      <c r="O214" s="12">
        <f>100-100/(1+testdata[[#This Row],[rs]])</f>
        <v>84.173222013871211</v>
      </c>
      <c r="P214" s="14">
        <f>(testdata[[#This Row],[close]]-H213)/H213</f>
        <v>3.3221245391564765E-3</v>
      </c>
      <c r="Q214" s="1">
        <f>IF(AND(Q213&gt;=0,testdata[[#This Row],[pctGain]]&gt;0),Q213+1,IF(AND(Q213&lt;=0,testdata[[#This Row],[pctGain]]&lt;0),Q213-1,IF(AND(Q213&lt;0,testdata[[#This Row],[pctGain]]&gt;0),1,IF(AND(Q213&gt;0,testdata[[#This Row],[pctGain]]&lt;0),-1,0))))</f>
        <v>4</v>
      </c>
      <c r="R214" s="1">
        <f>IF(testdata[[#This Row],[streak]]&gt;Q213,testdata[[#This Row],[streak]]-Q213,0)</f>
        <v>1</v>
      </c>
      <c r="S214" s="1">
        <f>IF(testdata[[#This Row],[streak]]&lt;Q213,Q213-testdata[[#This Row],[streak]],0)</f>
        <v>0</v>
      </c>
      <c r="T214" s="12">
        <f>(T213+testdata[[#This Row],[sGain]])/2</f>
        <v>1.0361428272529465</v>
      </c>
      <c r="U214" s="12">
        <f>(U213+testdata[[#This Row],[sLoss]])/2</f>
        <v>0.10842657394954476</v>
      </c>
      <c r="V214" s="12">
        <f>testdata[[#This Row],[avgSgain]]/testdata[[#This Row],[avgSLoss]]</f>
        <v>9.5561704987110012</v>
      </c>
      <c r="W214" s="12">
        <f>100-100/(1+testdata[[#This Row],[sRS]])</f>
        <v>90.526867673062796</v>
      </c>
      <c r="X214" s="21">
        <f>100*IF(testdata[[#This Row],[pctGain]]&gt;MAX(P114:P213),1,IF(testdata[[#This Row],[pctGain]]&lt;MIN(P114:P213),0,COUNTIF(P114:P213,"&lt;"&amp;testdata[[#This Row],[pctGain]])))/100</f>
        <v>81</v>
      </c>
      <c r="Y214" s="21">
        <f>(testdata[[#This Row],[rsi(3)]]+testdata[[#This Row],[sRSI(2)]]+testdata[[#This Row],[pctRank(100)]])/3</f>
        <v>85.233363228978007</v>
      </c>
    </row>
    <row r="215" spans="1:25" x14ac:dyDescent="0.25">
      <c r="A215" s="8">
        <v>214</v>
      </c>
      <c r="B215" s="4" t="s">
        <v>7</v>
      </c>
      <c r="C215" s="5" t="str">
        <f t="shared" si="5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>IF(testdata[[#This Row],[close]]&gt;H214,testdata[[#This Row],[close]]-H214,0)</f>
        <v>0.38999999999998636</v>
      </c>
      <c r="K215" s="2">
        <f>IF(testdata[[#This Row],[close]]&lt;H214,H214-testdata[[#This Row],[close]],0)</f>
        <v>0</v>
      </c>
      <c r="L215" s="2">
        <f>(L214*2+testdata[[#This Row],[gain]])/3</f>
        <v>0.45897621356780727</v>
      </c>
      <c r="M215" s="2">
        <f>(M214*2+testdata[[#This Row],[loss]])/3</f>
        <v>6.1856174330561196E-2</v>
      </c>
      <c r="N215" s="12">
        <f>testdata[[#This Row],[avgGain]]/testdata[[#This Row],[avgLoss]]</f>
        <v>7.420054966785127</v>
      </c>
      <c r="O215" s="12">
        <f>100-100/(1+testdata[[#This Row],[rs]])</f>
        <v>88.123592970060969</v>
      </c>
      <c r="P215" s="14">
        <f>(testdata[[#This Row],[close]]-H214)/H214</f>
        <v>1.5748031496062441E-3</v>
      </c>
      <c r="Q215" s="1">
        <f>IF(AND(Q214&gt;=0,testdata[[#This Row],[pctGain]]&gt;0),Q214+1,IF(AND(Q214&lt;=0,testdata[[#This Row],[pctGain]]&lt;0),Q214-1,IF(AND(Q214&lt;0,testdata[[#This Row],[pctGain]]&gt;0),1,IF(AND(Q214&gt;0,testdata[[#This Row],[pctGain]]&lt;0),-1,0))))</f>
        <v>5</v>
      </c>
      <c r="R215" s="1">
        <f>IF(testdata[[#This Row],[streak]]&gt;Q214,testdata[[#This Row],[streak]]-Q214,0)</f>
        <v>1</v>
      </c>
      <c r="S215" s="1">
        <f>IF(testdata[[#This Row],[streak]]&lt;Q214,Q214-testdata[[#This Row],[streak]],0)</f>
        <v>0</v>
      </c>
      <c r="T215" s="12">
        <f>(T214+testdata[[#This Row],[sGain]])/2</f>
        <v>1.0180714136264732</v>
      </c>
      <c r="U215" s="12">
        <f>(U214+testdata[[#This Row],[sLoss]])/2</f>
        <v>5.421328697477238E-2</v>
      </c>
      <c r="V215" s="12">
        <f>testdata[[#This Row],[avgSgain]]/testdata[[#This Row],[avgSLoss]]</f>
        <v>18.779001798954244</v>
      </c>
      <c r="W215" s="12">
        <f>100-100/(1+testdata[[#This Row],[sRS]])</f>
        <v>94.944133125803788</v>
      </c>
      <c r="X215" s="21">
        <f>100*IF(testdata[[#This Row],[pctGain]]&gt;MAX(P115:P214),1,IF(testdata[[#This Row],[pctGain]]&lt;MIN(P115:P214),0,COUNTIF(P115:P214,"&lt;"&amp;testdata[[#This Row],[pctGain]])))/100</f>
        <v>64</v>
      </c>
      <c r="Y215" s="21">
        <f>(testdata[[#This Row],[rsi(3)]]+testdata[[#This Row],[sRSI(2)]]+testdata[[#This Row],[pctRank(100)]])/3</f>
        <v>82.35590869862159</v>
      </c>
    </row>
    <row r="216" spans="1:25" x14ac:dyDescent="0.25">
      <c r="A216" s="8">
        <v>215</v>
      </c>
      <c r="B216" s="4" t="s">
        <v>7</v>
      </c>
      <c r="C216" s="5" t="str">
        <f t="shared" si="5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>IF(testdata[[#This Row],[close]]&gt;H215,testdata[[#This Row],[close]]-H215,0)</f>
        <v>0</v>
      </c>
      <c r="K216" s="2">
        <f>IF(testdata[[#This Row],[close]]&lt;H215,H215-testdata[[#This Row],[close]],0)</f>
        <v>0.1799999999999784</v>
      </c>
      <c r="L216" s="2">
        <f>(L215*2+testdata[[#This Row],[gain]])/3</f>
        <v>0.30598414237853816</v>
      </c>
      <c r="M216" s="2">
        <f>(M215*2+testdata[[#This Row],[loss]])/3</f>
        <v>0.10123744955370027</v>
      </c>
      <c r="N216" s="12">
        <f>testdata[[#This Row],[avgGain]]/testdata[[#This Row],[avgLoss]]</f>
        <v>3.0224402503959991</v>
      </c>
      <c r="O216" s="12">
        <f>100-100/(1+testdata[[#This Row],[rs]])</f>
        <v>75.139469134400372</v>
      </c>
      <c r="P216" s="14">
        <f>(testdata[[#This Row],[close]]-H215)/H215</f>
        <v>-7.2568940493460089E-4</v>
      </c>
      <c r="Q216" s="1">
        <f>IF(AND(Q215&gt;=0,testdata[[#This Row],[pctGain]]&gt;0),Q215+1,IF(AND(Q215&lt;=0,testdata[[#This Row],[pctGain]]&lt;0),Q215-1,IF(AND(Q215&lt;0,testdata[[#This Row],[pctGain]]&gt;0),1,IF(AND(Q215&gt;0,testdata[[#This Row],[pctGain]]&lt;0),-1,0))))</f>
        <v>-1</v>
      </c>
      <c r="R216" s="1">
        <f>IF(testdata[[#This Row],[streak]]&gt;Q215,testdata[[#This Row],[streak]]-Q215,0)</f>
        <v>0</v>
      </c>
      <c r="S216" s="1">
        <f>IF(testdata[[#This Row],[streak]]&lt;Q215,Q215-testdata[[#This Row],[streak]],0)</f>
        <v>6</v>
      </c>
      <c r="T216" s="12">
        <f>(T215+testdata[[#This Row],[sGain]])/2</f>
        <v>0.50903570681323662</v>
      </c>
      <c r="U216" s="12">
        <f>(U215+testdata[[#This Row],[sLoss]])/2</f>
        <v>3.0271066434873863</v>
      </c>
      <c r="V216" s="12">
        <f>testdata[[#This Row],[avgSgain]]/testdata[[#This Row],[avgSLoss]]</f>
        <v>0.16815915881536325</v>
      </c>
      <c r="W216" s="12">
        <f>100-100/(1+testdata[[#This Row],[sRS]])</f>
        <v>14.395226673212434</v>
      </c>
      <c r="X216" s="21">
        <f>100*IF(testdata[[#This Row],[pctGain]]&gt;MAX(P116:P215),1,IF(testdata[[#This Row],[pctGain]]&lt;MIN(P116:P215),0,COUNTIF(P116:P215,"&lt;"&amp;testdata[[#This Row],[pctGain]])))/100</f>
        <v>25</v>
      </c>
      <c r="Y216" s="21">
        <f>(testdata[[#This Row],[rsi(3)]]+testdata[[#This Row],[sRSI(2)]]+testdata[[#This Row],[pctRank(100)]])/3</f>
        <v>38.178231935870933</v>
      </c>
    </row>
    <row r="217" spans="1:25" x14ac:dyDescent="0.25">
      <c r="A217" s="8">
        <v>216</v>
      </c>
      <c r="B217" s="4" t="s">
        <v>7</v>
      </c>
      <c r="C217" s="5" t="str">
        <f t="shared" si="5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>IF(testdata[[#This Row],[close]]&gt;H216,testdata[[#This Row],[close]]-H216,0)</f>
        <v>0.4299999999999784</v>
      </c>
      <c r="K217" s="2">
        <f>IF(testdata[[#This Row],[close]]&lt;H216,H216-testdata[[#This Row],[close]],0)</f>
        <v>0</v>
      </c>
      <c r="L217" s="2">
        <f>(L216*2+testdata[[#This Row],[gain]])/3</f>
        <v>0.34732276158568487</v>
      </c>
      <c r="M217" s="2">
        <f>(M216*2+testdata[[#This Row],[loss]])/3</f>
        <v>6.7491633035800178E-2</v>
      </c>
      <c r="N217" s="12">
        <f>testdata[[#This Row],[avgGain]]/testdata[[#This Row],[avgLoss]]</f>
        <v>5.146160286289879</v>
      </c>
      <c r="O217" s="12">
        <f>100-100/(1+testdata[[#This Row],[rs]])</f>
        <v>83.729679126158146</v>
      </c>
      <c r="P217" s="14">
        <f>(testdata[[#This Row],[close]]-H216)/H216</f>
        <v>1.7348503187282272E-3</v>
      </c>
      <c r="Q217" s="1">
        <f>IF(AND(Q216&gt;=0,testdata[[#This Row],[pctGain]]&gt;0),Q216+1,IF(AND(Q216&lt;=0,testdata[[#This Row],[pctGain]]&lt;0),Q216-1,IF(AND(Q216&lt;0,testdata[[#This Row],[pctGain]]&gt;0),1,IF(AND(Q216&gt;0,testdata[[#This Row],[pctGain]]&lt;0),-1,0))))</f>
        <v>1</v>
      </c>
      <c r="R217" s="1">
        <f>IF(testdata[[#This Row],[streak]]&gt;Q216,testdata[[#This Row],[streak]]-Q216,0)</f>
        <v>2</v>
      </c>
      <c r="S217" s="1">
        <f>IF(testdata[[#This Row],[streak]]&lt;Q216,Q216-testdata[[#This Row],[streak]],0)</f>
        <v>0</v>
      </c>
      <c r="T217" s="12">
        <f>(T216+testdata[[#This Row],[sGain]])/2</f>
        <v>1.2545178534066184</v>
      </c>
      <c r="U217" s="12">
        <f>(U216+testdata[[#This Row],[sLoss]])/2</f>
        <v>1.5135533217436932</v>
      </c>
      <c r="V217" s="12">
        <f>testdata[[#This Row],[avgSgain]]/testdata[[#This Row],[avgSLoss]]</f>
        <v>0.82885606696786063</v>
      </c>
      <c r="W217" s="12">
        <f>100-100/(1+testdata[[#This Row],[sRS]])</f>
        <v>45.321011420109009</v>
      </c>
      <c r="X217" s="21">
        <f>100*IF(testdata[[#This Row],[pctGain]]&gt;MAX(P117:P216),1,IF(testdata[[#This Row],[pctGain]]&lt;MIN(P117:P216),0,COUNTIF(P117:P216,"&lt;"&amp;testdata[[#This Row],[pctGain]])))/100</f>
        <v>68</v>
      </c>
      <c r="Y217" s="21">
        <f>(testdata[[#This Row],[rsi(3)]]+testdata[[#This Row],[sRSI(2)]]+testdata[[#This Row],[pctRank(100)]])/3</f>
        <v>65.683563515422392</v>
      </c>
    </row>
    <row r="218" spans="1:25" x14ac:dyDescent="0.25">
      <c r="A218" s="8">
        <v>217</v>
      </c>
      <c r="B218" s="4" t="s">
        <v>7</v>
      </c>
      <c r="C218" s="5" t="str">
        <f t="shared" si="5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>IF(testdata[[#This Row],[close]]&gt;H217,testdata[[#This Row],[close]]-H217,0)</f>
        <v>0</v>
      </c>
      <c r="K218" s="2">
        <f>IF(testdata[[#This Row],[close]]&lt;H217,H217-testdata[[#This Row],[close]],0)</f>
        <v>0.90000000000000568</v>
      </c>
      <c r="L218" s="2">
        <f>(L217*2+testdata[[#This Row],[gain]])/3</f>
        <v>0.2315485077237899</v>
      </c>
      <c r="M218" s="2">
        <f>(M217*2+testdata[[#This Row],[loss]])/3</f>
        <v>0.34499442202386871</v>
      </c>
      <c r="N218" s="12">
        <f>testdata[[#This Row],[avgGain]]/testdata[[#This Row],[avgLoss]]</f>
        <v>0.67116594629396653</v>
      </c>
      <c r="O218" s="12">
        <f>100-100/(1+testdata[[#This Row],[rs]])</f>
        <v>40.161537983846941</v>
      </c>
      <c r="P218" s="14">
        <f>(testdata[[#This Row],[close]]-H217)/H217</f>
        <v>-3.6247935881429205E-3</v>
      </c>
      <c r="Q218" s="1">
        <f>IF(AND(Q217&gt;=0,testdata[[#This Row],[pctGain]]&gt;0),Q217+1,IF(AND(Q217&lt;=0,testdata[[#This Row],[pctGain]]&lt;0),Q217-1,IF(AND(Q217&lt;0,testdata[[#This Row],[pctGain]]&gt;0),1,IF(AND(Q217&gt;0,testdata[[#This Row],[pctGain]]&lt;0),-1,0))))</f>
        <v>-1</v>
      </c>
      <c r="R218" s="1">
        <f>IF(testdata[[#This Row],[streak]]&gt;Q217,testdata[[#This Row],[streak]]-Q217,0)</f>
        <v>0</v>
      </c>
      <c r="S218" s="1">
        <f>IF(testdata[[#This Row],[streak]]&lt;Q217,Q217-testdata[[#This Row],[streak]],0)</f>
        <v>2</v>
      </c>
      <c r="T218" s="12">
        <f>(T217+testdata[[#This Row],[sGain]])/2</f>
        <v>0.62725892670330918</v>
      </c>
      <c r="U218" s="12">
        <f>(U217+testdata[[#This Row],[sLoss]])/2</f>
        <v>1.7567766608718465</v>
      </c>
      <c r="V218" s="12">
        <f>testdata[[#This Row],[avgSgain]]/testdata[[#This Row],[avgSLoss]]</f>
        <v>0.35705103595354887</v>
      </c>
      <c r="W218" s="12">
        <f>100-100/(1+testdata[[#This Row],[sRS]])</f>
        <v>26.310803830797894</v>
      </c>
      <c r="X218" s="21">
        <f>100*IF(testdata[[#This Row],[pctGain]]&gt;MAX(P118:P217),1,IF(testdata[[#This Row],[pctGain]]&lt;MIN(P118:P217),0,COUNTIF(P118:P217,"&lt;"&amp;testdata[[#This Row],[pctGain]])))/100</f>
        <v>10</v>
      </c>
      <c r="Y218" s="21">
        <f>(testdata[[#This Row],[rsi(3)]]+testdata[[#This Row],[sRSI(2)]]+testdata[[#This Row],[pctRank(100)]])/3</f>
        <v>25.490780604881611</v>
      </c>
    </row>
    <row r="219" spans="1:25" x14ac:dyDescent="0.25">
      <c r="A219" s="8">
        <v>218</v>
      </c>
      <c r="B219" s="4" t="s">
        <v>7</v>
      </c>
      <c r="C219" s="5" t="str">
        <f t="shared" si="5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>IF(testdata[[#This Row],[close]]&gt;H218,testdata[[#This Row],[close]]-H218,0)</f>
        <v>0</v>
      </c>
      <c r="K219" s="2">
        <f>IF(testdata[[#This Row],[close]]&lt;H218,H218-testdata[[#This Row],[close]],0)</f>
        <v>7.9999999999984084E-2</v>
      </c>
      <c r="L219" s="2">
        <f>(L218*2+testdata[[#This Row],[gain]])/3</f>
        <v>0.15436567181585995</v>
      </c>
      <c r="M219" s="2">
        <f>(M218*2+testdata[[#This Row],[loss]])/3</f>
        <v>0.25666294801590717</v>
      </c>
      <c r="N219" s="12">
        <f>testdata[[#This Row],[avgGain]]/testdata[[#This Row],[avgLoss]]</f>
        <v>0.60143340910388376</v>
      </c>
      <c r="O219" s="12">
        <f>100-100/(1+testdata[[#This Row],[rs]])</f>
        <v>37.555942425381815</v>
      </c>
      <c r="P219" s="14">
        <f>(testdata[[#This Row],[close]]-H218)/H218</f>
        <v>-3.233760459193342E-4</v>
      </c>
      <c r="Q219" s="1">
        <f>IF(AND(Q218&gt;=0,testdata[[#This Row],[pctGain]]&gt;0),Q218+1,IF(AND(Q218&lt;=0,testdata[[#This Row],[pctGain]]&lt;0),Q218-1,IF(AND(Q218&lt;0,testdata[[#This Row],[pctGain]]&gt;0),1,IF(AND(Q218&gt;0,testdata[[#This Row],[pctGain]]&lt;0),-1,0))))</f>
        <v>-2</v>
      </c>
      <c r="R219" s="1">
        <f>IF(testdata[[#This Row],[streak]]&gt;Q218,testdata[[#This Row],[streak]]-Q218,0)</f>
        <v>0</v>
      </c>
      <c r="S219" s="1">
        <f>IF(testdata[[#This Row],[streak]]&lt;Q218,Q218-testdata[[#This Row],[streak]],0)</f>
        <v>1</v>
      </c>
      <c r="T219" s="12">
        <f>(T218+testdata[[#This Row],[sGain]])/2</f>
        <v>0.31362946335165459</v>
      </c>
      <c r="U219" s="12">
        <f>(U218+testdata[[#This Row],[sLoss]])/2</f>
        <v>1.3783883304359232</v>
      </c>
      <c r="V219" s="12">
        <f>testdata[[#This Row],[avgSgain]]/testdata[[#This Row],[avgSLoss]]</f>
        <v>0.22753345804405314</v>
      </c>
      <c r="W219" s="12">
        <f>100-100/(1+testdata[[#This Row],[sRS]])</f>
        <v>18.53582536207233</v>
      </c>
      <c r="X219" s="21">
        <f>100*IF(testdata[[#This Row],[pctGain]]&gt;MAX(P119:P218),1,IF(testdata[[#This Row],[pctGain]]&lt;MIN(P119:P218),0,COUNTIF(P119:P218,"&lt;"&amp;testdata[[#This Row],[pctGain]])))/100</f>
        <v>29</v>
      </c>
      <c r="Y219" s="21">
        <f>(testdata[[#This Row],[rsi(3)]]+testdata[[#This Row],[sRSI(2)]]+testdata[[#This Row],[pctRank(100)]])/3</f>
        <v>28.36392259581805</v>
      </c>
    </row>
    <row r="220" spans="1:25" x14ac:dyDescent="0.25">
      <c r="A220" s="8">
        <v>219</v>
      </c>
      <c r="B220" s="4" t="s">
        <v>7</v>
      </c>
      <c r="C220" s="5" t="str">
        <f t="shared" si="5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>IF(testdata[[#This Row],[close]]&gt;H219,testdata[[#This Row],[close]]-H219,0)</f>
        <v>0.22999999999998977</v>
      </c>
      <c r="K220" s="2">
        <f>IF(testdata[[#This Row],[close]]&lt;H219,H219-testdata[[#This Row],[close]],0)</f>
        <v>0</v>
      </c>
      <c r="L220" s="2">
        <f>(L219*2+testdata[[#This Row],[gain]])/3</f>
        <v>0.17957711454390321</v>
      </c>
      <c r="M220" s="2">
        <f>(M219*2+testdata[[#This Row],[loss]])/3</f>
        <v>0.17110863201060478</v>
      </c>
      <c r="N220" s="12">
        <f>testdata[[#This Row],[avgGain]]/testdata[[#This Row],[avgLoss]]</f>
        <v>1.0494918487383709</v>
      </c>
      <c r="O220" s="12">
        <f>100-100/(1+testdata[[#This Row],[rs]])</f>
        <v>51.207417554962149</v>
      </c>
      <c r="P220" s="14">
        <f>(testdata[[#This Row],[close]]-H219)/H219</f>
        <v>9.3000687396380967E-4</v>
      </c>
      <c r="Q220" s="1">
        <f>IF(AND(Q219&gt;=0,testdata[[#This Row],[pctGain]]&gt;0),Q219+1,IF(AND(Q219&lt;=0,testdata[[#This Row],[pctGain]]&lt;0),Q219-1,IF(AND(Q219&lt;0,testdata[[#This Row],[pctGain]]&gt;0),1,IF(AND(Q219&gt;0,testdata[[#This Row],[pctGain]]&lt;0),-1,0))))</f>
        <v>1</v>
      </c>
      <c r="R220" s="1">
        <f>IF(testdata[[#This Row],[streak]]&gt;Q219,testdata[[#This Row],[streak]]-Q219,0)</f>
        <v>3</v>
      </c>
      <c r="S220" s="1">
        <f>IF(testdata[[#This Row],[streak]]&lt;Q219,Q219-testdata[[#This Row],[streak]],0)</f>
        <v>0</v>
      </c>
      <c r="T220" s="12">
        <f>(T219+testdata[[#This Row],[sGain]])/2</f>
        <v>1.6568147316758273</v>
      </c>
      <c r="U220" s="12">
        <f>(U219+testdata[[#This Row],[sLoss]])/2</f>
        <v>0.68919416521796162</v>
      </c>
      <c r="V220" s="12">
        <f>testdata[[#This Row],[avgSgain]]/testdata[[#This Row],[avgSLoss]]</f>
        <v>2.4039883320135917</v>
      </c>
      <c r="W220" s="12">
        <f>100-100/(1+testdata[[#This Row],[sRS]])</f>
        <v>70.622696012343226</v>
      </c>
      <c r="X220" s="21">
        <f>100*IF(testdata[[#This Row],[pctGain]]&gt;MAX(P120:P219),1,IF(testdata[[#This Row],[pctGain]]&lt;MIN(P120:P219),0,COUNTIF(P120:P219,"&lt;"&amp;testdata[[#This Row],[pctGain]])))/100</f>
        <v>49</v>
      </c>
      <c r="Y220" s="21">
        <f>(testdata[[#This Row],[rsi(3)]]+testdata[[#This Row],[sRSI(2)]]+testdata[[#This Row],[pctRank(100)]])/3</f>
        <v>56.943371189101789</v>
      </c>
    </row>
    <row r="221" spans="1:25" x14ac:dyDescent="0.25">
      <c r="A221" s="8">
        <v>220</v>
      </c>
      <c r="B221" s="4" t="s">
        <v>7</v>
      </c>
      <c r="C221" s="5" t="str">
        <f t="shared" si="5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>IF(testdata[[#This Row],[close]]&gt;H220,testdata[[#This Row],[close]]-H220,0)</f>
        <v>0</v>
      </c>
      <c r="K221" s="2">
        <f>IF(testdata[[#This Row],[close]]&lt;H220,H220-testdata[[#This Row],[close]],0)</f>
        <v>0.57999999999998408</v>
      </c>
      <c r="L221" s="2">
        <f>(L220*2+testdata[[#This Row],[gain]])/3</f>
        <v>0.11971807636260214</v>
      </c>
      <c r="M221" s="2">
        <f>(M220*2+testdata[[#This Row],[loss]])/3</f>
        <v>0.30740575467373121</v>
      </c>
      <c r="N221" s="12">
        <f>testdata[[#This Row],[avgGain]]/testdata[[#This Row],[avgLoss]]</f>
        <v>0.38944643859925898</v>
      </c>
      <c r="O221" s="12">
        <f>100-100/(1+testdata[[#This Row],[rs]])</f>
        <v>28.028891778791504</v>
      </c>
      <c r="P221" s="14">
        <f>(testdata[[#This Row],[close]]-H220)/H220</f>
        <v>-2.343055667770801E-3</v>
      </c>
      <c r="Q221" s="1">
        <f>IF(AND(Q220&gt;=0,testdata[[#This Row],[pctGain]]&gt;0),Q220+1,IF(AND(Q220&lt;=0,testdata[[#This Row],[pctGain]]&lt;0),Q220-1,IF(AND(Q220&lt;0,testdata[[#This Row],[pctGain]]&gt;0),1,IF(AND(Q220&gt;0,testdata[[#This Row],[pctGain]]&lt;0),-1,0))))</f>
        <v>-1</v>
      </c>
      <c r="R221" s="1">
        <f>IF(testdata[[#This Row],[streak]]&gt;Q220,testdata[[#This Row],[streak]]-Q220,0)</f>
        <v>0</v>
      </c>
      <c r="S221" s="1">
        <f>IF(testdata[[#This Row],[streak]]&lt;Q220,Q220-testdata[[#This Row],[streak]],0)</f>
        <v>2</v>
      </c>
      <c r="T221" s="12">
        <f>(T220+testdata[[#This Row],[sGain]])/2</f>
        <v>0.82840736583791363</v>
      </c>
      <c r="U221" s="12">
        <f>(U220+testdata[[#This Row],[sLoss]])/2</f>
        <v>1.3445970826089808</v>
      </c>
      <c r="V221" s="12">
        <f>testdata[[#This Row],[avgSgain]]/testdata[[#This Row],[avgSLoss]]</f>
        <v>0.61610082050045689</v>
      </c>
      <c r="W221" s="12">
        <f>100-100/(1+testdata[[#This Row],[sRS]])</f>
        <v>38.122672341052912</v>
      </c>
      <c r="X221" s="21">
        <f>100*IF(testdata[[#This Row],[pctGain]]&gt;MAX(P121:P220),1,IF(testdata[[#This Row],[pctGain]]&lt;MIN(P121:P220),0,COUNTIF(P121:P220,"&lt;"&amp;testdata[[#This Row],[pctGain]])))/100</f>
        <v>14</v>
      </c>
      <c r="Y221" s="21">
        <f>(testdata[[#This Row],[rsi(3)]]+testdata[[#This Row],[sRSI(2)]]+testdata[[#This Row],[pctRank(100)]])/3</f>
        <v>26.717188039948137</v>
      </c>
    </row>
    <row r="222" spans="1:25" x14ac:dyDescent="0.25">
      <c r="A222" s="8">
        <v>221</v>
      </c>
      <c r="B222" s="4" t="s">
        <v>7</v>
      </c>
      <c r="C222" s="5" t="str">
        <f t="shared" si="5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>IF(testdata[[#This Row],[close]]&gt;H221,testdata[[#This Row],[close]]-H221,0)</f>
        <v>0</v>
      </c>
      <c r="K222" s="2">
        <f>IF(testdata[[#This Row],[close]]&lt;H221,H221-testdata[[#This Row],[close]],0)</f>
        <v>1.2300000000000182</v>
      </c>
      <c r="L222" s="2">
        <f>(L221*2+testdata[[#This Row],[gain]])/3</f>
        <v>7.9812050908401419E-2</v>
      </c>
      <c r="M222" s="2">
        <f>(M221*2+testdata[[#This Row],[loss]])/3</f>
        <v>0.61493716978249358</v>
      </c>
      <c r="N222" s="12">
        <f>testdata[[#This Row],[avgGain]]/testdata[[#This Row],[avgLoss]]</f>
        <v>0.12978895215690303</v>
      </c>
      <c r="O222" s="12">
        <f>100-100/(1+testdata[[#This Row],[rs]])</f>
        <v>11.487893549420917</v>
      </c>
      <c r="P222" s="14">
        <f>(testdata[[#This Row],[close]]-H221)/H221</f>
        <v>-4.9805636540331153E-3</v>
      </c>
      <c r="Q222" s="1">
        <f>IF(AND(Q221&gt;=0,testdata[[#This Row],[pctGain]]&gt;0),Q221+1,IF(AND(Q221&lt;=0,testdata[[#This Row],[pctGain]]&lt;0),Q221-1,IF(AND(Q221&lt;0,testdata[[#This Row],[pctGain]]&gt;0),1,IF(AND(Q221&gt;0,testdata[[#This Row],[pctGain]]&lt;0),-1,0))))</f>
        <v>-2</v>
      </c>
      <c r="R222" s="1">
        <f>IF(testdata[[#This Row],[streak]]&gt;Q221,testdata[[#This Row],[streak]]-Q221,0)</f>
        <v>0</v>
      </c>
      <c r="S222" s="1">
        <f>IF(testdata[[#This Row],[streak]]&lt;Q221,Q221-testdata[[#This Row],[streak]],0)</f>
        <v>1</v>
      </c>
      <c r="T222" s="12">
        <f>(T221+testdata[[#This Row],[sGain]])/2</f>
        <v>0.41420368291895682</v>
      </c>
      <c r="U222" s="12">
        <f>(U221+testdata[[#This Row],[sLoss]])/2</f>
        <v>1.1722985413044904</v>
      </c>
      <c r="V222" s="12">
        <f>testdata[[#This Row],[avgSgain]]/testdata[[#This Row],[avgSLoss]]</f>
        <v>0.35332610962566435</v>
      </c>
      <c r="W222" s="12">
        <f>100-100/(1+testdata[[#This Row],[sRS]])</f>
        <v>26.107979969690817</v>
      </c>
      <c r="X222" s="21">
        <f>100*IF(testdata[[#This Row],[pctGain]]&gt;MAX(P122:P221),1,IF(testdata[[#This Row],[pctGain]]&lt;MIN(P122:P221),0,COUNTIF(P122:P221,"&lt;"&amp;testdata[[#This Row],[pctGain]])))/100</f>
        <v>6</v>
      </c>
      <c r="Y222" s="21">
        <f>(testdata[[#This Row],[rsi(3)]]+testdata[[#This Row],[sRSI(2)]]+testdata[[#This Row],[pctRank(100)]])/3</f>
        <v>14.531957839703912</v>
      </c>
    </row>
    <row r="223" spans="1:25" x14ac:dyDescent="0.25">
      <c r="A223" s="8">
        <v>222</v>
      </c>
      <c r="B223" s="4" t="s">
        <v>7</v>
      </c>
      <c r="C223" s="5" t="str">
        <f t="shared" si="5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>IF(testdata[[#This Row],[close]]&gt;H222,testdata[[#This Row],[close]]-H222,0)</f>
        <v>2.0900000000000034</v>
      </c>
      <c r="K223" s="2">
        <f>IF(testdata[[#This Row],[close]]&lt;H222,H222-testdata[[#This Row],[close]],0)</f>
        <v>0</v>
      </c>
      <c r="L223" s="2">
        <f>(L222*2+testdata[[#This Row],[gain]])/3</f>
        <v>0.74987470060560213</v>
      </c>
      <c r="M223" s="2">
        <f>(M222*2+testdata[[#This Row],[loss]])/3</f>
        <v>0.40995811318832903</v>
      </c>
      <c r="N223" s="12">
        <f>testdata[[#This Row],[avgGain]]/testdata[[#This Row],[avgLoss]]</f>
        <v>1.8291495557281974</v>
      </c>
      <c r="O223" s="12">
        <f>100-100/(1+testdata[[#This Row],[rs]])</f>
        <v>64.653689022013936</v>
      </c>
      <c r="P223" s="14">
        <f>(testdata[[#This Row],[close]]-H222)/H222</f>
        <v>8.5052700118015846E-3</v>
      </c>
      <c r="Q223" s="1">
        <f>IF(AND(Q222&gt;=0,testdata[[#This Row],[pctGain]]&gt;0),Q222+1,IF(AND(Q222&lt;=0,testdata[[#This Row],[pctGain]]&lt;0),Q222-1,IF(AND(Q222&lt;0,testdata[[#This Row],[pctGain]]&gt;0),1,IF(AND(Q222&gt;0,testdata[[#This Row],[pctGain]]&lt;0),-1,0))))</f>
        <v>1</v>
      </c>
      <c r="R223" s="1">
        <f>IF(testdata[[#This Row],[streak]]&gt;Q222,testdata[[#This Row],[streak]]-Q222,0)</f>
        <v>3</v>
      </c>
      <c r="S223" s="1">
        <f>IF(testdata[[#This Row],[streak]]&lt;Q222,Q222-testdata[[#This Row],[streak]],0)</f>
        <v>0</v>
      </c>
      <c r="T223" s="12">
        <f>(T222+testdata[[#This Row],[sGain]])/2</f>
        <v>1.7071018414594783</v>
      </c>
      <c r="U223" s="12">
        <f>(U222+testdata[[#This Row],[sLoss]])/2</f>
        <v>0.5861492706522452</v>
      </c>
      <c r="V223" s="12">
        <f>testdata[[#This Row],[avgSgain]]/testdata[[#This Row],[avgSLoss]]</f>
        <v>2.9124012038091913</v>
      </c>
      <c r="W223" s="12">
        <f>100-100/(1+testdata[[#This Row],[sRS]])</f>
        <v>74.440249148620538</v>
      </c>
      <c r="X223" s="21">
        <f>100*IF(testdata[[#This Row],[pctGain]]&gt;MAX(P123:P222),1,IF(testdata[[#This Row],[pctGain]]&lt;MIN(P123:P222),0,COUNTIF(P123:P222,"&lt;"&amp;testdata[[#This Row],[pctGain]])))/100</f>
        <v>96</v>
      </c>
      <c r="Y223" s="21">
        <f>(testdata[[#This Row],[rsi(3)]]+testdata[[#This Row],[sRSI(2)]]+testdata[[#This Row],[pctRank(100)]])/3</f>
        <v>78.364646056878158</v>
      </c>
    </row>
    <row r="224" spans="1:25" x14ac:dyDescent="0.25">
      <c r="A224" s="8">
        <v>223</v>
      </c>
      <c r="B224" s="4" t="s">
        <v>7</v>
      </c>
      <c r="C224" s="5" t="str">
        <f t="shared" si="5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>IF(testdata[[#This Row],[close]]&gt;H223,testdata[[#This Row],[close]]-H223,0)</f>
        <v>0</v>
      </c>
      <c r="K224" s="2">
        <f>IF(testdata[[#This Row],[close]]&lt;H223,H223-testdata[[#This Row],[close]],0)</f>
        <v>0.72999999999998977</v>
      </c>
      <c r="L224" s="2">
        <f>(L223*2+testdata[[#This Row],[gain]])/3</f>
        <v>0.49991646707040144</v>
      </c>
      <c r="M224" s="2">
        <f>(M223*2+testdata[[#This Row],[loss]])/3</f>
        <v>0.51663874212554928</v>
      </c>
      <c r="N224" s="12">
        <f>testdata[[#This Row],[avgGain]]/testdata[[#This Row],[avgLoss]]</f>
        <v>0.96763255696553219</v>
      </c>
      <c r="O224" s="12">
        <f>100-100/(1+testdata[[#This Row],[rs]])</f>
        <v>49.177502859467204</v>
      </c>
      <c r="P224" s="14">
        <f>(testdata[[#This Row],[close]]-H223)/H223</f>
        <v>-2.9456863852795972E-3</v>
      </c>
      <c r="Q224" s="1">
        <f>IF(AND(Q223&gt;=0,testdata[[#This Row],[pctGain]]&gt;0),Q223+1,IF(AND(Q223&lt;=0,testdata[[#This Row],[pctGain]]&lt;0),Q223-1,IF(AND(Q223&lt;0,testdata[[#This Row],[pctGain]]&gt;0),1,IF(AND(Q223&gt;0,testdata[[#This Row],[pctGain]]&lt;0),-1,0))))</f>
        <v>-1</v>
      </c>
      <c r="R224" s="1">
        <f>IF(testdata[[#This Row],[streak]]&gt;Q223,testdata[[#This Row],[streak]]-Q223,0)</f>
        <v>0</v>
      </c>
      <c r="S224" s="1">
        <f>IF(testdata[[#This Row],[streak]]&lt;Q223,Q223-testdata[[#This Row],[streak]],0)</f>
        <v>2</v>
      </c>
      <c r="T224" s="12">
        <f>(T223+testdata[[#This Row],[sGain]])/2</f>
        <v>0.85355092072973915</v>
      </c>
      <c r="U224" s="12">
        <f>(U223+testdata[[#This Row],[sLoss]])/2</f>
        <v>1.2930746353261227</v>
      </c>
      <c r="V224" s="12">
        <f>testdata[[#This Row],[avgSgain]]/testdata[[#This Row],[avgSLoss]]</f>
        <v>0.66009408692365812</v>
      </c>
      <c r="W224" s="12">
        <f>100-100/(1+testdata[[#This Row],[sRS]])</f>
        <v>39.762450340804897</v>
      </c>
      <c r="X224" s="21">
        <f>100*IF(testdata[[#This Row],[pctGain]]&gt;MAX(P124:P223),1,IF(testdata[[#This Row],[pctGain]]&lt;MIN(P124:P223),0,COUNTIF(P124:P223,"&lt;"&amp;testdata[[#This Row],[pctGain]])))/100</f>
        <v>11</v>
      </c>
      <c r="Y224" s="21">
        <f>(testdata[[#This Row],[rsi(3)]]+testdata[[#This Row],[sRSI(2)]]+testdata[[#This Row],[pctRank(100)]])/3</f>
        <v>33.313317733424036</v>
      </c>
    </row>
    <row r="225" spans="1:25" x14ac:dyDescent="0.25">
      <c r="A225" s="8">
        <v>224</v>
      </c>
      <c r="B225" s="4" t="s">
        <v>7</v>
      </c>
      <c r="C225" s="5" t="str">
        <f t="shared" si="5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>IF(testdata[[#This Row],[close]]&gt;H224,testdata[[#This Row],[close]]-H224,0)</f>
        <v>0.41999999999998749</v>
      </c>
      <c r="K225" s="2">
        <f>IF(testdata[[#This Row],[close]]&lt;H224,H224-testdata[[#This Row],[close]],0)</f>
        <v>0</v>
      </c>
      <c r="L225" s="2">
        <f>(L224*2+testdata[[#This Row],[gain]])/3</f>
        <v>0.47327764471359685</v>
      </c>
      <c r="M225" s="2">
        <f>(M224*2+testdata[[#This Row],[loss]])/3</f>
        <v>0.34442582808369954</v>
      </c>
      <c r="N225" s="12">
        <f>testdata[[#This Row],[avgGain]]/testdata[[#This Row],[avgLoss]]</f>
        <v>1.3741061387492253</v>
      </c>
      <c r="O225" s="12">
        <f>100-100/(1+testdata[[#This Row],[rs]])</f>
        <v>57.878884028039273</v>
      </c>
      <c r="P225" s="14">
        <f>(testdata[[#This Row],[close]]-H224)/H224</f>
        <v>1.6997855032578717E-3</v>
      </c>
      <c r="Q225" s="1">
        <f>IF(AND(Q224&gt;=0,testdata[[#This Row],[pctGain]]&gt;0),Q224+1,IF(AND(Q224&lt;=0,testdata[[#This Row],[pctGain]]&lt;0),Q224-1,IF(AND(Q224&lt;0,testdata[[#This Row],[pctGain]]&gt;0),1,IF(AND(Q224&gt;0,testdata[[#This Row],[pctGain]]&lt;0),-1,0))))</f>
        <v>1</v>
      </c>
      <c r="R225" s="1">
        <f>IF(testdata[[#This Row],[streak]]&gt;Q224,testdata[[#This Row],[streak]]-Q224,0)</f>
        <v>2</v>
      </c>
      <c r="S225" s="1">
        <f>IF(testdata[[#This Row],[streak]]&lt;Q224,Q224-testdata[[#This Row],[streak]],0)</f>
        <v>0</v>
      </c>
      <c r="T225" s="12">
        <f>(T224+testdata[[#This Row],[sGain]])/2</f>
        <v>1.4267754603648695</v>
      </c>
      <c r="U225" s="12">
        <f>(U224+testdata[[#This Row],[sLoss]])/2</f>
        <v>0.64653731766306133</v>
      </c>
      <c r="V225" s="12">
        <f>testdata[[#This Row],[avgSgain]]/testdata[[#This Row],[avgSLoss]]</f>
        <v>2.2067952172072829</v>
      </c>
      <c r="W225" s="12">
        <f>100-100/(1+testdata[[#This Row],[sRS]])</f>
        <v>68.816218926792743</v>
      </c>
      <c r="X225" s="21">
        <f>100*IF(testdata[[#This Row],[pctGain]]&gt;MAX(P125:P224),1,IF(testdata[[#This Row],[pctGain]]&lt;MIN(P125:P224),0,COUNTIF(P125:P224,"&lt;"&amp;testdata[[#This Row],[pctGain]])))/100</f>
        <v>68</v>
      </c>
      <c r="Y225" s="21">
        <f>(testdata[[#This Row],[rsi(3)]]+testdata[[#This Row],[sRSI(2)]]+testdata[[#This Row],[pctRank(100)]])/3</f>
        <v>64.89836765161067</v>
      </c>
    </row>
    <row r="226" spans="1:25" x14ac:dyDescent="0.25">
      <c r="A226" s="8">
        <v>225</v>
      </c>
      <c r="B226" s="4" t="s">
        <v>7</v>
      </c>
      <c r="C226" s="5" t="str">
        <f t="shared" si="5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>IF(testdata[[#This Row],[close]]&gt;H225,testdata[[#This Row],[close]]-H225,0)</f>
        <v>1.6200000000000045</v>
      </c>
      <c r="K226" s="2">
        <f>IF(testdata[[#This Row],[close]]&lt;H225,H225-testdata[[#This Row],[close]],0)</f>
        <v>0</v>
      </c>
      <c r="L226" s="2">
        <f>(L225*2+testdata[[#This Row],[gain]])/3</f>
        <v>0.85551842980906612</v>
      </c>
      <c r="M226" s="2">
        <f>(M225*2+testdata[[#This Row],[loss]])/3</f>
        <v>0.22961721872246635</v>
      </c>
      <c r="N226" s="12">
        <f>testdata[[#This Row],[avgGain]]/testdata[[#This Row],[avgLoss]]</f>
        <v>3.7258461476406688</v>
      </c>
      <c r="O226" s="12">
        <f>100-100/(1+testdata[[#This Row],[rs]])</f>
        <v>78.839768186291039</v>
      </c>
      <c r="P226" s="14">
        <f>(testdata[[#This Row],[close]]-H225)/H225</f>
        <v>6.5451900933295813E-3</v>
      </c>
      <c r="Q226" s="1">
        <f>IF(AND(Q225&gt;=0,testdata[[#This Row],[pctGain]]&gt;0),Q225+1,IF(AND(Q225&lt;=0,testdata[[#This Row],[pctGain]]&lt;0),Q225-1,IF(AND(Q225&lt;0,testdata[[#This Row],[pctGain]]&gt;0),1,IF(AND(Q225&gt;0,testdata[[#This Row],[pctGain]]&lt;0),-1,0))))</f>
        <v>2</v>
      </c>
      <c r="R226" s="1">
        <f>IF(testdata[[#This Row],[streak]]&gt;Q225,testdata[[#This Row],[streak]]-Q225,0)</f>
        <v>1</v>
      </c>
      <c r="S226" s="1">
        <f>IF(testdata[[#This Row],[streak]]&lt;Q225,Q225-testdata[[#This Row],[streak]],0)</f>
        <v>0</v>
      </c>
      <c r="T226" s="12">
        <f>(T225+testdata[[#This Row],[sGain]])/2</f>
        <v>1.2133877301824347</v>
      </c>
      <c r="U226" s="12">
        <f>(U225+testdata[[#This Row],[sLoss]])/2</f>
        <v>0.32326865883153066</v>
      </c>
      <c r="V226" s="12">
        <f>testdata[[#This Row],[avgSgain]]/testdata[[#This Row],[avgSLoss]]</f>
        <v>3.7534963474909078</v>
      </c>
      <c r="W226" s="12">
        <f>100-100/(1+testdata[[#This Row],[sRS]])</f>
        <v>78.962853300016917</v>
      </c>
      <c r="X226" s="21">
        <f>100*IF(testdata[[#This Row],[pctGain]]&gt;MAX(P126:P225),1,IF(testdata[[#This Row],[pctGain]]&lt;MIN(P126:P225),0,COUNTIF(P126:P225,"&lt;"&amp;testdata[[#This Row],[pctGain]])))/100</f>
        <v>94</v>
      </c>
      <c r="Y226" s="21">
        <f>(testdata[[#This Row],[rsi(3)]]+testdata[[#This Row],[sRSI(2)]]+testdata[[#This Row],[pctRank(100)]])/3</f>
        <v>83.934207162102652</v>
      </c>
    </row>
    <row r="227" spans="1:25" x14ac:dyDescent="0.25">
      <c r="A227" s="8">
        <v>226</v>
      </c>
      <c r="B227" s="4" t="s">
        <v>7</v>
      </c>
      <c r="C227" s="5" t="str">
        <f t="shared" si="5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>IF(testdata[[#This Row],[close]]&gt;H226,testdata[[#This Row],[close]]-H226,0)</f>
        <v>0</v>
      </c>
      <c r="K227" s="2">
        <f>IF(testdata[[#This Row],[close]]&lt;H226,H226-testdata[[#This Row],[close]],0)</f>
        <v>0.21999999999999886</v>
      </c>
      <c r="L227" s="2">
        <f>(L226*2+testdata[[#This Row],[gain]])/3</f>
        <v>0.57034561987271071</v>
      </c>
      <c r="M227" s="2">
        <f>(M226*2+testdata[[#This Row],[loss]])/3</f>
        <v>0.2264114791483105</v>
      </c>
      <c r="N227" s="12">
        <f>testdata[[#This Row],[avgGain]]/testdata[[#This Row],[avgLoss]]</f>
        <v>2.519066709948512</v>
      </c>
      <c r="O227" s="12">
        <f>100-100/(1+testdata[[#This Row],[rs]])</f>
        <v>71.583374729073228</v>
      </c>
      <c r="P227" s="14">
        <f>(testdata[[#This Row],[close]]-H226)/H226</f>
        <v>-8.8307309436839749E-4</v>
      </c>
      <c r="Q227" s="1">
        <f>IF(AND(Q226&gt;=0,testdata[[#This Row],[pctGain]]&gt;0),Q226+1,IF(AND(Q226&lt;=0,testdata[[#This Row],[pctGain]]&lt;0),Q226-1,IF(AND(Q226&lt;0,testdata[[#This Row],[pctGain]]&gt;0),1,IF(AND(Q226&gt;0,testdata[[#This Row],[pctGain]]&lt;0),-1,0))))</f>
        <v>-1</v>
      </c>
      <c r="R227" s="1">
        <f>IF(testdata[[#This Row],[streak]]&gt;Q226,testdata[[#This Row],[streak]]-Q226,0)</f>
        <v>0</v>
      </c>
      <c r="S227" s="1">
        <f>IF(testdata[[#This Row],[streak]]&lt;Q226,Q226-testdata[[#This Row],[streak]],0)</f>
        <v>3</v>
      </c>
      <c r="T227" s="12">
        <f>(T226+testdata[[#This Row],[sGain]])/2</f>
        <v>0.60669386509121737</v>
      </c>
      <c r="U227" s="12">
        <f>(U226+testdata[[#This Row],[sLoss]])/2</f>
        <v>1.6616343294157654</v>
      </c>
      <c r="V227" s="12">
        <f>testdata[[#This Row],[avgSgain]]/testdata[[#This Row],[avgSLoss]]</f>
        <v>0.36511875949537731</v>
      </c>
      <c r="W227" s="12">
        <f>100-100/(1+testdata[[#This Row],[sRS]])</f>
        <v>26.74630005306976</v>
      </c>
      <c r="X227" s="21">
        <f>100*IF(testdata[[#This Row],[pctGain]]&gt;MAX(P127:P226),1,IF(testdata[[#This Row],[pctGain]]&lt;MIN(P127:P226),0,COUNTIF(P127:P226,"&lt;"&amp;testdata[[#This Row],[pctGain]])))/100</f>
        <v>25</v>
      </c>
      <c r="Y227" s="21">
        <f>(testdata[[#This Row],[rsi(3)]]+testdata[[#This Row],[sRSI(2)]]+testdata[[#This Row],[pctRank(100)]])/3</f>
        <v>41.10989159404766</v>
      </c>
    </row>
    <row r="228" spans="1:25" x14ac:dyDescent="0.25">
      <c r="A228" s="8">
        <v>227</v>
      </c>
      <c r="B228" s="4" t="s">
        <v>7</v>
      </c>
      <c r="C228" s="5" t="str">
        <f t="shared" si="5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>IF(testdata[[#This Row],[close]]&gt;H227,testdata[[#This Row],[close]]-H227,0)</f>
        <v>0.56999999999999318</v>
      </c>
      <c r="K228" s="2">
        <f>IF(testdata[[#This Row],[close]]&lt;H227,H227-testdata[[#This Row],[close]],0)</f>
        <v>0</v>
      </c>
      <c r="L228" s="2">
        <f>(L227*2+testdata[[#This Row],[gain]])/3</f>
        <v>0.57023041324847157</v>
      </c>
      <c r="M228" s="2">
        <f>(M227*2+testdata[[#This Row],[loss]])/3</f>
        <v>0.15094098609887366</v>
      </c>
      <c r="N228" s="12">
        <f>testdata[[#This Row],[avgGain]]/testdata[[#This Row],[avgLoss]]</f>
        <v>3.7778368088502021</v>
      </c>
      <c r="O228" s="12">
        <f>100-100/(1+testdata[[#This Row],[rs]])</f>
        <v>79.07002603882043</v>
      </c>
      <c r="P228" s="14">
        <f>(testdata[[#This Row],[close]]-H227)/H227</f>
        <v>2.2899843316861244E-3</v>
      </c>
      <c r="Q228" s="1">
        <f>IF(AND(Q227&gt;=0,testdata[[#This Row],[pctGain]]&gt;0),Q227+1,IF(AND(Q227&lt;=0,testdata[[#This Row],[pctGain]]&lt;0),Q227-1,IF(AND(Q227&lt;0,testdata[[#This Row],[pctGain]]&gt;0),1,IF(AND(Q227&gt;0,testdata[[#This Row],[pctGain]]&lt;0),-1,0))))</f>
        <v>1</v>
      </c>
      <c r="R228" s="1">
        <f>IF(testdata[[#This Row],[streak]]&gt;Q227,testdata[[#This Row],[streak]]-Q227,0)</f>
        <v>2</v>
      </c>
      <c r="S228" s="1">
        <f>IF(testdata[[#This Row],[streak]]&lt;Q227,Q227-testdata[[#This Row],[streak]],0)</f>
        <v>0</v>
      </c>
      <c r="T228" s="12">
        <f>(T227+testdata[[#This Row],[sGain]])/2</f>
        <v>1.3033469325456086</v>
      </c>
      <c r="U228" s="12">
        <f>(U227+testdata[[#This Row],[sLoss]])/2</f>
        <v>0.83081716470788269</v>
      </c>
      <c r="V228" s="12">
        <f>testdata[[#This Row],[avgSgain]]/testdata[[#This Row],[avgSLoss]]</f>
        <v>1.5687530155974432</v>
      </c>
      <c r="W228" s="12">
        <f>100-100/(1+testdata[[#This Row],[sRS]])</f>
        <v>61.07060531207128</v>
      </c>
      <c r="X228" s="21">
        <f>100*IF(testdata[[#This Row],[pctGain]]&gt;MAX(P128:P227),1,IF(testdata[[#This Row],[pctGain]]&lt;MIN(P128:P227),0,COUNTIF(P128:P227,"&lt;"&amp;testdata[[#This Row],[pctGain]])))/100</f>
        <v>76</v>
      </c>
      <c r="Y228" s="21">
        <f>(testdata[[#This Row],[rsi(3)]]+testdata[[#This Row],[sRSI(2)]]+testdata[[#This Row],[pctRank(100)]])/3</f>
        <v>72.046877116963898</v>
      </c>
    </row>
    <row r="229" spans="1:25" x14ac:dyDescent="0.25">
      <c r="A229" s="8">
        <v>228</v>
      </c>
      <c r="B229" s="4" t="s">
        <v>7</v>
      </c>
      <c r="C229" s="5" t="str">
        <f t="shared" si="5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>IF(testdata[[#This Row],[close]]&gt;H228,testdata[[#This Row],[close]]-H228,0)</f>
        <v>0</v>
      </c>
      <c r="K229" s="2">
        <f>IF(testdata[[#This Row],[close]]&lt;H228,H228-testdata[[#This Row],[close]],0)</f>
        <v>0.11999999999997613</v>
      </c>
      <c r="L229" s="2">
        <f>(L228*2+testdata[[#This Row],[gain]])/3</f>
        <v>0.38015360883231436</v>
      </c>
      <c r="M229" s="2">
        <f>(M228*2+testdata[[#This Row],[loss]])/3</f>
        <v>0.1406273240659078</v>
      </c>
      <c r="N229" s="12">
        <f>testdata[[#This Row],[avgGain]]/testdata[[#This Row],[avgLoss]]</f>
        <v>2.7032698755908044</v>
      </c>
      <c r="O229" s="12">
        <f>100-100/(1+testdata[[#This Row],[rs]])</f>
        <v>72.996837022566069</v>
      </c>
      <c r="P229" s="14">
        <f>(testdata[[#This Row],[close]]-H228)/H228</f>
        <v>-4.8100048100038534E-4</v>
      </c>
      <c r="Q229" s="1">
        <f>IF(AND(Q228&gt;=0,testdata[[#This Row],[pctGain]]&gt;0),Q228+1,IF(AND(Q228&lt;=0,testdata[[#This Row],[pctGain]]&lt;0),Q228-1,IF(AND(Q228&lt;0,testdata[[#This Row],[pctGain]]&gt;0),1,IF(AND(Q228&gt;0,testdata[[#This Row],[pctGain]]&lt;0),-1,0))))</f>
        <v>-1</v>
      </c>
      <c r="R229" s="1">
        <f>IF(testdata[[#This Row],[streak]]&gt;Q228,testdata[[#This Row],[streak]]-Q228,0)</f>
        <v>0</v>
      </c>
      <c r="S229" s="1">
        <f>IF(testdata[[#This Row],[streak]]&lt;Q228,Q228-testdata[[#This Row],[streak]],0)</f>
        <v>2</v>
      </c>
      <c r="T229" s="12">
        <f>(T228+testdata[[#This Row],[sGain]])/2</f>
        <v>0.65167346627280431</v>
      </c>
      <c r="U229" s="12">
        <f>(U228+testdata[[#This Row],[sLoss]])/2</f>
        <v>1.4154085823539413</v>
      </c>
      <c r="V229" s="12">
        <f>testdata[[#This Row],[avgSgain]]/testdata[[#This Row],[avgSLoss]]</f>
        <v>0.46041367446636333</v>
      </c>
      <c r="W229" s="12">
        <f>100-100/(1+testdata[[#This Row],[sRS]])</f>
        <v>31.526250576542907</v>
      </c>
      <c r="X229" s="21">
        <f>100*IF(testdata[[#This Row],[pctGain]]&gt;MAX(P129:P228),1,IF(testdata[[#This Row],[pctGain]]&lt;MIN(P129:P228),0,COUNTIF(P129:P228,"&lt;"&amp;testdata[[#This Row],[pctGain]])))/100</f>
        <v>29</v>
      </c>
      <c r="Y229" s="21">
        <f>(testdata[[#This Row],[rsi(3)]]+testdata[[#This Row],[sRSI(2)]]+testdata[[#This Row],[pctRank(100)]])/3</f>
        <v>44.507695866369659</v>
      </c>
    </row>
    <row r="230" spans="1:25" x14ac:dyDescent="0.25">
      <c r="A230" s="8">
        <v>229</v>
      </c>
      <c r="B230" s="4" t="s">
        <v>7</v>
      </c>
      <c r="C230" s="5" t="str">
        <f t="shared" si="5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>IF(testdata[[#This Row],[close]]&gt;H229,testdata[[#This Row],[close]]-H229,0)</f>
        <v>2.5299999999999727</v>
      </c>
      <c r="K230" s="2">
        <f>IF(testdata[[#This Row],[close]]&lt;H229,H229-testdata[[#This Row],[close]],0)</f>
        <v>0</v>
      </c>
      <c r="L230" s="2">
        <f>(L229*2+testdata[[#This Row],[gain]])/3</f>
        <v>1.0967690725548671</v>
      </c>
      <c r="M230" s="2">
        <f>(M229*2+testdata[[#This Row],[loss]])/3</f>
        <v>9.375154937727187E-2</v>
      </c>
      <c r="N230" s="12">
        <f>testdata[[#This Row],[avgGain]]/testdata[[#This Row],[avgLoss]]</f>
        <v>11.698676766837051</v>
      </c>
      <c r="O230" s="12">
        <f>100-100/(1+testdata[[#This Row],[rs]])</f>
        <v>92.125163760278326</v>
      </c>
      <c r="P230" s="14">
        <f>(testdata[[#This Row],[close]]-H229)/H229</f>
        <v>1.0145973692653082E-2</v>
      </c>
      <c r="Q230" s="1">
        <f>IF(AND(Q229&gt;=0,testdata[[#This Row],[pctGain]]&gt;0),Q229+1,IF(AND(Q229&lt;=0,testdata[[#This Row],[pctGain]]&lt;0),Q229-1,IF(AND(Q229&lt;0,testdata[[#This Row],[pctGain]]&gt;0),1,IF(AND(Q229&gt;0,testdata[[#This Row],[pctGain]]&lt;0),-1,0))))</f>
        <v>1</v>
      </c>
      <c r="R230" s="1">
        <f>IF(testdata[[#This Row],[streak]]&gt;Q229,testdata[[#This Row],[streak]]-Q229,0)</f>
        <v>2</v>
      </c>
      <c r="S230" s="1">
        <f>IF(testdata[[#This Row],[streak]]&lt;Q229,Q229-testdata[[#This Row],[streak]],0)</f>
        <v>0</v>
      </c>
      <c r="T230" s="12">
        <f>(T229+testdata[[#This Row],[sGain]])/2</f>
        <v>1.325836733136402</v>
      </c>
      <c r="U230" s="12">
        <f>(U229+testdata[[#This Row],[sLoss]])/2</f>
        <v>0.70770429117697065</v>
      </c>
      <c r="V230" s="12">
        <f>testdata[[#This Row],[avgSgain]]/testdata[[#This Row],[avgSLoss]]</f>
        <v>1.8734332258059734</v>
      </c>
      <c r="W230" s="12">
        <f>100-100/(1+testdata[[#This Row],[sRS]])</f>
        <v>65.198425666581869</v>
      </c>
      <c r="X230" s="21">
        <f>100*IF(testdata[[#This Row],[pctGain]]&gt;MAX(P130:P229),1,IF(testdata[[#This Row],[pctGain]]&lt;MIN(P130:P229),0,COUNTIF(P130:P229,"&lt;"&amp;testdata[[#This Row],[pctGain]])))/100</f>
        <v>98</v>
      </c>
      <c r="Y230" s="21">
        <f>(testdata[[#This Row],[rsi(3)]]+testdata[[#This Row],[sRSI(2)]]+testdata[[#This Row],[pctRank(100)]])/3</f>
        <v>85.107863142286732</v>
      </c>
    </row>
    <row r="231" spans="1:25" x14ac:dyDescent="0.25">
      <c r="A231" s="8">
        <v>230</v>
      </c>
      <c r="B231" s="4" t="s">
        <v>7</v>
      </c>
      <c r="C231" s="5" t="str">
        <f t="shared" si="5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>IF(testdata[[#This Row],[close]]&gt;H230,testdata[[#This Row],[close]]-H230,0)</f>
        <v>0</v>
      </c>
      <c r="K231" s="2">
        <f>IF(testdata[[#This Row],[close]]&lt;H230,H230-testdata[[#This Row],[close]],0)</f>
        <v>0.14999999999997726</v>
      </c>
      <c r="L231" s="2">
        <f>(L230*2+testdata[[#This Row],[gain]])/3</f>
        <v>0.7311793817032447</v>
      </c>
      <c r="M231" s="2">
        <f>(M230*2+testdata[[#This Row],[loss]])/3</f>
        <v>0.11250103291817366</v>
      </c>
      <c r="N231" s="12">
        <f>testdata[[#This Row],[avgGain]]/testdata[[#This Row],[avgLoss]]</f>
        <v>6.4993126084012012</v>
      </c>
      <c r="O231" s="12">
        <f>100-100/(1+testdata[[#This Row],[rs]])</f>
        <v>86.665444525145716</v>
      </c>
      <c r="P231" s="14">
        <f>(testdata[[#This Row],[close]]-H230)/H230</f>
        <v>-5.9549803485639476E-4</v>
      </c>
      <c r="Q231" s="1">
        <f>IF(AND(Q230&gt;=0,testdata[[#This Row],[pctGain]]&gt;0),Q230+1,IF(AND(Q230&lt;=0,testdata[[#This Row],[pctGain]]&lt;0),Q230-1,IF(AND(Q230&lt;0,testdata[[#This Row],[pctGain]]&gt;0),1,IF(AND(Q230&gt;0,testdata[[#This Row],[pctGain]]&lt;0),-1,0))))</f>
        <v>-1</v>
      </c>
      <c r="R231" s="1">
        <f>IF(testdata[[#This Row],[streak]]&gt;Q230,testdata[[#This Row],[streak]]-Q230,0)</f>
        <v>0</v>
      </c>
      <c r="S231" s="1">
        <f>IF(testdata[[#This Row],[streak]]&lt;Q230,Q230-testdata[[#This Row],[streak]],0)</f>
        <v>2</v>
      </c>
      <c r="T231" s="12">
        <f>(T230+testdata[[#This Row],[sGain]])/2</f>
        <v>0.66291836656820102</v>
      </c>
      <c r="U231" s="12">
        <f>(U230+testdata[[#This Row],[sLoss]])/2</f>
        <v>1.3538521455884853</v>
      </c>
      <c r="V231" s="12">
        <f>testdata[[#This Row],[avgSgain]]/testdata[[#This Row],[avgSLoss]]</f>
        <v>0.48965344460125454</v>
      </c>
      <c r="W231" s="12">
        <f>100-100/(1+testdata[[#This Row],[sRS]])</f>
        <v>32.870292508357437</v>
      </c>
      <c r="X231" s="21">
        <f>100*IF(testdata[[#This Row],[pctGain]]&gt;MAX(P131:P230),1,IF(testdata[[#This Row],[pctGain]]&lt;MIN(P131:P230),0,COUNTIF(P131:P230,"&lt;"&amp;testdata[[#This Row],[pctGain]])))/100</f>
        <v>27</v>
      </c>
      <c r="Y231" s="21">
        <f>(testdata[[#This Row],[rsi(3)]]+testdata[[#This Row],[sRSI(2)]]+testdata[[#This Row],[pctRank(100)]])/3</f>
        <v>48.845245677834384</v>
      </c>
    </row>
    <row r="232" spans="1:25" x14ac:dyDescent="0.25">
      <c r="A232" s="8">
        <v>231</v>
      </c>
      <c r="B232" s="4" t="s">
        <v>7</v>
      </c>
      <c r="C232" s="5" t="str">
        <f t="shared" si="5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>IF(testdata[[#This Row],[close]]&gt;H231,testdata[[#This Row],[close]]-H231,0)</f>
        <v>2.1999999999999886</v>
      </c>
      <c r="K232" s="2">
        <f>IF(testdata[[#This Row],[close]]&lt;H231,H231-testdata[[#This Row],[close]],0)</f>
        <v>0</v>
      </c>
      <c r="L232" s="2">
        <f>(L231*2+testdata[[#This Row],[gain]])/3</f>
        <v>1.2207862544688259</v>
      </c>
      <c r="M232" s="2">
        <f>(M231*2+testdata[[#This Row],[loss]])/3</f>
        <v>7.5000688612115771E-2</v>
      </c>
      <c r="N232" s="12">
        <f>testdata[[#This Row],[avgGain]]/testdata[[#This Row],[avgLoss]]</f>
        <v>16.277000612386612</v>
      </c>
      <c r="O232" s="12">
        <f>100-100/(1+testdata[[#This Row],[rs]])</f>
        <v>94.21195829973486</v>
      </c>
      <c r="P232" s="14">
        <f>(testdata[[#This Row],[close]]-H231)/H231</f>
        <v>8.7391753396360867E-3</v>
      </c>
      <c r="Q232" s="1">
        <f>IF(AND(Q231&gt;=0,testdata[[#This Row],[pctGain]]&gt;0),Q231+1,IF(AND(Q231&lt;=0,testdata[[#This Row],[pctGain]]&lt;0),Q231-1,IF(AND(Q231&lt;0,testdata[[#This Row],[pctGain]]&gt;0),1,IF(AND(Q231&gt;0,testdata[[#This Row],[pctGain]]&lt;0),-1,0))))</f>
        <v>1</v>
      </c>
      <c r="R232" s="1">
        <f>IF(testdata[[#This Row],[streak]]&gt;Q231,testdata[[#This Row],[streak]]-Q231,0)</f>
        <v>2</v>
      </c>
      <c r="S232" s="1">
        <f>IF(testdata[[#This Row],[streak]]&lt;Q231,Q231-testdata[[#This Row],[streak]],0)</f>
        <v>0</v>
      </c>
      <c r="T232" s="12">
        <f>(T231+testdata[[#This Row],[sGain]])/2</f>
        <v>1.3314591832841005</v>
      </c>
      <c r="U232" s="12">
        <f>(U231+testdata[[#This Row],[sLoss]])/2</f>
        <v>0.67692607279424266</v>
      </c>
      <c r="V232" s="12">
        <f>testdata[[#This Row],[avgSgain]]/testdata[[#This Row],[avgSLoss]]</f>
        <v>1.9669196339092831</v>
      </c>
      <c r="W232" s="12">
        <f>100-100/(1+testdata[[#This Row],[sRS]])</f>
        <v>66.295008851238194</v>
      </c>
      <c r="X232" s="21">
        <f>100*IF(testdata[[#This Row],[pctGain]]&gt;MAX(P132:P231),1,IF(testdata[[#This Row],[pctGain]]&lt;MIN(P132:P231),0,COUNTIF(P132:P231,"&lt;"&amp;testdata[[#This Row],[pctGain]])))/100</f>
        <v>96</v>
      </c>
      <c r="Y232" s="21">
        <f>(testdata[[#This Row],[rsi(3)]]+testdata[[#This Row],[sRSI(2)]]+testdata[[#This Row],[pctRank(100)]])/3</f>
        <v>85.502322383657699</v>
      </c>
    </row>
    <row r="233" spans="1:25" x14ac:dyDescent="0.25">
      <c r="A233" s="8">
        <v>232</v>
      </c>
      <c r="B233" s="4" t="s">
        <v>7</v>
      </c>
      <c r="C233" s="5" t="str">
        <f t="shared" si="5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>IF(testdata[[#This Row],[close]]&gt;H232,testdata[[#This Row],[close]]-H232,0)</f>
        <v>0</v>
      </c>
      <c r="K233" s="2">
        <f>IF(testdata[[#This Row],[close]]&lt;H232,H232-testdata[[#This Row],[close]],0)</f>
        <v>0.53000000000000114</v>
      </c>
      <c r="L233" s="2">
        <f>(L232*2+testdata[[#This Row],[gain]])/3</f>
        <v>0.81385750297921733</v>
      </c>
      <c r="M233" s="2">
        <f>(M232*2+testdata[[#This Row],[loss]])/3</f>
        <v>0.2266671257414109</v>
      </c>
      <c r="N233" s="12">
        <f>testdata[[#This Row],[avgGain]]/testdata[[#This Row],[avgLoss]]</f>
        <v>3.590540535232674</v>
      </c>
      <c r="O233" s="12">
        <f>100-100/(1+testdata[[#This Row],[rs]])</f>
        <v>78.216072980405244</v>
      </c>
      <c r="P233" s="14">
        <f>(testdata[[#This Row],[close]]-H232)/H232</f>
        <v>-2.0871071906749671E-3</v>
      </c>
      <c r="Q233" s="1">
        <f>IF(AND(Q232&gt;=0,testdata[[#This Row],[pctGain]]&gt;0),Q232+1,IF(AND(Q232&lt;=0,testdata[[#This Row],[pctGain]]&lt;0),Q232-1,IF(AND(Q232&lt;0,testdata[[#This Row],[pctGain]]&gt;0),1,IF(AND(Q232&gt;0,testdata[[#This Row],[pctGain]]&lt;0),-1,0))))</f>
        <v>-1</v>
      </c>
      <c r="R233" s="1">
        <f>IF(testdata[[#This Row],[streak]]&gt;Q232,testdata[[#This Row],[streak]]-Q232,0)</f>
        <v>0</v>
      </c>
      <c r="S233" s="1">
        <f>IF(testdata[[#This Row],[streak]]&lt;Q232,Q232-testdata[[#This Row],[streak]],0)</f>
        <v>2</v>
      </c>
      <c r="T233" s="12">
        <f>(T232+testdata[[#This Row],[sGain]])/2</f>
        <v>0.66572959164205026</v>
      </c>
      <c r="U233" s="12">
        <f>(U232+testdata[[#This Row],[sLoss]])/2</f>
        <v>1.3384630363971213</v>
      </c>
      <c r="V233" s="12">
        <f>testdata[[#This Row],[avgSgain]]/testdata[[#This Row],[avgSLoss]]</f>
        <v>0.49738362101807693</v>
      </c>
      <c r="W233" s="12">
        <f>100-100/(1+testdata[[#This Row],[sRS]])</f>
        <v>33.21684664080297</v>
      </c>
      <c r="X233" s="21">
        <f>100*IF(testdata[[#This Row],[pctGain]]&gt;MAX(P133:P232),1,IF(testdata[[#This Row],[pctGain]]&lt;MIN(P133:P232),0,COUNTIF(P133:P232,"&lt;"&amp;testdata[[#This Row],[pctGain]])))/100</f>
        <v>14</v>
      </c>
      <c r="Y233" s="21">
        <f>(testdata[[#This Row],[rsi(3)]]+testdata[[#This Row],[sRSI(2)]]+testdata[[#This Row],[pctRank(100)]])/3</f>
        <v>41.810973207069402</v>
      </c>
    </row>
    <row r="234" spans="1:25" x14ac:dyDescent="0.25">
      <c r="A234" s="8">
        <v>233</v>
      </c>
      <c r="B234" s="4" t="s">
        <v>7</v>
      </c>
      <c r="C234" s="5" t="str">
        <f t="shared" si="5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>IF(testdata[[#This Row],[close]]&gt;H233,testdata[[#This Row],[close]]-H233,0)</f>
        <v>0</v>
      </c>
      <c r="K234" s="2">
        <f>IF(testdata[[#This Row],[close]]&lt;H233,H233-testdata[[#This Row],[close]],0)</f>
        <v>0.29999999999998295</v>
      </c>
      <c r="L234" s="2">
        <f>(L233*2+testdata[[#This Row],[gain]])/3</f>
        <v>0.54257166865281159</v>
      </c>
      <c r="M234" s="2">
        <f>(M233*2+testdata[[#This Row],[loss]])/3</f>
        <v>0.25111141716093494</v>
      </c>
      <c r="N234" s="12">
        <f>testdata[[#This Row],[avgGain]]/testdata[[#This Row],[avgLoss]]</f>
        <v>2.1606810028278503</v>
      </c>
      <c r="O234" s="12">
        <f>100-100/(1+testdata[[#This Row],[rs]])</f>
        <v>68.361248759197679</v>
      </c>
      <c r="P234" s="14">
        <f>(testdata[[#This Row],[close]]-H233)/H233</f>
        <v>-1.183852255238479E-3</v>
      </c>
      <c r="Q234" s="1">
        <f>IF(AND(Q233&gt;=0,testdata[[#This Row],[pctGain]]&gt;0),Q233+1,IF(AND(Q233&lt;=0,testdata[[#This Row],[pctGain]]&lt;0),Q233-1,IF(AND(Q233&lt;0,testdata[[#This Row],[pctGain]]&gt;0),1,IF(AND(Q233&gt;0,testdata[[#This Row],[pctGain]]&lt;0),-1,0))))</f>
        <v>-2</v>
      </c>
      <c r="R234" s="1">
        <f>IF(testdata[[#This Row],[streak]]&gt;Q233,testdata[[#This Row],[streak]]-Q233,0)</f>
        <v>0</v>
      </c>
      <c r="S234" s="1">
        <f>IF(testdata[[#This Row],[streak]]&lt;Q233,Q233-testdata[[#This Row],[streak]],0)</f>
        <v>1</v>
      </c>
      <c r="T234" s="12">
        <f>(T233+testdata[[#This Row],[sGain]])/2</f>
        <v>0.33286479582102513</v>
      </c>
      <c r="U234" s="12">
        <f>(U233+testdata[[#This Row],[sLoss]])/2</f>
        <v>1.1692315181985606</v>
      </c>
      <c r="V234" s="12">
        <f>testdata[[#This Row],[avgSgain]]/testdata[[#This Row],[avgSLoss]]</f>
        <v>0.28468681406559343</v>
      </c>
      <c r="W234" s="12">
        <f>100-100/(1+testdata[[#This Row],[sRS]])</f>
        <v>22.16001681878069</v>
      </c>
      <c r="X234" s="21">
        <f>100*IF(testdata[[#This Row],[pctGain]]&gt;MAX(P134:P233),1,IF(testdata[[#This Row],[pctGain]]&lt;MIN(P134:P233),0,COUNTIF(P134:P233,"&lt;"&amp;testdata[[#This Row],[pctGain]])))/100</f>
        <v>21</v>
      </c>
      <c r="Y234" s="21">
        <f>(testdata[[#This Row],[rsi(3)]]+testdata[[#This Row],[sRSI(2)]]+testdata[[#This Row],[pctRank(100)]])/3</f>
        <v>37.173755192659456</v>
      </c>
    </row>
    <row r="235" spans="1:25" x14ac:dyDescent="0.25">
      <c r="A235" s="8">
        <v>234</v>
      </c>
      <c r="B235" s="4" t="s">
        <v>7</v>
      </c>
      <c r="C235" s="5" t="str">
        <f t="shared" si="5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>IF(testdata[[#This Row],[close]]&gt;H234,testdata[[#This Row],[close]]-H234,0)</f>
        <v>0</v>
      </c>
      <c r="K235" s="2">
        <f>IF(testdata[[#This Row],[close]]&lt;H234,H234-testdata[[#This Row],[close]],0)</f>
        <v>0.91000000000002501</v>
      </c>
      <c r="L235" s="2">
        <f>(L234*2+testdata[[#This Row],[gain]])/3</f>
        <v>0.36171444576854106</v>
      </c>
      <c r="M235" s="2">
        <f>(M234*2+testdata[[#This Row],[loss]])/3</f>
        <v>0.470740944773965</v>
      </c>
      <c r="N235" s="12">
        <f>testdata[[#This Row],[avgGain]]/testdata[[#This Row],[avgLoss]]</f>
        <v>0.76839384758048812</v>
      </c>
      <c r="O235" s="12">
        <f>100-100/(1+testdata[[#This Row],[rs]])</f>
        <v>43.451511021246915</v>
      </c>
      <c r="P235" s="14">
        <f>(testdata[[#This Row],[close]]-H234)/H234</f>
        <v>-3.5952747817155585E-3</v>
      </c>
      <c r="Q235" s="1">
        <f>IF(AND(Q234&gt;=0,testdata[[#This Row],[pctGain]]&gt;0),Q234+1,IF(AND(Q234&lt;=0,testdata[[#This Row],[pctGain]]&lt;0),Q234-1,IF(AND(Q234&lt;0,testdata[[#This Row],[pctGain]]&gt;0),1,IF(AND(Q234&gt;0,testdata[[#This Row],[pctGain]]&lt;0),-1,0))))</f>
        <v>-3</v>
      </c>
      <c r="R235" s="1">
        <f>IF(testdata[[#This Row],[streak]]&gt;Q234,testdata[[#This Row],[streak]]-Q234,0)</f>
        <v>0</v>
      </c>
      <c r="S235" s="1">
        <f>IF(testdata[[#This Row],[streak]]&lt;Q234,Q234-testdata[[#This Row],[streak]],0)</f>
        <v>1</v>
      </c>
      <c r="T235" s="12">
        <f>(T234+testdata[[#This Row],[sGain]])/2</f>
        <v>0.16643239791051256</v>
      </c>
      <c r="U235" s="12">
        <f>(U234+testdata[[#This Row],[sLoss]])/2</f>
        <v>1.0846157590992802</v>
      </c>
      <c r="V235" s="12">
        <f>testdata[[#This Row],[avgSgain]]/testdata[[#This Row],[avgSLoss]]</f>
        <v>0.15344825714935809</v>
      </c>
      <c r="W235" s="12">
        <f>100-100/(1+testdata[[#This Row],[sRS]])</f>
        <v>13.303436560612738</v>
      </c>
      <c r="X235" s="21">
        <f>100*IF(testdata[[#This Row],[pctGain]]&gt;MAX(P135:P234),1,IF(testdata[[#This Row],[pctGain]]&lt;MIN(P135:P234),0,COUNTIF(P135:P234,"&lt;"&amp;testdata[[#This Row],[pctGain]])))/100</f>
        <v>8</v>
      </c>
      <c r="Y235" s="21">
        <f>(testdata[[#This Row],[rsi(3)]]+testdata[[#This Row],[sRSI(2)]]+testdata[[#This Row],[pctRank(100)]])/3</f>
        <v>21.584982527286552</v>
      </c>
    </row>
    <row r="236" spans="1:25" x14ac:dyDescent="0.25">
      <c r="A236" s="8">
        <v>235</v>
      </c>
      <c r="B236" s="4" t="s">
        <v>7</v>
      </c>
      <c r="C236" s="5" t="str">
        <f t="shared" si="5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>IF(testdata[[#This Row],[close]]&gt;H235,testdata[[#This Row],[close]]-H235,0)</f>
        <v>4.0000000000020464E-2</v>
      </c>
      <c r="K236" s="2">
        <f>IF(testdata[[#This Row],[close]]&lt;H235,H235-testdata[[#This Row],[close]],0)</f>
        <v>0</v>
      </c>
      <c r="L236" s="2">
        <f>(L235*2+testdata[[#This Row],[gain]])/3</f>
        <v>0.25447629717903419</v>
      </c>
      <c r="M236" s="2">
        <f>(M235*2+testdata[[#This Row],[loss]])/3</f>
        <v>0.31382729651597668</v>
      </c>
      <c r="N236" s="12">
        <f>testdata[[#This Row],[avgGain]]/testdata[[#This Row],[avgLoss]]</f>
        <v>0.81088006047963079</v>
      </c>
      <c r="O236" s="12">
        <f>100-100/(1+testdata[[#This Row],[rs]])</f>
        <v>44.778231213438872</v>
      </c>
      <c r="P236" s="14">
        <f>(testdata[[#This Row],[close]]-H235)/H235</f>
        <v>1.5860428231570368E-4</v>
      </c>
      <c r="Q236" s="1">
        <f>IF(AND(Q235&gt;=0,testdata[[#This Row],[pctGain]]&gt;0),Q235+1,IF(AND(Q235&lt;=0,testdata[[#This Row],[pctGain]]&lt;0),Q235-1,IF(AND(Q235&lt;0,testdata[[#This Row],[pctGain]]&gt;0),1,IF(AND(Q235&gt;0,testdata[[#This Row],[pctGain]]&lt;0),-1,0))))</f>
        <v>1</v>
      </c>
      <c r="R236" s="1">
        <f>IF(testdata[[#This Row],[streak]]&gt;Q235,testdata[[#This Row],[streak]]-Q235,0)</f>
        <v>4</v>
      </c>
      <c r="S236" s="1">
        <f>IF(testdata[[#This Row],[streak]]&lt;Q235,Q235-testdata[[#This Row],[streak]],0)</f>
        <v>0</v>
      </c>
      <c r="T236" s="12">
        <f>(T235+testdata[[#This Row],[sGain]])/2</f>
        <v>2.0832161989552564</v>
      </c>
      <c r="U236" s="12">
        <f>(U235+testdata[[#This Row],[sLoss]])/2</f>
        <v>0.5423078795496401</v>
      </c>
      <c r="V236" s="12">
        <f>testdata[[#This Row],[avgSgain]]/testdata[[#This Row],[avgSLoss]]</f>
        <v>3.8413902462292535</v>
      </c>
      <c r="W236" s="12">
        <f>100-100/(1+testdata[[#This Row],[sRS]])</f>
        <v>79.344776001503789</v>
      </c>
      <c r="X236" s="21">
        <f>100*IF(testdata[[#This Row],[pctGain]]&gt;MAX(P136:P235),1,IF(testdata[[#This Row],[pctGain]]&lt;MIN(P136:P235),0,COUNTIF(P136:P235,"&lt;"&amp;testdata[[#This Row],[pctGain]])))/100</f>
        <v>41</v>
      </c>
      <c r="Y236" s="21">
        <f>(testdata[[#This Row],[rsi(3)]]+testdata[[#This Row],[sRSI(2)]]+testdata[[#This Row],[pctRank(100)]])/3</f>
        <v>55.041002404980894</v>
      </c>
    </row>
    <row r="237" spans="1:25" x14ac:dyDescent="0.25">
      <c r="A237" s="8">
        <v>236</v>
      </c>
      <c r="B237" s="4" t="s">
        <v>7</v>
      </c>
      <c r="C237" s="5" t="str">
        <f t="shared" si="5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>IF(testdata[[#This Row],[close]]&gt;H236,testdata[[#This Row],[close]]-H236,0)</f>
        <v>0.79999999999998295</v>
      </c>
      <c r="K237" s="2">
        <f>IF(testdata[[#This Row],[close]]&lt;H236,H236-testdata[[#This Row],[close]],0)</f>
        <v>0</v>
      </c>
      <c r="L237" s="2">
        <f>(L236*2+testdata[[#This Row],[gain]])/3</f>
        <v>0.43631753145268376</v>
      </c>
      <c r="M237" s="2">
        <f>(M236*2+testdata[[#This Row],[loss]])/3</f>
        <v>0.20921819767731778</v>
      </c>
      <c r="N237" s="12">
        <f>testdata[[#This Row],[avgGain]]/testdata[[#This Row],[avgLoss]]</f>
        <v>2.0854664474532312</v>
      </c>
      <c r="O237" s="12">
        <f>100-100/(1+testdata[[#This Row],[rs]])</f>
        <v>67.589989486827577</v>
      </c>
      <c r="P237" s="14">
        <f>(testdata[[#This Row],[close]]-H236)/H236</f>
        <v>3.1715826197271763E-3</v>
      </c>
      <c r="Q237" s="1">
        <f>IF(AND(Q236&gt;=0,testdata[[#This Row],[pctGain]]&gt;0),Q236+1,IF(AND(Q236&lt;=0,testdata[[#This Row],[pctGain]]&lt;0),Q236-1,IF(AND(Q236&lt;0,testdata[[#This Row],[pctGain]]&gt;0),1,IF(AND(Q236&gt;0,testdata[[#This Row],[pctGain]]&lt;0),-1,0))))</f>
        <v>2</v>
      </c>
      <c r="R237" s="1">
        <f>IF(testdata[[#This Row],[streak]]&gt;Q236,testdata[[#This Row],[streak]]-Q236,0)</f>
        <v>1</v>
      </c>
      <c r="S237" s="1">
        <f>IF(testdata[[#This Row],[streak]]&lt;Q236,Q236-testdata[[#This Row],[streak]],0)</f>
        <v>0</v>
      </c>
      <c r="T237" s="12">
        <f>(T236+testdata[[#This Row],[sGain]])/2</f>
        <v>1.5416080994776282</v>
      </c>
      <c r="U237" s="12">
        <f>(U236+testdata[[#This Row],[sLoss]])/2</f>
        <v>0.27115393977482005</v>
      </c>
      <c r="V237" s="12">
        <f>testdata[[#This Row],[avgSgain]]/testdata[[#This Row],[avgSLoss]]</f>
        <v>5.6853612407692014</v>
      </c>
      <c r="W237" s="12">
        <f>100-100/(1+testdata[[#This Row],[sRS]])</f>
        <v>85.04194516966831</v>
      </c>
      <c r="X237" s="21">
        <f>100*IF(testdata[[#This Row],[pctGain]]&gt;MAX(P137:P236),1,IF(testdata[[#This Row],[pctGain]]&lt;MIN(P137:P236),0,COUNTIF(P137:P236,"&lt;"&amp;testdata[[#This Row],[pctGain]])))/100</f>
        <v>81</v>
      </c>
      <c r="Y237" s="21">
        <f>(testdata[[#This Row],[rsi(3)]]+testdata[[#This Row],[sRSI(2)]]+testdata[[#This Row],[pctRank(100)]])/3</f>
        <v>77.877311552165295</v>
      </c>
    </row>
    <row r="238" spans="1:25" x14ac:dyDescent="0.25">
      <c r="A238" s="8">
        <v>237</v>
      </c>
      <c r="B238" s="4" t="s">
        <v>7</v>
      </c>
      <c r="C238" s="5" t="str">
        <f t="shared" si="5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>IF(testdata[[#This Row],[close]]&gt;H237,testdata[[#This Row],[close]]-H237,0)</f>
        <v>1.3799999999999955</v>
      </c>
      <c r="K238" s="2">
        <f>IF(testdata[[#This Row],[close]]&lt;H237,H237-testdata[[#This Row],[close]],0)</f>
        <v>0</v>
      </c>
      <c r="L238" s="2">
        <f>(L237*2+testdata[[#This Row],[gain]])/3</f>
        <v>0.75087835430178762</v>
      </c>
      <c r="M238" s="2">
        <f>(M237*2+testdata[[#This Row],[loss]])/3</f>
        <v>0.13947879845154518</v>
      </c>
      <c r="N238" s="12">
        <f>testdata[[#This Row],[avgGain]]/testdata[[#This Row],[avgLoss]]</f>
        <v>5.3834587237474816</v>
      </c>
      <c r="O238" s="12">
        <f>100-100/(1+testdata[[#This Row],[rs]])</f>
        <v>84.334511378920013</v>
      </c>
      <c r="P238" s="14">
        <f>(testdata[[#This Row],[close]]-H237)/H237</f>
        <v>5.4536832121403556E-3</v>
      </c>
      <c r="Q238" s="1">
        <f>IF(AND(Q237&gt;=0,testdata[[#This Row],[pctGain]]&gt;0),Q237+1,IF(AND(Q237&lt;=0,testdata[[#This Row],[pctGain]]&lt;0),Q237-1,IF(AND(Q237&lt;0,testdata[[#This Row],[pctGain]]&gt;0),1,IF(AND(Q237&gt;0,testdata[[#This Row],[pctGain]]&lt;0),-1,0))))</f>
        <v>3</v>
      </c>
      <c r="R238" s="1">
        <f>IF(testdata[[#This Row],[streak]]&gt;Q237,testdata[[#This Row],[streak]]-Q237,0)</f>
        <v>1</v>
      </c>
      <c r="S238" s="1">
        <f>IF(testdata[[#This Row],[streak]]&lt;Q237,Q237-testdata[[#This Row],[streak]],0)</f>
        <v>0</v>
      </c>
      <c r="T238" s="12">
        <f>(T237+testdata[[#This Row],[sGain]])/2</f>
        <v>1.270804049738814</v>
      </c>
      <c r="U238" s="12">
        <f>(U237+testdata[[#This Row],[sLoss]])/2</f>
        <v>0.13557696988741003</v>
      </c>
      <c r="V238" s="12">
        <f>testdata[[#This Row],[avgSgain]]/testdata[[#This Row],[avgSLoss]]</f>
        <v>9.3733032298490961</v>
      </c>
      <c r="W238" s="12">
        <f>100-100/(1+testdata[[#This Row],[sRS]])</f>
        <v>90.359869196511028</v>
      </c>
      <c r="X238" s="21">
        <f>100*IF(testdata[[#This Row],[pctGain]]&gt;MAX(P138:P237),1,IF(testdata[[#This Row],[pctGain]]&lt;MIN(P138:P237),0,COUNTIF(P138:P237,"&lt;"&amp;testdata[[#This Row],[pctGain]])))/100</f>
        <v>90</v>
      </c>
      <c r="Y238" s="21">
        <f>(testdata[[#This Row],[rsi(3)]]+testdata[[#This Row],[sRSI(2)]]+testdata[[#This Row],[pctRank(100)]])/3</f>
        <v>88.231460191810356</v>
      </c>
    </row>
    <row r="239" spans="1:25" x14ac:dyDescent="0.25">
      <c r="A239" s="8">
        <v>238</v>
      </c>
      <c r="B239" s="4" t="s">
        <v>7</v>
      </c>
      <c r="C239" s="5" t="str">
        <f t="shared" si="5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>IF(testdata[[#This Row],[close]]&gt;H238,testdata[[#This Row],[close]]-H238,0)</f>
        <v>0.77000000000001023</v>
      </c>
      <c r="K239" s="2">
        <f>IF(testdata[[#This Row],[close]]&lt;H238,H238-testdata[[#This Row],[close]],0)</f>
        <v>0</v>
      </c>
      <c r="L239" s="2">
        <f>(L238*2+testdata[[#This Row],[gain]])/3</f>
        <v>0.75725223620119519</v>
      </c>
      <c r="M239" s="2">
        <f>(M238*2+testdata[[#This Row],[loss]])/3</f>
        <v>9.2985865634363452E-2</v>
      </c>
      <c r="N239" s="12">
        <f>testdata[[#This Row],[avgGain]]/testdata[[#This Row],[avgLoss]]</f>
        <v>8.1437348680372814</v>
      </c>
      <c r="O239" s="12">
        <f>100-100/(1+testdata[[#This Row],[rs]])</f>
        <v>89.063549912240049</v>
      </c>
      <c r="P239" s="14">
        <f>(testdata[[#This Row],[close]]-H238)/H238</f>
        <v>3.0264916280167056E-3</v>
      </c>
      <c r="Q239" s="1">
        <f>IF(AND(Q238&gt;=0,testdata[[#This Row],[pctGain]]&gt;0),Q238+1,IF(AND(Q238&lt;=0,testdata[[#This Row],[pctGain]]&lt;0),Q238-1,IF(AND(Q238&lt;0,testdata[[#This Row],[pctGain]]&gt;0),1,IF(AND(Q238&gt;0,testdata[[#This Row],[pctGain]]&lt;0),-1,0))))</f>
        <v>4</v>
      </c>
      <c r="R239" s="1">
        <f>IF(testdata[[#This Row],[streak]]&gt;Q238,testdata[[#This Row],[streak]]-Q238,0)</f>
        <v>1</v>
      </c>
      <c r="S239" s="1">
        <f>IF(testdata[[#This Row],[streak]]&lt;Q238,Q238-testdata[[#This Row],[streak]],0)</f>
        <v>0</v>
      </c>
      <c r="T239" s="12">
        <f>(T238+testdata[[#This Row],[sGain]])/2</f>
        <v>1.135402024869407</v>
      </c>
      <c r="U239" s="12">
        <f>(U238+testdata[[#This Row],[sLoss]])/2</f>
        <v>6.7788484943705013E-2</v>
      </c>
      <c r="V239" s="12">
        <f>testdata[[#This Row],[avgSgain]]/testdata[[#This Row],[avgSLoss]]</f>
        <v>16.749187208008887</v>
      </c>
      <c r="W239" s="12">
        <f>100-100/(1+testdata[[#This Row],[sRS]])</f>
        <v>94.365939193267536</v>
      </c>
      <c r="X239" s="21">
        <f>100*IF(testdata[[#This Row],[pctGain]]&gt;MAX(P139:P238),1,IF(testdata[[#This Row],[pctGain]]&lt;MIN(P139:P238),0,COUNTIF(P139:P238,"&lt;"&amp;testdata[[#This Row],[pctGain]])))/100</f>
        <v>80</v>
      </c>
      <c r="Y239" s="21">
        <f>(testdata[[#This Row],[rsi(3)]]+testdata[[#This Row],[sRSI(2)]]+testdata[[#This Row],[pctRank(100)]])/3</f>
        <v>87.809829701835852</v>
      </c>
    </row>
    <row r="240" spans="1:25" x14ac:dyDescent="0.25">
      <c r="A240" s="8">
        <v>239</v>
      </c>
      <c r="B240" s="4" t="s">
        <v>7</v>
      </c>
      <c r="C240" s="5" t="str">
        <f t="shared" si="5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>IF(testdata[[#This Row],[close]]&gt;H239,testdata[[#This Row],[close]]-H239,0)</f>
        <v>0.44999999999998863</v>
      </c>
      <c r="K240" s="2">
        <f>IF(testdata[[#This Row],[close]]&lt;H239,H239-testdata[[#This Row],[close]],0)</f>
        <v>0</v>
      </c>
      <c r="L240" s="2">
        <f>(L239*2+testdata[[#This Row],[gain]])/3</f>
        <v>0.6548348241341263</v>
      </c>
      <c r="M240" s="2">
        <f>(M239*2+testdata[[#This Row],[loss]])/3</f>
        <v>6.1990577089575637E-2</v>
      </c>
      <c r="N240" s="12">
        <f>testdata[[#This Row],[avgGain]]/testdata[[#This Row],[avgLoss]]</f>
        <v>10.563457462057466</v>
      </c>
      <c r="O240" s="12">
        <f>100-100/(1+testdata[[#This Row],[rs]])</f>
        <v>91.352067465278054</v>
      </c>
      <c r="P240" s="14">
        <f>(testdata[[#This Row],[close]]-H239)/H239</f>
        <v>1.7633919824444086E-3</v>
      </c>
      <c r="Q240" s="1">
        <f>IF(AND(Q239&gt;=0,testdata[[#This Row],[pctGain]]&gt;0),Q239+1,IF(AND(Q239&lt;=0,testdata[[#This Row],[pctGain]]&lt;0),Q239-1,IF(AND(Q239&lt;0,testdata[[#This Row],[pctGain]]&gt;0),1,IF(AND(Q239&gt;0,testdata[[#This Row],[pctGain]]&lt;0),-1,0))))</f>
        <v>5</v>
      </c>
      <c r="R240" s="1">
        <f>IF(testdata[[#This Row],[streak]]&gt;Q239,testdata[[#This Row],[streak]]-Q239,0)</f>
        <v>1</v>
      </c>
      <c r="S240" s="1">
        <f>IF(testdata[[#This Row],[streak]]&lt;Q239,Q239-testdata[[#This Row],[streak]],0)</f>
        <v>0</v>
      </c>
      <c r="T240" s="12">
        <f>(T239+testdata[[#This Row],[sGain]])/2</f>
        <v>1.0677010124347035</v>
      </c>
      <c r="U240" s="12">
        <f>(U239+testdata[[#This Row],[sLoss]])/2</f>
        <v>3.3894242471852506E-2</v>
      </c>
      <c r="V240" s="12">
        <f>testdata[[#This Row],[avgSgain]]/testdata[[#This Row],[avgSLoss]]</f>
        <v>31.500955164328467</v>
      </c>
      <c r="W240" s="12">
        <f>100-100/(1+testdata[[#This Row],[sRS]])</f>
        <v>96.923167350178204</v>
      </c>
      <c r="X240" s="21">
        <f>100*IF(testdata[[#This Row],[pctGain]]&gt;MAX(P140:P239),1,IF(testdata[[#This Row],[pctGain]]&lt;MIN(P140:P239),0,COUNTIF(P140:P239,"&lt;"&amp;testdata[[#This Row],[pctGain]])))/100</f>
        <v>70</v>
      </c>
      <c r="Y240" s="21">
        <f>(testdata[[#This Row],[rsi(3)]]+testdata[[#This Row],[sRSI(2)]]+testdata[[#This Row],[pctRank(100)]])/3</f>
        <v>86.091744938485419</v>
      </c>
    </row>
    <row r="241" spans="1:25" x14ac:dyDescent="0.25">
      <c r="A241" s="8">
        <v>240</v>
      </c>
      <c r="B241" s="4" t="s">
        <v>7</v>
      </c>
      <c r="C241" s="5" t="str">
        <f t="shared" si="5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>IF(testdata[[#This Row],[close]]&gt;H240,testdata[[#This Row],[close]]-H240,0)</f>
        <v>0</v>
      </c>
      <c r="K241" s="2">
        <f>IF(testdata[[#This Row],[close]]&lt;H240,H240-testdata[[#This Row],[close]],0)</f>
        <v>2.9999999999972715E-2</v>
      </c>
      <c r="L241" s="2">
        <f>(L240*2+testdata[[#This Row],[gain]])/3</f>
        <v>0.43655654942275085</v>
      </c>
      <c r="M241" s="2">
        <f>(M240*2+testdata[[#This Row],[loss]])/3</f>
        <v>5.1327051393041334E-2</v>
      </c>
      <c r="N241" s="12">
        <f>testdata[[#This Row],[avgGain]]/testdata[[#This Row],[avgLoss]]</f>
        <v>8.5053892162980755</v>
      </c>
      <c r="O241" s="12">
        <f>100-100/(1+testdata[[#This Row],[rs]])</f>
        <v>89.479652255739452</v>
      </c>
      <c r="P241" s="14">
        <f>(testdata[[#This Row],[close]]-H240)/H240</f>
        <v>-1.1735252699097448E-4</v>
      </c>
      <c r="Q241" s="1">
        <f>IF(AND(Q240&gt;=0,testdata[[#This Row],[pctGain]]&gt;0),Q240+1,IF(AND(Q240&lt;=0,testdata[[#This Row],[pctGain]]&lt;0),Q240-1,IF(AND(Q240&lt;0,testdata[[#This Row],[pctGain]]&gt;0),1,IF(AND(Q240&gt;0,testdata[[#This Row],[pctGain]]&lt;0),-1,0))))</f>
        <v>-1</v>
      </c>
      <c r="R241" s="1">
        <f>IF(testdata[[#This Row],[streak]]&gt;Q240,testdata[[#This Row],[streak]]-Q240,0)</f>
        <v>0</v>
      </c>
      <c r="S241" s="1">
        <f>IF(testdata[[#This Row],[streak]]&lt;Q240,Q240-testdata[[#This Row],[streak]],0)</f>
        <v>6</v>
      </c>
      <c r="T241" s="12">
        <f>(T240+testdata[[#This Row],[sGain]])/2</f>
        <v>0.53385050621735175</v>
      </c>
      <c r="U241" s="12">
        <f>(U240+testdata[[#This Row],[sLoss]])/2</f>
        <v>3.0169471212359262</v>
      </c>
      <c r="V241" s="12">
        <f>testdata[[#This Row],[avgSgain]]/testdata[[#This Row],[avgSLoss]]</f>
        <v>0.17695056783052066</v>
      </c>
      <c r="W241" s="12">
        <f>100-100/(1+testdata[[#This Row],[sRS]])</f>
        <v>15.034664383287947</v>
      </c>
      <c r="X241" s="21">
        <f>100*IF(testdata[[#This Row],[pctGain]]&gt;MAX(P141:P240),1,IF(testdata[[#This Row],[pctGain]]&lt;MIN(P141:P240),0,COUNTIF(P141:P240,"&lt;"&amp;testdata[[#This Row],[pctGain]])))/100</f>
        <v>35</v>
      </c>
      <c r="Y241" s="21">
        <f>(testdata[[#This Row],[rsi(3)]]+testdata[[#This Row],[sRSI(2)]]+testdata[[#This Row],[pctRank(100)]])/3</f>
        <v>46.50477221300914</v>
      </c>
    </row>
    <row r="242" spans="1:25" x14ac:dyDescent="0.25">
      <c r="A242" s="8">
        <v>241</v>
      </c>
      <c r="B242" s="4" t="s">
        <v>7</v>
      </c>
      <c r="C242" s="5" t="str">
        <f t="shared" si="5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>IF(testdata[[#This Row],[close]]&gt;H241,testdata[[#This Row],[close]]-H241,0)</f>
        <v>0</v>
      </c>
      <c r="K242" s="2">
        <f>IF(testdata[[#This Row],[close]]&lt;H241,H241-testdata[[#This Row],[close]],0)</f>
        <v>1.0500000000000114</v>
      </c>
      <c r="L242" s="2">
        <f>(L241*2+testdata[[#This Row],[gain]])/3</f>
        <v>0.29103769961516723</v>
      </c>
      <c r="M242" s="2">
        <f>(M241*2+testdata[[#This Row],[loss]])/3</f>
        <v>0.38421803426203133</v>
      </c>
      <c r="N242" s="12">
        <f>testdata[[#This Row],[avgGain]]/testdata[[#This Row],[avgLoss]]</f>
        <v>0.75748058045782307</v>
      </c>
      <c r="O242" s="12">
        <f>100-100/(1+testdata[[#This Row],[rs]])</f>
        <v>43.100367018593154</v>
      </c>
      <c r="P242" s="14">
        <f>(testdata[[#This Row],[close]]-H241)/H241</f>
        <v>-4.107820507804903E-3</v>
      </c>
      <c r="Q242" s="1">
        <f>IF(AND(Q241&gt;=0,testdata[[#This Row],[pctGain]]&gt;0),Q241+1,IF(AND(Q241&lt;=0,testdata[[#This Row],[pctGain]]&lt;0),Q241-1,IF(AND(Q241&lt;0,testdata[[#This Row],[pctGain]]&gt;0),1,IF(AND(Q241&gt;0,testdata[[#This Row],[pctGain]]&lt;0),-1,0))))</f>
        <v>-2</v>
      </c>
      <c r="R242" s="1">
        <f>IF(testdata[[#This Row],[streak]]&gt;Q241,testdata[[#This Row],[streak]]-Q241,0)</f>
        <v>0</v>
      </c>
      <c r="S242" s="1">
        <f>IF(testdata[[#This Row],[streak]]&lt;Q241,Q241-testdata[[#This Row],[streak]],0)</f>
        <v>1</v>
      </c>
      <c r="T242" s="12">
        <f>(T241+testdata[[#This Row],[sGain]])/2</f>
        <v>0.26692525310867588</v>
      </c>
      <c r="U242" s="12">
        <f>(U241+testdata[[#This Row],[sLoss]])/2</f>
        <v>2.0084735606179631</v>
      </c>
      <c r="V242" s="12">
        <f>testdata[[#This Row],[avgSgain]]/testdata[[#This Row],[avgSLoss]]</f>
        <v>0.13289956031412675</v>
      </c>
      <c r="W242" s="12">
        <f>100-100/(1+testdata[[#This Row],[sRS]])</f>
        <v>11.73092169594247</v>
      </c>
      <c r="X242" s="21">
        <f>100*IF(testdata[[#This Row],[pctGain]]&gt;MAX(P142:P241),1,IF(testdata[[#This Row],[pctGain]]&lt;MIN(P142:P241),0,COUNTIF(P142:P241,"&lt;"&amp;testdata[[#This Row],[pctGain]])))/100</f>
        <v>5</v>
      </c>
      <c r="Y242" s="21">
        <f>(testdata[[#This Row],[rsi(3)]]+testdata[[#This Row],[sRSI(2)]]+testdata[[#This Row],[pctRank(100)]])/3</f>
        <v>19.943762904845208</v>
      </c>
    </row>
    <row r="243" spans="1:25" x14ac:dyDescent="0.25">
      <c r="A243" s="8">
        <v>242</v>
      </c>
      <c r="B243" s="4" t="s">
        <v>7</v>
      </c>
      <c r="C243" s="5" t="str">
        <f t="shared" si="5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>IF(testdata[[#This Row],[close]]&gt;H242,testdata[[#This Row],[close]]-H242,0)</f>
        <v>2.1200000000000045</v>
      </c>
      <c r="K243" s="2">
        <f>IF(testdata[[#This Row],[close]]&lt;H242,H242-testdata[[#This Row],[close]],0)</f>
        <v>0</v>
      </c>
      <c r="L243" s="2">
        <f>(L242*2+testdata[[#This Row],[gain]])/3</f>
        <v>0.90069179974344638</v>
      </c>
      <c r="M243" s="2">
        <f>(M242*2+testdata[[#This Row],[loss]])/3</f>
        <v>0.25614535617468753</v>
      </c>
      <c r="N243" s="12">
        <f>testdata[[#This Row],[avgGain]]/testdata[[#This Row],[avgLoss]]</f>
        <v>3.5163307787207638</v>
      </c>
      <c r="O243" s="12">
        <f>100-100/(1+testdata[[#This Row],[rs]])</f>
        <v>77.85813198821441</v>
      </c>
      <c r="P243" s="14">
        <f>(testdata[[#This Row],[close]]-H242)/H242</f>
        <v>8.3280955373978803E-3</v>
      </c>
      <c r="Q243" s="1">
        <f>IF(AND(Q242&gt;=0,testdata[[#This Row],[pctGain]]&gt;0),Q242+1,IF(AND(Q242&lt;=0,testdata[[#This Row],[pctGain]]&lt;0),Q242-1,IF(AND(Q242&lt;0,testdata[[#This Row],[pctGain]]&gt;0),1,IF(AND(Q242&gt;0,testdata[[#This Row],[pctGain]]&lt;0),-1,0))))</f>
        <v>1</v>
      </c>
      <c r="R243" s="1">
        <f>IF(testdata[[#This Row],[streak]]&gt;Q242,testdata[[#This Row],[streak]]-Q242,0)</f>
        <v>3</v>
      </c>
      <c r="S243" s="1">
        <f>IF(testdata[[#This Row],[streak]]&lt;Q242,Q242-testdata[[#This Row],[streak]],0)</f>
        <v>0</v>
      </c>
      <c r="T243" s="12">
        <f>(T242+testdata[[#This Row],[sGain]])/2</f>
        <v>1.6334626265543379</v>
      </c>
      <c r="U243" s="12">
        <f>(U242+testdata[[#This Row],[sLoss]])/2</f>
        <v>1.0042367803089816</v>
      </c>
      <c r="V243" s="12">
        <f>testdata[[#This Row],[avgSgain]]/testdata[[#This Row],[avgSLoss]]</f>
        <v>1.6265712017157521</v>
      </c>
      <c r="W243" s="12">
        <f>100-100/(1+testdata[[#This Row],[sRS]])</f>
        <v>61.927550285072371</v>
      </c>
      <c r="X243" s="21">
        <f>100*IF(testdata[[#This Row],[pctGain]]&gt;MAX(P143:P242),1,IF(testdata[[#This Row],[pctGain]]&lt;MIN(P143:P242),0,COUNTIF(P143:P242,"&lt;"&amp;testdata[[#This Row],[pctGain]])))/100</f>
        <v>94</v>
      </c>
      <c r="Y243" s="21">
        <f>(testdata[[#This Row],[rsi(3)]]+testdata[[#This Row],[sRSI(2)]]+testdata[[#This Row],[pctRank(100)]])/3</f>
        <v>77.92856075776227</v>
      </c>
    </row>
    <row r="244" spans="1:25" x14ac:dyDescent="0.25">
      <c r="A244" s="8">
        <v>243</v>
      </c>
      <c r="B244" s="4" t="s">
        <v>7</v>
      </c>
      <c r="C244" s="5" t="str">
        <f t="shared" si="5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>IF(testdata[[#This Row],[close]]&gt;H243,testdata[[#This Row],[close]]-H243,0)</f>
        <v>1.6299999999999955</v>
      </c>
      <c r="K244" s="2">
        <f>IF(testdata[[#This Row],[close]]&lt;H243,H243-testdata[[#This Row],[close]],0)</f>
        <v>0</v>
      </c>
      <c r="L244" s="2">
        <f>(L243*2+testdata[[#This Row],[gain]])/3</f>
        <v>1.1437945331622961</v>
      </c>
      <c r="M244" s="2">
        <f>(M243*2+testdata[[#This Row],[loss]])/3</f>
        <v>0.17076357078312501</v>
      </c>
      <c r="N244" s="12">
        <f>testdata[[#This Row],[avgGain]]/testdata[[#This Row],[avgLoss]]</f>
        <v>6.6981179177551304</v>
      </c>
      <c r="O244" s="12">
        <f>100-100/(1+testdata[[#This Row],[rs]])</f>
        <v>87.009811869813333</v>
      </c>
      <c r="P244" s="14">
        <f>(testdata[[#This Row],[close]]-H243)/H243</f>
        <v>6.3503194639239341E-3</v>
      </c>
      <c r="Q244" s="1">
        <f>IF(AND(Q243&gt;=0,testdata[[#This Row],[pctGain]]&gt;0),Q243+1,IF(AND(Q243&lt;=0,testdata[[#This Row],[pctGain]]&lt;0),Q243-1,IF(AND(Q243&lt;0,testdata[[#This Row],[pctGain]]&gt;0),1,IF(AND(Q243&gt;0,testdata[[#This Row],[pctGain]]&lt;0),-1,0))))</f>
        <v>2</v>
      </c>
      <c r="R244" s="1">
        <f>IF(testdata[[#This Row],[streak]]&gt;Q243,testdata[[#This Row],[streak]]-Q243,0)</f>
        <v>1</v>
      </c>
      <c r="S244" s="1">
        <f>IF(testdata[[#This Row],[streak]]&lt;Q243,Q243-testdata[[#This Row],[streak]],0)</f>
        <v>0</v>
      </c>
      <c r="T244" s="12">
        <f>(T243+testdata[[#This Row],[sGain]])/2</f>
        <v>1.316731313277169</v>
      </c>
      <c r="U244" s="12">
        <f>(U243+testdata[[#This Row],[sLoss]])/2</f>
        <v>0.50211839015449078</v>
      </c>
      <c r="V244" s="12">
        <f>testdata[[#This Row],[avgSgain]]/testdata[[#This Row],[avgSLoss]]</f>
        <v>2.6223522959835024</v>
      </c>
      <c r="W244" s="12">
        <f>100-100/(1+testdata[[#This Row],[sRS]])</f>
        <v>72.393629379759403</v>
      </c>
      <c r="X244" s="21">
        <f>100*IF(testdata[[#This Row],[pctGain]]&gt;MAX(P144:P243),1,IF(testdata[[#This Row],[pctGain]]&lt;MIN(P144:P243),0,COUNTIF(P144:P243,"&lt;"&amp;testdata[[#This Row],[pctGain]])))/100</f>
        <v>91</v>
      </c>
      <c r="Y244" s="21">
        <f>(testdata[[#This Row],[rsi(3)]]+testdata[[#This Row],[sRSI(2)]]+testdata[[#This Row],[pctRank(100)]])/3</f>
        <v>83.467813749857569</v>
      </c>
    </row>
    <row r="245" spans="1:25" x14ac:dyDescent="0.25">
      <c r="A245" s="8">
        <v>244</v>
      </c>
      <c r="B245" s="4" t="s">
        <v>7</v>
      </c>
      <c r="C245" s="5" t="str">
        <f t="shared" si="5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>IF(testdata[[#This Row],[close]]&gt;H244,testdata[[#This Row],[close]]-H244,0)</f>
        <v>0</v>
      </c>
      <c r="K245" s="2">
        <f>IF(testdata[[#This Row],[close]]&lt;H244,H244-testdata[[#This Row],[close]],0)</f>
        <v>0.99000000000000909</v>
      </c>
      <c r="L245" s="2">
        <f>(L244*2+testdata[[#This Row],[gain]])/3</f>
        <v>0.76252968877486405</v>
      </c>
      <c r="M245" s="2">
        <f>(M244*2+testdata[[#This Row],[loss]])/3</f>
        <v>0.44384238052208635</v>
      </c>
      <c r="N245" s="12">
        <f>testdata[[#This Row],[avgGain]]/testdata[[#This Row],[avgLoss]]</f>
        <v>1.7180191037140475</v>
      </c>
      <c r="O245" s="12">
        <f>100-100/(1+testdata[[#This Row],[rs]])</f>
        <v>63.208499946393083</v>
      </c>
      <c r="P245" s="14">
        <f>(testdata[[#This Row],[close]]-H244)/H244</f>
        <v>-3.8326042352212811E-3</v>
      </c>
      <c r="Q245" s="1">
        <f>IF(AND(Q244&gt;=0,testdata[[#This Row],[pctGain]]&gt;0),Q244+1,IF(AND(Q244&lt;=0,testdata[[#This Row],[pctGain]]&lt;0),Q244-1,IF(AND(Q244&lt;0,testdata[[#This Row],[pctGain]]&gt;0),1,IF(AND(Q244&gt;0,testdata[[#This Row],[pctGain]]&lt;0),-1,0))))</f>
        <v>-1</v>
      </c>
      <c r="R245" s="1">
        <f>IF(testdata[[#This Row],[streak]]&gt;Q244,testdata[[#This Row],[streak]]-Q244,0)</f>
        <v>0</v>
      </c>
      <c r="S245" s="1">
        <f>IF(testdata[[#This Row],[streak]]&lt;Q244,Q244-testdata[[#This Row],[streak]],0)</f>
        <v>3</v>
      </c>
      <c r="T245" s="12">
        <f>(T244+testdata[[#This Row],[sGain]])/2</f>
        <v>0.65836565663858448</v>
      </c>
      <c r="U245" s="12">
        <f>(U244+testdata[[#This Row],[sLoss]])/2</f>
        <v>1.7510591950772454</v>
      </c>
      <c r="V245" s="12">
        <f>testdata[[#This Row],[avgSgain]]/testdata[[#This Row],[avgSLoss]]</f>
        <v>0.37598138229104339</v>
      </c>
      <c r="W245" s="12">
        <f>100-100/(1+testdata[[#This Row],[sRS]])</f>
        <v>27.324598074504834</v>
      </c>
      <c r="X245" s="21">
        <f>100*IF(testdata[[#This Row],[pctGain]]&gt;MAX(P145:P244),1,IF(testdata[[#This Row],[pctGain]]&lt;MIN(P145:P244),0,COUNTIF(P145:P244,"&lt;"&amp;testdata[[#This Row],[pctGain]])))/100</f>
        <v>7</v>
      </c>
      <c r="Y245" s="21">
        <f>(testdata[[#This Row],[rsi(3)]]+testdata[[#This Row],[sRSI(2)]]+testdata[[#This Row],[pctRank(100)]])/3</f>
        <v>32.511032673632634</v>
      </c>
    </row>
    <row r="246" spans="1:25" x14ac:dyDescent="0.25">
      <c r="A246" s="8">
        <v>245</v>
      </c>
      <c r="B246" s="4" t="s">
        <v>7</v>
      </c>
      <c r="C246" s="5" t="str">
        <f t="shared" si="5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>IF(testdata[[#This Row],[close]]&gt;H245,testdata[[#This Row],[close]]-H245,0)</f>
        <v>0</v>
      </c>
      <c r="K246" s="2">
        <f>IF(testdata[[#This Row],[close]]&lt;H245,H245-testdata[[#This Row],[close]],0)</f>
        <v>0.13999999999998636</v>
      </c>
      <c r="L246" s="2">
        <f>(L245*2+testdata[[#This Row],[gain]])/3</f>
        <v>0.50835312584990933</v>
      </c>
      <c r="M246" s="2">
        <f>(M245*2+testdata[[#This Row],[loss]])/3</f>
        <v>0.34256158701471967</v>
      </c>
      <c r="N246" s="12">
        <f>testdata[[#This Row],[avgGain]]/testdata[[#This Row],[avgLoss]]</f>
        <v>1.4839758604576574</v>
      </c>
      <c r="O246" s="12">
        <f>100-100/(1+testdata[[#This Row],[rs]])</f>
        <v>59.741959818572624</v>
      </c>
      <c r="P246" s="14">
        <f>(testdata[[#This Row],[close]]-H245)/H245</f>
        <v>-5.4406964091398399E-4</v>
      </c>
      <c r="Q246" s="1">
        <f>IF(AND(Q245&gt;=0,testdata[[#This Row],[pctGain]]&gt;0),Q245+1,IF(AND(Q245&lt;=0,testdata[[#This Row],[pctGain]]&lt;0),Q245-1,IF(AND(Q245&lt;0,testdata[[#This Row],[pctGain]]&gt;0),1,IF(AND(Q245&gt;0,testdata[[#This Row],[pctGain]]&lt;0),-1,0))))</f>
        <v>-2</v>
      </c>
      <c r="R246" s="1">
        <f>IF(testdata[[#This Row],[streak]]&gt;Q245,testdata[[#This Row],[streak]]-Q245,0)</f>
        <v>0</v>
      </c>
      <c r="S246" s="1">
        <f>IF(testdata[[#This Row],[streak]]&lt;Q245,Q245-testdata[[#This Row],[streak]],0)</f>
        <v>1</v>
      </c>
      <c r="T246" s="12">
        <f>(T245+testdata[[#This Row],[sGain]])/2</f>
        <v>0.32918282831929224</v>
      </c>
      <c r="U246" s="12">
        <f>(U245+testdata[[#This Row],[sLoss]])/2</f>
        <v>1.3755295975386228</v>
      </c>
      <c r="V246" s="12">
        <f>testdata[[#This Row],[avgSgain]]/testdata[[#This Row],[avgSLoss]]</f>
        <v>0.23931351888634972</v>
      </c>
      <c r="W246" s="12">
        <f>100-100/(1+testdata[[#This Row],[sRS]])</f>
        <v>19.310167704891782</v>
      </c>
      <c r="X246" s="21">
        <f>100*IF(testdata[[#This Row],[pctGain]]&gt;MAX(P146:P245),1,IF(testdata[[#This Row],[pctGain]]&lt;MIN(P146:P245),0,COUNTIF(P146:P245,"&lt;"&amp;testdata[[#This Row],[pctGain]])))/100</f>
        <v>30</v>
      </c>
      <c r="Y246" s="21">
        <f>(testdata[[#This Row],[rsi(3)]]+testdata[[#This Row],[sRSI(2)]]+testdata[[#This Row],[pctRank(100)]])/3</f>
        <v>36.350709174488138</v>
      </c>
    </row>
    <row r="247" spans="1:25" x14ac:dyDescent="0.25">
      <c r="A247" s="8">
        <v>246</v>
      </c>
      <c r="B247" s="4" t="s">
        <v>7</v>
      </c>
      <c r="C247" s="5" t="str">
        <f t="shared" si="5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>IF(testdata[[#This Row],[close]]&gt;H246,testdata[[#This Row],[close]]-H246,0)</f>
        <v>0.52999999999997272</v>
      </c>
      <c r="K247" s="2">
        <f>IF(testdata[[#This Row],[close]]&lt;H246,H246-testdata[[#This Row],[close]],0)</f>
        <v>0</v>
      </c>
      <c r="L247" s="2">
        <f>(L246*2+testdata[[#This Row],[gain]])/3</f>
        <v>0.51556875056659712</v>
      </c>
      <c r="M247" s="2">
        <f>(M246*2+testdata[[#This Row],[loss]])/3</f>
        <v>0.22837439134314644</v>
      </c>
      <c r="N247" s="12">
        <f>testdata[[#This Row],[avgGain]]/testdata[[#This Row],[avgLoss]]</f>
        <v>2.2575593854212999</v>
      </c>
      <c r="O247" s="12">
        <f>100-100/(1+testdata[[#This Row],[rs]])</f>
        <v>69.30217129807842</v>
      </c>
      <c r="P247" s="14">
        <f>(testdata[[#This Row],[close]]-H246)/H246</f>
        <v>2.0608134380588408E-3</v>
      </c>
      <c r="Q247" s="1">
        <f>IF(AND(Q246&gt;=0,testdata[[#This Row],[pctGain]]&gt;0),Q246+1,IF(AND(Q246&lt;=0,testdata[[#This Row],[pctGain]]&lt;0),Q246-1,IF(AND(Q246&lt;0,testdata[[#This Row],[pctGain]]&gt;0),1,IF(AND(Q246&gt;0,testdata[[#This Row],[pctGain]]&lt;0),-1,0))))</f>
        <v>1</v>
      </c>
      <c r="R247" s="1">
        <f>IF(testdata[[#This Row],[streak]]&gt;Q246,testdata[[#This Row],[streak]]-Q246,0)</f>
        <v>3</v>
      </c>
      <c r="S247" s="1">
        <f>IF(testdata[[#This Row],[streak]]&lt;Q246,Q246-testdata[[#This Row],[streak]],0)</f>
        <v>0</v>
      </c>
      <c r="T247" s="12">
        <f>(T246+testdata[[#This Row],[sGain]])/2</f>
        <v>1.6645914141596461</v>
      </c>
      <c r="U247" s="12">
        <f>(U246+testdata[[#This Row],[sLoss]])/2</f>
        <v>0.6877647987693114</v>
      </c>
      <c r="V247" s="12">
        <f>testdata[[#This Row],[avgSgain]]/testdata[[#This Row],[avgSLoss]]</f>
        <v>2.4202916711327354</v>
      </c>
      <c r="W247" s="12">
        <f>100-100/(1+testdata[[#This Row],[sRS]])</f>
        <v>70.762727388427109</v>
      </c>
      <c r="X247" s="21">
        <f>100*IF(testdata[[#This Row],[pctGain]]&gt;MAX(P147:P246),1,IF(testdata[[#This Row],[pctGain]]&lt;MIN(P147:P246),0,COUNTIF(P147:P246,"&lt;"&amp;testdata[[#This Row],[pctGain]])))/100</f>
        <v>71</v>
      </c>
      <c r="Y247" s="21">
        <f>(testdata[[#This Row],[rsi(3)]]+testdata[[#This Row],[sRSI(2)]]+testdata[[#This Row],[pctRank(100)]])/3</f>
        <v>70.354966228835181</v>
      </c>
    </row>
    <row r="248" spans="1:25" x14ac:dyDescent="0.25">
      <c r="A248" s="8">
        <v>247</v>
      </c>
      <c r="B248" s="4" t="s">
        <v>7</v>
      </c>
      <c r="C248" s="5" t="str">
        <f t="shared" si="5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>IF(testdata[[#This Row],[close]]&gt;H247,testdata[[#This Row],[close]]-H247,0)</f>
        <v>0</v>
      </c>
      <c r="K248" s="2">
        <f>IF(testdata[[#This Row],[close]]&lt;H247,H247-testdata[[#This Row],[close]],0)</f>
        <v>6.0000000000002274E-2</v>
      </c>
      <c r="L248" s="2">
        <f>(L247*2+testdata[[#This Row],[gain]])/3</f>
        <v>0.34371250037773143</v>
      </c>
      <c r="M248" s="2">
        <f>(M247*2+testdata[[#This Row],[loss]])/3</f>
        <v>0.17224959422876504</v>
      </c>
      <c r="N248" s="12">
        <f>testdata[[#This Row],[avgGain]]/testdata[[#This Row],[avgLoss]]</f>
        <v>1.9954328596051505</v>
      </c>
      <c r="O248" s="12">
        <f>100-100/(1+testdata[[#This Row],[rs]])</f>
        <v>66.615843289780258</v>
      </c>
      <c r="P248" s="14">
        <f>(testdata[[#This Row],[close]]-H247)/H247</f>
        <v>-2.3281983625005734E-4</v>
      </c>
      <c r="Q248" s="1">
        <f>IF(AND(Q247&gt;=0,testdata[[#This Row],[pctGain]]&gt;0),Q247+1,IF(AND(Q247&lt;=0,testdata[[#This Row],[pctGain]]&lt;0),Q247-1,IF(AND(Q247&lt;0,testdata[[#This Row],[pctGain]]&gt;0),1,IF(AND(Q247&gt;0,testdata[[#This Row],[pctGain]]&lt;0),-1,0))))</f>
        <v>-1</v>
      </c>
      <c r="R248" s="1">
        <f>IF(testdata[[#This Row],[streak]]&gt;Q247,testdata[[#This Row],[streak]]-Q247,0)</f>
        <v>0</v>
      </c>
      <c r="S248" s="1">
        <f>IF(testdata[[#This Row],[streak]]&lt;Q247,Q247-testdata[[#This Row],[streak]],0)</f>
        <v>2</v>
      </c>
      <c r="T248" s="12">
        <f>(T247+testdata[[#This Row],[sGain]])/2</f>
        <v>0.83229570707982303</v>
      </c>
      <c r="U248" s="12">
        <f>(U247+testdata[[#This Row],[sLoss]])/2</f>
        <v>1.3438823993846558</v>
      </c>
      <c r="V248" s="12">
        <f>testdata[[#This Row],[avgSgain]]/testdata[[#This Row],[avgSLoss]]</f>
        <v>0.61932183013998776</v>
      </c>
      <c r="W248" s="12">
        <f>100-100/(1+testdata[[#This Row],[sRS]])</f>
        <v>38.245753167327358</v>
      </c>
      <c r="X248" s="21">
        <f>100*IF(testdata[[#This Row],[pctGain]]&gt;MAX(P148:P247),1,IF(testdata[[#This Row],[pctGain]]&lt;MIN(P148:P247),0,COUNTIF(P148:P247,"&lt;"&amp;testdata[[#This Row],[pctGain]])))/100</f>
        <v>33</v>
      </c>
      <c r="Y248" s="21">
        <f>(testdata[[#This Row],[rsi(3)]]+testdata[[#This Row],[sRSI(2)]]+testdata[[#This Row],[pctRank(100)]])/3</f>
        <v>45.953865485702543</v>
      </c>
    </row>
    <row r="249" spans="1:25" x14ac:dyDescent="0.25">
      <c r="A249" s="8">
        <v>248</v>
      </c>
      <c r="B249" s="4" t="s">
        <v>7</v>
      </c>
      <c r="C249" s="5" t="str">
        <f t="shared" si="5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>IF(testdata[[#This Row],[close]]&gt;H248,testdata[[#This Row],[close]]-H248,0)</f>
        <v>0</v>
      </c>
      <c r="K249" s="2">
        <f>IF(testdata[[#This Row],[close]]&lt;H248,H248-testdata[[#This Row],[close]],0)</f>
        <v>0.31000000000000227</v>
      </c>
      <c r="L249" s="2">
        <f>(L248*2+testdata[[#This Row],[gain]])/3</f>
        <v>0.22914166691848761</v>
      </c>
      <c r="M249" s="2">
        <f>(M248*2+testdata[[#This Row],[loss]])/3</f>
        <v>0.21816639615251079</v>
      </c>
      <c r="N249" s="12">
        <f>testdata[[#This Row],[avgGain]]/testdata[[#This Row],[avgLoss]]</f>
        <v>1.050306880250726</v>
      </c>
      <c r="O249" s="12">
        <f>100-100/(1+testdata[[#This Row],[rs]])</f>
        <v>51.226813428157989</v>
      </c>
      <c r="P249" s="14">
        <f>(testdata[[#This Row],[close]]-H248)/H248</f>
        <v>-1.2031826120706473E-3</v>
      </c>
      <c r="Q249" s="1">
        <f>IF(AND(Q248&gt;=0,testdata[[#This Row],[pctGain]]&gt;0),Q248+1,IF(AND(Q248&lt;=0,testdata[[#This Row],[pctGain]]&lt;0),Q248-1,IF(AND(Q248&lt;0,testdata[[#This Row],[pctGain]]&gt;0),1,IF(AND(Q248&gt;0,testdata[[#This Row],[pctGain]]&lt;0),-1,0))))</f>
        <v>-2</v>
      </c>
      <c r="R249" s="1">
        <f>IF(testdata[[#This Row],[streak]]&gt;Q248,testdata[[#This Row],[streak]]-Q248,0)</f>
        <v>0</v>
      </c>
      <c r="S249" s="1">
        <f>IF(testdata[[#This Row],[streak]]&lt;Q248,Q248-testdata[[#This Row],[streak]],0)</f>
        <v>1</v>
      </c>
      <c r="T249" s="12">
        <f>(T248+testdata[[#This Row],[sGain]])/2</f>
        <v>0.41614785353991152</v>
      </c>
      <c r="U249" s="12">
        <f>(U248+testdata[[#This Row],[sLoss]])/2</f>
        <v>1.1719411996923279</v>
      </c>
      <c r="V249" s="12">
        <f>testdata[[#This Row],[avgSgain]]/testdata[[#This Row],[avgSLoss]]</f>
        <v>0.35509277568632597</v>
      </c>
      <c r="W249" s="12">
        <f>100-100/(1+testdata[[#This Row],[sRS]])</f>
        <v>26.204314719815329</v>
      </c>
      <c r="X249" s="21">
        <f>100*IF(testdata[[#This Row],[pctGain]]&gt;MAX(P149:P248),1,IF(testdata[[#This Row],[pctGain]]&lt;MIN(P149:P248),0,COUNTIF(P149:P248,"&lt;"&amp;testdata[[#This Row],[pctGain]])))/100</f>
        <v>23</v>
      </c>
      <c r="Y249" s="21">
        <f>(testdata[[#This Row],[rsi(3)]]+testdata[[#This Row],[sRSI(2)]]+testdata[[#This Row],[pctRank(100)]])/3</f>
        <v>33.477042715991104</v>
      </c>
    </row>
    <row r="250" spans="1:25" x14ac:dyDescent="0.25">
      <c r="A250" s="8">
        <v>249</v>
      </c>
      <c r="B250" s="4" t="s">
        <v>7</v>
      </c>
      <c r="C250" s="5" t="str">
        <f t="shared" si="5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>IF(testdata[[#This Row],[close]]&gt;H249,testdata[[#This Row],[close]]-H249,0)</f>
        <v>0.12000000000000455</v>
      </c>
      <c r="K250" s="2">
        <f>IF(testdata[[#This Row],[close]]&lt;H249,H249-testdata[[#This Row],[close]],0)</f>
        <v>0</v>
      </c>
      <c r="L250" s="2">
        <f>(L249*2+testdata[[#This Row],[gain]])/3</f>
        <v>0.19276111127899323</v>
      </c>
      <c r="M250" s="2">
        <f>(M249*2+testdata[[#This Row],[loss]])/3</f>
        <v>0.14544426410167385</v>
      </c>
      <c r="N250" s="12">
        <f>testdata[[#This Row],[avgGain]]/testdata[[#This Row],[avgLoss]]</f>
        <v>1.3253263198075806</v>
      </c>
      <c r="O250" s="12">
        <f>100-100/(1+testdata[[#This Row],[rs]])</f>
        <v>56.995283135884804</v>
      </c>
      <c r="P250" s="14">
        <f>(testdata[[#This Row],[close]]-H249)/H249</f>
        <v>4.6630916297507016E-4</v>
      </c>
      <c r="Q250" s="1">
        <f>IF(AND(Q249&gt;=0,testdata[[#This Row],[pctGain]]&gt;0),Q249+1,IF(AND(Q249&lt;=0,testdata[[#This Row],[pctGain]]&lt;0),Q249-1,IF(AND(Q249&lt;0,testdata[[#This Row],[pctGain]]&gt;0),1,IF(AND(Q249&gt;0,testdata[[#This Row],[pctGain]]&lt;0),-1,0))))</f>
        <v>1</v>
      </c>
      <c r="R250" s="1">
        <f>IF(testdata[[#This Row],[streak]]&gt;Q249,testdata[[#This Row],[streak]]-Q249,0)</f>
        <v>3</v>
      </c>
      <c r="S250" s="1">
        <f>IF(testdata[[#This Row],[streak]]&lt;Q249,Q249-testdata[[#This Row],[streak]],0)</f>
        <v>0</v>
      </c>
      <c r="T250" s="12">
        <f>(T249+testdata[[#This Row],[sGain]])/2</f>
        <v>1.7080739267699558</v>
      </c>
      <c r="U250" s="12">
        <f>(U249+testdata[[#This Row],[sLoss]])/2</f>
        <v>0.58597059984616395</v>
      </c>
      <c r="V250" s="12">
        <f>testdata[[#This Row],[avgSgain]]/testdata[[#This Row],[avgSLoss]]</f>
        <v>2.9149481684207021</v>
      </c>
      <c r="W250" s="12">
        <f>100-100/(1+testdata[[#This Row],[sRS]])</f>
        <v>74.456877665294812</v>
      </c>
      <c r="X250" s="21">
        <f>100*IF(testdata[[#This Row],[pctGain]]&gt;MAX(P150:P249),1,IF(testdata[[#This Row],[pctGain]]&lt;MIN(P150:P249),0,COUNTIF(P150:P249,"&lt;"&amp;testdata[[#This Row],[pctGain]])))/100</f>
        <v>44</v>
      </c>
      <c r="Y250" s="21">
        <f>(testdata[[#This Row],[rsi(3)]]+testdata[[#This Row],[sRSI(2)]]+testdata[[#This Row],[pctRank(100)]])/3</f>
        <v>58.484053600393203</v>
      </c>
    </row>
    <row r="251" spans="1:25" x14ac:dyDescent="0.25">
      <c r="A251" s="8">
        <v>250</v>
      </c>
      <c r="B251" s="4" t="s">
        <v>7</v>
      </c>
      <c r="C251" s="5" t="str">
        <f t="shared" si="5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>IF(testdata[[#This Row],[close]]&gt;H250,testdata[[#This Row],[close]]-H250,0)</f>
        <v>0.53000000000002956</v>
      </c>
      <c r="K251" s="2">
        <f>IF(testdata[[#This Row],[close]]&lt;H250,H250-testdata[[#This Row],[close]],0)</f>
        <v>0</v>
      </c>
      <c r="L251" s="2">
        <f>(L250*2+testdata[[#This Row],[gain]])/3</f>
        <v>0.30517407418600534</v>
      </c>
      <c r="M251" s="2">
        <f>(M250*2+testdata[[#This Row],[loss]])/3</f>
        <v>9.6962842734449231E-2</v>
      </c>
      <c r="N251" s="12">
        <f>testdata[[#This Row],[avgGain]]/testdata[[#This Row],[avgLoss]]</f>
        <v>3.1473301068717765</v>
      </c>
      <c r="O251" s="12">
        <f>100-100/(1+testdata[[#This Row],[rs]])</f>
        <v>75.888102122782939</v>
      </c>
      <c r="P251" s="14">
        <f>(testdata[[#This Row],[close]]-H250)/H250</f>
        <v>2.0585722053912438E-3</v>
      </c>
      <c r="Q251" s="1">
        <f>IF(AND(Q250&gt;=0,testdata[[#This Row],[pctGain]]&gt;0),Q250+1,IF(AND(Q250&lt;=0,testdata[[#This Row],[pctGain]]&lt;0),Q250-1,IF(AND(Q250&lt;0,testdata[[#This Row],[pctGain]]&gt;0),1,IF(AND(Q250&gt;0,testdata[[#This Row],[pctGain]]&lt;0),-1,0))))</f>
        <v>2</v>
      </c>
      <c r="R251" s="1">
        <f>IF(testdata[[#This Row],[streak]]&gt;Q250,testdata[[#This Row],[streak]]-Q250,0)</f>
        <v>1</v>
      </c>
      <c r="S251" s="1">
        <f>IF(testdata[[#This Row],[streak]]&lt;Q250,Q250-testdata[[#This Row],[streak]],0)</f>
        <v>0</v>
      </c>
      <c r="T251" s="12">
        <f>(T250+testdata[[#This Row],[sGain]])/2</f>
        <v>1.3540369633849778</v>
      </c>
      <c r="U251" s="12">
        <f>(U250+testdata[[#This Row],[sLoss]])/2</f>
        <v>0.29298529992308198</v>
      </c>
      <c r="V251" s="12">
        <f>testdata[[#This Row],[avgSgain]]/testdata[[#This Row],[avgSLoss]]</f>
        <v>4.6215184302436194</v>
      </c>
      <c r="W251" s="12">
        <f>100-100/(1+testdata[[#This Row],[sRS]])</f>
        <v>82.211211927723539</v>
      </c>
      <c r="X251" s="21">
        <f>100*IF(testdata[[#This Row],[pctGain]]&gt;MAX(P151:P250),1,IF(testdata[[#This Row],[pctGain]]&lt;MIN(P151:P250),0,COUNTIF(P151:P250,"&lt;"&amp;testdata[[#This Row],[pctGain]])))/100</f>
        <v>71</v>
      </c>
      <c r="Y251" s="21">
        <f>(testdata[[#This Row],[rsi(3)]]+testdata[[#This Row],[sRSI(2)]]+testdata[[#This Row],[pctRank(100)]])/3</f>
        <v>76.366438016835488</v>
      </c>
    </row>
    <row r="252" spans="1:25" x14ac:dyDescent="0.25">
      <c r="A252" s="8">
        <v>251</v>
      </c>
      <c r="B252" s="4" t="s">
        <v>7</v>
      </c>
      <c r="C252" s="5" t="str">
        <f t="shared" si="5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>IF(testdata[[#This Row],[close]]&gt;H251,testdata[[#This Row],[close]]-H251,0)</f>
        <v>0</v>
      </c>
      <c r="K252" s="2">
        <f>IF(testdata[[#This Row],[close]]&lt;H251,H251-testdata[[#This Row],[close]],0)</f>
        <v>0.97000000000002728</v>
      </c>
      <c r="L252" s="2">
        <f>(L251*2+testdata[[#This Row],[gain]])/3</f>
        <v>0.20344938279067024</v>
      </c>
      <c r="M252" s="2">
        <f>(M251*2+testdata[[#This Row],[loss]])/3</f>
        <v>0.38797522848964189</v>
      </c>
      <c r="N252" s="12">
        <f>testdata[[#This Row],[avgGain]]/testdata[[#This Row],[avgLoss]]</f>
        <v>0.52438755840851814</v>
      </c>
      <c r="O252" s="12">
        <f>100-100/(1+testdata[[#This Row],[rs]])</f>
        <v>34.399884433325212</v>
      </c>
      <c r="P252" s="14">
        <f>(testdata[[#This Row],[close]]-H251)/H251</f>
        <v>-3.7598356525447778E-3</v>
      </c>
      <c r="Q252" s="1">
        <f>IF(AND(Q251&gt;=0,testdata[[#This Row],[pctGain]]&gt;0),Q251+1,IF(AND(Q251&lt;=0,testdata[[#This Row],[pctGain]]&lt;0),Q251-1,IF(AND(Q251&lt;0,testdata[[#This Row],[pctGain]]&gt;0),1,IF(AND(Q251&gt;0,testdata[[#This Row],[pctGain]]&lt;0),-1,0))))</f>
        <v>-1</v>
      </c>
      <c r="R252" s="1">
        <f>IF(testdata[[#This Row],[streak]]&gt;Q251,testdata[[#This Row],[streak]]-Q251,0)</f>
        <v>0</v>
      </c>
      <c r="S252" s="1">
        <f>IF(testdata[[#This Row],[streak]]&lt;Q251,Q251-testdata[[#This Row],[streak]],0)</f>
        <v>3</v>
      </c>
      <c r="T252" s="12">
        <f>(T251+testdata[[#This Row],[sGain]])/2</f>
        <v>0.6770184816924889</v>
      </c>
      <c r="U252" s="12">
        <f>(U251+testdata[[#This Row],[sLoss]])/2</f>
        <v>1.6464926499615409</v>
      </c>
      <c r="V252" s="12">
        <f>testdata[[#This Row],[avgSgain]]/testdata[[#This Row],[avgSLoss]]</f>
        <v>0.41118828056007589</v>
      </c>
      <c r="W252" s="12">
        <f>100-100/(1+testdata[[#This Row],[sRS]])</f>
        <v>29.13773351326887</v>
      </c>
      <c r="X252" s="21">
        <f>100*IF(testdata[[#This Row],[pctGain]]&gt;MAX(P152:P251),1,IF(testdata[[#This Row],[pctGain]]&lt;MIN(P152:P251),0,COUNTIF(P152:P251,"&lt;"&amp;testdata[[#This Row],[pctGain]])))/100</f>
        <v>8</v>
      </c>
      <c r="Y252" s="21">
        <f>(testdata[[#This Row],[rsi(3)]]+testdata[[#This Row],[sRSI(2)]]+testdata[[#This Row],[pctRank(100)]])/3</f>
        <v>23.845872648864695</v>
      </c>
    </row>
    <row r="253" spans="1:25" x14ac:dyDescent="0.25">
      <c r="A253" s="8">
        <v>252</v>
      </c>
      <c r="B253" s="4" t="s">
        <v>7</v>
      </c>
      <c r="C253" s="5" t="str">
        <f t="shared" si="5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>IF(testdata[[#This Row],[close]]&gt;H252,testdata[[#This Row],[close]]-H252,0)</f>
        <v>1.8400000000000318</v>
      </c>
      <c r="K253" s="2">
        <f>IF(testdata[[#This Row],[close]]&lt;H252,H252-testdata[[#This Row],[close]],0)</f>
        <v>0</v>
      </c>
      <c r="L253" s="2">
        <f>(L252*2+testdata[[#This Row],[gain]])/3</f>
        <v>0.74896625519379079</v>
      </c>
      <c r="M253" s="2">
        <f>(M252*2+testdata[[#This Row],[loss]])/3</f>
        <v>0.25865015232642791</v>
      </c>
      <c r="N253" s="12">
        <f>testdata[[#This Row],[avgGain]]/testdata[[#This Row],[avgLoss]]</f>
        <v>2.8956729716074641</v>
      </c>
      <c r="O253" s="12">
        <f>100-100/(1+testdata[[#This Row],[rs]])</f>
        <v>74.330494184490746</v>
      </c>
      <c r="P253" s="14">
        <f>(testdata[[#This Row],[close]]-H252)/H252</f>
        <v>7.1589759551787093E-3</v>
      </c>
      <c r="Q253" s="1">
        <f>IF(AND(Q252&gt;=0,testdata[[#This Row],[pctGain]]&gt;0),Q252+1,IF(AND(Q252&lt;=0,testdata[[#This Row],[pctGain]]&lt;0),Q252-1,IF(AND(Q252&lt;0,testdata[[#This Row],[pctGain]]&gt;0),1,IF(AND(Q252&gt;0,testdata[[#This Row],[pctGain]]&lt;0),-1,0))))</f>
        <v>1</v>
      </c>
      <c r="R253" s="1">
        <f>IF(testdata[[#This Row],[streak]]&gt;Q252,testdata[[#This Row],[streak]]-Q252,0)</f>
        <v>2</v>
      </c>
      <c r="S253" s="1">
        <f>IF(testdata[[#This Row],[streak]]&lt;Q252,Q252-testdata[[#This Row],[streak]],0)</f>
        <v>0</v>
      </c>
      <c r="T253" s="12">
        <f>(T252+testdata[[#This Row],[sGain]])/2</f>
        <v>1.3385092408462445</v>
      </c>
      <c r="U253" s="12">
        <f>(U252+testdata[[#This Row],[sLoss]])/2</f>
        <v>0.82324632498077044</v>
      </c>
      <c r="V253" s="12">
        <f>testdata[[#This Row],[avgSgain]]/testdata[[#This Row],[avgSLoss]]</f>
        <v>1.6258915469528632</v>
      </c>
      <c r="W253" s="12">
        <f>100-100/(1+testdata[[#This Row],[sRS]])</f>
        <v>61.917696061727305</v>
      </c>
      <c r="X253" s="21">
        <f>100*IF(testdata[[#This Row],[pctGain]]&gt;MAX(P153:P252),1,IF(testdata[[#This Row],[pctGain]]&lt;MIN(P153:P252),0,COUNTIF(P153:P252,"&lt;"&amp;testdata[[#This Row],[pctGain]])))/100</f>
        <v>92</v>
      </c>
      <c r="Y253" s="21">
        <f>(testdata[[#This Row],[rsi(3)]]+testdata[[#This Row],[sRSI(2)]]+testdata[[#This Row],[pctRank(100)]])/3</f>
        <v>76.082730082072686</v>
      </c>
    </row>
    <row r="254" spans="1:25" x14ac:dyDescent="0.25">
      <c r="A254" s="8">
        <v>253</v>
      </c>
      <c r="B254" s="4" t="s">
        <v>7</v>
      </c>
      <c r="C254" s="5" t="str">
        <f t="shared" si="5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>IF(testdata[[#This Row],[close]]&gt;H253,testdata[[#This Row],[close]]-H253,0)</f>
        <v>1.6399999999999864</v>
      </c>
      <c r="K254" s="2">
        <f>IF(testdata[[#This Row],[close]]&lt;H253,H253-testdata[[#This Row],[close]],0)</f>
        <v>0</v>
      </c>
      <c r="L254" s="2">
        <f>(L253*2+testdata[[#This Row],[gain]])/3</f>
        <v>1.0459775034625227</v>
      </c>
      <c r="M254" s="2">
        <f>(M253*2+testdata[[#This Row],[loss]])/3</f>
        <v>0.17243343488428528</v>
      </c>
      <c r="N254" s="12">
        <f>testdata[[#This Row],[avgGain]]/testdata[[#This Row],[avgLoss]]</f>
        <v>6.0659784696885826</v>
      </c>
      <c r="O254" s="12">
        <f>100-100/(1+testdata[[#This Row],[rs]])</f>
        <v>85.847678360615319</v>
      </c>
      <c r="P254" s="14">
        <f>(testdata[[#This Row],[close]]-H253)/H253</f>
        <v>6.3354709109170451E-3</v>
      </c>
      <c r="Q254" s="1">
        <f>IF(AND(Q253&gt;=0,testdata[[#This Row],[pctGain]]&gt;0),Q253+1,IF(AND(Q253&lt;=0,testdata[[#This Row],[pctGain]]&lt;0),Q253-1,IF(AND(Q253&lt;0,testdata[[#This Row],[pctGain]]&gt;0),1,IF(AND(Q253&gt;0,testdata[[#This Row],[pctGain]]&lt;0),-1,0))))</f>
        <v>2</v>
      </c>
      <c r="R254" s="1">
        <f>IF(testdata[[#This Row],[streak]]&gt;Q253,testdata[[#This Row],[streak]]-Q253,0)</f>
        <v>1</v>
      </c>
      <c r="S254" s="1">
        <f>IF(testdata[[#This Row],[streak]]&lt;Q253,Q253-testdata[[#This Row],[streak]],0)</f>
        <v>0</v>
      </c>
      <c r="T254" s="12">
        <f>(T253+testdata[[#This Row],[sGain]])/2</f>
        <v>1.1692546204231222</v>
      </c>
      <c r="U254" s="12">
        <f>(U253+testdata[[#This Row],[sLoss]])/2</f>
        <v>0.41162316249038522</v>
      </c>
      <c r="V254" s="12">
        <f>testdata[[#This Row],[avgSgain]]/testdata[[#This Row],[avgSLoss]]</f>
        <v>2.8405948133456507</v>
      </c>
      <c r="W254" s="12">
        <f>100-100/(1+testdata[[#This Row],[sRS]])</f>
        <v>73.962366544757373</v>
      </c>
      <c r="X254" s="21">
        <f>100*IF(testdata[[#This Row],[pctGain]]&gt;MAX(P154:P253),1,IF(testdata[[#This Row],[pctGain]]&lt;MIN(P154:P253),0,COUNTIF(P154:P253,"&lt;"&amp;testdata[[#This Row],[pctGain]])))/100</f>
        <v>89</v>
      </c>
      <c r="Y254" s="21">
        <f>(testdata[[#This Row],[rsi(3)]]+testdata[[#This Row],[sRSI(2)]]+testdata[[#This Row],[pctRank(100)]])/3</f>
        <v>82.936681635124231</v>
      </c>
    </row>
    <row r="255" spans="1:25" x14ac:dyDescent="0.25">
      <c r="A255" s="8">
        <v>254</v>
      </c>
      <c r="B255" s="4" t="s">
        <v>7</v>
      </c>
      <c r="C255" s="5" t="str">
        <f t="shared" si="5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>IF(testdata[[#This Row],[close]]&gt;H254,testdata[[#This Row],[close]]-H254,0)</f>
        <v>1.089999999999975</v>
      </c>
      <c r="K255" s="2">
        <f>IF(testdata[[#This Row],[close]]&lt;H254,H254-testdata[[#This Row],[close]],0)</f>
        <v>0</v>
      </c>
      <c r="L255" s="2">
        <f>(L254*2+testdata[[#This Row],[gain]])/3</f>
        <v>1.0606516689750067</v>
      </c>
      <c r="M255" s="2">
        <f>(M254*2+testdata[[#This Row],[loss]])/3</f>
        <v>0.11495562325619019</v>
      </c>
      <c r="N255" s="12">
        <f>testdata[[#This Row],[avgGain]]/testdata[[#This Row],[avgLoss]]</f>
        <v>9.2266184022267232</v>
      </c>
      <c r="O255" s="12">
        <f>100-100/(1+testdata[[#This Row],[rs]])</f>
        <v>90.221596615140527</v>
      </c>
      <c r="P255" s="14">
        <f>(testdata[[#This Row],[close]]-H254)/H254</f>
        <v>4.1842610364682337E-3</v>
      </c>
      <c r="Q255" s="1">
        <f>IF(AND(Q254&gt;=0,testdata[[#This Row],[pctGain]]&gt;0),Q254+1,IF(AND(Q254&lt;=0,testdata[[#This Row],[pctGain]]&lt;0),Q254-1,IF(AND(Q254&lt;0,testdata[[#This Row],[pctGain]]&gt;0),1,IF(AND(Q254&gt;0,testdata[[#This Row],[pctGain]]&lt;0),-1,0))))</f>
        <v>3</v>
      </c>
      <c r="R255" s="1">
        <f>IF(testdata[[#This Row],[streak]]&gt;Q254,testdata[[#This Row],[streak]]-Q254,0)</f>
        <v>1</v>
      </c>
      <c r="S255" s="1">
        <f>IF(testdata[[#This Row],[streak]]&lt;Q254,Q254-testdata[[#This Row],[streak]],0)</f>
        <v>0</v>
      </c>
      <c r="T255" s="12">
        <f>(T254+testdata[[#This Row],[sGain]])/2</f>
        <v>1.0846273102115611</v>
      </c>
      <c r="U255" s="12">
        <f>(U254+testdata[[#This Row],[sLoss]])/2</f>
        <v>0.20581158124519261</v>
      </c>
      <c r="V255" s="12">
        <f>testdata[[#This Row],[avgSgain]]/testdata[[#This Row],[avgSLoss]]</f>
        <v>5.2700013461312256</v>
      </c>
      <c r="W255" s="12">
        <f>100-100/(1+testdata[[#This Row],[sRS]])</f>
        <v>84.051040106761235</v>
      </c>
      <c r="X255" s="21">
        <f>100*IF(testdata[[#This Row],[pctGain]]&gt;MAX(P155:P254),1,IF(testdata[[#This Row],[pctGain]]&lt;MIN(P155:P254),0,COUNTIF(P155:P254,"&lt;"&amp;testdata[[#This Row],[pctGain]])))/100</f>
        <v>82</v>
      </c>
      <c r="Y255" s="21">
        <f>(testdata[[#This Row],[rsi(3)]]+testdata[[#This Row],[sRSI(2)]]+testdata[[#This Row],[pctRank(100)]])/3</f>
        <v>85.424212240633935</v>
      </c>
    </row>
    <row r="256" spans="1:25" x14ac:dyDescent="0.25">
      <c r="A256" s="8">
        <v>255</v>
      </c>
      <c r="B256" s="4" t="s">
        <v>7</v>
      </c>
      <c r="C256" s="5" t="str">
        <f t="shared" si="5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>IF(testdata[[#This Row],[close]]&gt;H255,testdata[[#This Row],[close]]-H255,0)</f>
        <v>1.75</v>
      </c>
      <c r="K256" s="2">
        <f>IF(testdata[[#This Row],[close]]&lt;H255,H255-testdata[[#This Row],[close]],0)</f>
        <v>0</v>
      </c>
      <c r="L256" s="2">
        <f>(L255*2+testdata[[#This Row],[gain]])/3</f>
        <v>1.2904344459833379</v>
      </c>
      <c r="M256" s="2">
        <f>(M255*2+testdata[[#This Row],[loss]])/3</f>
        <v>7.6637082170793458E-2</v>
      </c>
      <c r="N256" s="12">
        <f>testdata[[#This Row],[avgGain]]/testdata[[#This Row],[avgLoss]]</f>
        <v>16.838251267284353</v>
      </c>
      <c r="O256" s="12">
        <f>100-100/(1+testdata[[#This Row],[rs]])</f>
        <v>94.394069323185192</v>
      </c>
      <c r="P256" s="14">
        <f>(testdata[[#This Row],[close]]-H255)/H255</f>
        <v>6.6898581750066905E-3</v>
      </c>
      <c r="Q256" s="1">
        <f>IF(AND(Q255&gt;=0,testdata[[#This Row],[pctGain]]&gt;0),Q255+1,IF(AND(Q255&lt;=0,testdata[[#This Row],[pctGain]]&lt;0),Q255-1,IF(AND(Q255&lt;0,testdata[[#This Row],[pctGain]]&gt;0),1,IF(AND(Q255&gt;0,testdata[[#This Row],[pctGain]]&lt;0),-1,0))))</f>
        <v>4</v>
      </c>
      <c r="R256" s="1">
        <f>IF(testdata[[#This Row],[streak]]&gt;Q255,testdata[[#This Row],[streak]]-Q255,0)</f>
        <v>1</v>
      </c>
      <c r="S256" s="1">
        <f>IF(testdata[[#This Row],[streak]]&lt;Q255,Q255-testdata[[#This Row],[streak]],0)</f>
        <v>0</v>
      </c>
      <c r="T256" s="12">
        <f>(T255+testdata[[#This Row],[sGain]])/2</f>
        <v>1.0423136551057806</v>
      </c>
      <c r="U256" s="12">
        <f>(U255+testdata[[#This Row],[sLoss]])/2</f>
        <v>0.1029057906225963</v>
      </c>
      <c r="V256" s="12">
        <f>testdata[[#This Row],[avgSgain]]/testdata[[#This Row],[avgSLoss]]</f>
        <v>10.128814411702376</v>
      </c>
      <c r="W256" s="12">
        <f>100-100/(1+testdata[[#This Row],[sRS]])</f>
        <v>91.014316862464142</v>
      </c>
      <c r="X256" s="21">
        <f>100*IF(testdata[[#This Row],[pctGain]]&gt;MAX(P156:P255),1,IF(testdata[[#This Row],[pctGain]]&lt;MIN(P156:P255),0,COUNTIF(P156:P255,"&lt;"&amp;testdata[[#This Row],[pctGain]])))/100</f>
        <v>91</v>
      </c>
      <c r="Y256" s="21">
        <f>(testdata[[#This Row],[rsi(3)]]+testdata[[#This Row],[sRSI(2)]]+testdata[[#This Row],[pctRank(100)]])/3</f>
        <v>92.136128728549764</v>
      </c>
    </row>
    <row r="257" spans="1:25" x14ac:dyDescent="0.25">
      <c r="A257" s="8">
        <v>256</v>
      </c>
      <c r="B257" s="4" t="s">
        <v>7</v>
      </c>
      <c r="C257" s="5" t="str">
        <f t="shared" si="5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>IF(testdata[[#This Row],[close]]&gt;H256,testdata[[#This Row],[close]]-H256,0)</f>
        <v>0.48000000000001819</v>
      </c>
      <c r="K257" s="2">
        <f>IF(testdata[[#This Row],[close]]&lt;H256,H256-testdata[[#This Row],[close]],0)</f>
        <v>0</v>
      </c>
      <c r="L257" s="2">
        <f>(L256*2+testdata[[#This Row],[gain]])/3</f>
        <v>1.0202896306555647</v>
      </c>
      <c r="M257" s="2">
        <f>(M256*2+testdata[[#This Row],[loss]])/3</f>
        <v>5.1091388113862303E-2</v>
      </c>
      <c r="N257" s="12">
        <f>testdata[[#This Row],[avgGain]]/testdata[[#This Row],[avgLoss]]</f>
        <v>19.969894503193895</v>
      </c>
      <c r="O257" s="12">
        <f>100-100/(1+testdata[[#This Row],[rs]])</f>
        <v>95.231258794136082</v>
      </c>
      <c r="P257" s="14">
        <f>(testdata[[#This Row],[close]]-H256)/H256</f>
        <v>1.8227386648439973E-3</v>
      </c>
      <c r="Q257" s="1">
        <f>IF(AND(Q256&gt;=0,testdata[[#This Row],[pctGain]]&gt;0),Q256+1,IF(AND(Q256&lt;=0,testdata[[#This Row],[pctGain]]&lt;0),Q256-1,IF(AND(Q256&lt;0,testdata[[#This Row],[pctGain]]&gt;0),1,IF(AND(Q256&gt;0,testdata[[#This Row],[pctGain]]&lt;0),-1,0))))</f>
        <v>5</v>
      </c>
      <c r="R257" s="1">
        <f>IF(testdata[[#This Row],[streak]]&gt;Q256,testdata[[#This Row],[streak]]-Q256,0)</f>
        <v>1</v>
      </c>
      <c r="S257" s="1">
        <f>IF(testdata[[#This Row],[streak]]&lt;Q256,Q256-testdata[[#This Row],[streak]],0)</f>
        <v>0</v>
      </c>
      <c r="T257" s="12">
        <f>(T256+testdata[[#This Row],[sGain]])/2</f>
        <v>1.0211568275528902</v>
      </c>
      <c r="U257" s="12">
        <f>(U256+testdata[[#This Row],[sLoss]])/2</f>
        <v>5.1452895311298152E-2</v>
      </c>
      <c r="V257" s="12">
        <f>testdata[[#This Row],[avgSgain]]/testdata[[#This Row],[avgSLoss]]</f>
        <v>19.846440542844672</v>
      </c>
      <c r="W257" s="12">
        <f>100-100/(1+testdata[[#This Row],[sRS]])</f>
        <v>95.203018002307161</v>
      </c>
      <c r="X257" s="21">
        <f>100*IF(testdata[[#This Row],[pctGain]]&gt;MAX(P157:P256),1,IF(testdata[[#This Row],[pctGain]]&lt;MIN(P157:P256),0,COUNTIF(P157:P256,"&lt;"&amp;testdata[[#This Row],[pctGain]])))/100</f>
        <v>67</v>
      </c>
      <c r="Y257" s="21">
        <f>(testdata[[#This Row],[rsi(3)]]+testdata[[#This Row],[sRSI(2)]]+testdata[[#This Row],[pctRank(100)]])/3</f>
        <v>85.811425598814409</v>
      </c>
    </row>
    <row r="258" spans="1:25" x14ac:dyDescent="0.25">
      <c r="A258" s="8">
        <v>257</v>
      </c>
      <c r="B258" s="4" t="s">
        <v>7</v>
      </c>
      <c r="C258" s="5" t="str">
        <f t="shared" ref="C258:C321" si="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>IF(testdata[[#This Row],[close]]&gt;H257,testdata[[#This Row],[close]]-H257,0)</f>
        <v>0.60000000000002274</v>
      </c>
      <c r="K258" s="2">
        <f>IF(testdata[[#This Row],[close]]&lt;H257,H257-testdata[[#This Row],[close]],0)</f>
        <v>0</v>
      </c>
      <c r="L258" s="2">
        <f>(L257*2+testdata[[#This Row],[gain]])/3</f>
        <v>0.88019308710371735</v>
      </c>
      <c r="M258" s="2">
        <f>(M257*2+testdata[[#This Row],[loss]])/3</f>
        <v>3.4060925409241535E-2</v>
      </c>
      <c r="N258" s="12">
        <f>testdata[[#This Row],[avgGain]]/testdata[[#This Row],[avgLoss]]</f>
        <v>25.841725570524286</v>
      </c>
      <c r="O258" s="12">
        <f>100-100/(1+testdata[[#This Row],[rs]])</f>
        <v>96.274457104582979</v>
      </c>
      <c r="P258" s="14">
        <f>(testdata[[#This Row],[close]]-H257)/H257</f>
        <v>2.2742779167615147E-3</v>
      </c>
      <c r="Q258" s="1">
        <f>IF(AND(Q257&gt;=0,testdata[[#This Row],[pctGain]]&gt;0),Q257+1,IF(AND(Q257&lt;=0,testdata[[#This Row],[pctGain]]&lt;0),Q257-1,IF(AND(Q257&lt;0,testdata[[#This Row],[pctGain]]&gt;0),1,IF(AND(Q257&gt;0,testdata[[#This Row],[pctGain]]&lt;0),-1,0))))</f>
        <v>6</v>
      </c>
      <c r="R258" s="1">
        <f>IF(testdata[[#This Row],[streak]]&gt;Q257,testdata[[#This Row],[streak]]-Q257,0)</f>
        <v>1</v>
      </c>
      <c r="S258" s="1">
        <f>IF(testdata[[#This Row],[streak]]&lt;Q257,Q257-testdata[[#This Row],[streak]],0)</f>
        <v>0</v>
      </c>
      <c r="T258" s="12">
        <f>(T257+testdata[[#This Row],[sGain]])/2</f>
        <v>1.0105784137764451</v>
      </c>
      <c r="U258" s="12">
        <f>(U257+testdata[[#This Row],[sLoss]])/2</f>
        <v>2.5726447655649076E-2</v>
      </c>
      <c r="V258" s="12">
        <f>testdata[[#This Row],[avgSgain]]/testdata[[#This Row],[avgSLoss]]</f>
        <v>39.281692805129268</v>
      </c>
      <c r="W258" s="12">
        <f>100-100/(1+testdata[[#This Row],[sRS]])</f>
        <v>97.517482681679496</v>
      </c>
      <c r="X258" s="21">
        <f>100*IF(testdata[[#This Row],[pctGain]]&gt;MAX(P158:P257),1,IF(testdata[[#This Row],[pctGain]]&lt;MIN(P158:P257),0,COUNTIF(P158:P257,"&lt;"&amp;testdata[[#This Row],[pctGain]])))/100</f>
        <v>71</v>
      </c>
      <c r="Y258" s="21">
        <f>(testdata[[#This Row],[rsi(3)]]+testdata[[#This Row],[sRSI(2)]]+testdata[[#This Row],[pctRank(100)]])/3</f>
        <v>88.263979928754154</v>
      </c>
    </row>
    <row r="259" spans="1:25" x14ac:dyDescent="0.25">
      <c r="A259" s="8">
        <v>258</v>
      </c>
      <c r="B259" s="4" t="s">
        <v>7</v>
      </c>
      <c r="C259" s="5" t="str">
        <f t="shared" si="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>IF(testdata[[#This Row],[close]]&gt;H258,testdata[[#This Row],[close]]-H258,0)</f>
        <v>0</v>
      </c>
      <c r="K259" s="2">
        <f>IF(testdata[[#This Row],[close]]&lt;H258,H258-testdata[[#This Row],[close]],0)</f>
        <v>0.41000000000002501</v>
      </c>
      <c r="L259" s="2">
        <f>(L258*2+testdata[[#This Row],[gain]])/3</f>
        <v>0.58679539140247827</v>
      </c>
      <c r="M259" s="2">
        <f>(M258*2+testdata[[#This Row],[loss]])/3</f>
        <v>0.15937395027283605</v>
      </c>
      <c r="N259" s="12">
        <f>testdata[[#This Row],[avgGain]]/testdata[[#This Row],[avgLoss]]</f>
        <v>3.6818776870243179</v>
      </c>
      <c r="O259" s="12">
        <f>100-100/(1+testdata[[#This Row],[rs]])</f>
        <v>78.641048168099957</v>
      </c>
      <c r="P259" s="14">
        <f>(testdata[[#This Row],[close]]-H258)/H258</f>
        <v>-1.5505634974662468E-3</v>
      </c>
      <c r="Q259" s="1">
        <f>IF(AND(Q258&gt;=0,testdata[[#This Row],[pctGain]]&gt;0),Q258+1,IF(AND(Q258&lt;=0,testdata[[#This Row],[pctGain]]&lt;0),Q258-1,IF(AND(Q258&lt;0,testdata[[#This Row],[pctGain]]&gt;0),1,IF(AND(Q258&gt;0,testdata[[#This Row],[pctGain]]&lt;0),-1,0))))</f>
        <v>-1</v>
      </c>
      <c r="R259" s="1">
        <f>IF(testdata[[#This Row],[streak]]&gt;Q258,testdata[[#This Row],[streak]]-Q258,0)</f>
        <v>0</v>
      </c>
      <c r="S259" s="1">
        <f>IF(testdata[[#This Row],[streak]]&lt;Q258,Q258-testdata[[#This Row],[streak]],0)</f>
        <v>7</v>
      </c>
      <c r="T259" s="12">
        <f>(T258+testdata[[#This Row],[sGain]])/2</f>
        <v>0.50528920688822254</v>
      </c>
      <c r="U259" s="12">
        <f>(U258+testdata[[#This Row],[sLoss]])/2</f>
        <v>3.5128632238278246</v>
      </c>
      <c r="V259" s="12">
        <f>testdata[[#This Row],[avgSgain]]/testdata[[#This Row],[avgSLoss]]</f>
        <v>0.14383970416520497</v>
      </c>
      <c r="W259" s="12">
        <f>100-100/(1+testdata[[#This Row],[sRS]])</f>
        <v>12.575162729657293</v>
      </c>
      <c r="X259" s="21">
        <f>100*IF(testdata[[#This Row],[pctGain]]&gt;MAX(P159:P258),1,IF(testdata[[#This Row],[pctGain]]&lt;MIN(P159:P258),0,COUNTIF(P159:P258,"&lt;"&amp;testdata[[#This Row],[pctGain]])))/100</f>
        <v>20</v>
      </c>
      <c r="Y259" s="21">
        <f>(testdata[[#This Row],[rsi(3)]]+testdata[[#This Row],[sRSI(2)]]+testdata[[#This Row],[pctRank(100)]])/3</f>
        <v>37.072070299252417</v>
      </c>
    </row>
    <row r="260" spans="1:25" x14ac:dyDescent="0.25">
      <c r="A260" s="8">
        <v>259</v>
      </c>
      <c r="B260" s="4" t="s">
        <v>7</v>
      </c>
      <c r="C260" s="5" t="str">
        <f t="shared" si="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>IF(testdata[[#This Row],[close]]&gt;H259,testdata[[#This Row],[close]]-H259,0)</f>
        <v>1.9300000000000068</v>
      </c>
      <c r="K260" s="2">
        <f>IF(testdata[[#This Row],[close]]&lt;H259,H259-testdata[[#This Row],[close]],0)</f>
        <v>0</v>
      </c>
      <c r="L260" s="2">
        <f>(L259*2+testdata[[#This Row],[gain]])/3</f>
        <v>1.0345302609349878</v>
      </c>
      <c r="M260" s="2">
        <f>(M259*2+testdata[[#This Row],[loss]])/3</f>
        <v>0.1062493001818907</v>
      </c>
      <c r="N260" s="12">
        <f>testdata[[#This Row],[avgGain]]/testdata[[#This Row],[avgLoss]]</f>
        <v>9.7368195288246682</v>
      </c>
      <c r="O260" s="12">
        <f>100-100/(1+testdata[[#This Row],[rs]])</f>
        <v>90.686254925722238</v>
      </c>
      <c r="P260" s="14">
        <f>(testdata[[#This Row],[close]]-H259)/H259</f>
        <v>7.310329154198731E-3</v>
      </c>
      <c r="Q260" s="1">
        <f>IF(AND(Q259&gt;=0,testdata[[#This Row],[pctGain]]&gt;0),Q259+1,IF(AND(Q259&lt;=0,testdata[[#This Row],[pctGain]]&lt;0),Q259-1,IF(AND(Q259&lt;0,testdata[[#This Row],[pctGain]]&gt;0),1,IF(AND(Q259&gt;0,testdata[[#This Row],[pctGain]]&lt;0),-1,0))))</f>
        <v>1</v>
      </c>
      <c r="R260" s="1">
        <f>IF(testdata[[#This Row],[streak]]&gt;Q259,testdata[[#This Row],[streak]]-Q259,0)</f>
        <v>2</v>
      </c>
      <c r="S260" s="1">
        <f>IF(testdata[[#This Row],[streak]]&lt;Q259,Q259-testdata[[#This Row],[streak]],0)</f>
        <v>0</v>
      </c>
      <c r="T260" s="12">
        <f>(T259+testdata[[#This Row],[sGain]])/2</f>
        <v>1.2526446034441112</v>
      </c>
      <c r="U260" s="12">
        <f>(U259+testdata[[#This Row],[sLoss]])/2</f>
        <v>1.7564316119139123</v>
      </c>
      <c r="V260" s="12">
        <f>testdata[[#This Row],[avgSgain]]/testdata[[#This Row],[avgSLoss]]</f>
        <v>0.71317584752369334</v>
      </c>
      <c r="W260" s="12">
        <f>100-100/(1+testdata[[#This Row],[sRS]])</f>
        <v>41.628875900541793</v>
      </c>
      <c r="X260" s="21">
        <f>100*IF(testdata[[#This Row],[pctGain]]&gt;MAX(P160:P259),1,IF(testdata[[#This Row],[pctGain]]&lt;MIN(P160:P259),0,COUNTIF(P160:P259,"&lt;"&amp;testdata[[#This Row],[pctGain]])))/100</f>
        <v>93</v>
      </c>
      <c r="Y260" s="21">
        <f>(testdata[[#This Row],[rsi(3)]]+testdata[[#This Row],[sRSI(2)]]+testdata[[#This Row],[pctRank(100)]])/3</f>
        <v>75.105043608754684</v>
      </c>
    </row>
    <row r="261" spans="1:25" x14ac:dyDescent="0.25">
      <c r="A261" s="8">
        <v>260</v>
      </c>
      <c r="B261" s="4" t="s">
        <v>7</v>
      </c>
      <c r="C261" s="5" t="str">
        <f t="shared" si="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>IF(testdata[[#This Row],[close]]&gt;H260,testdata[[#This Row],[close]]-H260,0)</f>
        <v>1.7300000000000182</v>
      </c>
      <c r="K261" s="2">
        <f>IF(testdata[[#This Row],[close]]&lt;H260,H260-testdata[[#This Row],[close]],0)</f>
        <v>0</v>
      </c>
      <c r="L261" s="2">
        <f>(L260*2+testdata[[#This Row],[gain]])/3</f>
        <v>1.2663535072899978</v>
      </c>
      <c r="M261" s="2">
        <f>(M260*2+testdata[[#This Row],[loss]])/3</f>
        <v>7.0832866787927135E-2</v>
      </c>
      <c r="N261" s="12">
        <f>testdata[[#This Row],[avgGain]]/testdata[[#This Row],[avgLoss]]</f>
        <v>17.87804962181535</v>
      </c>
      <c r="O261" s="12">
        <f>100-100/(1+testdata[[#This Row],[rs]])</f>
        <v>94.702842613336458</v>
      </c>
      <c r="P261" s="14">
        <f>(testdata[[#This Row],[close]]-H260)/H260</f>
        <v>6.5052267428744011E-3</v>
      </c>
      <c r="Q261" s="1">
        <f>IF(AND(Q260&gt;=0,testdata[[#This Row],[pctGain]]&gt;0),Q260+1,IF(AND(Q260&lt;=0,testdata[[#This Row],[pctGain]]&lt;0),Q260-1,IF(AND(Q260&lt;0,testdata[[#This Row],[pctGain]]&gt;0),1,IF(AND(Q260&gt;0,testdata[[#This Row],[pctGain]]&lt;0),-1,0))))</f>
        <v>2</v>
      </c>
      <c r="R261" s="1">
        <f>IF(testdata[[#This Row],[streak]]&gt;Q260,testdata[[#This Row],[streak]]-Q260,0)</f>
        <v>1</v>
      </c>
      <c r="S261" s="1">
        <f>IF(testdata[[#This Row],[streak]]&lt;Q260,Q260-testdata[[#This Row],[streak]],0)</f>
        <v>0</v>
      </c>
      <c r="T261" s="12">
        <f>(T260+testdata[[#This Row],[sGain]])/2</f>
        <v>1.1263223017220556</v>
      </c>
      <c r="U261" s="12">
        <f>(U260+testdata[[#This Row],[sLoss]])/2</f>
        <v>0.87821580595695614</v>
      </c>
      <c r="V261" s="12">
        <f>testdata[[#This Row],[avgSgain]]/testdata[[#This Row],[avgSLoss]]</f>
        <v>1.2825119908821818</v>
      </c>
      <c r="W261" s="12">
        <f>100-100/(1+testdata[[#This Row],[sRS]])</f>
        <v>56.188620081969255</v>
      </c>
      <c r="X261" s="21">
        <f>100*IF(testdata[[#This Row],[pctGain]]&gt;MAX(P161:P260),1,IF(testdata[[#This Row],[pctGain]]&lt;MIN(P161:P260),0,COUNTIF(P161:P260,"&lt;"&amp;testdata[[#This Row],[pctGain]])))/100</f>
        <v>89</v>
      </c>
      <c r="Y261" s="21">
        <f>(testdata[[#This Row],[rsi(3)]]+testdata[[#This Row],[sRSI(2)]]+testdata[[#This Row],[pctRank(100)]])/3</f>
        <v>79.96382089843523</v>
      </c>
    </row>
    <row r="262" spans="1:25" x14ac:dyDescent="0.25">
      <c r="A262" s="8">
        <v>261</v>
      </c>
      <c r="B262" s="4" t="s">
        <v>7</v>
      </c>
      <c r="C262" s="5" t="str">
        <f t="shared" si="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>IF(testdata[[#This Row],[close]]&gt;H261,testdata[[#This Row],[close]]-H261,0)</f>
        <v>0</v>
      </c>
      <c r="K262" s="2">
        <f>IF(testdata[[#This Row],[close]]&lt;H261,H261-testdata[[#This Row],[close]],0)</f>
        <v>0.91000000000002501</v>
      </c>
      <c r="L262" s="2">
        <f>(L261*2+testdata[[#This Row],[gain]])/3</f>
        <v>0.84423567152666523</v>
      </c>
      <c r="M262" s="2">
        <f>(M261*2+testdata[[#This Row],[loss]])/3</f>
        <v>0.35055524452529307</v>
      </c>
      <c r="N262" s="12">
        <f>testdata[[#This Row],[avgGain]]/testdata[[#This Row],[avgLoss]]</f>
        <v>2.4082813899130024</v>
      </c>
      <c r="O262" s="12">
        <f>100-100/(1+testdata[[#This Row],[rs]])</f>
        <v>70.659699549469252</v>
      </c>
      <c r="P262" s="14">
        <f>(testdata[[#This Row],[close]]-H261)/H261</f>
        <v>-3.3997085964061154E-3</v>
      </c>
      <c r="Q262" s="1">
        <f>IF(AND(Q261&gt;=0,testdata[[#This Row],[pctGain]]&gt;0),Q261+1,IF(AND(Q261&lt;=0,testdata[[#This Row],[pctGain]]&lt;0),Q261-1,IF(AND(Q261&lt;0,testdata[[#This Row],[pctGain]]&gt;0),1,IF(AND(Q261&gt;0,testdata[[#This Row],[pctGain]]&lt;0),-1,0))))</f>
        <v>-1</v>
      </c>
      <c r="R262" s="1">
        <f>IF(testdata[[#This Row],[streak]]&gt;Q261,testdata[[#This Row],[streak]]-Q261,0)</f>
        <v>0</v>
      </c>
      <c r="S262" s="1">
        <f>IF(testdata[[#This Row],[streak]]&lt;Q261,Q261-testdata[[#This Row],[streak]],0)</f>
        <v>3</v>
      </c>
      <c r="T262" s="12">
        <f>(T261+testdata[[#This Row],[sGain]])/2</f>
        <v>0.5631611508610278</v>
      </c>
      <c r="U262" s="12">
        <f>(U261+testdata[[#This Row],[sLoss]])/2</f>
        <v>1.9391079029784781</v>
      </c>
      <c r="V262" s="12">
        <f>testdata[[#This Row],[avgSgain]]/testdata[[#This Row],[avgSLoss]]</f>
        <v>0.2904228021535108</v>
      </c>
      <c r="W262" s="12">
        <f>100-100/(1+testdata[[#This Row],[sRS]])</f>
        <v>22.506019086832723</v>
      </c>
      <c r="X262" s="21">
        <f>100*IF(testdata[[#This Row],[pctGain]]&gt;MAX(P162:P261),1,IF(testdata[[#This Row],[pctGain]]&lt;MIN(P162:P261),0,COUNTIF(P162:P261,"&lt;"&amp;testdata[[#This Row],[pctGain]])))/100</f>
        <v>11</v>
      </c>
      <c r="Y262" s="21">
        <f>(testdata[[#This Row],[rsi(3)]]+testdata[[#This Row],[sRSI(2)]]+testdata[[#This Row],[pctRank(100)]])/3</f>
        <v>34.721906212100656</v>
      </c>
    </row>
    <row r="263" spans="1:25" x14ac:dyDescent="0.25">
      <c r="A263" s="8">
        <v>262</v>
      </c>
      <c r="B263" s="4" t="s">
        <v>7</v>
      </c>
      <c r="C263" s="5" t="str">
        <f t="shared" si="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>IF(testdata[[#This Row],[close]]&gt;H262,testdata[[#This Row],[close]]-H262,0)</f>
        <v>2.5400000000000205</v>
      </c>
      <c r="K263" s="2">
        <f>IF(testdata[[#This Row],[close]]&lt;H262,H262-testdata[[#This Row],[close]],0)</f>
        <v>0</v>
      </c>
      <c r="L263" s="2">
        <f>(L262*2+testdata[[#This Row],[gain]])/3</f>
        <v>1.4094904476844503</v>
      </c>
      <c r="M263" s="2">
        <f>(M262*2+testdata[[#This Row],[loss]])/3</f>
        <v>0.23370349635019538</v>
      </c>
      <c r="N263" s="12">
        <f>testdata[[#This Row],[avgGain]]/testdata[[#This Row],[avgLoss]]</f>
        <v>6.0311055234380619</v>
      </c>
      <c r="O263" s="12">
        <f>100-100/(1+testdata[[#This Row],[rs]])</f>
        <v>85.777485536712277</v>
      </c>
      <c r="P263" s="14">
        <f>(testdata[[#This Row],[close]]-H262)/H262</f>
        <v>9.5216674164043356E-3</v>
      </c>
      <c r="Q263" s="1">
        <f>IF(AND(Q262&gt;=0,testdata[[#This Row],[pctGain]]&gt;0),Q262+1,IF(AND(Q262&lt;=0,testdata[[#This Row],[pctGain]]&lt;0),Q262-1,IF(AND(Q262&lt;0,testdata[[#This Row],[pctGain]]&gt;0),1,IF(AND(Q262&gt;0,testdata[[#This Row],[pctGain]]&lt;0),-1,0))))</f>
        <v>1</v>
      </c>
      <c r="R263" s="1">
        <f>IF(testdata[[#This Row],[streak]]&gt;Q262,testdata[[#This Row],[streak]]-Q262,0)</f>
        <v>2</v>
      </c>
      <c r="S263" s="1">
        <f>IF(testdata[[#This Row],[streak]]&lt;Q262,Q262-testdata[[#This Row],[streak]],0)</f>
        <v>0</v>
      </c>
      <c r="T263" s="12">
        <f>(T262+testdata[[#This Row],[sGain]])/2</f>
        <v>1.2815805754305138</v>
      </c>
      <c r="U263" s="12">
        <f>(U262+testdata[[#This Row],[sLoss]])/2</f>
        <v>0.96955395148923906</v>
      </c>
      <c r="V263" s="12">
        <f>testdata[[#This Row],[avgSgain]]/testdata[[#This Row],[avgSLoss]]</f>
        <v>1.3218249211010904</v>
      </c>
      <c r="W263" s="12">
        <f>100-100/(1+testdata[[#This Row],[sRS]])</f>
        <v>56.930430416529205</v>
      </c>
      <c r="X263" s="21">
        <f>100*IF(testdata[[#This Row],[pctGain]]&gt;MAX(P163:P262),1,IF(testdata[[#This Row],[pctGain]]&lt;MIN(P163:P262),0,COUNTIF(P163:P262,"&lt;"&amp;testdata[[#This Row],[pctGain]])))/100</f>
        <v>98</v>
      </c>
      <c r="Y263" s="21">
        <f>(testdata[[#This Row],[rsi(3)]]+testdata[[#This Row],[sRSI(2)]]+testdata[[#This Row],[pctRank(100)]])/3</f>
        <v>80.235971984413823</v>
      </c>
    </row>
    <row r="264" spans="1:25" x14ac:dyDescent="0.25">
      <c r="A264" s="8">
        <v>263</v>
      </c>
      <c r="B264" s="4" t="s">
        <v>7</v>
      </c>
      <c r="C264" s="5" t="str">
        <f t="shared" si="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>IF(testdata[[#This Row],[close]]&gt;H263,testdata[[#This Row],[close]]-H263,0)</f>
        <v>0</v>
      </c>
      <c r="K264" s="2">
        <f>IF(testdata[[#This Row],[close]]&lt;H263,H263-testdata[[#This Row],[close]],0)</f>
        <v>0.44999999999998863</v>
      </c>
      <c r="L264" s="2">
        <f>(L263*2+testdata[[#This Row],[gain]])/3</f>
        <v>0.93966029845630017</v>
      </c>
      <c r="M264" s="2">
        <f>(M263*2+testdata[[#This Row],[loss]])/3</f>
        <v>0.30580233090012648</v>
      </c>
      <c r="N264" s="12">
        <f>testdata[[#This Row],[avgGain]]/testdata[[#This Row],[avgLoss]]</f>
        <v>3.0727702293518115</v>
      </c>
      <c r="O264" s="12">
        <f>100-100/(1+testdata[[#This Row],[rs]])</f>
        <v>75.446687544680088</v>
      </c>
      <c r="P264" s="14">
        <f>(testdata[[#This Row],[close]]-H263)/H263</f>
        <v>-1.6709988860007005E-3</v>
      </c>
      <c r="Q264" s="1">
        <f>IF(AND(Q263&gt;=0,testdata[[#This Row],[pctGain]]&gt;0),Q263+1,IF(AND(Q263&lt;=0,testdata[[#This Row],[pctGain]]&lt;0),Q263-1,IF(AND(Q263&lt;0,testdata[[#This Row],[pctGain]]&gt;0),1,IF(AND(Q263&gt;0,testdata[[#This Row],[pctGain]]&lt;0),-1,0))))</f>
        <v>-1</v>
      </c>
      <c r="R264" s="1">
        <f>IF(testdata[[#This Row],[streak]]&gt;Q263,testdata[[#This Row],[streak]]-Q263,0)</f>
        <v>0</v>
      </c>
      <c r="S264" s="1">
        <f>IF(testdata[[#This Row],[streak]]&lt;Q263,Q263-testdata[[#This Row],[streak]],0)</f>
        <v>2</v>
      </c>
      <c r="T264" s="12">
        <f>(T263+testdata[[#This Row],[sGain]])/2</f>
        <v>0.64079028771525692</v>
      </c>
      <c r="U264" s="12">
        <f>(U263+testdata[[#This Row],[sLoss]])/2</f>
        <v>1.4847769757446194</v>
      </c>
      <c r="V264" s="12">
        <f>testdata[[#This Row],[avgSgain]]/testdata[[#This Row],[avgSLoss]]</f>
        <v>0.43157342697471379</v>
      </c>
      <c r="W264" s="12">
        <f>100-100/(1+testdata[[#This Row],[sRS]])</f>
        <v>30.146789458556825</v>
      </c>
      <c r="X264" s="21">
        <f>100*IF(testdata[[#This Row],[pctGain]]&gt;MAX(P164:P263),1,IF(testdata[[#This Row],[pctGain]]&lt;MIN(P164:P263),0,COUNTIF(P164:P263,"&lt;"&amp;testdata[[#This Row],[pctGain]])))/100</f>
        <v>17</v>
      </c>
      <c r="Y264" s="21">
        <f>(testdata[[#This Row],[rsi(3)]]+testdata[[#This Row],[sRSI(2)]]+testdata[[#This Row],[pctRank(100)]])/3</f>
        <v>40.864492334412304</v>
      </c>
    </row>
    <row r="265" spans="1:25" x14ac:dyDescent="0.25">
      <c r="A265" s="8">
        <v>264</v>
      </c>
      <c r="B265" s="4" t="s">
        <v>7</v>
      </c>
      <c r="C265" s="5" t="str">
        <f t="shared" si="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>IF(testdata[[#This Row],[close]]&gt;H264,testdata[[#This Row],[close]]-H264,0)</f>
        <v>1.2199999999999704</v>
      </c>
      <c r="K265" s="2">
        <f>IF(testdata[[#This Row],[close]]&lt;H264,H264-testdata[[#This Row],[close]],0)</f>
        <v>0</v>
      </c>
      <c r="L265" s="2">
        <f>(L264*2+testdata[[#This Row],[gain]])/3</f>
        <v>1.0331068656375235</v>
      </c>
      <c r="M265" s="2">
        <f>(M264*2+testdata[[#This Row],[loss]])/3</f>
        <v>0.20386822060008433</v>
      </c>
      <c r="N265" s="12">
        <f>testdata[[#This Row],[avgGain]]/testdata[[#This Row],[avgLoss]]</f>
        <v>5.0675228468497071</v>
      </c>
      <c r="O265" s="12">
        <f>100-100/(1+testdata[[#This Row],[rs]])</f>
        <v>83.518809483853772</v>
      </c>
      <c r="P265" s="14">
        <f>(testdata[[#This Row],[close]]-H264)/H264</f>
        <v>4.5378463827411954E-3</v>
      </c>
      <c r="Q265" s="1">
        <f>IF(AND(Q264&gt;=0,testdata[[#This Row],[pctGain]]&gt;0),Q264+1,IF(AND(Q264&lt;=0,testdata[[#This Row],[pctGain]]&lt;0),Q264-1,IF(AND(Q264&lt;0,testdata[[#This Row],[pctGain]]&gt;0),1,IF(AND(Q264&gt;0,testdata[[#This Row],[pctGain]]&lt;0),-1,0))))</f>
        <v>1</v>
      </c>
      <c r="R265" s="1">
        <f>IF(testdata[[#This Row],[streak]]&gt;Q264,testdata[[#This Row],[streak]]-Q264,0)</f>
        <v>2</v>
      </c>
      <c r="S265" s="1">
        <f>IF(testdata[[#This Row],[streak]]&lt;Q264,Q264-testdata[[#This Row],[streak]],0)</f>
        <v>0</v>
      </c>
      <c r="T265" s="12">
        <f>(T264+testdata[[#This Row],[sGain]])/2</f>
        <v>1.3203951438576285</v>
      </c>
      <c r="U265" s="12">
        <f>(U264+testdata[[#This Row],[sLoss]])/2</f>
        <v>0.74238848787230971</v>
      </c>
      <c r="V265" s="12">
        <f>testdata[[#This Row],[avgSgain]]/testdata[[#This Row],[avgSLoss]]</f>
        <v>1.7785770730926738</v>
      </c>
      <c r="W265" s="12">
        <f>100-100/(1+testdata[[#This Row],[sRS]])</f>
        <v>64.010355887412629</v>
      </c>
      <c r="X265" s="21">
        <f>100*IF(testdata[[#This Row],[pctGain]]&gt;MAX(P165:P264),1,IF(testdata[[#This Row],[pctGain]]&lt;MIN(P165:P264),0,COUNTIF(P165:P264,"&lt;"&amp;testdata[[#This Row],[pctGain]])))/100</f>
        <v>81</v>
      </c>
      <c r="Y265" s="21">
        <f>(testdata[[#This Row],[rsi(3)]]+testdata[[#This Row],[sRSI(2)]]+testdata[[#This Row],[pctRank(100)]])/3</f>
        <v>76.176388457088805</v>
      </c>
    </row>
    <row r="266" spans="1:25" x14ac:dyDescent="0.25">
      <c r="A266" s="8">
        <v>265</v>
      </c>
      <c r="B266" s="4" t="s">
        <v>7</v>
      </c>
      <c r="C266" s="5" t="str">
        <f t="shared" si="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>IF(testdata[[#This Row],[close]]&gt;H265,testdata[[#This Row],[close]]-H265,0)</f>
        <v>2.1999999999999886</v>
      </c>
      <c r="K266" s="2">
        <f>IF(testdata[[#This Row],[close]]&lt;H265,H265-testdata[[#This Row],[close]],0)</f>
        <v>0</v>
      </c>
      <c r="L266" s="2">
        <f>(L265*2+testdata[[#This Row],[gain]])/3</f>
        <v>1.4220712437583451</v>
      </c>
      <c r="M266" s="2">
        <f>(M265*2+testdata[[#This Row],[loss]])/3</f>
        <v>0.13591214706672289</v>
      </c>
      <c r="N266" s="12">
        <f>testdata[[#This Row],[avgGain]]/testdata[[#This Row],[avgLoss]]</f>
        <v>10.46316517286871</v>
      </c>
      <c r="O266" s="12">
        <f>100-100/(1+testdata[[#This Row],[rs]])</f>
        <v>91.27640590605094</v>
      </c>
      <c r="P266" s="14">
        <f>(testdata[[#This Row],[close]]-H265)/H265</f>
        <v>8.146036212833668E-3</v>
      </c>
      <c r="Q266" s="1">
        <f>IF(AND(Q265&gt;=0,testdata[[#This Row],[pctGain]]&gt;0),Q265+1,IF(AND(Q265&lt;=0,testdata[[#This Row],[pctGain]]&lt;0),Q265-1,IF(AND(Q265&lt;0,testdata[[#This Row],[pctGain]]&gt;0),1,IF(AND(Q265&gt;0,testdata[[#This Row],[pctGain]]&lt;0),-1,0))))</f>
        <v>2</v>
      </c>
      <c r="R266" s="1">
        <f>IF(testdata[[#This Row],[streak]]&gt;Q265,testdata[[#This Row],[streak]]-Q265,0)</f>
        <v>1</v>
      </c>
      <c r="S266" s="1">
        <f>IF(testdata[[#This Row],[streak]]&lt;Q265,Q265-testdata[[#This Row],[streak]],0)</f>
        <v>0</v>
      </c>
      <c r="T266" s="12">
        <f>(T265+testdata[[#This Row],[sGain]])/2</f>
        <v>1.1601975719288142</v>
      </c>
      <c r="U266" s="12">
        <f>(U265+testdata[[#This Row],[sLoss]])/2</f>
        <v>0.37119424393615486</v>
      </c>
      <c r="V266" s="12">
        <f>testdata[[#This Row],[avgSgain]]/testdata[[#This Row],[avgSLoss]]</f>
        <v>3.1255807192106335</v>
      </c>
      <c r="W266" s="12">
        <f>100-100/(1+testdata[[#This Row],[sRS]])</f>
        <v>75.760988135717909</v>
      </c>
      <c r="X266" s="21">
        <f>100*IF(testdata[[#This Row],[pctGain]]&gt;MAX(P166:P265),1,IF(testdata[[#This Row],[pctGain]]&lt;MIN(P166:P265),0,COUNTIF(P166:P265,"&lt;"&amp;testdata[[#This Row],[pctGain]])))/100</f>
        <v>93</v>
      </c>
      <c r="Y266" s="21">
        <f>(testdata[[#This Row],[rsi(3)]]+testdata[[#This Row],[sRSI(2)]]+testdata[[#This Row],[pctRank(100)]])/3</f>
        <v>86.679131347256273</v>
      </c>
    </row>
    <row r="267" spans="1:25" x14ac:dyDescent="0.25">
      <c r="A267" s="8">
        <v>266</v>
      </c>
      <c r="B267" s="4" t="s">
        <v>7</v>
      </c>
      <c r="C267" s="5" t="str">
        <f t="shared" si="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>IF(testdata[[#This Row],[close]]&gt;H266,testdata[[#This Row],[close]]-H266,0)</f>
        <v>0.56999999999999318</v>
      </c>
      <c r="K267" s="2">
        <f>IF(testdata[[#This Row],[close]]&lt;H266,H266-testdata[[#This Row],[close]],0)</f>
        <v>0</v>
      </c>
      <c r="L267" s="2">
        <f>(L266*2+testdata[[#This Row],[gain]])/3</f>
        <v>1.1380474958388944</v>
      </c>
      <c r="M267" s="2">
        <f>(M266*2+testdata[[#This Row],[loss]])/3</f>
        <v>9.060809804448193E-2</v>
      </c>
      <c r="N267" s="12">
        <f>testdata[[#This Row],[avgGain]]/testdata[[#This Row],[avgLoss]]</f>
        <v>12.56010798593517</v>
      </c>
      <c r="O267" s="12">
        <f>100-100/(1+testdata[[#This Row],[rs]])</f>
        <v>92.625427459447806</v>
      </c>
      <c r="P267" s="14">
        <f>(testdata[[#This Row],[close]]-H266)/H266</f>
        <v>2.093510118632215E-3</v>
      </c>
      <c r="Q267" s="1">
        <f>IF(AND(Q266&gt;=0,testdata[[#This Row],[pctGain]]&gt;0),Q266+1,IF(AND(Q266&lt;=0,testdata[[#This Row],[pctGain]]&lt;0),Q266-1,IF(AND(Q266&lt;0,testdata[[#This Row],[pctGain]]&gt;0),1,IF(AND(Q266&gt;0,testdata[[#This Row],[pctGain]]&lt;0),-1,0))))</f>
        <v>3</v>
      </c>
      <c r="R267" s="1">
        <f>IF(testdata[[#This Row],[streak]]&gt;Q266,testdata[[#This Row],[streak]]-Q266,0)</f>
        <v>1</v>
      </c>
      <c r="S267" s="1">
        <f>IF(testdata[[#This Row],[streak]]&lt;Q266,Q266-testdata[[#This Row],[streak]],0)</f>
        <v>0</v>
      </c>
      <c r="T267" s="12">
        <f>(T266+testdata[[#This Row],[sGain]])/2</f>
        <v>1.0800987859644071</v>
      </c>
      <c r="U267" s="12">
        <f>(U266+testdata[[#This Row],[sLoss]])/2</f>
        <v>0.18559712196807743</v>
      </c>
      <c r="V267" s="12">
        <f>testdata[[#This Row],[avgSgain]]/testdata[[#This Row],[avgSLoss]]</f>
        <v>5.8195880114465535</v>
      </c>
      <c r="W267" s="12">
        <f>100-100/(1+testdata[[#This Row],[sRS]])</f>
        <v>85.336357587562205</v>
      </c>
      <c r="X267" s="21">
        <f>100*IF(testdata[[#This Row],[pctGain]]&gt;MAX(P167:P266),1,IF(testdata[[#This Row],[pctGain]]&lt;MIN(P167:P266),0,COUNTIF(P167:P266,"&lt;"&amp;testdata[[#This Row],[pctGain]])))/100</f>
        <v>65</v>
      </c>
      <c r="Y267" s="21">
        <f>(testdata[[#This Row],[rsi(3)]]+testdata[[#This Row],[sRSI(2)]]+testdata[[#This Row],[pctRank(100)]])/3</f>
        <v>80.987261682336666</v>
      </c>
    </row>
    <row r="268" spans="1:25" x14ac:dyDescent="0.25">
      <c r="A268" s="8">
        <v>267</v>
      </c>
      <c r="B268" s="4" t="s">
        <v>7</v>
      </c>
      <c r="C268" s="5" t="str">
        <f t="shared" si="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>IF(testdata[[#This Row],[close]]&gt;H267,testdata[[#This Row],[close]]-H267,0)</f>
        <v>0</v>
      </c>
      <c r="K268" s="2">
        <f>IF(testdata[[#This Row],[close]]&lt;H267,H267-testdata[[#This Row],[close]],0)</f>
        <v>9.9999999999965894E-2</v>
      </c>
      <c r="L268" s="2">
        <f>(L267*2+testdata[[#This Row],[gain]])/3</f>
        <v>0.75869833055926295</v>
      </c>
      <c r="M268" s="2">
        <f>(M267*2+testdata[[#This Row],[loss]])/3</f>
        <v>9.3738732029643265E-2</v>
      </c>
      <c r="N268" s="12">
        <f>testdata[[#This Row],[avgGain]]/testdata[[#This Row],[avgLoss]]</f>
        <v>8.0937549946732545</v>
      </c>
      <c r="O268" s="12">
        <f>100-100/(1+testdata[[#This Row],[rs]])</f>
        <v>89.003442465892704</v>
      </c>
      <c r="P268" s="14">
        <f>(testdata[[#This Row],[close]]-H267)/H267</f>
        <v>-3.665151737280674E-4</v>
      </c>
      <c r="Q268" s="1">
        <f>IF(AND(Q267&gt;=0,testdata[[#This Row],[pctGain]]&gt;0),Q267+1,IF(AND(Q267&lt;=0,testdata[[#This Row],[pctGain]]&lt;0),Q267-1,IF(AND(Q267&lt;0,testdata[[#This Row],[pctGain]]&gt;0),1,IF(AND(Q267&gt;0,testdata[[#This Row],[pctGain]]&lt;0),-1,0))))</f>
        <v>-1</v>
      </c>
      <c r="R268" s="1">
        <f>IF(testdata[[#This Row],[streak]]&gt;Q267,testdata[[#This Row],[streak]]-Q267,0)</f>
        <v>0</v>
      </c>
      <c r="S268" s="1">
        <f>IF(testdata[[#This Row],[streak]]&lt;Q267,Q267-testdata[[#This Row],[streak]],0)</f>
        <v>4</v>
      </c>
      <c r="T268" s="12">
        <f>(T267+testdata[[#This Row],[sGain]])/2</f>
        <v>0.54004939298220356</v>
      </c>
      <c r="U268" s="12">
        <f>(U267+testdata[[#This Row],[sLoss]])/2</f>
        <v>2.0927985609840389</v>
      </c>
      <c r="V268" s="12">
        <f>testdata[[#This Row],[avgSgain]]/testdata[[#This Row],[avgSLoss]]</f>
        <v>0.25805130175943497</v>
      </c>
      <c r="W268" s="12">
        <f>100-100/(1+testdata[[#This Row],[sRS]])</f>
        <v>20.511985592204383</v>
      </c>
      <c r="X268" s="21">
        <f>100*IF(testdata[[#This Row],[pctGain]]&gt;MAX(P168:P267),1,IF(testdata[[#This Row],[pctGain]]&lt;MIN(P168:P267),0,COUNTIF(P168:P267,"&lt;"&amp;testdata[[#This Row],[pctGain]])))/100</f>
        <v>29</v>
      </c>
      <c r="Y268" s="21">
        <f>(testdata[[#This Row],[rsi(3)]]+testdata[[#This Row],[sRSI(2)]]+testdata[[#This Row],[pctRank(100)]])/3</f>
        <v>46.171809352699029</v>
      </c>
    </row>
    <row r="269" spans="1:25" x14ac:dyDescent="0.25">
      <c r="A269" s="8">
        <v>268</v>
      </c>
      <c r="B269" s="4" t="s">
        <v>7</v>
      </c>
      <c r="C269" s="5" t="str">
        <f t="shared" si="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>IF(testdata[[#This Row],[close]]&gt;H268,testdata[[#This Row],[close]]-H268,0)</f>
        <v>0.11000000000001364</v>
      </c>
      <c r="K269" s="2">
        <f>IF(testdata[[#This Row],[close]]&lt;H268,H268-testdata[[#This Row],[close]],0)</f>
        <v>0</v>
      </c>
      <c r="L269" s="2">
        <f>(L268*2+testdata[[#This Row],[gain]])/3</f>
        <v>0.54246555370617988</v>
      </c>
      <c r="M269" s="2">
        <f>(M268*2+testdata[[#This Row],[loss]])/3</f>
        <v>6.2492488019762177E-2</v>
      </c>
      <c r="N269" s="12">
        <f>testdata[[#This Row],[avgGain]]/testdata[[#This Row],[avgLoss]]</f>
        <v>8.6804921822705232</v>
      </c>
      <c r="O269" s="12">
        <f>100-100/(1+testdata[[#This Row],[rs]])</f>
        <v>89.669946722012085</v>
      </c>
      <c r="P269" s="14">
        <f>(testdata[[#This Row],[close]]-H268)/H268</f>
        <v>4.0331451198949051E-4</v>
      </c>
      <c r="Q269" s="1">
        <f>IF(AND(Q268&gt;=0,testdata[[#This Row],[pctGain]]&gt;0),Q268+1,IF(AND(Q268&lt;=0,testdata[[#This Row],[pctGain]]&lt;0),Q268-1,IF(AND(Q268&lt;0,testdata[[#This Row],[pctGain]]&gt;0),1,IF(AND(Q268&gt;0,testdata[[#This Row],[pctGain]]&lt;0),-1,0))))</f>
        <v>1</v>
      </c>
      <c r="R269" s="1">
        <f>IF(testdata[[#This Row],[streak]]&gt;Q268,testdata[[#This Row],[streak]]-Q268,0)</f>
        <v>2</v>
      </c>
      <c r="S269" s="1">
        <f>IF(testdata[[#This Row],[streak]]&lt;Q268,Q268-testdata[[#This Row],[streak]],0)</f>
        <v>0</v>
      </c>
      <c r="T269" s="12">
        <f>(T268+testdata[[#This Row],[sGain]])/2</f>
        <v>1.2700246964911017</v>
      </c>
      <c r="U269" s="12">
        <f>(U268+testdata[[#This Row],[sLoss]])/2</f>
        <v>1.0463992804920195</v>
      </c>
      <c r="V269" s="12">
        <f>testdata[[#This Row],[avgSgain]]/testdata[[#This Row],[avgSLoss]]</f>
        <v>1.2137094512277695</v>
      </c>
      <c r="W269" s="12">
        <f>100-100/(1+testdata[[#This Row],[sRS]])</f>
        <v>54.826953489972269</v>
      </c>
      <c r="X269" s="21">
        <f>100*IF(testdata[[#This Row],[pctGain]]&gt;MAX(P169:P268),1,IF(testdata[[#This Row],[pctGain]]&lt;MIN(P169:P268),0,COUNTIF(P169:P268,"&lt;"&amp;testdata[[#This Row],[pctGain]])))/100</f>
        <v>39</v>
      </c>
      <c r="Y269" s="21">
        <f>(testdata[[#This Row],[rsi(3)]]+testdata[[#This Row],[sRSI(2)]]+testdata[[#This Row],[pctRank(100)]])/3</f>
        <v>61.165633403994782</v>
      </c>
    </row>
    <row r="270" spans="1:25" x14ac:dyDescent="0.25">
      <c r="A270" s="8">
        <v>269</v>
      </c>
      <c r="B270" s="4" t="s">
        <v>7</v>
      </c>
      <c r="C270" s="5" t="str">
        <f t="shared" si="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>IF(testdata[[#This Row],[close]]&gt;H269,testdata[[#This Row],[close]]-H269,0)</f>
        <v>3.1599999999999682</v>
      </c>
      <c r="K270" s="2">
        <f>IF(testdata[[#This Row],[close]]&lt;H269,H269-testdata[[#This Row],[close]],0)</f>
        <v>0</v>
      </c>
      <c r="L270" s="2">
        <f>(L269*2+testdata[[#This Row],[gain]])/3</f>
        <v>1.4149770358041094</v>
      </c>
      <c r="M270" s="2">
        <f>(M269*2+testdata[[#This Row],[loss]])/3</f>
        <v>4.1661658679841451E-2</v>
      </c>
      <c r="N270" s="12">
        <f>testdata[[#This Row],[avgGain]]/testdata[[#This Row],[avgLoss]]</f>
        <v>33.963530993276677</v>
      </c>
      <c r="O270" s="12">
        <f>100-100/(1+testdata[[#This Row],[rs]])</f>
        <v>97.139876975834341</v>
      </c>
      <c r="P270" s="14">
        <f>(testdata[[#This Row],[close]]-H269)/H269</f>
        <v>1.1581455011911188E-2</v>
      </c>
      <c r="Q270" s="1">
        <f>IF(AND(Q269&gt;=0,testdata[[#This Row],[pctGain]]&gt;0),Q269+1,IF(AND(Q269&lt;=0,testdata[[#This Row],[pctGain]]&lt;0),Q269-1,IF(AND(Q269&lt;0,testdata[[#This Row],[pctGain]]&gt;0),1,IF(AND(Q269&gt;0,testdata[[#This Row],[pctGain]]&lt;0),-1,0))))</f>
        <v>2</v>
      </c>
      <c r="R270" s="1">
        <f>IF(testdata[[#This Row],[streak]]&gt;Q269,testdata[[#This Row],[streak]]-Q269,0)</f>
        <v>1</v>
      </c>
      <c r="S270" s="1">
        <f>IF(testdata[[#This Row],[streak]]&lt;Q269,Q269-testdata[[#This Row],[streak]],0)</f>
        <v>0</v>
      </c>
      <c r="T270" s="12">
        <f>(T269+testdata[[#This Row],[sGain]])/2</f>
        <v>1.1350123482455508</v>
      </c>
      <c r="U270" s="12">
        <f>(U269+testdata[[#This Row],[sLoss]])/2</f>
        <v>0.52319964024600973</v>
      </c>
      <c r="V270" s="12">
        <f>testdata[[#This Row],[avgSgain]]/testdata[[#This Row],[avgSLoss]]</f>
        <v>2.1693676006961038</v>
      </c>
      <c r="W270" s="12">
        <f>100-100/(1+testdata[[#This Row],[sRS]])</f>
        <v>68.447964200165202</v>
      </c>
      <c r="X270" s="21">
        <f>100*IF(testdata[[#This Row],[pctGain]]&gt;MAX(P170:P269),1,IF(testdata[[#This Row],[pctGain]]&lt;MIN(P170:P269),0,COUNTIF(P170:P269,"&lt;"&amp;testdata[[#This Row],[pctGain]])))/100</f>
        <v>1</v>
      </c>
      <c r="Y270" s="21">
        <f>(testdata[[#This Row],[rsi(3)]]+testdata[[#This Row],[sRSI(2)]]+testdata[[#This Row],[pctRank(100)]])/3</f>
        <v>55.529280391999841</v>
      </c>
    </row>
    <row r="271" spans="1:25" x14ac:dyDescent="0.25">
      <c r="A271" s="8">
        <v>270</v>
      </c>
      <c r="B271" s="4" t="s">
        <v>7</v>
      </c>
      <c r="C271" s="5" t="str">
        <f t="shared" si="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>IF(testdata[[#This Row],[close]]&gt;H270,testdata[[#This Row],[close]]-H270,0)</f>
        <v>0</v>
      </c>
      <c r="K271" s="2">
        <f>IF(testdata[[#This Row],[close]]&lt;H270,H270-testdata[[#This Row],[close]],0)</f>
        <v>1.8299999999999841</v>
      </c>
      <c r="L271" s="2">
        <f>(L270*2+testdata[[#This Row],[gain]])/3</f>
        <v>0.94331802386940622</v>
      </c>
      <c r="M271" s="2">
        <f>(M270*2+testdata[[#This Row],[loss]])/3</f>
        <v>0.63777443911988907</v>
      </c>
      <c r="N271" s="12">
        <f>testdata[[#This Row],[avgGain]]/testdata[[#This Row],[avgLoss]]</f>
        <v>1.479077814989197</v>
      </c>
      <c r="O271" s="12">
        <f>100-100/(1+testdata[[#This Row],[rs]])</f>
        <v>59.662419874288716</v>
      </c>
      <c r="P271" s="14">
        <f>(testdata[[#This Row],[close]]-H270)/H270</f>
        <v>-6.6301945581681253E-3</v>
      </c>
      <c r="Q271" s="1">
        <f>IF(AND(Q270&gt;=0,testdata[[#This Row],[pctGain]]&gt;0),Q270+1,IF(AND(Q270&lt;=0,testdata[[#This Row],[pctGain]]&lt;0),Q270-1,IF(AND(Q270&lt;0,testdata[[#This Row],[pctGain]]&gt;0),1,IF(AND(Q270&gt;0,testdata[[#This Row],[pctGain]]&lt;0),-1,0))))</f>
        <v>-1</v>
      </c>
      <c r="R271" s="1">
        <f>IF(testdata[[#This Row],[streak]]&gt;Q270,testdata[[#This Row],[streak]]-Q270,0)</f>
        <v>0</v>
      </c>
      <c r="S271" s="1">
        <f>IF(testdata[[#This Row],[streak]]&lt;Q270,Q270-testdata[[#This Row],[streak]],0)</f>
        <v>3</v>
      </c>
      <c r="T271" s="12">
        <f>(T270+testdata[[#This Row],[sGain]])/2</f>
        <v>0.56750617412277538</v>
      </c>
      <c r="U271" s="12">
        <f>(U270+testdata[[#This Row],[sLoss]])/2</f>
        <v>1.761599820123005</v>
      </c>
      <c r="V271" s="12">
        <f>testdata[[#This Row],[avgSgain]]/testdata[[#This Row],[avgSLoss]]</f>
        <v>0.32215385562604615</v>
      </c>
      <c r="W271" s="12">
        <f>100-100/(1+testdata[[#This Row],[sRS]])</f>
        <v>24.365837172066847</v>
      </c>
      <c r="X271" s="21">
        <f>100*IF(testdata[[#This Row],[pctGain]]&gt;MAX(P171:P270),1,IF(testdata[[#This Row],[pctGain]]&lt;MIN(P171:P270),0,COUNTIF(P171:P270,"&lt;"&amp;testdata[[#This Row],[pctGain]])))/100</f>
        <v>1</v>
      </c>
      <c r="Y271" s="21">
        <f>(testdata[[#This Row],[rsi(3)]]+testdata[[#This Row],[sRSI(2)]]+testdata[[#This Row],[pctRank(100)]])/3</f>
        <v>28.342752348785186</v>
      </c>
    </row>
    <row r="272" spans="1:25" x14ac:dyDescent="0.25">
      <c r="A272" s="8">
        <v>271</v>
      </c>
      <c r="B272" s="4" t="s">
        <v>7</v>
      </c>
      <c r="C272" s="5" t="str">
        <f t="shared" si="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>IF(testdata[[#This Row],[close]]&gt;H271,testdata[[#This Row],[close]]-H271,0)</f>
        <v>0</v>
      </c>
      <c r="K272" s="2">
        <f>IF(testdata[[#This Row],[close]]&lt;H271,H271-testdata[[#This Row],[close]],0)</f>
        <v>2.8100000000000023</v>
      </c>
      <c r="L272" s="2">
        <f>(L271*2+testdata[[#This Row],[gain]])/3</f>
        <v>0.62887868257960411</v>
      </c>
      <c r="M272" s="2">
        <f>(M271*2+testdata[[#This Row],[loss]])/3</f>
        <v>1.3618496260799269</v>
      </c>
      <c r="N272" s="12">
        <f>testdata[[#This Row],[avgGain]]/testdata[[#This Row],[avgLoss]]</f>
        <v>0.4617827626019374</v>
      </c>
      <c r="O272" s="12">
        <f>100-100/(1+testdata[[#This Row],[rs]])</f>
        <v>31.590382265828296</v>
      </c>
      <c r="P272" s="14">
        <f>(testdata[[#This Row],[close]]-H271)/H271</f>
        <v>-1.0248741702531192E-2</v>
      </c>
      <c r="Q272" s="1">
        <f>IF(AND(Q271&gt;=0,testdata[[#This Row],[pctGain]]&gt;0),Q271+1,IF(AND(Q271&lt;=0,testdata[[#This Row],[pctGain]]&lt;0),Q271-1,IF(AND(Q271&lt;0,testdata[[#This Row],[pctGain]]&gt;0),1,IF(AND(Q271&gt;0,testdata[[#This Row],[pctGain]]&lt;0),-1,0))))</f>
        <v>-2</v>
      </c>
      <c r="R272" s="1">
        <f>IF(testdata[[#This Row],[streak]]&gt;Q271,testdata[[#This Row],[streak]]-Q271,0)</f>
        <v>0</v>
      </c>
      <c r="S272" s="1">
        <f>IF(testdata[[#This Row],[streak]]&lt;Q271,Q271-testdata[[#This Row],[streak]],0)</f>
        <v>1</v>
      </c>
      <c r="T272" s="12">
        <f>(T271+testdata[[#This Row],[sGain]])/2</f>
        <v>0.28375308706138769</v>
      </c>
      <c r="U272" s="12">
        <f>(U271+testdata[[#This Row],[sLoss]])/2</f>
        <v>1.3807999100615025</v>
      </c>
      <c r="V272" s="12">
        <f>testdata[[#This Row],[avgSgain]]/testdata[[#This Row],[avgSLoss]]</f>
        <v>0.2054990625316227</v>
      </c>
      <c r="W272" s="12">
        <f>100-100/(1+testdata[[#This Row],[sRS]])</f>
        <v>17.046804009956006</v>
      </c>
      <c r="X272" s="21">
        <f>100*IF(testdata[[#This Row],[pctGain]]&gt;MAX(P172:P271),1,IF(testdata[[#This Row],[pctGain]]&lt;MIN(P172:P271),0,COUNTIF(P172:P271,"&lt;"&amp;testdata[[#This Row],[pctGain]])))/100</f>
        <v>0</v>
      </c>
      <c r="Y272" s="21">
        <f>(testdata[[#This Row],[rsi(3)]]+testdata[[#This Row],[sRSI(2)]]+testdata[[#This Row],[pctRank(100)]])/3</f>
        <v>16.212395425261434</v>
      </c>
    </row>
    <row r="273" spans="1:25" x14ac:dyDescent="0.25">
      <c r="A273" s="8">
        <v>272</v>
      </c>
      <c r="B273" s="4" t="s">
        <v>7</v>
      </c>
      <c r="C273" s="5" t="str">
        <f t="shared" si="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>IF(testdata[[#This Row],[close]]&gt;H272,testdata[[#This Row],[close]]-H272,0)</f>
        <v>0.13999999999998636</v>
      </c>
      <c r="K273" s="2">
        <f>IF(testdata[[#This Row],[close]]&lt;H272,H272-testdata[[#This Row],[close]],0)</f>
        <v>0</v>
      </c>
      <c r="L273" s="2">
        <f>(L272*2+testdata[[#This Row],[gain]])/3</f>
        <v>0.46591912171973154</v>
      </c>
      <c r="M273" s="2">
        <f>(M272*2+testdata[[#This Row],[loss]])/3</f>
        <v>0.90789975071995122</v>
      </c>
      <c r="N273" s="12">
        <f>testdata[[#This Row],[avgGain]]/testdata[[#This Row],[avgLoss]]</f>
        <v>0.51318344492358825</v>
      </c>
      <c r="O273" s="12">
        <f>100-100/(1+testdata[[#This Row],[rs]])</f>
        <v>33.914159360202532</v>
      </c>
      <c r="P273" s="14">
        <f>(testdata[[#This Row],[close]]-H272)/H272</f>
        <v>5.1590079964618913E-4</v>
      </c>
      <c r="Q273" s="1">
        <f>IF(AND(Q272&gt;=0,testdata[[#This Row],[pctGain]]&gt;0),Q272+1,IF(AND(Q272&lt;=0,testdata[[#This Row],[pctGain]]&lt;0),Q272-1,IF(AND(Q272&lt;0,testdata[[#This Row],[pctGain]]&gt;0),1,IF(AND(Q272&gt;0,testdata[[#This Row],[pctGain]]&lt;0),-1,0))))</f>
        <v>1</v>
      </c>
      <c r="R273" s="1">
        <f>IF(testdata[[#This Row],[streak]]&gt;Q272,testdata[[#This Row],[streak]]-Q272,0)</f>
        <v>3</v>
      </c>
      <c r="S273" s="1">
        <f>IF(testdata[[#This Row],[streak]]&lt;Q272,Q272-testdata[[#This Row],[streak]],0)</f>
        <v>0</v>
      </c>
      <c r="T273" s="12">
        <f>(T272+testdata[[#This Row],[sGain]])/2</f>
        <v>1.6418765435306939</v>
      </c>
      <c r="U273" s="12">
        <f>(U272+testdata[[#This Row],[sLoss]])/2</f>
        <v>0.69039995503075124</v>
      </c>
      <c r="V273" s="12">
        <f>testdata[[#This Row],[avgSgain]]/testdata[[#This Row],[avgSLoss]]</f>
        <v>2.3781527382306429</v>
      </c>
      <c r="W273" s="12">
        <f>100-100/(1+testdata[[#This Row],[sRS]])</f>
        <v>70.39802289923206</v>
      </c>
      <c r="X273" s="21">
        <f>100*IF(testdata[[#This Row],[pctGain]]&gt;MAX(P173:P272),1,IF(testdata[[#This Row],[pctGain]]&lt;MIN(P173:P272),0,COUNTIF(P173:P272,"&lt;"&amp;testdata[[#This Row],[pctGain]])))/100</f>
        <v>44</v>
      </c>
      <c r="Y273" s="21">
        <f>(testdata[[#This Row],[rsi(3)]]+testdata[[#This Row],[sRSI(2)]]+testdata[[#This Row],[pctRank(100)]])/3</f>
        <v>49.4373940864782</v>
      </c>
    </row>
    <row r="274" spans="1:25" x14ac:dyDescent="0.25">
      <c r="A274" s="8">
        <v>273</v>
      </c>
      <c r="B274" s="4" t="s">
        <v>7</v>
      </c>
      <c r="C274" s="5" t="str">
        <f t="shared" si="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>IF(testdata[[#This Row],[close]]&gt;H273,testdata[[#This Row],[close]]-H273,0)</f>
        <v>0</v>
      </c>
      <c r="K274" s="2">
        <f>IF(testdata[[#This Row],[close]]&lt;H273,H273-testdata[[#This Row],[close]],0)</f>
        <v>0.31000000000000227</v>
      </c>
      <c r="L274" s="2">
        <f>(L273*2+testdata[[#This Row],[gain]])/3</f>
        <v>0.31061274781315434</v>
      </c>
      <c r="M274" s="2">
        <f>(M273*2+testdata[[#This Row],[loss]])/3</f>
        <v>0.70859983381330149</v>
      </c>
      <c r="N274" s="12">
        <f>testdata[[#This Row],[avgGain]]/testdata[[#This Row],[avgLoss]]</f>
        <v>0.4383471925777972</v>
      </c>
      <c r="O274" s="12">
        <f>100-100/(1+testdata[[#This Row],[rs]])</f>
        <v>30.475756815862653</v>
      </c>
      <c r="P274" s="14">
        <f>(testdata[[#This Row],[close]]-H273)/H273</f>
        <v>-1.141762734337602E-3</v>
      </c>
      <c r="Q274" s="1">
        <f>IF(AND(Q273&gt;=0,testdata[[#This Row],[pctGain]]&gt;0),Q273+1,IF(AND(Q273&lt;=0,testdata[[#This Row],[pctGain]]&lt;0),Q273-1,IF(AND(Q273&lt;0,testdata[[#This Row],[pctGain]]&gt;0),1,IF(AND(Q273&gt;0,testdata[[#This Row],[pctGain]]&lt;0),-1,0))))</f>
        <v>-1</v>
      </c>
      <c r="R274" s="1">
        <f>IF(testdata[[#This Row],[streak]]&gt;Q273,testdata[[#This Row],[streak]]-Q273,0)</f>
        <v>0</v>
      </c>
      <c r="S274" s="1">
        <f>IF(testdata[[#This Row],[streak]]&lt;Q273,Q273-testdata[[#This Row],[streak]],0)</f>
        <v>2</v>
      </c>
      <c r="T274" s="12">
        <f>(T273+testdata[[#This Row],[sGain]])/2</f>
        <v>0.82093827176534695</v>
      </c>
      <c r="U274" s="12">
        <f>(U273+testdata[[#This Row],[sLoss]])/2</f>
        <v>1.3451999775153756</v>
      </c>
      <c r="V274" s="12">
        <f>testdata[[#This Row],[avgSgain]]/testdata[[#This Row],[avgSLoss]]</f>
        <v>0.61027229072783984</v>
      </c>
      <c r="W274" s="12">
        <f>100-100/(1+testdata[[#This Row],[sRS]])</f>
        <v>37.898701619711652</v>
      </c>
      <c r="X274" s="21">
        <f>100*IF(testdata[[#This Row],[pctGain]]&gt;MAX(P174:P273),1,IF(testdata[[#This Row],[pctGain]]&lt;MIN(P174:P273),0,COUNTIF(P174:P273,"&lt;"&amp;testdata[[#This Row],[pctGain]])))/100</f>
        <v>25</v>
      </c>
      <c r="Y274" s="21">
        <f>(testdata[[#This Row],[rsi(3)]]+testdata[[#This Row],[sRSI(2)]]+testdata[[#This Row],[pctRank(100)]])/3</f>
        <v>31.124819478524767</v>
      </c>
    </row>
    <row r="275" spans="1:25" x14ac:dyDescent="0.25">
      <c r="A275" s="8">
        <v>274</v>
      </c>
      <c r="B275" s="4" t="s">
        <v>7</v>
      </c>
      <c r="C275" s="5" t="str">
        <f t="shared" si="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>IF(testdata[[#This Row],[close]]&gt;H274,testdata[[#This Row],[close]]-H274,0)</f>
        <v>0</v>
      </c>
      <c r="K275" s="2">
        <f>IF(testdata[[#This Row],[close]]&lt;H274,H274-testdata[[#This Row],[close]],0)</f>
        <v>5.9099999999999682</v>
      </c>
      <c r="L275" s="2">
        <f>(L274*2+testdata[[#This Row],[gain]])/3</f>
        <v>0.20707516520876956</v>
      </c>
      <c r="M275" s="2">
        <f>(M274*2+testdata[[#This Row],[loss]])/3</f>
        <v>2.4423998892088572</v>
      </c>
      <c r="N275" s="12">
        <f>testdata[[#This Row],[avgGain]]/testdata[[#This Row],[avgLoss]]</f>
        <v>8.4783481248783307E-2</v>
      </c>
      <c r="O275" s="12">
        <f>100-100/(1+testdata[[#This Row],[rs]])</f>
        <v>7.8157054116626199</v>
      </c>
      <c r="P275" s="14">
        <f>(testdata[[#This Row],[close]]-H274)/H274</f>
        <v>-2.1792035398229971E-2</v>
      </c>
      <c r="Q275" s="1">
        <f>IF(AND(Q274&gt;=0,testdata[[#This Row],[pctGain]]&gt;0),Q274+1,IF(AND(Q274&lt;=0,testdata[[#This Row],[pctGain]]&lt;0),Q274-1,IF(AND(Q274&lt;0,testdata[[#This Row],[pctGain]]&gt;0),1,IF(AND(Q274&gt;0,testdata[[#This Row],[pctGain]]&lt;0),-1,0))))</f>
        <v>-2</v>
      </c>
      <c r="R275" s="1">
        <f>IF(testdata[[#This Row],[streak]]&gt;Q274,testdata[[#This Row],[streak]]-Q274,0)</f>
        <v>0</v>
      </c>
      <c r="S275" s="1">
        <f>IF(testdata[[#This Row],[streak]]&lt;Q274,Q274-testdata[[#This Row],[streak]],0)</f>
        <v>1</v>
      </c>
      <c r="T275" s="12">
        <f>(T274+testdata[[#This Row],[sGain]])/2</f>
        <v>0.41046913588267347</v>
      </c>
      <c r="U275" s="12">
        <f>(U274+testdata[[#This Row],[sLoss]])/2</f>
        <v>1.1725999887576877</v>
      </c>
      <c r="V275" s="12">
        <f>testdata[[#This Row],[avgSgain]]/testdata[[#This Row],[avgSLoss]]</f>
        <v>0.35005043477575454</v>
      </c>
      <c r="W275" s="12">
        <f>100-100/(1+testdata[[#This Row],[sRS]])</f>
        <v>25.928693162777904</v>
      </c>
      <c r="X275" s="21">
        <f>100*IF(testdata[[#This Row],[pctGain]]&gt;MAX(P175:P274),1,IF(testdata[[#This Row],[pctGain]]&lt;MIN(P175:P274),0,COUNTIF(P175:P274,"&lt;"&amp;testdata[[#This Row],[pctGain]])))/100</f>
        <v>0</v>
      </c>
      <c r="Y275" s="21">
        <f>(testdata[[#This Row],[rsi(3)]]+testdata[[#This Row],[sRSI(2)]]+testdata[[#This Row],[pctRank(100)]])/3</f>
        <v>11.248132858146841</v>
      </c>
    </row>
    <row r="276" spans="1:25" x14ac:dyDescent="0.25">
      <c r="A276" s="8">
        <v>275</v>
      </c>
      <c r="B276" s="4" t="s">
        <v>7</v>
      </c>
      <c r="C276" s="5" t="str">
        <f t="shared" si="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>IF(testdata[[#This Row],[close]]&gt;H275,testdata[[#This Row],[close]]-H275,0)</f>
        <v>0</v>
      </c>
      <c r="K276" s="2">
        <f>IF(testdata[[#This Row],[close]]&lt;H275,H275-testdata[[#This Row],[close]],0)</f>
        <v>11.090000000000032</v>
      </c>
      <c r="L276" s="2">
        <f>(L275*2+testdata[[#This Row],[gain]])/3</f>
        <v>0.1380501101391797</v>
      </c>
      <c r="M276" s="2">
        <f>(M275*2+testdata[[#This Row],[loss]])/3</f>
        <v>5.3249332594725827</v>
      </c>
      <c r="N276" s="12">
        <f>testdata[[#This Row],[avgGain]]/testdata[[#This Row],[avgLoss]]</f>
        <v>2.592522824461712E-2</v>
      </c>
      <c r="O276" s="12">
        <f>100-100/(1+testdata[[#This Row],[rs]])</f>
        <v>2.5270095257308185</v>
      </c>
      <c r="P276" s="14">
        <f>(testdata[[#This Row],[close]]-H275)/H275</f>
        <v>-4.1803309585736484E-2</v>
      </c>
      <c r="Q276" s="1">
        <f>IF(AND(Q275&gt;=0,testdata[[#This Row],[pctGain]]&gt;0),Q275+1,IF(AND(Q275&lt;=0,testdata[[#This Row],[pctGain]]&lt;0),Q275-1,IF(AND(Q275&lt;0,testdata[[#This Row],[pctGain]]&gt;0),1,IF(AND(Q275&gt;0,testdata[[#This Row],[pctGain]]&lt;0),-1,0))))</f>
        <v>-3</v>
      </c>
      <c r="R276" s="1">
        <f>IF(testdata[[#This Row],[streak]]&gt;Q275,testdata[[#This Row],[streak]]-Q275,0)</f>
        <v>0</v>
      </c>
      <c r="S276" s="1">
        <f>IF(testdata[[#This Row],[streak]]&lt;Q275,Q275-testdata[[#This Row],[streak]],0)</f>
        <v>1</v>
      </c>
      <c r="T276" s="12">
        <f>(T275+testdata[[#This Row],[sGain]])/2</f>
        <v>0.20523456794133674</v>
      </c>
      <c r="U276" s="12">
        <f>(U275+testdata[[#This Row],[sLoss]])/2</f>
        <v>1.0862999943788438</v>
      </c>
      <c r="V276" s="12">
        <f>testdata[[#This Row],[avgSgain]]/testdata[[#This Row],[avgSLoss]]</f>
        <v>0.18892991715303442</v>
      </c>
      <c r="W276" s="12">
        <f>100-100/(1+testdata[[#This Row],[sRS]])</f>
        <v>15.890753056785599</v>
      </c>
      <c r="X276" s="21">
        <f>100*IF(testdata[[#This Row],[pctGain]]&gt;MAX(P176:P275),1,IF(testdata[[#This Row],[pctGain]]&lt;MIN(P176:P275),0,COUNTIF(P176:P275,"&lt;"&amp;testdata[[#This Row],[pctGain]])))/100</f>
        <v>0</v>
      </c>
      <c r="Y276" s="21">
        <f>(testdata[[#This Row],[rsi(3)]]+testdata[[#This Row],[sRSI(2)]]+testdata[[#This Row],[pctRank(100)]])/3</f>
        <v>6.139254194172139</v>
      </c>
    </row>
    <row r="277" spans="1:25" x14ac:dyDescent="0.25">
      <c r="A277" s="8">
        <v>276</v>
      </c>
      <c r="B277" s="4" t="s">
        <v>7</v>
      </c>
      <c r="C277" s="5" t="str">
        <f t="shared" si="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>IF(testdata[[#This Row],[close]]&gt;H276,testdata[[#This Row],[close]]-H276,0)</f>
        <v>5.0099999999999909</v>
      </c>
      <c r="K277" s="2">
        <f>IF(testdata[[#This Row],[close]]&lt;H276,H276-testdata[[#This Row],[close]],0)</f>
        <v>0</v>
      </c>
      <c r="L277" s="2">
        <f>(L276*2+testdata[[#This Row],[gain]])/3</f>
        <v>1.7620334067594501</v>
      </c>
      <c r="M277" s="2">
        <f>(M276*2+testdata[[#This Row],[loss]])/3</f>
        <v>3.549955506315055</v>
      </c>
      <c r="N277" s="12">
        <f>testdata[[#This Row],[avgGain]]/testdata[[#This Row],[avgLoss]]</f>
        <v>0.49635365953881661</v>
      </c>
      <c r="O277" s="12">
        <f>100-100/(1+testdata[[#This Row],[rs]])</f>
        <v>33.170878847704699</v>
      </c>
      <c r="P277" s="14">
        <f>(testdata[[#This Row],[close]]-H276)/H276</f>
        <v>1.9708890637293437E-2</v>
      </c>
      <c r="Q277" s="1">
        <f>IF(AND(Q276&gt;=0,testdata[[#This Row],[pctGain]]&gt;0),Q276+1,IF(AND(Q276&lt;=0,testdata[[#This Row],[pctGain]]&lt;0),Q276-1,IF(AND(Q276&lt;0,testdata[[#This Row],[pctGain]]&gt;0),1,IF(AND(Q276&gt;0,testdata[[#This Row],[pctGain]]&lt;0),-1,0))))</f>
        <v>1</v>
      </c>
      <c r="R277" s="1">
        <f>IF(testdata[[#This Row],[streak]]&gt;Q276,testdata[[#This Row],[streak]]-Q276,0)</f>
        <v>4</v>
      </c>
      <c r="S277" s="1">
        <f>IF(testdata[[#This Row],[streak]]&lt;Q276,Q276-testdata[[#This Row],[streak]],0)</f>
        <v>0</v>
      </c>
      <c r="T277" s="12">
        <f>(T276+testdata[[#This Row],[sGain]])/2</f>
        <v>2.1026172839706683</v>
      </c>
      <c r="U277" s="12">
        <f>(U276+testdata[[#This Row],[sLoss]])/2</f>
        <v>0.54314999718942192</v>
      </c>
      <c r="V277" s="12">
        <f>testdata[[#This Row],[avgSgain]]/testdata[[#This Row],[avgSLoss]]</f>
        <v>3.8711539995412849</v>
      </c>
      <c r="W277" s="12">
        <f>100-100/(1+testdata[[#This Row],[sRS]])</f>
        <v>79.470983670518947</v>
      </c>
      <c r="X277" s="21">
        <f>100*IF(testdata[[#This Row],[pctGain]]&gt;MAX(P177:P276),1,IF(testdata[[#This Row],[pctGain]]&lt;MIN(P177:P276),0,COUNTIF(P177:P276,"&lt;"&amp;testdata[[#This Row],[pctGain]])))/100</f>
        <v>1</v>
      </c>
      <c r="Y277" s="21">
        <f>(testdata[[#This Row],[rsi(3)]]+testdata[[#This Row],[sRSI(2)]]+testdata[[#This Row],[pctRank(100)]])/3</f>
        <v>37.880620839407882</v>
      </c>
    </row>
    <row r="278" spans="1:25" x14ac:dyDescent="0.25">
      <c r="A278" s="8">
        <v>277</v>
      </c>
      <c r="B278" s="4" t="s">
        <v>7</v>
      </c>
      <c r="C278" s="5" t="str">
        <f t="shared" si="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>IF(testdata[[#This Row],[close]]&gt;H277,testdata[[#This Row],[close]]-H277,0)</f>
        <v>0</v>
      </c>
      <c r="K278" s="2">
        <f>IF(testdata[[#This Row],[close]]&lt;H277,H277-testdata[[#This Row],[close]],0)</f>
        <v>1.4099999999999682</v>
      </c>
      <c r="L278" s="2">
        <f>(L277*2+testdata[[#This Row],[gain]])/3</f>
        <v>1.1746889378396335</v>
      </c>
      <c r="M278" s="2">
        <f>(M277*2+testdata[[#This Row],[loss]])/3</f>
        <v>2.8366370042100257</v>
      </c>
      <c r="N278" s="12">
        <f>testdata[[#This Row],[avgGain]]/testdata[[#This Row],[avgLoss]]</f>
        <v>0.41411323905603925</v>
      </c>
      <c r="O278" s="12">
        <f>100-100/(1+testdata[[#This Row],[rs]])</f>
        <v>29.284305359623929</v>
      </c>
      <c r="P278" s="14">
        <f>(testdata[[#This Row],[close]]-H277)/H277</f>
        <v>-5.4396049535124736E-3</v>
      </c>
      <c r="Q278" s="1">
        <f>IF(AND(Q277&gt;=0,testdata[[#This Row],[pctGain]]&gt;0),Q277+1,IF(AND(Q277&lt;=0,testdata[[#This Row],[pctGain]]&lt;0),Q277-1,IF(AND(Q277&lt;0,testdata[[#This Row],[pctGain]]&gt;0),1,IF(AND(Q277&gt;0,testdata[[#This Row],[pctGain]]&lt;0),-1,0))))</f>
        <v>-1</v>
      </c>
      <c r="R278" s="1">
        <f>IF(testdata[[#This Row],[streak]]&gt;Q277,testdata[[#This Row],[streak]]-Q277,0)</f>
        <v>0</v>
      </c>
      <c r="S278" s="1">
        <f>IF(testdata[[#This Row],[streak]]&lt;Q277,Q277-testdata[[#This Row],[streak]],0)</f>
        <v>2</v>
      </c>
      <c r="T278" s="12">
        <f>(T277+testdata[[#This Row],[sGain]])/2</f>
        <v>1.0513086419853341</v>
      </c>
      <c r="U278" s="12">
        <f>(U277+testdata[[#This Row],[sLoss]])/2</f>
        <v>1.2715749985947109</v>
      </c>
      <c r="V278" s="12">
        <f>testdata[[#This Row],[avgSgain]]/testdata[[#This Row],[avgSLoss]]</f>
        <v>0.82677674784986688</v>
      </c>
      <c r="W278" s="12">
        <f>100-100/(1+testdata[[#This Row],[sRS]])</f>
        <v>45.258773346167821</v>
      </c>
      <c r="X278" s="21">
        <f>100*IF(testdata[[#This Row],[pctGain]]&gt;MAX(P178:P277),1,IF(testdata[[#This Row],[pctGain]]&lt;MIN(P178:P277),0,COUNTIF(P178:P277,"&lt;"&amp;testdata[[#This Row],[pctGain]])))/100</f>
        <v>4</v>
      </c>
      <c r="Y278" s="21">
        <f>(testdata[[#This Row],[rsi(3)]]+testdata[[#This Row],[sRSI(2)]]+testdata[[#This Row],[pctRank(100)]])/3</f>
        <v>26.181026235263914</v>
      </c>
    </row>
    <row r="279" spans="1:25" x14ac:dyDescent="0.25">
      <c r="A279" s="8">
        <v>278</v>
      </c>
      <c r="B279" s="4" t="s">
        <v>7</v>
      </c>
      <c r="C279" s="5" t="str">
        <f t="shared" si="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>IF(testdata[[#This Row],[close]]&gt;H278,testdata[[#This Row],[close]]-H278,0)</f>
        <v>0</v>
      </c>
      <c r="K279" s="2">
        <f>IF(testdata[[#This Row],[close]]&lt;H278,H278-testdata[[#This Row],[close]],0)</f>
        <v>9.6700000000000159</v>
      </c>
      <c r="L279" s="2">
        <f>(L278*2+testdata[[#This Row],[gain]])/3</f>
        <v>0.78312595855975564</v>
      </c>
      <c r="M279" s="2">
        <f>(M278*2+testdata[[#This Row],[loss]])/3</f>
        <v>5.1144246694733555</v>
      </c>
      <c r="N279" s="12">
        <f>testdata[[#This Row],[avgGain]]/testdata[[#This Row],[avgLoss]]</f>
        <v>0.15312102712823727</v>
      </c>
      <c r="O279" s="12">
        <f>100-100/(1+testdata[[#This Row],[rs]])</f>
        <v>13.278834010127611</v>
      </c>
      <c r="P279" s="14">
        <f>(testdata[[#This Row],[close]]-H278)/H278</f>
        <v>-3.7509697439875936E-2</v>
      </c>
      <c r="Q279" s="1">
        <f>IF(AND(Q278&gt;=0,testdata[[#This Row],[pctGain]]&gt;0),Q278+1,IF(AND(Q278&lt;=0,testdata[[#This Row],[pctGain]]&lt;0),Q278-1,IF(AND(Q278&lt;0,testdata[[#This Row],[pctGain]]&gt;0),1,IF(AND(Q278&gt;0,testdata[[#This Row],[pctGain]]&lt;0),-1,0))))</f>
        <v>-2</v>
      </c>
      <c r="R279" s="1">
        <f>IF(testdata[[#This Row],[streak]]&gt;Q278,testdata[[#This Row],[streak]]-Q278,0)</f>
        <v>0</v>
      </c>
      <c r="S279" s="1">
        <f>IF(testdata[[#This Row],[streak]]&lt;Q278,Q278-testdata[[#This Row],[streak]],0)</f>
        <v>1</v>
      </c>
      <c r="T279" s="12">
        <f>(T278+testdata[[#This Row],[sGain]])/2</f>
        <v>0.52565432099266707</v>
      </c>
      <c r="U279" s="12">
        <f>(U278+testdata[[#This Row],[sLoss]])/2</f>
        <v>1.1357874992973556</v>
      </c>
      <c r="V279" s="12">
        <f>testdata[[#This Row],[avgSgain]]/testdata[[#This Row],[avgSLoss]]</f>
        <v>0.46281044765667723</v>
      </c>
      <c r="W279" s="12">
        <f>100-100/(1+testdata[[#This Row],[sRS]])</f>
        <v>31.638442861689157</v>
      </c>
      <c r="X279" s="21">
        <f>100*IF(testdata[[#This Row],[pctGain]]&gt;MAX(P179:P278),1,IF(testdata[[#This Row],[pctGain]]&lt;MIN(P179:P278),0,COUNTIF(P179:P278,"&lt;"&amp;testdata[[#This Row],[pctGain]])))/100</f>
        <v>1</v>
      </c>
      <c r="Y279" s="21">
        <f>(testdata[[#This Row],[rsi(3)]]+testdata[[#This Row],[sRSI(2)]]+testdata[[#This Row],[pctRank(100)]])/3</f>
        <v>15.305758957272255</v>
      </c>
    </row>
    <row r="280" spans="1:25" x14ac:dyDescent="0.25">
      <c r="A280" s="8">
        <v>279</v>
      </c>
      <c r="B280" s="4" t="s">
        <v>7</v>
      </c>
      <c r="C280" s="5" t="str">
        <f t="shared" si="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>IF(testdata[[#This Row],[close]]&gt;H279,testdata[[#This Row],[close]]-H279,0)</f>
        <v>3.7300000000000182</v>
      </c>
      <c r="K280" s="2">
        <f>IF(testdata[[#This Row],[close]]&lt;H279,H279-testdata[[#This Row],[close]],0)</f>
        <v>0</v>
      </c>
      <c r="L280" s="2">
        <f>(L279*2+testdata[[#This Row],[gain]])/3</f>
        <v>1.7654173057065099</v>
      </c>
      <c r="M280" s="2">
        <f>(M279*2+testdata[[#This Row],[loss]])/3</f>
        <v>3.4096164463155705</v>
      </c>
      <c r="N280" s="12">
        <f>testdata[[#This Row],[avgGain]]/testdata[[#This Row],[avgLoss]]</f>
        <v>0.51777592392077376</v>
      </c>
      <c r="O280" s="12">
        <f>100-100/(1+testdata[[#This Row],[rs]])</f>
        <v>34.114121574892039</v>
      </c>
      <c r="P280" s="14">
        <f>(testdata[[#This Row],[close]]-H279)/H279</f>
        <v>1.5032442671180504E-2</v>
      </c>
      <c r="Q280" s="1">
        <f>IF(AND(Q279&gt;=0,testdata[[#This Row],[pctGain]]&gt;0),Q279+1,IF(AND(Q279&lt;=0,testdata[[#This Row],[pctGain]]&lt;0),Q279-1,IF(AND(Q279&lt;0,testdata[[#This Row],[pctGain]]&gt;0),1,IF(AND(Q279&gt;0,testdata[[#This Row],[pctGain]]&lt;0),-1,0))))</f>
        <v>1</v>
      </c>
      <c r="R280" s="1">
        <f>IF(testdata[[#This Row],[streak]]&gt;Q279,testdata[[#This Row],[streak]]-Q279,0)</f>
        <v>3</v>
      </c>
      <c r="S280" s="1">
        <f>IF(testdata[[#This Row],[streak]]&lt;Q279,Q279-testdata[[#This Row],[streak]],0)</f>
        <v>0</v>
      </c>
      <c r="T280" s="12">
        <f>(T279+testdata[[#This Row],[sGain]])/2</f>
        <v>1.7628271604963335</v>
      </c>
      <c r="U280" s="12">
        <f>(U279+testdata[[#This Row],[sLoss]])/2</f>
        <v>0.56789374964867778</v>
      </c>
      <c r="V280" s="12">
        <f>testdata[[#This Row],[avgSgain]]/testdata[[#This Row],[avgSLoss]]</f>
        <v>3.1041496082443065</v>
      </c>
      <c r="W280" s="12">
        <f>100-100/(1+testdata[[#This Row],[sRS]])</f>
        <v>75.634416494193417</v>
      </c>
      <c r="X280" s="21">
        <f>100*IF(testdata[[#This Row],[pctGain]]&gt;MAX(P180:P279),1,IF(testdata[[#This Row],[pctGain]]&lt;MIN(P180:P279),0,COUNTIF(P180:P279,"&lt;"&amp;testdata[[#This Row],[pctGain]])))/100</f>
        <v>99</v>
      </c>
      <c r="Y280" s="21">
        <f>(testdata[[#This Row],[rsi(3)]]+testdata[[#This Row],[sRSI(2)]]+testdata[[#This Row],[pctRank(100)]])/3</f>
        <v>69.58284602302848</v>
      </c>
    </row>
    <row r="281" spans="1:25" x14ac:dyDescent="0.25">
      <c r="A281" s="8">
        <v>280</v>
      </c>
      <c r="B281" s="4" t="s">
        <v>7</v>
      </c>
      <c r="C281" s="5" t="str">
        <f t="shared" si="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>IF(testdata[[#This Row],[close]]&gt;H280,testdata[[#This Row],[close]]-H280,0)</f>
        <v>3.6999999999999886</v>
      </c>
      <c r="K281" s="2">
        <f>IF(testdata[[#This Row],[close]]&lt;H280,H280-testdata[[#This Row],[close]],0)</f>
        <v>0</v>
      </c>
      <c r="L281" s="2">
        <f>(L280*2+testdata[[#This Row],[gain]])/3</f>
        <v>2.4102782038043364</v>
      </c>
      <c r="M281" s="2">
        <f>(M280*2+testdata[[#This Row],[loss]])/3</f>
        <v>2.2730776308770468</v>
      </c>
      <c r="N281" s="12">
        <f>testdata[[#This Row],[avgGain]]/testdata[[#This Row],[avgLoss]]</f>
        <v>1.0603589472984043</v>
      </c>
      <c r="O281" s="12">
        <f>100-100/(1+testdata[[#This Row],[rs]])</f>
        <v>51.464767762373356</v>
      </c>
      <c r="P281" s="14">
        <f>(testdata[[#This Row],[close]]-H280)/H280</f>
        <v>1.4690701183196968E-2</v>
      </c>
      <c r="Q281" s="1">
        <f>IF(AND(Q280&gt;=0,testdata[[#This Row],[pctGain]]&gt;0),Q280+1,IF(AND(Q280&lt;=0,testdata[[#This Row],[pctGain]]&lt;0),Q280-1,IF(AND(Q280&lt;0,testdata[[#This Row],[pctGain]]&gt;0),1,IF(AND(Q280&gt;0,testdata[[#This Row],[pctGain]]&lt;0),-1,0))))</f>
        <v>2</v>
      </c>
      <c r="R281" s="1">
        <f>IF(testdata[[#This Row],[streak]]&gt;Q280,testdata[[#This Row],[streak]]-Q280,0)</f>
        <v>1</v>
      </c>
      <c r="S281" s="1">
        <f>IF(testdata[[#This Row],[streak]]&lt;Q280,Q280-testdata[[#This Row],[streak]],0)</f>
        <v>0</v>
      </c>
      <c r="T281" s="12">
        <f>(T280+testdata[[#This Row],[sGain]])/2</f>
        <v>1.3814135802481666</v>
      </c>
      <c r="U281" s="12">
        <f>(U280+testdata[[#This Row],[sLoss]])/2</f>
        <v>0.28394687482433889</v>
      </c>
      <c r="V281" s="12">
        <f>testdata[[#This Row],[avgSgain]]/testdata[[#This Row],[avgSLoss]]</f>
        <v>4.8650423819693929</v>
      </c>
      <c r="W281" s="12">
        <f>100-100/(1+testdata[[#This Row],[sRS]])</f>
        <v>82.949824828644893</v>
      </c>
      <c r="X281" s="21">
        <f>100*IF(testdata[[#This Row],[pctGain]]&gt;MAX(P181:P280),1,IF(testdata[[#This Row],[pctGain]]&lt;MIN(P181:P280),0,COUNTIF(P181:P280,"&lt;"&amp;testdata[[#This Row],[pctGain]])))/100</f>
        <v>98</v>
      </c>
      <c r="Y281" s="21">
        <f>(testdata[[#This Row],[rsi(3)]]+testdata[[#This Row],[sRSI(2)]]+testdata[[#This Row],[pctRank(100)]])/3</f>
        <v>77.471530863672754</v>
      </c>
    </row>
    <row r="282" spans="1:25" x14ac:dyDescent="0.25">
      <c r="A282" s="8">
        <v>281</v>
      </c>
      <c r="B282" s="4" t="s">
        <v>7</v>
      </c>
      <c r="C282" s="5" t="str">
        <f t="shared" si="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>IF(testdata[[#This Row],[close]]&gt;H281,testdata[[#This Row],[close]]-H281,0)</f>
        <v>0.62999999999999545</v>
      </c>
      <c r="K282" s="2">
        <f>IF(testdata[[#This Row],[close]]&lt;H281,H281-testdata[[#This Row],[close]],0)</f>
        <v>0</v>
      </c>
      <c r="L282" s="2">
        <f>(L281*2+testdata[[#This Row],[gain]])/3</f>
        <v>1.8168521358695562</v>
      </c>
      <c r="M282" s="2">
        <f>(M281*2+testdata[[#This Row],[loss]])/3</f>
        <v>1.5153850872513646</v>
      </c>
      <c r="N282" s="12">
        <f>testdata[[#This Row],[avgGain]]/testdata[[#This Row],[avgLoss]]</f>
        <v>1.1989375843502581</v>
      </c>
      <c r="O282" s="12">
        <f>100-100/(1+testdata[[#This Row],[rs]])</f>
        <v>54.523493203401678</v>
      </c>
      <c r="P282" s="14">
        <f>(testdata[[#This Row],[close]]-H281)/H281</f>
        <v>2.4651745187040048E-3</v>
      </c>
      <c r="Q282" s="1">
        <f>IF(AND(Q281&gt;=0,testdata[[#This Row],[pctGain]]&gt;0),Q281+1,IF(AND(Q281&lt;=0,testdata[[#This Row],[pctGain]]&lt;0),Q281-1,IF(AND(Q281&lt;0,testdata[[#This Row],[pctGain]]&gt;0),1,IF(AND(Q281&gt;0,testdata[[#This Row],[pctGain]]&lt;0),-1,0))))</f>
        <v>3</v>
      </c>
      <c r="R282" s="1">
        <f>IF(testdata[[#This Row],[streak]]&gt;Q281,testdata[[#This Row],[streak]]-Q281,0)</f>
        <v>1</v>
      </c>
      <c r="S282" s="1">
        <f>IF(testdata[[#This Row],[streak]]&lt;Q281,Q281-testdata[[#This Row],[streak]],0)</f>
        <v>0</v>
      </c>
      <c r="T282" s="12">
        <f>(T281+testdata[[#This Row],[sGain]])/2</f>
        <v>1.1907067901240833</v>
      </c>
      <c r="U282" s="12">
        <f>(U281+testdata[[#This Row],[sLoss]])/2</f>
        <v>0.14197343741216945</v>
      </c>
      <c r="V282" s="12">
        <f>testdata[[#This Row],[avgSgain]]/testdata[[#This Row],[avgSLoss]]</f>
        <v>8.3868279294195656</v>
      </c>
      <c r="W282" s="12">
        <f>100-100/(1+testdata[[#This Row],[sRS]])</f>
        <v>89.346773931309983</v>
      </c>
      <c r="X282" s="21">
        <f>100*IF(testdata[[#This Row],[pctGain]]&gt;MAX(P182:P281),1,IF(testdata[[#This Row],[pctGain]]&lt;MIN(P182:P281),0,COUNTIF(P182:P281,"&lt;"&amp;testdata[[#This Row],[pctGain]])))/100</f>
        <v>70</v>
      </c>
      <c r="Y282" s="21">
        <f>(testdata[[#This Row],[rsi(3)]]+testdata[[#This Row],[sRSI(2)]]+testdata[[#This Row],[pctRank(100)]])/3</f>
        <v>71.290089044903894</v>
      </c>
    </row>
    <row r="283" spans="1:25" x14ac:dyDescent="0.25">
      <c r="A283" s="8">
        <v>282</v>
      </c>
      <c r="B283" s="4" t="s">
        <v>7</v>
      </c>
      <c r="C283" s="5" t="str">
        <f t="shared" si="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>IF(testdata[[#This Row],[close]]&gt;H282,testdata[[#This Row],[close]]-H282,0)</f>
        <v>3.4599999999999795</v>
      </c>
      <c r="K283" s="2">
        <f>IF(testdata[[#This Row],[close]]&lt;H282,H282-testdata[[#This Row],[close]],0)</f>
        <v>0</v>
      </c>
      <c r="L283" s="2">
        <f>(L282*2+testdata[[#This Row],[gain]])/3</f>
        <v>2.3645680905796973</v>
      </c>
      <c r="M283" s="2">
        <f>(M282*2+testdata[[#This Row],[loss]])/3</f>
        <v>1.0102567248342431</v>
      </c>
      <c r="N283" s="12">
        <f>testdata[[#This Row],[avgGain]]/testdata[[#This Row],[avgLoss]]</f>
        <v>2.3405615943488636</v>
      </c>
      <c r="O283" s="12">
        <f>100-100/(1+testdata[[#This Row],[rs]])</f>
        <v>70.064913585438077</v>
      </c>
      <c r="P283" s="14">
        <f>(testdata[[#This Row],[close]]-H282)/H282</f>
        <v>1.3505601311526522E-2</v>
      </c>
      <c r="Q283" s="1">
        <f>IF(AND(Q282&gt;=0,testdata[[#This Row],[pctGain]]&gt;0),Q282+1,IF(AND(Q282&lt;=0,testdata[[#This Row],[pctGain]]&lt;0),Q282-1,IF(AND(Q282&lt;0,testdata[[#This Row],[pctGain]]&gt;0),1,IF(AND(Q282&gt;0,testdata[[#This Row],[pctGain]]&lt;0),-1,0))))</f>
        <v>4</v>
      </c>
      <c r="R283" s="1">
        <f>IF(testdata[[#This Row],[streak]]&gt;Q282,testdata[[#This Row],[streak]]-Q282,0)</f>
        <v>1</v>
      </c>
      <c r="S283" s="1">
        <f>IF(testdata[[#This Row],[streak]]&lt;Q282,Q282-testdata[[#This Row],[streak]],0)</f>
        <v>0</v>
      </c>
      <c r="T283" s="12">
        <f>(T282+testdata[[#This Row],[sGain]])/2</f>
        <v>1.0953533950620415</v>
      </c>
      <c r="U283" s="12">
        <f>(U282+testdata[[#This Row],[sLoss]])/2</f>
        <v>7.0986718706084723E-2</v>
      </c>
      <c r="V283" s="12">
        <f>testdata[[#This Row],[avgSgain]]/testdata[[#This Row],[avgSLoss]]</f>
        <v>15.430399024319909</v>
      </c>
      <c r="W283" s="12">
        <f>100-100/(1+testdata[[#This Row],[sRS]])</f>
        <v>93.913720546166758</v>
      </c>
      <c r="X283" s="21">
        <f>100*IF(testdata[[#This Row],[pctGain]]&gt;MAX(P183:P282),1,IF(testdata[[#This Row],[pctGain]]&lt;MIN(P183:P282),0,COUNTIF(P183:P282,"&lt;"&amp;testdata[[#This Row],[pctGain]])))/100</f>
        <v>97</v>
      </c>
      <c r="Y283" s="21">
        <f>(testdata[[#This Row],[rsi(3)]]+testdata[[#This Row],[sRSI(2)]]+testdata[[#This Row],[pctRank(100)]])/3</f>
        <v>86.992878043868288</v>
      </c>
    </row>
    <row r="284" spans="1:25" x14ac:dyDescent="0.25">
      <c r="A284" s="8">
        <v>283</v>
      </c>
      <c r="B284" s="4" t="s">
        <v>7</v>
      </c>
      <c r="C284" s="5" t="str">
        <f t="shared" si="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>IF(testdata[[#This Row],[close]]&gt;H283,testdata[[#This Row],[close]]-H283,0)</f>
        <v>3.3100000000000023</v>
      </c>
      <c r="K284" s="2">
        <f>IF(testdata[[#This Row],[close]]&lt;H283,H283-testdata[[#This Row],[close]],0)</f>
        <v>0</v>
      </c>
      <c r="L284" s="2">
        <f>(L283*2+testdata[[#This Row],[gain]])/3</f>
        <v>2.6797120603864655</v>
      </c>
      <c r="M284" s="2">
        <f>(M283*2+testdata[[#This Row],[loss]])/3</f>
        <v>0.67350448322282874</v>
      </c>
      <c r="N284" s="12">
        <f>testdata[[#This Row],[avgGain]]/testdata[[#This Row],[avgLoss]]</f>
        <v>3.9787590537832895</v>
      </c>
      <c r="O284" s="12">
        <f>100-100/(1+testdata[[#This Row],[rs]])</f>
        <v>79.914673733003525</v>
      </c>
      <c r="P284" s="14">
        <f>(testdata[[#This Row],[close]]-H283)/H283</f>
        <v>1.2747929905642221E-2</v>
      </c>
      <c r="Q284" s="1">
        <f>IF(AND(Q283&gt;=0,testdata[[#This Row],[pctGain]]&gt;0),Q283+1,IF(AND(Q283&lt;=0,testdata[[#This Row],[pctGain]]&lt;0),Q283-1,IF(AND(Q283&lt;0,testdata[[#This Row],[pctGain]]&gt;0),1,IF(AND(Q283&gt;0,testdata[[#This Row],[pctGain]]&lt;0),-1,0))))</f>
        <v>5</v>
      </c>
      <c r="R284" s="1">
        <f>IF(testdata[[#This Row],[streak]]&gt;Q283,testdata[[#This Row],[streak]]-Q283,0)</f>
        <v>1</v>
      </c>
      <c r="S284" s="1">
        <f>IF(testdata[[#This Row],[streak]]&lt;Q283,Q283-testdata[[#This Row],[streak]],0)</f>
        <v>0</v>
      </c>
      <c r="T284" s="12">
        <f>(T283+testdata[[#This Row],[sGain]])/2</f>
        <v>1.0476766975310208</v>
      </c>
      <c r="U284" s="12">
        <f>(U283+testdata[[#This Row],[sLoss]])/2</f>
        <v>3.5493359353042361E-2</v>
      </c>
      <c r="V284" s="12">
        <f>testdata[[#This Row],[avgSgain]]/testdata[[#This Row],[avgSLoss]]</f>
        <v>29.517541214120598</v>
      </c>
      <c r="W284" s="12">
        <f>100-100/(1+testdata[[#This Row],[sRS]])</f>
        <v>96.723196036719713</v>
      </c>
      <c r="X284" s="21">
        <f>100*IF(testdata[[#This Row],[pctGain]]&gt;MAX(P184:P283),1,IF(testdata[[#This Row],[pctGain]]&lt;MIN(P184:P283),0,COUNTIF(P184:P283,"&lt;"&amp;testdata[[#This Row],[pctGain]])))/100</f>
        <v>96</v>
      </c>
      <c r="Y284" s="21">
        <f>(testdata[[#This Row],[rsi(3)]]+testdata[[#This Row],[sRSI(2)]]+testdata[[#This Row],[pctRank(100)]])/3</f>
        <v>90.879289923241075</v>
      </c>
    </row>
    <row r="285" spans="1:25" x14ac:dyDescent="0.25">
      <c r="A285" s="8">
        <v>284</v>
      </c>
      <c r="B285" s="4" t="s">
        <v>7</v>
      </c>
      <c r="C285" s="5" t="str">
        <f t="shared" si="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>IF(testdata[[#This Row],[close]]&gt;H284,testdata[[#This Row],[close]]-H284,0)</f>
        <v>8.0000000000040927E-2</v>
      </c>
      <c r="K285" s="2">
        <f>IF(testdata[[#This Row],[close]]&lt;H284,H284-testdata[[#This Row],[close]],0)</f>
        <v>0</v>
      </c>
      <c r="L285" s="2">
        <f>(L284*2+testdata[[#This Row],[gain]])/3</f>
        <v>1.8131413735909907</v>
      </c>
      <c r="M285" s="2">
        <f>(M284*2+testdata[[#This Row],[loss]])/3</f>
        <v>0.44900298881521916</v>
      </c>
      <c r="N285" s="12">
        <f>testdata[[#This Row],[avgGain]]/testdata[[#This Row],[avgLoss]]</f>
        <v>4.0381498982341153</v>
      </c>
      <c r="O285" s="12">
        <f>100-100/(1+testdata[[#This Row],[rs]])</f>
        <v>80.151444077705932</v>
      </c>
      <c r="P285" s="14">
        <f>(testdata[[#This Row],[close]]-H284)/H284</f>
        <v>3.0422878004274771E-4</v>
      </c>
      <c r="Q285" s="1">
        <f>IF(AND(Q284&gt;=0,testdata[[#This Row],[pctGain]]&gt;0),Q284+1,IF(AND(Q284&lt;=0,testdata[[#This Row],[pctGain]]&lt;0),Q284-1,IF(AND(Q284&lt;0,testdata[[#This Row],[pctGain]]&gt;0),1,IF(AND(Q284&gt;0,testdata[[#This Row],[pctGain]]&lt;0),-1,0))))</f>
        <v>6</v>
      </c>
      <c r="R285" s="1">
        <f>IF(testdata[[#This Row],[streak]]&gt;Q284,testdata[[#This Row],[streak]]-Q284,0)</f>
        <v>1</v>
      </c>
      <c r="S285" s="1">
        <f>IF(testdata[[#This Row],[streak]]&lt;Q284,Q284-testdata[[#This Row],[streak]],0)</f>
        <v>0</v>
      </c>
      <c r="T285" s="12">
        <f>(T284+testdata[[#This Row],[sGain]])/2</f>
        <v>1.0238383487655103</v>
      </c>
      <c r="U285" s="12">
        <f>(U284+testdata[[#This Row],[sLoss]])/2</f>
        <v>1.7746679676521181E-2</v>
      </c>
      <c r="V285" s="12">
        <f>testdata[[#This Row],[avgSgain]]/testdata[[#This Row],[avgSLoss]]</f>
        <v>57.691825593721973</v>
      </c>
      <c r="W285" s="12">
        <f>100-100/(1+testdata[[#This Row],[sRS]])</f>
        <v>98.296185218496646</v>
      </c>
      <c r="X285" s="21">
        <f>100*IF(testdata[[#This Row],[pctGain]]&gt;MAX(P185:P284),1,IF(testdata[[#This Row],[pctGain]]&lt;MIN(P185:P284),0,COUNTIF(P185:P284,"&lt;"&amp;testdata[[#This Row],[pctGain]])))/100</f>
        <v>39</v>
      </c>
      <c r="Y285" s="21">
        <f>(testdata[[#This Row],[rsi(3)]]+testdata[[#This Row],[sRSI(2)]]+testdata[[#This Row],[pctRank(100)]])/3</f>
        <v>72.482543098734197</v>
      </c>
    </row>
    <row r="286" spans="1:25" x14ac:dyDescent="0.25">
      <c r="A286" s="8">
        <v>285</v>
      </c>
      <c r="B286" s="4" t="s">
        <v>7</v>
      </c>
      <c r="C286" s="5" t="str">
        <f t="shared" si="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>IF(testdata[[#This Row],[close]]&gt;H285,testdata[[#This Row],[close]]-H285,0)</f>
        <v>0</v>
      </c>
      <c r="K286" s="2">
        <f>IF(testdata[[#This Row],[close]]&lt;H285,H285-testdata[[#This Row],[close]],0)</f>
        <v>1.6500000000000341</v>
      </c>
      <c r="L286" s="2">
        <f>(L285*2+testdata[[#This Row],[gain]])/3</f>
        <v>1.2087609157273271</v>
      </c>
      <c r="M286" s="2">
        <f>(M285*2+testdata[[#This Row],[loss]])/3</f>
        <v>0.84933532587682414</v>
      </c>
      <c r="N286" s="12">
        <f>testdata[[#This Row],[avgGain]]/testdata[[#This Row],[avgLoss]]</f>
        <v>1.4231845525551932</v>
      </c>
      <c r="O286" s="12">
        <f>100-100/(1+testdata[[#This Row],[rs]])</f>
        <v>58.731991793793725</v>
      </c>
      <c r="P286" s="14">
        <f>(testdata[[#This Row],[close]]-H285)/H285</f>
        <v>-6.2728102189782316E-3</v>
      </c>
      <c r="Q286" s="1">
        <f>IF(AND(Q285&gt;=0,testdata[[#This Row],[pctGain]]&gt;0),Q285+1,IF(AND(Q285&lt;=0,testdata[[#This Row],[pctGain]]&lt;0),Q285-1,IF(AND(Q285&lt;0,testdata[[#This Row],[pctGain]]&gt;0),1,IF(AND(Q285&gt;0,testdata[[#This Row],[pctGain]]&lt;0),-1,0))))</f>
        <v>-1</v>
      </c>
      <c r="R286" s="1">
        <f>IF(testdata[[#This Row],[streak]]&gt;Q285,testdata[[#This Row],[streak]]-Q285,0)</f>
        <v>0</v>
      </c>
      <c r="S286" s="1">
        <f>IF(testdata[[#This Row],[streak]]&lt;Q285,Q285-testdata[[#This Row],[streak]],0)</f>
        <v>7</v>
      </c>
      <c r="T286" s="12">
        <f>(T285+testdata[[#This Row],[sGain]])/2</f>
        <v>0.51191917438275514</v>
      </c>
      <c r="U286" s="12">
        <f>(U285+testdata[[#This Row],[sLoss]])/2</f>
        <v>3.5088733398382606</v>
      </c>
      <c r="V286" s="12">
        <f>testdata[[#This Row],[avgSgain]]/testdata[[#This Row],[avgSLoss]]</f>
        <v>0.14589274812819311</v>
      </c>
      <c r="W286" s="12">
        <f>100-100/(1+testdata[[#This Row],[sRS]])</f>
        <v>12.731797837669163</v>
      </c>
      <c r="X286" s="21">
        <f>100*IF(testdata[[#This Row],[pctGain]]&gt;MAX(P186:P285),1,IF(testdata[[#This Row],[pctGain]]&lt;MIN(P186:P285),0,COUNTIF(P186:P285,"&lt;"&amp;testdata[[#This Row],[pctGain]])))/100</f>
        <v>5</v>
      </c>
      <c r="Y286" s="21">
        <f>(testdata[[#This Row],[rsi(3)]]+testdata[[#This Row],[sRSI(2)]]+testdata[[#This Row],[pctRank(100)]])/3</f>
        <v>25.487929877154297</v>
      </c>
    </row>
    <row r="287" spans="1:25" x14ac:dyDescent="0.25">
      <c r="A287" s="8">
        <v>286</v>
      </c>
      <c r="B287" s="4" t="s">
        <v>7</v>
      </c>
      <c r="C287" s="5" t="str">
        <f t="shared" si="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>IF(testdata[[#This Row],[close]]&gt;H286,testdata[[#This Row],[close]]-H286,0)</f>
        <v>0</v>
      </c>
      <c r="K287" s="2">
        <f>IF(testdata[[#This Row],[close]]&lt;H286,H286-testdata[[#This Row],[close]],0)</f>
        <v>1.3000000000000114</v>
      </c>
      <c r="L287" s="2">
        <f>(L286*2+testdata[[#This Row],[gain]])/3</f>
        <v>0.80584061048488476</v>
      </c>
      <c r="M287" s="2">
        <f>(M286*2+testdata[[#This Row],[loss]])/3</f>
        <v>0.99955688391788655</v>
      </c>
      <c r="N287" s="12">
        <f>testdata[[#This Row],[avgGain]]/testdata[[#This Row],[avgLoss]]</f>
        <v>0.80619784971745989</v>
      </c>
      <c r="O287" s="12">
        <f>100-100/(1+testdata[[#This Row],[rs]])</f>
        <v>44.63507969758529</v>
      </c>
      <c r="P287" s="14">
        <f>(testdata[[#This Row],[close]]-H286)/H286</f>
        <v>-4.973411377634995E-3</v>
      </c>
      <c r="Q287" s="1">
        <f>IF(AND(Q286&gt;=0,testdata[[#This Row],[pctGain]]&gt;0),Q286+1,IF(AND(Q286&lt;=0,testdata[[#This Row],[pctGain]]&lt;0),Q286-1,IF(AND(Q286&lt;0,testdata[[#This Row],[pctGain]]&gt;0),1,IF(AND(Q286&gt;0,testdata[[#This Row],[pctGain]]&lt;0),-1,0))))</f>
        <v>-2</v>
      </c>
      <c r="R287" s="1">
        <f>IF(testdata[[#This Row],[streak]]&gt;Q286,testdata[[#This Row],[streak]]-Q286,0)</f>
        <v>0</v>
      </c>
      <c r="S287" s="1">
        <f>IF(testdata[[#This Row],[streak]]&lt;Q286,Q286-testdata[[#This Row],[streak]],0)</f>
        <v>1</v>
      </c>
      <c r="T287" s="12">
        <f>(T286+testdata[[#This Row],[sGain]])/2</f>
        <v>0.25595958719137757</v>
      </c>
      <c r="U287" s="12">
        <f>(U286+testdata[[#This Row],[sLoss]])/2</f>
        <v>2.2544366699191301</v>
      </c>
      <c r="V287" s="12">
        <f>testdata[[#This Row],[avgSgain]]/testdata[[#This Row],[avgSLoss]]</f>
        <v>0.11353594031122605</v>
      </c>
      <c r="W287" s="12">
        <f>100-100/(1+testdata[[#This Row],[sRS]])</f>
        <v>10.195983461431283</v>
      </c>
      <c r="X287" s="21">
        <f>100*IF(testdata[[#This Row],[pctGain]]&gt;MAX(P187:P286),1,IF(testdata[[#This Row],[pctGain]]&lt;MIN(P187:P286),0,COUNTIF(P187:P286,"&lt;"&amp;testdata[[#This Row],[pctGain]])))/100</f>
        <v>8</v>
      </c>
      <c r="Y287" s="21">
        <f>(testdata[[#This Row],[rsi(3)]]+testdata[[#This Row],[sRSI(2)]]+testdata[[#This Row],[pctRank(100)]])/3</f>
        <v>20.943687719672191</v>
      </c>
    </row>
    <row r="288" spans="1:25" x14ac:dyDescent="0.25">
      <c r="A288" s="8">
        <v>287</v>
      </c>
      <c r="B288" s="4" t="s">
        <v>7</v>
      </c>
      <c r="C288" s="5" t="str">
        <f t="shared" si="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>IF(testdata[[#This Row],[close]]&gt;H287,testdata[[#This Row],[close]]-H287,0)</f>
        <v>0.34000000000003183</v>
      </c>
      <c r="K288" s="2">
        <f>IF(testdata[[#This Row],[close]]&lt;H287,H287-testdata[[#This Row],[close]],0)</f>
        <v>0</v>
      </c>
      <c r="L288" s="2">
        <f>(L287*2+testdata[[#This Row],[gain]])/3</f>
        <v>0.65056040698993378</v>
      </c>
      <c r="M288" s="2">
        <f>(M287*2+testdata[[#This Row],[loss]])/3</f>
        <v>0.6663712559452577</v>
      </c>
      <c r="N288" s="12">
        <f>testdata[[#This Row],[avgGain]]/testdata[[#This Row],[avgLoss]]</f>
        <v>0.97627321284604929</v>
      </c>
      <c r="O288" s="12">
        <f>100-100/(1+testdata[[#This Row],[rs]])</f>
        <v>49.399708830749631</v>
      </c>
      <c r="P288" s="14">
        <f>(testdata[[#This Row],[close]]-H287)/H287</f>
        <v>1.3072398016072584E-3</v>
      </c>
      <c r="Q288" s="1">
        <f>IF(AND(Q287&gt;=0,testdata[[#This Row],[pctGain]]&gt;0),Q287+1,IF(AND(Q287&lt;=0,testdata[[#This Row],[pctGain]]&lt;0),Q287-1,IF(AND(Q287&lt;0,testdata[[#This Row],[pctGain]]&gt;0),1,IF(AND(Q287&gt;0,testdata[[#This Row],[pctGain]]&lt;0),-1,0))))</f>
        <v>1</v>
      </c>
      <c r="R288" s="1">
        <f>IF(testdata[[#This Row],[streak]]&gt;Q287,testdata[[#This Row],[streak]]-Q287,0)</f>
        <v>3</v>
      </c>
      <c r="S288" s="1">
        <f>IF(testdata[[#This Row],[streak]]&lt;Q287,Q287-testdata[[#This Row],[streak]],0)</f>
        <v>0</v>
      </c>
      <c r="T288" s="12">
        <f>(T287+testdata[[#This Row],[sGain]])/2</f>
        <v>1.6279797935956888</v>
      </c>
      <c r="U288" s="12">
        <f>(U287+testdata[[#This Row],[sLoss]])/2</f>
        <v>1.127218334959565</v>
      </c>
      <c r="V288" s="12">
        <f>testdata[[#This Row],[avgSgain]]/testdata[[#This Row],[avgSLoss]]</f>
        <v>1.4442453099860968</v>
      </c>
      <c r="W288" s="12">
        <f>100-100/(1+testdata[[#This Row],[sRS]])</f>
        <v>59.087576197264418</v>
      </c>
      <c r="X288" s="21">
        <f>100*IF(testdata[[#This Row],[pctGain]]&gt;MAX(P188:P287),1,IF(testdata[[#This Row],[pctGain]]&lt;MIN(P188:P287),0,COUNTIF(P188:P287,"&lt;"&amp;testdata[[#This Row],[pctGain]])))/100</f>
        <v>53</v>
      </c>
      <c r="Y288" s="21">
        <f>(testdata[[#This Row],[rsi(3)]]+testdata[[#This Row],[sRSI(2)]]+testdata[[#This Row],[pctRank(100)]])/3</f>
        <v>53.829095009338012</v>
      </c>
    </row>
    <row r="289" spans="1:25" x14ac:dyDescent="0.25">
      <c r="A289" s="8">
        <v>288</v>
      </c>
      <c r="B289" s="4" t="s">
        <v>7</v>
      </c>
      <c r="C289" s="5" t="str">
        <f t="shared" si="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>IF(testdata[[#This Row],[close]]&gt;H288,testdata[[#This Row],[close]]-H288,0)</f>
        <v>4.1499999999999773</v>
      </c>
      <c r="K289" s="2">
        <f>IF(testdata[[#This Row],[close]]&lt;H288,H288-testdata[[#This Row],[close]],0)</f>
        <v>0</v>
      </c>
      <c r="L289" s="2">
        <f>(L288*2+testdata[[#This Row],[gain]])/3</f>
        <v>1.8170402713266149</v>
      </c>
      <c r="M289" s="2">
        <f>(M288*2+testdata[[#This Row],[loss]])/3</f>
        <v>0.44424750396350515</v>
      </c>
      <c r="N289" s="12">
        <f>testdata[[#This Row],[avgGain]]/testdata[[#This Row],[avgLoss]]</f>
        <v>4.0901530230677094</v>
      </c>
      <c r="O289" s="12">
        <f>100-100/(1+testdata[[#This Row],[rs]])</f>
        <v>80.354225197785411</v>
      </c>
      <c r="P289" s="14">
        <f>(testdata[[#This Row],[close]]-H288)/H288</f>
        <v>1.5935184118573042E-2</v>
      </c>
      <c r="Q289" s="1">
        <f>IF(AND(Q288&gt;=0,testdata[[#This Row],[pctGain]]&gt;0),Q288+1,IF(AND(Q288&lt;=0,testdata[[#This Row],[pctGain]]&lt;0),Q288-1,IF(AND(Q288&lt;0,testdata[[#This Row],[pctGain]]&gt;0),1,IF(AND(Q288&gt;0,testdata[[#This Row],[pctGain]]&lt;0),-1,0))))</f>
        <v>2</v>
      </c>
      <c r="R289" s="1">
        <f>IF(testdata[[#This Row],[streak]]&gt;Q288,testdata[[#This Row],[streak]]-Q288,0)</f>
        <v>1</v>
      </c>
      <c r="S289" s="1">
        <f>IF(testdata[[#This Row],[streak]]&lt;Q288,Q288-testdata[[#This Row],[streak]],0)</f>
        <v>0</v>
      </c>
      <c r="T289" s="12">
        <f>(T288+testdata[[#This Row],[sGain]])/2</f>
        <v>1.3139898967978443</v>
      </c>
      <c r="U289" s="12">
        <f>(U288+testdata[[#This Row],[sLoss]])/2</f>
        <v>0.56360916747978251</v>
      </c>
      <c r="V289" s="12">
        <f>testdata[[#This Row],[avgSgain]]/testdata[[#This Row],[avgSLoss]]</f>
        <v>2.3313848897693434</v>
      </c>
      <c r="W289" s="12">
        <f>100-100/(1+testdata[[#This Row],[sRS]])</f>
        <v>69.982453751561636</v>
      </c>
      <c r="X289" s="21">
        <f>100*IF(testdata[[#This Row],[pctGain]]&gt;MAX(P189:P288),1,IF(testdata[[#This Row],[pctGain]]&lt;MIN(P189:P288),0,COUNTIF(P189:P288,"&lt;"&amp;testdata[[#This Row],[pctGain]])))/100</f>
        <v>99</v>
      </c>
      <c r="Y289" s="21">
        <f>(testdata[[#This Row],[rsi(3)]]+testdata[[#This Row],[sRSI(2)]]+testdata[[#This Row],[pctRank(100)]])/3</f>
        <v>83.112226316449025</v>
      </c>
    </row>
    <row r="290" spans="1:25" x14ac:dyDescent="0.25">
      <c r="A290" s="8">
        <v>289</v>
      </c>
      <c r="B290" s="4" t="s">
        <v>7</v>
      </c>
      <c r="C290" s="5" t="str">
        <f t="shared" si="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>IF(testdata[[#This Row],[close]]&gt;H289,testdata[[#This Row],[close]]-H289,0)</f>
        <v>3.0699999999999932</v>
      </c>
      <c r="K290" s="2">
        <f>IF(testdata[[#This Row],[close]]&lt;H289,H289-testdata[[#This Row],[close]],0)</f>
        <v>0</v>
      </c>
      <c r="L290" s="2">
        <f>(L289*2+testdata[[#This Row],[gain]])/3</f>
        <v>2.2346935142177409</v>
      </c>
      <c r="M290" s="2">
        <f>(M289*2+testdata[[#This Row],[loss]])/3</f>
        <v>0.29616500264233675</v>
      </c>
      <c r="N290" s="12">
        <f>testdata[[#This Row],[avgGain]]/testdata[[#This Row],[avgLoss]]</f>
        <v>7.5454341136871781</v>
      </c>
      <c r="O290" s="12">
        <f>100-100/(1+testdata[[#This Row],[rs]])</f>
        <v>88.297844361138942</v>
      </c>
      <c r="P290" s="14">
        <f>(testdata[[#This Row],[close]]-H289)/H289</f>
        <v>1.160329578955323E-2</v>
      </c>
      <c r="Q290" s="1">
        <f>IF(AND(Q289&gt;=0,testdata[[#This Row],[pctGain]]&gt;0),Q289+1,IF(AND(Q289&lt;=0,testdata[[#This Row],[pctGain]]&lt;0),Q289-1,IF(AND(Q289&lt;0,testdata[[#This Row],[pctGain]]&gt;0),1,IF(AND(Q289&gt;0,testdata[[#This Row],[pctGain]]&lt;0),-1,0))))</f>
        <v>3</v>
      </c>
      <c r="R290" s="1">
        <f>IF(testdata[[#This Row],[streak]]&gt;Q289,testdata[[#This Row],[streak]]-Q289,0)</f>
        <v>1</v>
      </c>
      <c r="S290" s="1">
        <f>IF(testdata[[#This Row],[streak]]&lt;Q289,Q289-testdata[[#This Row],[streak]],0)</f>
        <v>0</v>
      </c>
      <c r="T290" s="12">
        <f>(T289+testdata[[#This Row],[sGain]])/2</f>
        <v>1.1569949483989221</v>
      </c>
      <c r="U290" s="12">
        <f>(U289+testdata[[#This Row],[sLoss]])/2</f>
        <v>0.28180458373989126</v>
      </c>
      <c r="V290" s="12">
        <f>testdata[[#This Row],[avgSgain]]/testdata[[#This Row],[avgSLoss]]</f>
        <v>4.1056640493358376</v>
      </c>
      <c r="W290" s="12">
        <f>100-100/(1+testdata[[#This Row],[sRS]])</f>
        <v>80.413909134305783</v>
      </c>
      <c r="X290" s="21">
        <f>100*IF(testdata[[#This Row],[pctGain]]&gt;MAX(P190:P289),1,IF(testdata[[#This Row],[pctGain]]&lt;MIN(P190:P289),0,COUNTIF(P190:P289,"&lt;"&amp;testdata[[#This Row],[pctGain]])))/100</f>
        <v>94</v>
      </c>
      <c r="Y290" s="21">
        <f>(testdata[[#This Row],[rsi(3)]]+testdata[[#This Row],[sRSI(2)]]+testdata[[#This Row],[pctRank(100)]])/3</f>
        <v>87.57058449848158</v>
      </c>
    </row>
    <row r="291" spans="1:25" x14ac:dyDescent="0.25">
      <c r="A291" s="8">
        <v>290</v>
      </c>
      <c r="B291" s="4" t="s">
        <v>7</v>
      </c>
      <c r="C291" s="5" t="str">
        <f t="shared" si="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>IF(testdata[[#This Row],[close]]&gt;H290,testdata[[#This Row],[close]]-H290,0)</f>
        <v>0</v>
      </c>
      <c r="K291" s="2">
        <f>IF(testdata[[#This Row],[close]]&lt;H290,H290-testdata[[#This Row],[close]],0)</f>
        <v>3.339999999999975</v>
      </c>
      <c r="L291" s="2">
        <f>(L290*2+testdata[[#This Row],[gain]])/3</f>
        <v>1.4897956761451605</v>
      </c>
      <c r="M291" s="2">
        <f>(M290*2+testdata[[#This Row],[loss]])/3</f>
        <v>1.3107766684282163</v>
      </c>
      <c r="N291" s="12">
        <f>testdata[[#This Row],[avgGain]]/testdata[[#This Row],[avgLoss]]</f>
        <v>1.1365747590942477</v>
      </c>
      <c r="O291" s="12">
        <f>100-100/(1+testdata[[#This Row],[rs]])</f>
        <v>53.196114681054858</v>
      </c>
      <c r="P291" s="14">
        <f>(testdata[[#This Row],[close]]-H290)/H290</f>
        <v>-1.2478983747431255E-2</v>
      </c>
      <c r="Q291" s="1">
        <f>IF(AND(Q290&gt;=0,testdata[[#This Row],[pctGain]]&gt;0),Q290+1,IF(AND(Q290&lt;=0,testdata[[#This Row],[pctGain]]&lt;0),Q290-1,IF(AND(Q290&lt;0,testdata[[#This Row],[pctGain]]&gt;0),1,IF(AND(Q290&gt;0,testdata[[#This Row],[pctGain]]&lt;0),-1,0))))</f>
        <v>-1</v>
      </c>
      <c r="R291" s="1">
        <f>IF(testdata[[#This Row],[streak]]&gt;Q290,testdata[[#This Row],[streak]]-Q290,0)</f>
        <v>0</v>
      </c>
      <c r="S291" s="1">
        <f>IF(testdata[[#This Row],[streak]]&lt;Q290,Q290-testdata[[#This Row],[streak]],0)</f>
        <v>4</v>
      </c>
      <c r="T291" s="12">
        <f>(T290+testdata[[#This Row],[sGain]])/2</f>
        <v>0.57849747419946107</v>
      </c>
      <c r="U291" s="12">
        <f>(U290+testdata[[#This Row],[sLoss]])/2</f>
        <v>2.1409022918699456</v>
      </c>
      <c r="V291" s="12">
        <f>testdata[[#This Row],[avgSgain]]/testdata[[#This Row],[avgSLoss]]</f>
        <v>0.27021199257728823</v>
      </c>
      <c r="W291" s="12">
        <f>100-100/(1+testdata[[#This Row],[sRS]])</f>
        <v>21.272983892162912</v>
      </c>
      <c r="X291" s="21">
        <f>100*IF(testdata[[#This Row],[pctGain]]&gt;MAX(P191:P290),1,IF(testdata[[#This Row],[pctGain]]&lt;MIN(P191:P290),0,COUNTIF(P191:P290,"&lt;"&amp;testdata[[#This Row],[pctGain]])))/100</f>
        <v>3</v>
      </c>
      <c r="Y291" s="21">
        <f>(testdata[[#This Row],[rsi(3)]]+testdata[[#This Row],[sRSI(2)]]+testdata[[#This Row],[pctRank(100)]])/3</f>
        <v>25.823032857739253</v>
      </c>
    </row>
    <row r="292" spans="1:25" x14ac:dyDescent="0.25">
      <c r="A292" s="8">
        <v>291</v>
      </c>
      <c r="B292" s="4" t="s">
        <v>7</v>
      </c>
      <c r="C292" s="5" t="str">
        <f t="shared" si="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>IF(testdata[[#This Row],[close]]&gt;H291,testdata[[#This Row],[close]]-H291,0)</f>
        <v>0</v>
      </c>
      <c r="K292" s="2">
        <f>IF(testdata[[#This Row],[close]]&lt;H291,H291-testdata[[#This Row],[close]],0)</f>
        <v>2.6800000000000068</v>
      </c>
      <c r="L292" s="2">
        <f>(L291*2+testdata[[#This Row],[gain]])/3</f>
        <v>0.99319711743010697</v>
      </c>
      <c r="M292" s="2">
        <f>(M291*2+testdata[[#This Row],[loss]])/3</f>
        <v>1.7671844456188133</v>
      </c>
      <c r="N292" s="12">
        <f>testdata[[#This Row],[avgGain]]/testdata[[#This Row],[avgLoss]]</f>
        <v>0.56202232873451985</v>
      </c>
      <c r="O292" s="12">
        <f>100-100/(1+testdata[[#This Row],[rs]])</f>
        <v>35.980428601801421</v>
      </c>
      <c r="P292" s="14">
        <f>(testdata[[#This Row],[close]]-H291)/H291</f>
        <v>-1.0139608792705561E-2</v>
      </c>
      <c r="Q292" s="1">
        <f>IF(AND(Q291&gt;=0,testdata[[#This Row],[pctGain]]&gt;0),Q291+1,IF(AND(Q291&lt;=0,testdata[[#This Row],[pctGain]]&lt;0),Q291-1,IF(AND(Q291&lt;0,testdata[[#This Row],[pctGain]]&gt;0),1,IF(AND(Q291&gt;0,testdata[[#This Row],[pctGain]]&lt;0),-1,0))))</f>
        <v>-2</v>
      </c>
      <c r="R292" s="1">
        <f>IF(testdata[[#This Row],[streak]]&gt;Q291,testdata[[#This Row],[streak]]-Q291,0)</f>
        <v>0</v>
      </c>
      <c r="S292" s="1">
        <f>IF(testdata[[#This Row],[streak]]&lt;Q291,Q291-testdata[[#This Row],[streak]],0)</f>
        <v>1</v>
      </c>
      <c r="T292" s="12">
        <f>(T291+testdata[[#This Row],[sGain]])/2</f>
        <v>0.28924873709973054</v>
      </c>
      <c r="U292" s="12">
        <f>(U291+testdata[[#This Row],[sLoss]])/2</f>
        <v>1.5704511459349728</v>
      </c>
      <c r="V292" s="12">
        <f>testdata[[#This Row],[avgSgain]]/testdata[[#This Row],[avgSLoss]]</f>
        <v>0.18418193895966464</v>
      </c>
      <c r="W292" s="12">
        <f>100-100/(1+testdata[[#This Row],[sRS]])</f>
        <v>15.553516980800552</v>
      </c>
      <c r="X292" s="21">
        <f>100*IF(testdata[[#This Row],[pctGain]]&gt;MAX(P192:P291),1,IF(testdata[[#This Row],[pctGain]]&lt;MIN(P192:P291),0,COUNTIF(P192:P291,"&lt;"&amp;testdata[[#This Row],[pctGain]])))/100</f>
        <v>5</v>
      </c>
      <c r="Y292" s="21">
        <f>(testdata[[#This Row],[rsi(3)]]+testdata[[#This Row],[sRSI(2)]]+testdata[[#This Row],[pctRank(100)]])/3</f>
        <v>18.844648527533991</v>
      </c>
    </row>
    <row r="293" spans="1:25" x14ac:dyDescent="0.25">
      <c r="A293" s="8">
        <v>292</v>
      </c>
      <c r="B293" s="4" t="s">
        <v>7</v>
      </c>
      <c r="C293" s="5" t="str">
        <f t="shared" si="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>IF(testdata[[#This Row],[close]]&gt;H292,testdata[[#This Row],[close]]-H292,0)</f>
        <v>0</v>
      </c>
      <c r="K293" s="2">
        <f>IF(testdata[[#This Row],[close]]&lt;H292,H292-testdata[[#This Row],[close]],0)</f>
        <v>3.8000000000000114</v>
      </c>
      <c r="L293" s="2">
        <f>(L292*2+testdata[[#This Row],[gain]])/3</f>
        <v>0.66213141162007128</v>
      </c>
      <c r="M293" s="2">
        <f>(M292*2+testdata[[#This Row],[loss]])/3</f>
        <v>2.4447896304125458</v>
      </c>
      <c r="N293" s="12">
        <f>testdata[[#This Row],[avgGain]]/testdata[[#This Row],[avgLoss]]</f>
        <v>0.27083369602984614</v>
      </c>
      <c r="O293" s="12">
        <f>100-100/(1+testdata[[#This Row],[rs]])</f>
        <v>21.311497867576648</v>
      </c>
      <c r="P293" s="14">
        <f>(testdata[[#This Row],[close]]-H292)/H292</f>
        <v>-1.452432824981849E-2</v>
      </c>
      <c r="Q293" s="1">
        <f>IF(AND(Q292&gt;=0,testdata[[#This Row],[pctGain]]&gt;0),Q292+1,IF(AND(Q292&lt;=0,testdata[[#This Row],[pctGain]]&lt;0),Q292-1,IF(AND(Q292&lt;0,testdata[[#This Row],[pctGain]]&gt;0),1,IF(AND(Q292&gt;0,testdata[[#This Row],[pctGain]]&lt;0),-1,0))))</f>
        <v>-3</v>
      </c>
      <c r="R293" s="1">
        <f>IF(testdata[[#This Row],[streak]]&gt;Q292,testdata[[#This Row],[streak]]-Q292,0)</f>
        <v>0</v>
      </c>
      <c r="S293" s="1">
        <f>IF(testdata[[#This Row],[streak]]&lt;Q292,Q292-testdata[[#This Row],[streak]],0)</f>
        <v>1</v>
      </c>
      <c r="T293" s="12">
        <f>(T292+testdata[[#This Row],[sGain]])/2</f>
        <v>0.14462436854986527</v>
      </c>
      <c r="U293" s="12">
        <f>(U292+testdata[[#This Row],[sLoss]])/2</f>
        <v>1.2852255729674864</v>
      </c>
      <c r="V293" s="12">
        <f>testdata[[#This Row],[avgSgain]]/testdata[[#This Row],[avgSLoss]]</f>
        <v>0.11252839314108791</v>
      </c>
      <c r="W293" s="12">
        <f>100-100/(1+testdata[[#This Row],[sRS]])</f>
        <v>10.114653597592934</v>
      </c>
      <c r="X293" s="21">
        <f>100*IF(testdata[[#This Row],[pctGain]]&gt;MAX(P193:P292),1,IF(testdata[[#This Row],[pctGain]]&lt;MIN(P193:P292),0,COUNTIF(P193:P292,"&lt;"&amp;testdata[[#This Row],[pctGain]])))/100</f>
        <v>3</v>
      </c>
      <c r="Y293" s="21">
        <f>(testdata[[#This Row],[rsi(3)]]+testdata[[#This Row],[sRSI(2)]]+testdata[[#This Row],[pctRank(100)]])/3</f>
        <v>11.475383821723193</v>
      </c>
    </row>
    <row r="294" spans="1:25" x14ac:dyDescent="0.25">
      <c r="A294" s="8">
        <v>293</v>
      </c>
      <c r="B294" s="4" t="s">
        <v>7</v>
      </c>
      <c r="C294" s="5" t="str">
        <f t="shared" si="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>IF(testdata[[#This Row],[close]]&gt;H293,testdata[[#This Row],[close]]-H293,0)</f>
        <v>1.3300000000000409</v>
      </c>
      <c r="K294" s="2">
        <f>IF(testdata[[#This Row],[close]]&lt;H293,H293-testdata[[#This Row],[close]],0)</f>
        <v>0</v>
      </c>
      <c r="L294" s="2">
        <f>(L293*2+testdata[[#This Row],[gain]])/3</f>
        <v>0.8847542744133946</v>
      </c>
      <c r="M294" s="2">
        <f>(M293*2+testdata[[#This Row],[loss]])/3</f>
        <v>1.6298597536083639</v>
      </c>
      <c r="N294" s="12">
        <f>testdata[[#This Row],[avgGain]]/testdata[[#This Row],[avgLoss]]</f>
        <v>0.54284073979655467</v>
      </c>
      <c r="O294" s="12">
        <f>100-100/(1+testdata[[#This Row],[rs]])</f>
        <v>35.184496091808924</v>
      </c>
      <c r="P294" s="14">
        <f>(testdata[[#This Row],[close]]-H293)/H293</f>
        <v>5.1584377302875579E-3</v>
      </c>
      <c r="Q294" s="1">
        <f>IF(AND(Q293&gt;=0,testdata[[#This Row],[pctGain]]&gt;0),Q293+1,IF(AND(Q293&lt;=0,testdata[[#This Row],[pctGain]]&lt;0),Q293-1,IF(AND(Q293&lt;0,testdata[[#This Row],[pctGain]]&gt;0),1,IF(AND(Q293&gt;0,testdata[[#This Row],[pctGain]]&lt;0),-1,0))))</f>
        <v>1</v>
      </c>
      <c r="R294" s="1">
        <f>IF(testdata[[#This Row],[streak]]&gt;Q293,testdata[[#This Row],[streak]]-Q293,0)</f>
        <v>4</v>
      </c>
      <c r="S294" s="1">
        <f>IF(testdata[[#This Row],[streak]]&lt;Q293,Q293-testdata[[#This Row],[streak]],0)</f>
        <v>0</v>
      </c>
      <c r="T294" s="12">
        <f>(T293+testdata[[#This Row],[sGain]])/2</f>
        <v>2.0723121842749328</v>
      </c>
      <c r="U294" s="12">
        <f>(U293+testdata[[#This Row],[sLoss]])/2</f>
        <v>0.6426127864837432</v>
      </c>
      <c r="V294" s="12">
        <f>testdata[[#This Row],[avgSgain]]/testdata[[#This Row],[avgSLoss]]</f>
        <v>3.2248225181049337</v>
      </c>
      <c r="W294" s="12">
        <f>100-100/(1+testdata[[#This Row],[sRS]])</f>
        <v>76.330366643459485</v>
      </c>
      <c r="X294" s="21">
        <f>100*IF(testdata[[#This Row],[pctGain]]&gt;MAX(P194:P293),1,IF(testdata[[#This Row],[pctGain]]&lt;MIN(P194:P293),0,COUNTIF(P194:P293,"&lt;"&amp;testdata[[#This Row],[pctGain]])))/100</f>
        <v>76</v>
      </c>
      <c r="Y294" s="21">
        <f>(testdata[[#This Row],[rsi(3)]]+testdata[[#This Row],[sRSI(2)]]+testdata[[#This Row],[pctRank(100)]])/3</f>
        <v>62.504954245089472</v>
      </c>
    </row>
    <row r="295" spans="1:25" x14ac:dyDescent="0.25">
      <c r="A295" s="8">
        <v>294</v>
      </c>
      <c r="B295" s="4" t="s">
        <v>7</v>
      </c>
      <c r="C295" s="5" t="str">
        <f t="shared" si="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>IF(testdata[[#This Row],[close]]&gt;H294,testdata[[#This Row],[close]]-H294,0)</f>
        <v>2.9899999999999523</v>
      </c>
      <c r="K295" s="2">
        <f>IF(testdata[[#This Row],[close]]&lt;H294,H294-testdata[[#This Row],[close]],0)</f>
        <v>0</v>
      </c>
      <c r="L295" s="2">
        <f>(L294*2+testdata[[#This Row],[gain]])/3</f>
        <v>1.586502849608914</v>
      </c>
      <c r="M295" s="2">
        <f>(M294*2+testdata[[#This Row],[loss]])/3</f>
        <v>1.0865731690722427</v>
      </c>
      <c r="N295" s="12">
        <f>testdata[[#This Row],[avgGain]]/testdata[[#This Row],[avgLoss]]</f>
        <v>1.4600975753556755</v>
      </c>
      <c r="O295" s="12">
        <f>100-100/(1+testdata[[#This Row],[rs]])</f>
        <v>59.351205821361688</v>
      </c>
      <c r="P295" s="14">
        <f>(testdata[[#This Row],[close]]-H294)/H294</f>
        <v>1.1537274270720604E-2</v>
      </c>
      <c r="Q295" s="1">
        <f>IF(AND(Q294&gt;=0,testdata[[#This Row],[pctGain]]&gt;0),Q294+1,IF(AND(Q294&lt;=0,testdata[[#This Row],[pctGain]]&lt;0),Q294-1,IF(AND(Q294&lt;0,testdata[[#This Row],[pctGain]]&gt;0),1,IF(AND(Q294&gt;0,testdata[[#This Row],[pctGain]]&lt;0),-1,0))))</f>
        <v>2</v>
      </c>
      <c r="R295" s="1">
        <f>IF(testdata[[#This Row],[streak]]&gt;Q294,testdata[[#This Row],[streak]]-Q294,0)</f>
        <v>1</v>
      </c>
      <c r="S295" s="1">
        <f>IF(testdata[[#This Row],[streak]]&lt;Q294,Q294-testdata[[#This Row],[streak]],0)</f>
        <v>0</v>
      </c>
      <c r="T295" s="12">
        <f>(T294+testdata[[#This Row],[sGain]])/2</f>
        <v>1.5361560921374664</v>
      </c>
      <c r="U295" s="12">
        <f>(U294+testdata[[#This Row],[sLoss]])/2</f>
        <v>0.3213063932418716</v>
      </c>
      <c r="V295" s="12">
        <f>testdata[[#This Row],[avgSgain]]/testdata[[#This Row],[avgSLoss]]</f>
        <v>4.7809695805868566</v>
      </c>
      <c r="W295" s="12">
        <f>100-100/(1+testdata[[#This Row],[sRS]])</f>
        <v>82.701863656952767</v>
      </c>
      <c r="X295" s="21">
        <f>100*IF(testdata[[#This Row],[pctGain]]&gt;MAX(P195:P294),1,IF(testdata[[#This Row],[pctGain]]&lt;MIN(P195:P294),0,COUNTIF(P195:P294,"&lt;"&amp;testdata[[#This Row],[pctGain]])))/100</f>
        <v>92</v>
      </c>
      <c r="Y295" s="21">
        <f>(testdata[[#This Row],[rsi(3)]]+testdata[[#This Row],[sRSI(2)]]+testdata[[#This Row],[pctRank(100)]])/3</f>
        <v>78.017689826104814</v>
      </c>
    </row>
    <row r="296" spans="1:25" x14ac:dyDescent="0.25">
      <c r="A296" s="8">
        <v>295</v>
      </c>
      <c r="B296" s="4" t="s">
        <v>7</v>
      </c>
      <c r="C296" s="5" t="str">
        <f t="shared" si="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>IF(testdata[[#This Row],[close]]&gt;H295,testdata[[#This Row],[close]]-H295,0)</f>
        <v>0.67000000000001592</v>
      </c>
      <c r="K296" s="2">
        <f>IF(testdata[[#This Row],[close]]&lt;H295,H295-testdata[[#This Row],[close]],0)</f>
        <v>0</v>
      </c>
      <c r="L296" s="2">
        <f>(L295*2+testdata[[#This Row],[gain]])/3</f>
        <v>1.2810018997392814</v>
      </c>
      <c r="M296" s="2">
        <f>(M295*2+testdata[[#This Row],[loss]])/3</f>
        <v>0.72438211271482844</v>
      </c>
      <c r="N296" s="12">
        <f>testdata[[#This Row],[avgGain]]/testdata[[#This Row],[avgLoss]]</f>
        <v>1.7684063110536532</v>
      </c>
      <c r="O296" s="12">
        <f>100-100/(1+testdata[[#This Row],[rs]])</f>
        <v>63.878134650711701</v>
      </c>
      <c r="P296" s="14">
        <f>(testdata[[#This Row],[close]]-H295)/H295</f>
        <v>2.5557886706084913E-3</v>
      </c>
      <c r="Q296" s="1">
        <f>IF(AND(Q295&gt;=0,testdata[[#This Row],[pctGain]]&gt;0),Q295+1,IF(AND(Q295&lt;=0,testdata[[#This Row],[pctGain]]&lt;0),Q295-1,IF(AND(Q295&lt;0,testdata[[#This Row],[pctGain]]&gt;0),1,IF(AND(Q295&gt;0,testdata[[#This Row],[pctGain]]&lt;0),-1,0))))</f>
        <v>3</v>
      </c>
      <c r="R296" s="1">
        <f>IF(testdata[[#This Row],[streak]]&gt;Q295,testdata[[#This Row],[streak]]-Q295,0)</f>
        <v>1</v>
      </c>
      <c r="S296" s="1">
        <f>IF(testdata[[#This Row],[streak]]&lt;Q295,Q295-testdata[[#This Row],[streak]],0)</f>
        <v>0</v>
      </c>
      <c r="T296" s="12">
        <f>(T295+testdata[[#This Row],[sGain]])/2</f>
        <v>1.2680780460687333</v>
      </c>
      <c r="U296" s="12">
        <f>(U295+testdata[[#This Row],[sLoss]])/2</f>
        <v>0.1606531966209358</v>
      </c>
      <c r="V296" s="12">
        <f>testdata[[#This Row],[avgSgain]]/testdata[[#This Row],[avgSLoss]]</f>
        <v>7.8932637055507024</v>
      </c>
      <c r="W296" s="12">
        <f>100-100/(1+testdata[[#This Row],[sRS]])</f>
        <v>88.755534153610526</v>
      </c>
      <c r="X296" s="21">
        <f>100*IF(testdata[[#This Row],[pctGain]]&gt;MAX(P196:P295),1,IF(testdata[[#This Row],[pctGain]]&lt;MIN(P196:P295),0,COUNTIF(P196:P295,"&lt;"&amp;testdata[[#This Row],[pctGain]])))/100</f>
        <v>68</v>
      </c>
      <c r="Y296" s="21">
        <f>(testdata[[#This Row],[rsi(3)]]+testdata[[#This Row],[sRSI(2)]]+testdata[[#This Row],[pctRank(100)]])/3</f>
        <v>73.544556268107399</v>
      </c>
    </row>
    <row r="297" spans="1:25" x14ac:dyDescent="0.25">
      <c r="A297" s="8">
        <v>296</v>
      </c>
      <c r="B297" s="4" t="s">
        <v>7</v>
      </c>
      <c r="C297" s="5" t="str">
        <f t="shared" si="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>IF(testdata[[#This Row],[close]]&gt;H296,testdata[[#This Row],[close]]-H296,0)</f>
        <v>0</v>
      </c>
      <c r="K297" s="2">
        <f>IF(testdata[[#This Row],[close]]&lt;H296,H296-testdata[[#This Row],[close]],0)</f>
        <v>9.9999999999965894E-2</v>
      </c>
      <c r="L297" s="2">
        <f>(L296*2+testdata[[#This Row],[gain]])/3</f>
        <v>0.85400126649285424</v>
      </c>
      <c r="M297" s="2">
        <f>(M296*2+testdata[[#This Row],[loss]])/3</f>
        <v>0.5162547418098743</v>
      </c>
      <c r="N297" s="12">
        <f>testdata[[#This Row],[avgGain]]/testdata[[#This Row],[avgLoss]]</f>
        <v>1.6542245471662222</v>
      </c>
      <c r="O297" s="12">
        <f>100-100/(1+testdata[[#This Row],[rs]])</f>
        <v>62.324212506148051</v>
      </c>
      <c r="P297" s="14">
        <f>(testdata[[#This Row],[close]]-H296)/H296</f>
        <v>-3.8048854729459669E-4</v>
      </c>
      <c r="Q297" s="1">
        <f>IF(AND(Q296&gt;=0,testdata[[#This Row],[pctGain]]&gt;0),Q296+1,IF(AND(Q296&lt;=0,testdata[[#This Row],[pctGain]]&lt;0),Q296-1,IF(AND(Q296&lt;0,testdata[[#This Row],[pctGain]]&gt;0),1,IF(AND(Q296&gt;0,testdata[[#This Row],[pctGain]]&lt;0),-1,0))))</f>
        <v>-1</v>
      </c>
      <c r="R297" s="1">
        <f>IF(testdata[[#This Row],[streak]]&gt;Q296,testdata[[#This Row],[streak]]-Q296,0)</f>
        <v>0</v>
      </c>
      <c r="S297" s="1">
        <f>IF(testdata[[#This Row],[streak]]&lt;Q296,Q296-testdata[[#This Row],[streak]],0)</f>
        <v>4</v>
      </c>
      <c r="T297" s="12">
        <f>(T296+testdata[[#This Row],[sGain]])/2</f>
        <v>0.63403902303436666</v>
      </c>
      <c r="U297" s="12">
        <f>(U296+testdata[[#This Row],[sLoss]])/2</f>
        <v>2.0803265983104677</v>
      </c>
      <c r="V297" s="12">
        <f>testdata[[#This Row],[avgSgain]]/testdata[[#This Row],[avgSLoss]]</f>
        <v>0.30477859752853226</v>
      </c>
      <c r="W297" s="12">
        <f>100-100/(1+testdata[[#This Row],[sRS]])</f>
        <v>23.358644762094784</v>
      </c>
      <c r="X297" s="21">
        <f>100*IF(testdata[[#This Row],[pctGain]]&gt;MAX(P197:P296),1,IF(testdata[[#This Row],[pctGain]]&lt;MIN(P197:P296),0,COUNTIF(P197:P296,"&lt;"&amp;testdata[[#This Row],[pctGain]])))/100</f>
        <v>35</v>
      </c>
      <c r="Y297" s="21">
        <f>(testdata[[#This Row],[rsi(3)]]+testdata[[#This Row],[sRSI(2)]]+testdata[[#This Row],[pctRank(100)]])/3</f>
        <v>40.227619089414276</v>
      </c>
    </row>
    <row r="298" spans="1:25" x14ac:dyDescent="0.25">
      <c r="A298" s="8">
        <v>297</v>
      </c>
      <c r="B298" s="4" t="s">
        <v>7</v>
      </c>
      <c r="C298" s="5" t="str">
        <f t="shared" si="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>IF(testdata[[#This Row],[close]]&gt;H297,testdata[[#This Row],[close]]-H297,0)</f>
        <v>1.2699999999999818</v>
      </c>
      <c r="K298" s="2">
        <f>IF(testdata[[#This Row],[close]]&lt;H297,H297-testdata[[#This Row],[close]],0)</f>
        <v>0</v>
      </c>
      <c r="L298" s="2">
        <f>(L297*2+testdata[[#This Row],[gain]])/3</f>
        <v>0.9926675109952301</v>
      </c>
      <c r="M298" s="2">
        <f>(M297*2+testdata[[#This Row],[loss]])/3</f>
        <v>0.34416982787324951</v>
      </c>
      <c r="N298" s="12">
        <f>testdata[[#This Row],[avgGain]]/testdata[[#This Row],[avgLoss]]</f>
        <v>2.8842374624448737</v>
      </c>
      <c r="O298" s="12">
        <f>100-100/(1+testdata[[#This Row],[rs]])</f>
        <v>74.254921083775201</v>
      </c>
      <c r="P298" s="14">
        <f>(testdata[[#This Row],[close]]-H297)/H297</f>
        <v>4.8340438489646075E-3</v>
      </c>
      <c r="Q298" s="1">
        <f>IF(AND(Q297&gt;=0,testdata[[#This Row],[pctGain]]&gt;0),Q297+1,IF(AND(Q297&lt;=0,testdata[[#This Row],[pctGain]]&lt;0),Q297-1,IF(AND(Q297&lt;0,testdata[[#This Row],[pctGain]]&gt;0),1,IF(AND(Q297&gt;0,testdata[[#This Row],[pctGain]]&lt;0),-1,0))))</f>
        <v>1</v>
      </c>
      <c r="R298" s="1">
        <f>IF(testdata[[#This Row],[streak]]&gt;Q297,testdata[[#This Row],[streak]]-Q297,0)</f>
        <v>2</v>
      </c>
      <c r="S298" s="1">
        <f>IF(testdata[[#This Row],[streak]]&lt;Q297,Q297-testdata[[#This Row],[streak]],0)</f>
        <v>0</v>
      </c>
      <c r="T298" s="12">
        <f>(T297+testdata[[#This Row],[sGain]])/2</f>
        <v>1.3170195115171834</v>
      </c>
      <c r="U298" s="12">
        <f>(U297+testdata[[#This Row],[sLoss]])/2</f>
        <v>1.0401632991552339</v>
      </c>
      <c r="V298" s="12">
        <f>testdata[[#This Row],[avgSgain]]/testdata[[#This Row],[avgSLoss]]</f>
        <v>1.266166103521243</v>
      </c>
      <c r="W298" s="12">
        <f>100-100/(1+testdata[[#This Row],[sRS]])</f>
        <v>55.872607994349259</v>
      </c>
      <c r="X298" s="21">
        <f>100*IF(testdata[[#This Row],[pctGain]]&gt;MAX(P198:P297),1,IF(testdata[[#This Row],[pctGain]]&lt;MIN(P198:P297),0,COUNTIF(P198:P297,"&lt;"&amp;testdata[[#This Row],[pctGain]])))/100</f>
        <v>74</v>
      </c>
      <c r="Y298" s="21">
        <f>(testdata[[#This Row],[rsi(3)]]+testdata[[#This Row],[sRSI(2)]]+testdata[[#This Row],[pctRank(100)]])/3</f>
        <v>68.042509692708151</v>
      </c>
    </row>
    <row r="299" spans="1:25" x14ac:dyDescent="0.25">
      <c r="A299" s="8">
        <v>298</v>
      </c>
      <c r="B299" s="4" t="s">
        <v>7</v>
      </c>
      <c r="C299" s="5" t="str">
        <f t="shared" si="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>IF(testdata[[#This Row],[close]]&gt;H298,testdata[[#This Row],[close]]-H298,0)</f>
        <v>4.5999999999999659</v>
      </c>
      <c r="K299" s="2">
        <f>IF(testdata[[#This Row],[close]]&lt;H298,H298-testdata[[#This Row],[close]],0)</f>
        <v>0</v>
      </c>
      <c r="L299" s="2">
        <f>(L298*2+testdata[[#This Row],[gain]])/3</f>
        <v>2.1951116739968088</v>
      </c>
      <c r="M299" s="2">
        <f>(M298*2+testdata[[#This Row],[loss]])/3</f>
        <v>0.22944655191549967</v>
      </c>
      <c r="N299" s="12">
        <f>testdata[[#This Row],[avgGain]]/testdata[[#This Row],[avgLoss]]</f>
        <v>9.5669847974234195</v>
      </c>
      <c r="O299" s="12">
        <f>100-100/(1+testdata[[#This Row],[rs]])</f>
        <v>90.536562518346457</v>
      </c>
      <c r="P299" s="14">
        <f>(testdata[[#This Row],[close]]-H298)/H298</f>
        <v>1.7424902458426327E-2</v>
      </c>
      <c r="Q299" s="1">
        <f>IF(AND(Q298&gt;=0,testdata[[#This Row],[pctGain]]&gt;0),Q298+1,IF(AND(Q298&lt;=0,testdata[[#This Row],[pctGain]]&lt;0),Q298-1,IF(AND(Q298&lt;0,testdata[[#This Row],[pctGain]]&gt;0),1,IF(AND(Q298&gt;0,testdata[[#This Row],[pctGain]]&lt;0),-1,0))))</f>
        <v>2</v>
      </c>
      <c r="R299" s="1">
        <f>IF(testdata[[#This Row],[streak]]&gt;Q298,testdata[[#This Row],[streak]]-Q298,0)</f>
        <v>1</v>
      </c>
      <c r="S299" s="1">
        <f>IF(testdata[[#This Row],[streak]]&lt;Q298,Q298-testdata[[#This Row],[streak]],0)</f>
        <v>0</v>
      </c>
      <c r="T299" s="12">
        <f>(T298+testdata[[#This Row],[sGain]])/2</f>
        <v>1.1585097557585917</v>
      </c>
      <c r="U299" s="12">
        <f>(U298+testdata[[#This Row],[sLoss]])/2</f>
        <v>0.52008164957761693</v>
      </c>
      <c r="V299" s="12">
        <f>testdata[[#This Row],[avgSgain]]/testdata[[#This Row],[avgSLoss]]</f>
        <v>2.2275536095139534</v>
      </c>
      <c r="W299" s="12">
        <f>100-100/(1+testdata[[#This Row],[sRS]])</f>
        <v>69.016781098468172</v>
      </c>
      <c r="X299" s="21">
        <f>100*IF(testdata[[#This Row],[pctGain]]&gt;MAX(P199:P298),1,IF(testdata[[#This Row],[pctGain]]&lt;MIN(P199:P298),0,COUNTIF(P199:P298,"&lt;"&amp;testdata[[#This Row],[pctGain]])))/100</f>
        <v>99</v>
      </c>
      <c r="Y299" s="21">
        <f>(testdata[[#This Row],[rsi(3)]]+testdata[[#This Row],[sRSI(2)]]+testdata[[#This Row],[pctRank(100)]])/3</f>
        <v>86.184447872271548</v>
      </c>
    </row>
    <row r="300" spans="1:25" x14ac:dyDescent="0.25">
      <c r="A300" s="8">
        <v>299</v>
      </c>
      <c r="B300" s="4" t="s">
        <v>7</v>
      </c>
      <c r="C300" s="5" t="str">
        <f t="shared" si="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>IF(testdata[[#This Row],[close]]&gt;H299,testdata[[#This Row],[close]]-H299,0)</f>
        <v>0</v>
      </c>
      <c r="K300" s="2">
        <f>IF(testdata[[#This Row],[close]]&lt;H299,H299-testdata[[#This Row],[close]],0)</f>
        <v>0.33999999999997499</v>
      </c>
      <c r="L300" s="2">
        <f>(L299*2+testdata[[#This Row],[gain]])/3</f>
        <v>1.4634077826645393</v>
      </c>
      <c r="M300" s="2">
        <f>(M299*2+testdata[[#This Row],[loss]])/3</f>
        <v>0.26629770127699143</v>
      </c>
      <c r="N300" s="12">
        <f>testdata[[#This Row],[avgGain]]/testdata[[#This Row],[avgLoss]]</f>
        <v>5.4953827075749535</v>
      </c>
      <c r="O300" s="12">
        <f>100-100/(1+testdata[[#This Row],[rs]])</f>
        <v>84.604448343993738</v>
      </c>
      <c r="P300" s="14">
        <f>(testdata[[#This Row],[close]]-H299)/H299</f>
        <v>-1.2658699132505865E-3</v>
      </c>
      <c r="Q300" s="1">
        <f>IF(AND(Q299&gt;=0,testdata[[#This Row],[pctGain]]&gt;0),Q299+1,IF(AND(Q299&lt;=0,testdata[[#This Row],[pctGain]]&lt;0),Q299-1,IF(AND(Q299&lt;0,testdata[[#This Row],[pctGain]]&gt;0),1,IF(AND(Q299&gt;0,testdata[[#This Row],[pctGain]]&lt;0),-1,0))))</f>
        <v>-1</v>
      </c>
      <c r="R300" s="1">
        <f>IF(testdata[[#This Row],[streak]]&gt;Q299,testdata[[#This Row],[streak]]-Q299,0)</f>
        <v>0</v>
      </c>
      <c r="S300" s="1">
        <f>IF(testdata[[#This Row],[streak]]&lt;Q299,Q299-testdata[[#This Row],[streak]],0)</f>
        <v>3</v>
      </c>
      <c r="T300" s="12">
        <f>(T299+testdata[[#This Row],[sGain]])/2</f>
        <v>0.57925487787929586</v>
      </c>
      <c r="U300" s="12">
        <f>(U299+testdata[[#This Row],[sLoss]])/2</f>
        <v>1.7600408247888084</v>
      </c>
      <c r="V300" s="12">
        <f>testdata[[#This Row],[avgSgain]]/testdata[[#This Row],[avgSLoss]]</f>
        <v>0.32911445559724561</v>
      </c>
      <c r="W300" s="12">
        <f>100-100/(1+testdata[[#This Row],[sRS]])</f>
        <v>24.761934851529105</v>
      </c>
      <c r="X300" s="21">
        <f>100*IF(testdata[[#This Row],[pctGain]]&gt;MAX(P200:P299),1,IF(testdata[[#This Row],[pctGain]]&lt;MIN(P200:P299),0,COUNTIF(P200:P299,"&lt;"&amp;testdata[[#This Row],[pctGain]])))/100</f>
        <v>26</v>
      </c>
      <c r="Y300" s="21">
        <f>(testdata[[#This Row],[rsi(3)]]+testdata[[#This Row],[sRSI(2)]]+testdata[[#This Row],[pctRank(100)]])/3</f>
        <v>45.122127731840948</v>
      </c>
    </row>
    <row r="301" spans="1:25" x14ac:dyDescent="0.25">
      <c r="A301" s="8">
        <v>300</v>
      </c>
      <c r="B301" s="4" t="s">
        <v>7</v>
      </c>
      <c r="C301" s="5" t="str">
        <f t="shared" si="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>IF(testdata[[#This Row],[close]]&gt;H300,testdata[[#This Row],[close]]-H300,0)</f>
        <v>0</v>
      </c>
      <c r="K301" s="2">
        <f>IF(testdata[[#This Row],[close]]&lt;H300,H300-testdata[[#This Row],[close]],0)</f>
        <v>1.7300000000000182</v>
      </c>
      <c r="L301" s="2">
        <f>(L300*2+testdata[[#This Row],[gain]])/3</f>
        <v>0.97560518844302624</v>
      </c>
      <c r="M301" s="2">
        <f>(M300*2+testdata[[#This Row],[loss]])/3</f>
        <v>0.75419846751800035</v>
      </c>
      <c r="N301" s="12">
        <f>testdata[[#This Row],[avgGain]]/testdata[[#This Row],[avgLoss]]</f>
        <v>1.2935655937536648</v>
      </c>
      <c r="O301" s="12">
        <f>100-100/(1+testdata[[#This Row],[rs]])</f>
        <v>56.399764509747754</v>
      </c>
      <c r="P301" s="14">
        <f>(testdata[[#This Row],[close]]-H300)/H300</f>
        <v>-6.4492078285182412E-3</v>
      </c>
      <c r="Q301" s="1">
        <f>IF(AND(Q300&gt;=0,testdata[[#This Row],[pctGain]]&gt;0),Q300+1,IF(AND(Q300&lt;=0,testdata[[#This Row],[pctGain]]&lt;0),Q300-1,IF(AND(Q300&lt;0,testdata[[#This Row],[pctGain]]&gt;0),1,IF(AND(Q300&gt;0,testdata[[#This Row],[pctGain]]&lt;0),-1,0))))</f>
        <v>-2</v>
      </c>
      <c r="R301" s="1">
        <f>IF(testdata[[#This Row],[streak]]&gt;Q300,testdata[[#This Row],[streak]]-Q300,0)</f>
        <v>0</v>
      </c>
      <c r="S301" s="1">
        <f>IF(testdata[[#This Row],[streak]]&lt;Q300,Q300-testdata[[#This Row],[streak]],0)</f>
        <v>1</v>
      </c>
      <c r="T301" s="12">
        <f>(T300+testdata[[#This Row],[sGain]])/2</f>
        <v>0.28962743893964793</v>
      </c>
      <c r="U301" s="12">
        <f>(U300+testdata[[#This Row],[sLoss]])/2</f>
        <v>1.3800204123944042</v>
      </c>
      <c r="V301" s="12">
        <f>testdata[[#This Row],[avgSgain]]/testdata[[#This Row],[avgSLoss]]</f>
        <v>0.20987185141495834</v>
      </c>
      <c r="W301" s="12">
        <f>100-100/(1+testdata[[#This Row],[sRS]])</f>
        <v>17.346618252958848</v>
      </c>
      <c r="X301" s="21">
        <f>100*IF(testdata[[#This Row],[pctGain]]&gt;MAX(P201:P300),1,IF(testdata[[#This Row],[pctGain]]&lt;MIN(P201:P300),0,COUNTIF(P201:P300,"&lt;"&amp;testdata[[#This Row],[pctGain]])))/100</f>
        <v>8</v>
      </c>
      <c r="Y301" s="21">
        <f>(testdata[[#This Row],[rsi(3)]]+testdata[[#This Row],[sRSI(2)]]+testdata[[#This Row],[pctRank(100)]])/3</f>
        <v>27.248794254235534</v>
      </c>
    </row>
    <row r="302" spans="1:25" x14ac:dyDescent="0.25">
      <c r="A302" s="8">
        <v>301</v>
      </c>
      <c r="B302" s="4" t="s">
        <v>7</v>
      </c>
      <c r="C302" s="5" t="str">
        <f t="shared" si="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>IF(testdata[[#This Row],[close]]&gt;H301,testdata[[#This Row],[close]]-H301,0)</f>
        <v>0</v>
      </c>
      <c r="K302" s="2">
        <f>IF(testdata[[#This Row],[close]]&lt;H301,H301-testdata[[#This Row],[close]],0)</f>
        <v>1.3700000000000045</v>
      </c>
      <c r="L302" s="2">
        <f>(L301*2+testdata[[#This Row],[gain]])/3</f>
        <v>0.65040345896201746</v>
      </c>
      <c r="M302" s="2">
        <f>(M301*2+testdata[[#This Row],[loss]])/3</f>
        <v>0.95946564501200182</v>
      </c>
      <c r="N302" s="12">
        <f>testdata[[#This Row],[avgGain]]/testdata[[#This Row],[avgLoss]]</f>
        <v>0.67788092501621744</v>
      </c>
      <c r="O302" s="12">
        <f>100-100/(1+testdata[[#This Row],[rs]])</f>
        <v>40.401015048768457</v>
      </c>
      <c r="P302" s="14">
        <f>(testdata[[#This Row],[close]]-H301)/H301</f>
        <v>-5.140327179948989E-3</v>
      </c>
      <c r="Q302" s="1">
        <f>IF(AND(Q301&gt;=0,testdata[[#This Row],[pctGain]]&gt;0),Q301+1,IF(AND(Q301&lt;=0,testdata[[#This Row],[pctGain]]&lt;0),Q301-1,IF(AND(Q301&lt;0,testdata[[#This Row],[pctGain]]&gt;0),1,IF(AND(Q301&gt;0,testdata[[#This Row],[pctGain]]&lt;0),-1,0))))</f>
        <v>-3</v>
      </c>
      <c r="R302" s="1">
        <f>IF(testdata[[#This Row],[streak]]&gt;Q301,testdata[[#This Row],[streak]]-Q301,0)</f>
        <v>0</v>
      </c>
      <c r="S302" s="1">
        <f>IF(testdata[[#This Row],[streak]]&lt;Q301,Q301-testdata[[#This Row],[streak]],0)</f>
        <v>1</v>
      </c>
      <c r="T302" s="12">
        <f>(T301+testdata[[#This Row],[sGain]])/2</f>
        <v>0.14481371946982396</v>
      </c>
      <c r="U302" s="12">
        <f>(U301+testdata[[#This Row],[sLoss]])/2</f>
        <v>1.190010206197202</v>
      </c>
      <c r="V302" s="12">
        <f>testdata[[#This Row],[avgSgain]]/testdata[[#This Row],[avgSLoss]]</f>
        <v>0.12169115753434658</v>
      </c>
      <c r="W302" s="12">
        <f>100-100/(1+testdata[[#This Row],[sRS]])</f>
        <v>10.848900494307443</v>
      </c>
      <c r="X302" s="21">
        <f>100*IF(testdata[[#This Row],[pctGain]]&gt;MAX(P202:P301),1,IF(testdata[[#This Row],[pctGain]]&lt;MIN(P202:P301),0,COUNTIF(P202:P301,"&lt;"&amp;testdata[[#This Row],[pctGain]])))/100</f>
        <v>11</v>
      </c>
      <c r="Y302" s="21">
        <f>(testdata[[#This Row],[rsi(3)]]+testdata[[#This Row],[sRSI(2)]]+testdata[[#This Row],[pctRank(100)]])/3</f>
        <v>20.749971847691967</v>
      </c>
    </row>
    <row r="303" spans="1:25" x14ac:dyDescent="0.25">
      <c r="A303" s="8">
        <v>302</v>
      </c>
      <c r="B303" s="4" t="s">
        <v>7</v>
      </c>
      <c r="C303" s="5" t="str">
        <f t="shared" si="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>IF(testdata[[#This Row],[close]]&gt;H302,testdata[[#This Row],[close]]-H302,0)</f>
        <v>0</v>
      </c>
      <c r="K303" s="2">
        <f>IF(testdata[[#This Row],[close]]&lt;H302,H302-testdata[[#This Row],[close]],0)</f>
        <v>0.28999999999996362</v>
      </c>
      <c r="L303" s="2">
        <f>(L302*2+testdata[[#This Row],[gain]])/3</f>
        <v>0.4336023059746783</v>
      </c>
      <c r="M303" s="2">
        <f>(M302*2+testdata[[#This Row],[loss]])/3</f>
        <v>0.73631043000798913</v>
      </c>
      <c r="N303" s="12">
        <f>testdata[[#This Row],[avgGain]]/testdata[[#This Row],[avgLoss]]</f>
        <v>0.58888518796341593</v>
      </c>
      <c r="O303" s="12">
        <f>100-100/(1+testdata[[#This Row],[rs]])</f>
        <v>37.062790466202955</v>
      </c>
      <c r="P303" s="14">
        <f>(testdata[[#This Row],[close]]-H302)/H302</f>
        <v>-1.0937205355457803E-3</v>
      </c>
      <c r="Q303" s="1">
        <f>IF(AND(Q302&gt;=0,testdata[[#This Row],[pctGain]]&gt;0),Q302+1,IF(AND(Q302&lt;=0,testdata[[#This Row],[pctGain]]&lt;0),Q302-1,IF(AND(Q302&lt;0,testdata[[#This Row],[pctGain]]&gt;0),1,IF(AND(Q302&gt;0,testdata[[#This Row],[pctGain]]&lt;0),-1,0))))</f>
        <v>-4</v>
      </c>
      <c r="R303" s="1">
        <f>IF(testdata[[#This Row],[streak]]&gt;Q302,testdata[[#This Row],[streak]]-Q302,0)</f>
        <v>0</v>
      </c>
      <c r="S303" s="1">
        <f>IF(testdata[[#This Row],[streak]]&lt;Q302,Q302-testdata[[#This Row],[streak]],0)</f>
        <v>1</v>
      </c>
      <c r="T303" s="12">
        <f>(T302+testdata[[#This Row],[sGain]])/2</f>
        <v>7.2406859734911982E-2</v>
      </c>
      <c r="U303" s="12">
        <f>(U302+testdata[[#This Row],[sLoss]])/2</f>
        <v>1.095005103098601</v>
      </c>
      <c r="V303" s="12">
        <f>testdata[[#This Row],[avgSgain]]/testdata[[#This Row],[avgSLoss]]</f>
        <v>6.6124677894210712E-2</v>
      </c>
      <c r="W303" s="12">
        <f>100-100/(1+testdata[[#This Row],[sRS]])</f>
        <v>6.202340051336094</v>
      </c>
      <c r="X303" s="21">
        <f>100*IF(testdata[[#This Row],[pctGain]]&gt;MAX(P203:P302),1,IF(testdata[[#This Row],[pctGain]]&lt;MIN(P203:P302),0,COUNTIF(P203:P302,"&lt;"&amp;testdata[[#This Row],[pctGain]])))/100</f>
        <v>32</v>
      </c>
      <c r="Y303" s="21">
        <f>(testdata[[#This Row],[rsi(3)]]+testdata[[#This Row],[sRSI(2)]]+testdata[[#This Row],[pctRank(100)]])/3</f>
        <v>25.088376839179684</v>
      </c>
    </row>
    <row r="304" spans="1:25" x14ac:dyDescent="0.25">
      <c r="A304" s="8">
        <v>303</v>
      </c>
      <c r="B304" s="4" t="s">
        <v>7</v>
      </c>
      <c r="C304" s="5" t="str">
        <f t="shared" si="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>IF(testdata[[#This Row],[close]]&gt;H303,testdata[[#This Row],[close]]-H303,0)</f>
        <v>0.28999999999996362</v>
      </c>
      <c r="K304" s="2">
        <f>IF(testdata[[#This Row],[close]]&lt;H303,H303-testdata[[#This Row],[close]],0)</f>
        <v>0</v>
      </c>
      <c r="L304" s="2">
        <f>(L303*2+testdata[[#This Row],[gain]])/3</f>
        <v>0.38573487064977341</v>
      </c>
      <c r="M304" s="2">
        <f>(M303*2+testdata[[#This Row],[loss]])/3</f>
        <v>0.49087362000532608</v>
      </c>
      <c r="N304" s="12">
        <f>testdata[[#This Row],[avgGain]]/testdata[[#This Row],[avgLoss]]</f>
        <v>0.78581299733643883</v>
      </c>
      <c r="O304" s="12">
        <f>100-100/(1+testdata[[#This Row],[rs]])</f>
        <v>44.003095425360222</v>
      </c>
      <c r="P304" s="14">
        <f>(testdata[[#This Row],[close]]-H303)/H303</f>
        <v>1.0949180699235958E-3</v>
      </c>
      <c r="Q304" s="1">
        <f>IF(AND(Q303&gt;=0,testdata[[#This Row],[pctGain]]&gt;0),Q303+1,IF(AND(Q303&lt;=0,testdata[[#This Row],[pctGain]]&lt;0),Q303-1,IF(AND(Q303&lt;0,testdata[[#This Row],[pctGain]]&gt;0),1,IF(AND(Q303&gt;0,testdata[[#This Row],[pctGain]]&lt;0),-1,0))))</f>
        <v>1</v>
      </c>
      <c r="R304" s="1">
        <f>IF(testdata[[#This Row],[streak]]&gt;Q303,testdata[[#This Row],[streak]]-Q303,0)</f>
        <v>5</v>
      </c>
      <c r="S304" s="1">
        <f>IF(testdata[[#This Row],[streak]]&lt;Q303,Q303-testdata[[#This Row],[streak]],0)</f>
        <v>0</v>
      </c>
      <c r="T304" s="12">
        <f>(T303+testdata[[#This Row],[sGain]])/2</f>
        <v>2.5362034298674558</v>
      </c>
      <c r="U304" s="12">
        <f>(U303+testdata[[#This Row],[sLoss]])/2</f>
        <v>0.5475025515493005</v>
      </c>
      <c r="V304" s="12">
        <f>testdata[[#This Row],[avgSgain]]/testdata[[#This Row],[avgSLoss]]</f>
        <v>4.6323134434544828</v>
      </c>
      <c r="W304" s="12">
        <f>100-100/(1+testdata[[#This Row],[sRS]])</f>
        <v>82.245306301939991</v>
      </c>
      <c r="X304" s="21">
        <f>100*IF(testdata[[#This Row],[pctGain]]&gt;MAX(P204:P303),1,IF(testdata[[#This Row],[pctGain]]&lt;MIN(P204:P303),0,COUNTIF(P204:P303,"&lt;"&amp;testdata[[#This Row],[pctGain]])))/100</f>
        <v>50</v>
      </c>
      <c r="Y304" s="21">
        <f>(testdata[[#This Row],[rsi(3)]]+testdata[[#This Row],[sRSI(2)]]+testdata[[#This Row],[pctRank(100)]])/3</f>
        <v>58.749467242433404</v>
      </c>
    </row>
    <row r="305" spans="1:25" x14ac:dyDescent="0.25">
      <c r="A305" s="8">
        <v>304</v>
      </c>
      <c r="B305" s="4" t="s">
        <v>7</v>
      </c>
      <c r="C305" s="5" t="str">
        <f t="shared" si="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>IF(testdata[[#This Row],[close]]&gt;H304,testdata[[#This Row],[close]]-H304,0)</f>
        <v>0</v>
      </c>
      <c r="K305" s="2">
        <f>IF(testdata[[#This Row],[close]]&lt;H304,H304-testdata[[#This Row],[close]],0)</f>
        <v>3.589999999999975</v>
      </c>
      <c r="L305" s="2">
        <f>(L304*2+testdata[[#This Row],[gain]])/3</f>
        <v>0.25715658043318229</v>
      </c>
      <c r="M305" s="2">
        <f>(M304*2+testdata[[#This Row],[loss]])/3</f>
        <v>1.5239157466702089</v>
      </c>
      <c r="N305" s="12">
        <f>testdata[[#This Row],[avgGain]]/testdata[[#This Row],[avgLoss]]</f>
        <v>0.1687472427495256</v>
      </c>
      <c r="O305" s="12">
        <f>100-100/(1+testdata[[#This Row],[rs]])</f>
        <v>14.438300821359874</v>
      </c>
      <c r="P305" s="14">
        <f>(testdata[[#This Row],[close]]-H304)/H304</f>
        <v>-1.353950594003385E-2</v>
      </c>
      <c r="Q305" s="1">
        <f>IF(AND(Q304&gt;=0,testdata[[#This Row],[pctGain]]&gt;0),Q304+1,IF(AND(Q304&lt;=0,testdata[[#This Row],[pctGain]]&lt;0),Q304-1,IF(AND(Q304&lt;0,testdata[[#This Row],[pctGain]]&gt;0),1,IF(AND(Q304&gt;0,testdata[[#This Row],[pctGain]]&lt;0),-1,0))))</f>
        <v>-1</v>
      </c>
      <c r="R305" s="1">
        <f>IF(testdata[[#This Row],[streak]]&gt;Q304,testdata[[#This Row],[streak]]-Q304,0)</f>
        <v>0</v>
      </c>
      <c r="S305" s="1">
        <f>IF(testdata[[#This Row],[streak]]&lt;Q304,Q304-testdata[[#This Row],[streak]],0)</f>
        <v>2</v>
      </c>
      <c r="T305" s="12">
        <f>(T304+testdata[[#This Row],[sGain]])/2</f>
        <v>1.2681017149337279</v>
      </c>
      <c r="U305" s="12">
        <f>(U304+testdata[[#This Row],[sLoss]])/2</f>
        <v>1.2737512757746503</v>
      </c>
      <c r="V305" s="12">
        <f>testdata[[#This Row],[avgSgain]]/testdata[[#This Row],[avgSLoss]]</f>
        <v>0.99556462792354294</v>
      </c>
      <c r="W305" s="12">
        <f>100-100/(1+testdata[[#This Row],[sRS]])</f>
        <v>49.88886924496471</v>
      </c>
      <c r="X305" s="21">
        <f>100*IF(testdata[[#This Row],[pctGain]]&gt;MAX(P205:P304),1,IF(testdata[[#This Row],[pctGain]]&lt;MIN(P205:P304),0,COUNTIF(P205:P304,"&lt;"&amp;testdata[[#This Row],[pctGain]])))/100</f>
        <v>4</v>
      </c>
      <c r="Y305" s="21">
        <f>(testdata[[#This Row],[rsi(3)]]+testdata[[#This Row],[sRSI(2)]]+testdata[[#This Row],[pctRank(100)]])/3</f>
        <v>22.775723355441528</v>
      </c>
    </row>
    <row r="306" spans="1:25" x14ac:dyDescent="0.25">
      <c r="A306" s="8">
        <v>305</v>
      </c>
      <c r="B306" s="4" t="s">
        <v>7</v>
      </c>
      <c r="C306" s="5" t="str">
        <f t="shared" si="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>IF(testdata[[#This Row],[close]]&gt;H305,testdata[[#This Row],[close]]-H305,0)</f>
        <v>0.43999999999999773</v>
      </c>
      <c r="K306" s="2">
        <f>IF(testdata[[#This Row],[close]]&lt;H305,H305-testdata[[#This Row],[close]],0)</f>
        <v>0</v>
      </c>
      <c r="L306" s="2">
        <f>(L305*2+testdata[[#This Row],[gain]])/3</f>
        <v>0.31810438695545412</v>
      </c>
      <c r="M306" s="2">
        <f>(M305*2+testdata[[#This Row],[loss]])/3</f>
        <v>1.0159438311134725</v>
      </c>
      <c r="N306" s="12">
        <f>testdata[[#This Row],[avgGain]]/testdata[[#This Row],[avgLoss]]</f>
        <v>0.31311217924992202</v>
      </c>
      <c r="O306" s="12">
        <f>100-100/(1+testdata[[#This Row],[rs]])</f>
        <v>23.845044178082219</v>
      </c>
      <c r="P306" s="14">
        <f>(testdata[[#This Row],[close]]-H305)/H305</f>
        <v>1.6822144058724489E-3</v>
      </c>
      <c r="Q306" s="1">
        <f>IF(AND(Q305&gt;=0,testdata[[#This Row],[pctGain]]&gt;0),Q305+1,IF(AND(Q305&lt;=0,testdata[[#This Row],[pctGain]]&lt;0),Q305-1,IF(AND(Q305&lt;0,testdata[[#This Row],[pctGain]]&gt;0),1,IF(AND(Q305&gt;0,testdata[[#This Row],[pctGain]]&lt;0),-1,0))))</f>
        <v>1</v>
      </c>
      <c r="R306" s="1">
        <f>IF(testdata[[#This Row],[streak]]&gt;Q305,testdata[[#This Row],[streak]]-Q305,0)</f>
        <v>2</v>
      </c>
      <c r="S306" s="1">
        <f>IF(testdata[[#This Row],[streak]]&lt;Q305,Q305-testdata[[#This Row],[streak]],0)</f>
        <v>0</v>
      </c>
      <c r="T306" s="12">
        <f>(T305+testdata[[#This Row],[sGain]])/2</f>
        <v>1.634050857466864</v>
      </c>
      <c r="U306" s="12">
        <f>(U305+testdata[[#This Row],[sLoss]])/2</f>
        <v>0.63687563788732515</v>
      </c>
      <c r="V306" s="12">
        <f>testdata[[#This Row],[avgSgain]]/testdata[[#This Row],[avgSLoss]]</f>
        <v>2.5657298854881887</v>
      </c>
      <c r="W306" s="12">
        <f>100-100/(1+testdata[[#This Row],[sRS]])</f>
        <v>71.955250899127236</v>
      </c>
      <c r="X306" s="21">
        <f>100*IF(testdata[[#This Row],[pctGain]]&gt;MAX(P206:P305),1,IF(testdata[[#This Row],[pctGain]]&lt;MIN(P206:P305),0,COUNTIF(P206:P305,"&lt;"&amp;testdata[[#This Row],[pctGain]])))/100</f>
        <v>56</v>
      </c>
      <c r="Y306" s="21">
        <f>(testdata[[#This Row],[rsi(3)]]+testdata[[#This Row],[sRSI(2)]]+testdata[[#This Row],[pctRank(100)]])/3</f>
        <v>50.600098359069818</v>
      </c>
    </row>
    <row r="307" spans="1:25" x14ac:dyDescent="0.25">
      <c r="A307" s="8">
        <v>306</v>
      </c>
      <c r="B307" s="4" t="s">
        <v>7</v>
      </c>
      <c r="C307" s="5" t="str">
        <f t="shared" si="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>IF(testdata[[#This Row],[close]]&gt;H306,testdata[[#This Row],[close]]-H306,0)</f>
        <v>0</v>
      </c>
      <c r="K307" s="2">
        <f>IF(testdata[[#This Row],[close]]&lt;H306,H306-testdata[[#This Row],[close]],0)</f>
        <v>0.5</v>
      </c>
      <c r="L307" s="2">
        <f>(L306*2+testdata[[#This Row],[gain]])/3</f>
        <v>0.21206959130363609</v>
      </c>
      <c r="M307" s="2">
        <f>(M306*2+testdata[[#This Row],[loss]])/3</f>
        <v>0.84396255407564835</v>
      </c>
      <c r="N307" s="12">
        <f>testdata[[#This Row],[avgGain]]/testdata[[#This Row],[avgLoss]]</f>
        <v>0.25127843679735973</v>
      </c>
      <c r="O307" s="12">
        <f>100-100/(1+testdata[[#This Row],[rs]])</f>
        <v>20.081736359215583</v>
      </c>
      <c r="P307" s="14">
        <f>(testdata[[#This Row],[close]]-H306)/H306</f>
        <v>-1.9083969465648854E-3</v>
      </c>
      <c r="Q307" s="1">
        <f>IF(AND(Q306&gt;=0,testdata[[#This Row],[pctGain]]&gt;0),Q306+1,IF(AND(Q306&lt;=0,testdata[[#This Row],[pctGain]]&lt;0),Q306-1,IF(AND(Q306&lt;0,testdata[[#This Row],[pctGain]]&gt;0),1,IF(AND(Q306&gt;0,testdata[[#This Row],[pctGain]]&lt;0),-1,0))))</f>
        <v>-1</v>
      </c>
      <c r="R307" s="1">
        <f>IF(testdata[[#This Row],[streak]]&gt;Q306,testdata[[#This Row],[streak]]-Q306,0)</f>
        <v>0</v>
      </c>
      <c r="S307" s="1">
        <f>IF(testdata[[#This Row],[streak]]&lt;Q306,Q306-testdata[[#This Row],[streak]],0)</f>
        <v>2</v>
      </c>
      <c r="T307" s="12">
        <f>(T306+testdata[[#This Row],[sGain]])/2</f>
        <v>0.81702542873343198</v>
      </c>
      <c r="U307" s="12">
        <f>(U306+testdata[[#This Row],[sLoss]])/2</f>
        <v>1.3184378189436625</v>
      </c>
      <c r="V307" s="12">
        <f>testdata[[#This Row],[avgSgain]]/testdata[[#This Row],[avgSLoss]]</f>
        <v>0.61969204538446565</v>
      </c>
      <c r="W307" s="12">
        <f>100-100/(1+testdata[[#This Row],[sRS]])</f>
        <v>38.259868420689166</v>
      </c>
      <c r="X307" s="21">
        <f>100*IF(testdata[[#This Row],[pctGain]]&gt;MAX(P207:P306),1,IF(testdata[[#This Row],[pctGain]]&lt;MIN(P207:P306),0,COUNTIF(P207:P306,"&lt;"&amp;testdata[[#This Row],[pctGain]])))/100</f>
        <v>26</v>
      </c>
      <c r="Y307" s="21">
        <f>(testdata[[#This Row],[rsi(3)]]+testdata[[#This Row],[sRSI(2)]]+testdata[[#This Row],[pctRank(100)]])/3</f>
        <v>28.113868259968246</v>
      </c>
    </row>
    <row r="308" spans="1:25" x14ac:dyDescent="0.25">
      <c r="A308" s="8">
        <v>307</v>
      </c>
      <c r="B308" s="4" t="s">
        <v>7</v>
      </c>
      <c r="C308" s="5" t="str">
        <f t="shared" si="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>IF(testdata[[#This Row],[close]]&gt;H307,testdata[[#This Row],[close]]-H307,0)</f>
        <v>0</v>
      </c>
      <c r="K308" s="2">
        <f>IF(testdata[[#This Row],[close]]&lt;H307,H307-testdata[[#This Row],[close]],0)</f>
        <v>6.539999999999992</v>
      </c>
      <c r="L308" s="2">
        <f>(L307*2+testdata[[#This Row],[gain]])/3</f>
        <v>0.14137972753575739</v>
      </c>
      <c r="M308" s="2">
        <f>(M307*2+testdata[[#This Row],[loss]])/3</f>
        <v>2.7426417027170964</v>
      </c>
      <c r="N308" s="12">
        <f>testdata[[#This Row],[avgGain]]/testdata[[#This Row],[avgLoss]]</f>
        <v>5.1548741272217403E-2</v>
      </c>
      <c r="O308" s="12">
        <f>100-100/(1+testdata[[#This Row],[rs]])</f>
        <v>4.9021732658679298</v>
      </c>
      <c r="P308" s="14">
        <f>(testdata[[#This Row],[close]]-H307)/H307</f>
        <v>-2.5009560229445477E-2</v>
      </c>
      <c r="Q308" s="1">
        <f>IF(AND(Q307&gt;=0,testdata[[#This Row],[pctGain]]&gt;0),Q307+1,IF(AND(Q307&lt;=0,testdata[[#This Row],[pctGain]]&lt;0),Q307-1,IF(AND(Q307&lt;0,testdata[[#This Row],[pctGain]]&gt;0),1,IF(AND(Q307&gt;0,testdata[[#This Row],[pctGain]]&lt;0),-1,0))))</f>
        <v>-2</v>
      </c>
      <c r="R308" s="1">
        <f>IF(testdata[[#This Row],[streak]]&gt;Q307,testdata[[#This Row],[streak]]-Q307,0)</f>
        <v>0</v>
      </c>
      <c r="S308" s="1">
        <f>IF(testdata[[#This Row],[streak]]&lt;Q307,Q307-testdata[[#This Row],[streak]],0)</f>
        <v>1</v>
      </c>
      <c r="T308" s="12">
        <f>(T307+testdata[[#This Row],[sGain]])/2</f>
        <v>0.40851271436671599</v>
      </c>
      <c r="U308" s="12">
        <f>(U307+testdata[[#This Row],[sLoss]])/2</f>
        <v>1.1592189094718313</v>
      </c>
      <c r="V308" s="12">
        <f>testdata[[#This Row],[avgSgain]]/testdata[[#This Row],[avgSLoss]]</f>
        <v>0.35240342529681856</v>
      </c>
      <c r="W308" s="12">
        <f>100-100/(1+testdata[[#This Row],[sRS]])</f>
        <v>26.057566751539014</v>
      </c>
      <c r="X308" s="21">
        <f>100*IF(testdata[[#This Row],[pctGain]]&gt;MAX(P208:P307),1,IF(testdata[[#This Row],[pctGain]]&lt;MIN(P208:P307),0,COUNTIF(P208:P307,"&lt;"&amp;testdata[[#This Row],[pctGain]])))/100</f>
        <v>2</v>
      </c>
      <c r="Y308" s="21">
        <f>(testdata[[#This Row],[rsi(3)]]+testdata[[#This Row],[sRSI(2)]]+testdata[[#This Row],[pctRank(100)]])/3</f>
        <v>10.986580005802315</v>
      </c>
    </row>
    <row r="309" spans="1:25" x14ac:dyDescent="0.25">
      <c r="A309" s="8">
        <v>308</v>
      </c>
      <c r="B309" s="4" t="s">
        <v>7</v>
      </c>
      <c r="C309" s="5" t="str">
        <f t="shared" si="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>IF(testdata[[#This Row],[close]]&gt;H308,testdata[[#This Row],[close]]-H308,0)</f>
        <v>0</v>
      </c>
      <c r="K309" s="2">
        <f>IF(testdata[[#This Row],[close]]&lt;H308,H308-testdata[[#This Row],[close]],0)</f>
        <v>5.4300000000000068</v>
      </c>
      <c r="L309" s="2">
        <f>(L308*2+testdata[[#This Row],[gain]])/3</f>
        <v>9.4253151690504924E-2</v>
      </c>
      <c r="M309" s="2">
        <f>(M308*2+testdata[[#This Row],[loss]])/3</f>
        <v>3.6384278018113996</v>
      </c>
      <c r="N309" s="12">
        <f>testdata[[#This Row],[avgGain]]/testdata[[#This Row],[avgLoss]]</f>
        <v>2.5904911908264546E-2</v>
      </c>
      <c r="O309" s="12">
        <f>100-100/(1+testdata[[#This Row],[rs]])</f>
        <v>2.5250792356651601</v>
      </c>
      <c r="P309" s="14">
        <f>(testdata[[#This Row],[close]]-H308)/H308</f>
        <v>-2.1297458424850983E-2</v>
      </c>
      <c r="Q309" s="1">
        <f>IF(AND(Q308&gt;=0,testdata[[#This Row],[pctGain]]&gt;0),Q308+1,IF(AND(Q308&lt;=0,testdata[[#This Row],[pctGain]]&lt;0),Q308-1,IF(AND(Q308&lt;0,testdata[[#This Row],[pctGain]]&gt;0),1,IF(AND(Q308&gt;0,testdata[[#This Row],[pctGain]]&lt;0),-1,0))))</f>
        <v>-3</v>
      </c>
      <c r="R309" s="1">
        <f>IF(testdata[[#This Row],[streak]]&gt;Q308,testdata[[#This Row],[streak]]-Q308,0)</f>
        <v>0</v>
      </c>
      <c r="S309" s="1">
        <f>IF(testdata[[#This Row],[streak]]&lt;Q308,Q308-testdata[[#This Row],[streak]],0)</f>
        <v>1</v>
      </c>
      <c r="T309" s="12">
        <f>(T308+testdata[[#This Row],[sGain]])/2</f>
        <v>0.20425635718335799</v>
      </c>
      <c r="U309" s="12">
        <f>(U308+testdata[[#This Row],[sLoss]])/2</f>
        <v>1.0796094547359156</v>
      </c>
      <c r="V309" s="12">
        <f>testdata[[#This Row],[avgSgain]]/testdata[[#This Row],[avgSLoss]]</f>
        <v>0.18919467246914889</v>
      </c>
      <c r="W309" s="12">
        <f>100-100/(1+testdata[[#This Row],[sRS]])</f>
        <v>15.909478645436593</v>
      </c>
      <c r="X309" s="21">
        <f>100*IF(testdata[[#This Row],[pctGain]]&gt;MAX(P209:P308),1,IF(testdata[[#This Row],[pctGain]]&lt;MIN(P209:P308),0,COUNTIF(P209:P308,"&lt;"&amp;testdata[[#This Row],[pctGain]])))/100</f>
        <v>4</v>
      </c>
      <c r="Y309" s="21">
        <f>(testdata[[#This Row],[rsi(3)]]+testdata[[#This Row],[sRSI(2)]]+testdata[[#This Row],[pctRank(100)]])/3</f>
        <v>7.4781859603672514</v>
      </c>
    </row>
    <row r="310" spans="1:25" x14ac:dyDescent="0.25">
      <c r="A310" s="8">
        <v>309</v>
      </c>
      <c r="B310" s="4" t="s">
        <v>7</v>
      </c>
      <c r="C310" s="5" t="str">
        <f t="shared" si="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>IF(testdata[[#This Row],[close]]&gt;H309,testdata[[#This Row],[close]]-H309,0)</f>
        <v>6.8300000000000125</v>
      </c>
      <c r="K310" s="2">
        <f>IF(testdata[[#This Row],[close]]&lt;H309,H309-testdata[[#This Row],[close]],0)</f>
        <v>0</v>
      </c>
      <c r="L310" s="2">
        <f>(L309*2+testdata[[#This Row],[gain]])/3</f>
        <v>2.3395021011270072</v>
      </c>
      <c r="M310" s="2">
        <f>(M309*2+testdata[[#This Row],[loss]])/3</f>
        <v>2.4256185345409329</v>
      </c>
      <c r="N310" s="12">
        <f>testdata[[#This Row],[avgGain]]/testdata[[#This Row],[avgLoss]]</f>
        <v>0.96449712426433787</v>
      </c>
      <c r="O310" s="12">
        <f>100-100/(1+testdata[[#This Row],[rs]])</f>
        <v>49.096387688809749</v>
      </c>
      <c r="P310" s="14">
        <f>(testdata[[#This Row],[close]]-H309)/H309</f>
        <v>2.7371458341682413E-2</v>
      </c>
      <c r="Q310" s="1">
        <f>IF(AND(Q309&gt;=0,testdata[[#This Row],[pctGain]]&gt;0),Q309+1,IF(AND(Q309&lt;=0,testdata[[#This Row],[pctGain]]&lt;0),Q309-1,IF(AND(Q309&lt;0,testdata[[#This Row],[pctGain]]&gt;0),1,IF(AND(Q309&gt;0,testdata[[#This Row],[pctGain]]&lt;0),-1,0))))</f>
        <v>1</v>
      </c>
      <c r="R310" s="1">
        <f>IF(testdata[[#This Row],[streak]]&gt;Q309,testdata[[#This Row],[streak]]-Q309,0)</f>
        <v>4</v>
      </c>
      <c r="S310" s="1">
        <f>IF(testdata[[#This Row],[streak]]&lt;Q309,Q309-testdata[[#This Row],[streak]],0)</f>
        <v>0</v>
      </c>
      <c r="T310" s="12">
        <f>(T309+testdata[[#This Row],[sGain]])/2</f>
        <v>2.1021281785916788</v>
      </c>
      <c r="U310" s="12">
        <f>(U309+testdata[[#This Row],[sLoss]])/2</f>
        <v>0.53980472736795782</v>
      </c>
      <c r="V310" s="12">
        <f>testdata[[#This Row],[avgSgain]]/testdata[[#This Row],[avgSLoss]]</f>
        <v>3.8942381791309573</v>
      </c>
      <c r="W310" s="12">
        <f>100-100/(1+testdata[[#This Row],[sRS]])</f>
        <v>79.567810895186867</v>
      </c>
      <c r="X310" s="21">
        <f>100*IF(testdata[[#This Row],[pctGain]]&gt;MAX(P210:P309),1,IF(testdata[[#This Row],[pctGain]]&lt;MIN(P210:P309),0,COUNTIF(P210:P309,"&lt;"&amp;testdata[[#This Row],[pctGain]])))/100</f>
        <v>1</v>
      </c>
      <c r="Y310" s="21">
        <f>(testdata[[#This Row],[rsi(3)]]+testdata[[#This Row],[sRSI(2)]]+testdata[[#This Row],[pctRank(100)]])/3</f>
        <v>43.221399527998869</v>
      </c>
    </row>
    <row r="311" spans="1:25" x14ac:dyDescent="0.25">
      <c r="A311" s="8">
        <v>310</v>
      </c>
      <c r="B311" s="4" t="s">
        <v>7</v>
      </c>
      <c r="C311" s="5" t="str">
        <f t="shared" si="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>IF(testdata[[#This Row],[close]]&gt;H310,testdata[[#This Row],[close]]-H310,0)</f>
        <v>0</v>
      </c>
      <c r="K311" s="2">
        <f>IF(testdata[[#This Row],[close]]&lt;H310,H310-testdata[[#This Row],[close]],0)</f>
        <v>4.3600000000000136</v>
      </c>
      <c r="L311" s="2">
        <f>(L310*2+testdata[[#This Row],[gain]])/3</f>
        <v>1.5596680674180048</v>
      </c>
      <c r="M311" s="2">
        <f>(M310*2+testdata[[#This Row],[loss]])/3</f>
        <v>3.070412356360626</v>
      </c>
      <c r="N311" s="12">
        <f>testdata[[#This Row],[avgGain]]/testdata[[#This Row],[avgLoss]]</f>
        <v>0.50796697198896323</v>
      </c>
      <c r="O311" s="12">
        <f>100-100/(1+testdata[[#This Row],[rs]])</f>
        <v>33.685550242454582</v>
      </c>
      <c r="P311" s="14">
        <f>(testdata[[#This Row],[close]]-H310)/H310</f>
        <v>-1.7007333437353774E-2</v>
      </c>
      <c r="Q311" s="1">
        <f>IF(AND(Q310&gt;=0,testdata[[#This Row],[pctGain]]&gt;0),Q310+1,IF(AND(Q310&lt;=0,testdata[[#This Row],[pctGain]]&lt;0),Q310-1,IF(AND(Q310&lt;0,testdata[[#This Row],[pctGain]]&gt;0),1,IF(AND(Q310&gt;0,testdata[[#This Row],[pctGain]]&lt;0),-1,0))))</f>
        <v>-1</v>
      </c>
      <c r="R311" s="1">
        <f>IF(testdata[[#This Row],[streak]]&gt;Q310,testdata[[#This Row],[streak]]-Q310,0)</f>
        <v>0</v>
      </c>
      <c r="S311" s="1">
        <f>IF(testdata[[#This Row],[streak]]&lt;Q310,Q310-testdata[[#This Row],[streak]],0)</f>
        <v>2</v>
      </c>
      <c r="T311" s="12">
        <f>(T310+testdata[[#This Row],[sGain]])/2</f>
        <v>1.0510640892958394</v>
      </c>
      <c r="U311" s="12">
        <f>(U310+testdata[[#This Row],[sLoss]])/2</f>
        <v>1.269902363683979</v>
      </c>
      <c r="V311" s="12">
        <f>testdata[[#This Row],[avgSgain]]/testdata[[#This Row],[avgSLoss]]</f>
        <v>0.82767314980555584</v>
      </c>
      <c r="W311" s="12">
        <f>100-100/(1+testdata[[#This Row],[sRS]])</f>
        <v>45.285621769604212</v>
      </c>
      <c r="X311" s="21">
        <f>100*IF(testdata[[#This Row],[pctGain]]&gt;MAX(P211:P310),1,IF(testdata[[#This Row],[pctGain]]&lt;MIN(P211:P310),0,COUNTIF(P211:P310,"&lt;"&amp;testdata[[#This Row],[pctGain]])))/100</f>
        <v>5</v>
      </c>
      <c r="Y311" s="21">
        <f>(testdata[[#This Row],[rsi(3)]]+testdata[[#This Row],[sRSI(2)]]+testdata[[#This Row],[pctRank(100)]])/3</f>
        <v>27.990390670686264</v>
      </c>
    </row>
    <row r="312" spans="1:25" x14ac:dyDescent="0.25">
      <c r="A312" s="8">
        <v>311</v>
      </c>
      <c r="B312" s="4" t="s">
        <v>7</v>
      </c>
      <c r="C312" s="5" t="str">
        <f t="shared" si="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>IF(testdata[[#This Row],[close]]&gt;H311,testdata[[#This Row],[close]]-H311,0)</f>
        <v>0</v>
      </c>
      <c r="K312" s="2">
        <f>IF(testdata[[#This Row],[close]]&lt;H311,H311-testdata[[#This Row],[close]],0)</f>
        <v>0.75</v>
      </c>
      <c r="L312" s="2">
        <f>(L311*2+testdata[[#This Row],[gain]])/3</f>
        <v>1.0397787116120032</v>
      </c>
      <c r="M312" s="2">
        <f>(M311*2+testdata[[#This Row],[loss]])/3</f>
        <v>2.2969415709070842</v>
      </c>
      <c r="N312" s="12">
        <f>testdata[[#This Row],[avgGain]]/testdata[[#This Row],[avgLoss]]</f>
        <v>0.45267965227403878</v>
      </c>
      <c r="O312" s="12">
        <f>100-100/(1+testdata[[#This Row],[rs]])</f>
        <v>31.161698421631343</v>
      </c>
      <c r="P312" s="14">
        <f>(testdata[[#This Row],[close]]-H311)/H311</f>
        <v>-2.976190476190476E-3</v>
      </c>
      <c r="Q312" s="1">
        <f>IF(AND(Q311&gt;=0,testdata[[#This Row],[pctGain]]&gt;0),Q311+1,IF(AND(Q311&lt;=0,testdata[[#This Row],[pctGain]]&lt;0),Q311-1,IF(AND(Q311&lt;0,testdata[[#This Row],[pctGain]]&gt;0),1,IF(AND(Q311&gt;0,testdata[[#This Row],[pctGain]]&lt;0),-1,0))))</f>
        <v>-2</v>
      </c>
      <c r="R312" s="1">
        <f>IF(testdata[[#This Row],[streak]]&gt;Q311,testdata[[#This Row],[streak]]-Q311,0)</f>
        <v>0</v>
      </c>
      <c r="S312" s="1">
        <f>IF(testdata[[#This Row],[streak]]&lt;Q311,Q311-testdata[[#This Row],[streak]],0)</f>
        <v>1</v>
      </c>
      <c r="T312" s="12">
        <f>(T311+testdata[[#This Row],[sGain]])/2</f>
        <v>0.52553204464791969</v>
      </c>
      <c r="U312" s="12">
        <f>(U311+testdata[[#This Row],[sLoss]])/2</f>
        <v>1.1349511818419895</v>
      </c>
      <c r="V312" s="12">
        <f>testdata[[#This Row],[avgSgain]]/testdata[[#This Row],[avgSLoss]]</f>
        <v>0.46304374413267535</v>
      </c>
      <c r="W312" s="12">
        <f>100-100/(1+testdata[[#This Row],[sRS]])</f>
        <v>31.649343773188264</v>
      </c>
      <c r="X312" s="21">
        <f>100*IF(testdata[[#This Row],[pctGain]]&gt;MAX(P212:P311),1,IF(testdata[[#This Row],[pctGain]]&lt;MIN(P212:P311),0,COUNTIF(P212:P311,"&lt;"&amp;testdata[[#This Row],[pctGain]])))/100</f>
        <v>24</v>
      </c>
      <c r="Y312" s="21">
        <f>(testdata[[#This Row],[rsi(3)]]+testdata[[#This Row],[sRSI(2)]]+testdata[[#This Row],[pctRank(100)]])/3</f>
        <v>28.93701406493987</v>
      </c>
    </row>
    <row r="313" spans="1:25" x14ac:dyDescent="0.25">
      <c r="A313" s="8">
        <v>312</v>
      </c>
      <c r="B313" s="4" t="s">
        <v>7</v>
      </c>
      <c r="C313" s="5" t="str">
        <f t="shared" si="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>IF(testdata[[#This Row],[close]]&gt;H312,testdata[[#This Row],[close]]-H312,0)</f>
        <v>3.210000000000008</v>
      </c>
      <c r="K313" s="2">
        <f>IF(testdata[[#This Row],[close]]&lt;H312,H312-testdata[[#This Row],[close]],0)</f>
        <v>0</v>
      </c>
      <c r="L313" s="2">
        <f>(L312*2+testdata[[#This Row],[gain]])/3</f>
        <v>1.763185807741338</v>
      </c>
      <c r="M313" s="2">
        <f>(M312*2+testdata[[#This Row],[loss]])/3</f>
        <v>1.5312943806047228</v>
      </c>
      <c r="N313" s="12">
        <f>testdata[[#This Row],[avgGain]]/testdata[[#This Row],[avgLoss]]</f>
        <v>1.1514349102783483</v>
      </c>
      <c r="O313" s="12">
        <f>100-100/(1+testdata[[#This Row],[rs]])</f>
        <v>53.519393255981797</v>
      </c>
      <c r="P313" s="14">
        <f>(testdata[[#This Row],[close]]-H312)/H312</f>
        <v>1.2776119402985106E-2</v>
      </c>
      <c r="Q313" s="1">
        <f>IF(AND(Q312&gt;=0,testdata[[#This Row],[pctGain]]&gt;0),Q312+1,IF(AND(Q312&lt;=0,testdata[[#This Row],[pctGain]]&lt;0),Q312-1,IF(AND(Q312&lt;0,testdata[[#This Row],[pctGain]]&gt;0),1,IF(AND(Q312&gt;0,testdata[[#This Row],[pctGain]]&lt;0),-1,0))))</f>
        <v>1</v>
      </c>
      <c r="R313" s="1">
        <f>IF(testdata[[#This Row],[streak]]&gt;Q312,testdata[[#This Row],[streak]]-Q312,0)</f>
        <v>3</v>
      </c>
      <c r="S313" s="1">
        <f>IF(testdata[[#This Row],[streak]]&lt;Q312,Q312-testdata[[#This Row],[streak]],0)</f>
        <v>0</v>
      </c>
      <c r="T313" s="12">
        <f>(T312+testdata[[#This Row],[sGain]])/2</f>
        <v>1.7627660223239598</v>
      </c>
      <c r="U313" s="12">
        <f>(U312+testdata[[#This Row],[sLoss]])/2</f>
        <v>0.56747559092099475</v>
      </c>
      <c r="V313" s="12">
        <f>testdata[[#This Row],[avgSgain]]/testdata[[#This Row],[avgSLoss]]</f>
        <v>3.1063292422199993</v>
      </c>
      <c r="W313" s="12">
        <f>100-100/(1+testdata[[#This Row],[sRS]])</f>
        <v>75.647349712772382</v>
      </c>
      <c r="X313" s="21">
        <f>100*IF(testdata[[#This Row],[pctGain]]&gt;MAX(P213:P312),1,IF(testdata[[#This Row],[pctGain]]&lt;MIN(P213:P312),0,COUNTIF(P213:P312,"&lt;"&amp;testdata[[#This Row],[pctGain]])))/100</f>
        <v>93</v>
      </c>
      <c r="Y313" s="21">
        <f>(testdata[[#This Row],[rsi(3)]]+testdata[[#This Row],[sRSI(2)]]+testdata[[#This Row],[pctRank(100)]])/3</f>
        <v>74.055580989584726</v>
      </c>
    </row>
    <row r="314" spans="1:25" x14ac:dyDescent="0.25">
      <c r="A314" s="8">
        <v>313</v>
      </c>
      <c r="B314" s="4" t="s">
        <v>7</v>
      </c>
      <c r="C314" s="5" t="str">
        <f t="shared" si="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>IF(testdata[[#This Row],[close]]&gt;H313,testdata[[#This Row],[close]]-H313,0)</f>
        <v>0</v>
      </c>
      <c r="K314" s="2">
        <f>IF(testdata[[#This Row],[close]]&lt;H313,H313-testdata[[#This Row],[close]],0)</f>
        <v>5.4900000000000091</v>
      </c>
      <c r="L314" s="2">
        <f>(L313*2+testdata[[#This Row],[gain]])/3</f>
        <v>1.175457205160892</v>
      </c>
      <c r="M314" s="2">
        <f>(M313*2+testdata[[#This Row],[loss]])/3</f>
        <v>2.8508629204031517</v>
      </c>
      <c r="N314" s="12">
        <f>testdata[[#This Row],[avgGain]]/testdata[[#This Row],[avgLoss]]</f>
        <v>0.41231628386911917</v>
      </c>
      <c r="O314" s="12">
        <f>100-100/(1+testdata[[#This Row],[rs]])</f>
        <v>29.194330517775796</v>
      </c>
      <c r="P314" s="14">
        <f>(testdata[[#This Row],[close]]-H313)/H313</f>
        <v>-2.1575100212214135E-2</v>
      </c>
      <c r="Q314" s="1">
        <f>IF(AND(Q313&gt;=0,testdata[[#This Row],[pctGain]]&gt;0),Q313+1,IF(AND(Q313&lt;=0,testdata[[#This Row],[pctGain]]&lt;0),Q313-1,IF(AND(Q313&lt;0,testdata[[#This Row],[pctGain]]&gt;0),1,IF(AND(Q313&gt;0,testdata[[#This Row],[pctGain]]&lt;0),-1,0))))</f>
        <v>-1</v>
      </c>
      <c r="R314" s="1">
        <f>IF(testdata[[#This Row],[streak]]&gt;Q313,testdata[[#This Row],[streak]]-Q313,0)</f>
        <v>0</v>
      </c>
      <c r="S314" s="1">
        <f>IF(testdata[[#This Row],[streak]]&lt;Q313,Q313-testdata[[#This Row],[streak]],0)</f>
        <v>2</v>
      </c>
      <c r="T314" s="12">
        <f>(T313+testdata[[#This Row],[sGain]])/2</f>
        <v>0.88138301116197992</v>
      </c>
      <c r="U314" s="12">
        <f>(U313+testdata[[#This Row],[sLoss]])/2</f>
        <v>1.2837377954604974</v>
      </c>
      <c r="V314" s="12">
        <f>testdata[[#This Row],[avgSgain]]/testdata[[#This Row],[avgSLoss]]</f>
        <v>0.68657557195767827</v>
      </c>
      <c r="W314" s="12">
        <f>100-100/(1+testdata[[#This Row],[sRS]])</f>
        <v>40.708260179574495</v>
      </c>
      <c r="X314" s="21">
        <f>100*IF(testdata[[#This Row],[pctGain]]&gt;MAX(P214:P313),1,IF(testdata[[#This Row],[pctGain]]&lt;MIN(P214:P313),0,COUNTIF(P214:P313,"&lt;"&amp;testdata[[#This Row],[pctGain]])))/100</f>
        <v>4</v>
      </c>
      <c r="Y314" s="21">
        <f>(testdata[[#This Row],[rsi(3)]]+testdata[[#This Row],[sRSI(2)]]+testdata[[#This Row],[pctRank(100)]])/3</f>
        <v>24.634196899116763</v>
      </c>
    </row>
    <row r="315" spans="1:25" x14ac:dyDescent="0.25">
      <c r="A315" s="8">
        <v>314</v>
      </c>
      <c r="B315" s="4" t="s">
        <v>7</v>
      </c>
      <c r="C315" s="5" t="str">
        <f t="shared" si="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>IF(testdata[[#This Row],[close]]&gt;H314,testdata[[#This Row],[close]]-H314,0)</f>
        <v>3.1899999999999977</v>
      </c>
      <c r="K315" s="2">
        <f>IF(testdata[[#This Row],[close]]&lt;H314,H314-testdata[[#This Row],[close]],0)</f>
        <v>0</v>
      </c>
      <c r="L315" s="2">
        <f>(L314*2+testdata[[#This Row],[gain]])/3</f>
        <v>1.8469714701072606</v>
      </c>
      <c r="M315" s="2">
        <f>(M314*2+testdata[[#This Row],[loss]])/3</f>
        <v>1.9005752802687679</v>
      </c>
      <c r="N315" s="12">
        <f>testdata[[#This Row],[avgGain]]/testdata[[#This Row],[avgLoss]]</f>
        <v>0.97179600791507348</v>
      </c>
      <c r="O315" s="12">
        <f>100-100/(1+testdata[[#This Row],[rs]])</f>
        <v>49.284814657000226</v>
      </c>
      <c r="P315" s="14">
        <f>(testdata[[#This Row],[close]]-H314)/H314</f>
        <v>1.281278868940032E-2</v>
      </c>
      <c r="Q315" s="1">
        <f>IF(AND(Q314&gt;=0,testdata[[#This Row],[pctGain]]&gt;0),Q314+1,IF(AND(Q314&lt;=0,testdata[[#This Row],[pctGain]]&lt;0),Q314-1,IF(AND(Q314&lt;0,testdata[[#This Row],[pctGain]]&gt;0),1,IF(AND(Q314&gt;0,testdata[[#This Row],[pctGain]]&lt;0),-1,0))))</f>
        <v>1</v>
      </c>
      <c r="R315" s="1">
        <f>IF(testdata[[#This Row],[streak]]&gt;Q314,testdata[[#This Row],[streak]]-Q314,0)</f>
        <v>2</v>
      </c>
      <c r="S315" s="1">
        <f>IF(testdata[[#This Row],[streak]]&lt;Q314,Q314-testdata[[#This Row],[streak]],0)</f>
        <v>0</v>
      </c>
      <c r="T315" s="12">
        <f>(T314+testdata[[#This Row],[sGain]])/2</f>
        <v>1.4406915055809899</v>
      </c>
      <c r="U315" s="12">
        <f>(U314+testdata[[#This Row],[sLoss]])/2</f>
        <v>0.64186889773024869</v>
      </c>
      <c r="V315" s="12">
        <f>testdata[[#This Row],[avgSgain]]/testdata[[#This Row],[avgSLoss]]</f>
        <v>2.2445261184573764</v>
      </c>
      <c r="W315" s="12">
        <f>100-100/(1+testdata[[#This Row],[sRS]])</f>
        <v>69.178858067709001</v>
      </c>
      <c r="X315" s="21">
        <f>100*IF(testdata[[#This Row],[pctGain]]&gt;MAX(P215:P314),1,IF(testdata[[#This Row],[pctGain]]&lt;MIN(P215:P314),0,COUNTIF(P215:P314,"&lt;"&amp;testdata[[#This Row],[pctGain]])))/100</f>
        <v>93</v>
      </c>
      <c r="Y315" s="21">
        <f>(testdata[[#This Row],[rsi(3)]]+testdata[[#This Row],[sRSI(2)]]+testdata[[#This Row],[pctRank(100)]])/3</f>
        <v>70.487890908236409</v>
      </c>
    </row>
    <row r="316" spans="1:25" x14ac:dyDescent="0.25">
      <c r="A316" s="8">
        <v>315</v>
      </c>
      <c r="B316" s="4" t="s">
        <v>7</v>
      </c>
      <c r="C316" s="5" t="str">
        <f t="shared" si="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>IF(testdata[[#This Row],[close]]&gt;H315,testdata[[#This Row],[close]]-H315,0)</f>
        <v>2.7000000000000171</v>
      </c>
      <c r="K316" s="2">
        <f>IF(testdata[[#This Row],[close]]&lt;H315,H315-testdata[[#This Row],[close]],0)</f>
        <v>0</v>
      </c>
      <c r="L316" s="2">
        <f>(L315*2+testdata[[#This Row],[gain]])/3</f>
        <v>2.1313143134048462</v>
      </c>
      <c r="M316" s="2">
        <f>(M315*2+testdata[[#This Row],[loss]])/3</f>
        <v>1.2670501868458452</v>
      </c>
      <c r="N316" s="12">
        <f>testdata[[#This Row],[avgGain]]/testdata[[#This Row],[avgLoss]]</f>
        <v>1.6821072563119799</v>
      </c>
      <c r="O316" s="12">
        <f>100-100/(1+testdata[[#This Row],[rs]])</f>
        <v>62.715883279960785</v>
      </c>
      <c r="P316" s="14">
        <f>(testdata[[#This Row],[close]]-H315)/H315</f>
        <v>1.0707487309644739E-2</v>
      </c>
      <c r="Q316" s="1">
        <f>IF(AND(Q315&gt;=0,testdata[[#This Row],[pctGain]]&gt;0),Q315+1,IF(AND(Q315&lt;=0,testdata[[#This Row],[pctGain]]&lt;0),Q315-1,IF(AND(Q315&lt;0,testdata[[#This Row],[pctGain]]&gt;0),1,IF(AND(Q315&gt;0,testdata[[#This Row],[pctGain]]&lt;0),-1,0))))</f>
        <v>2</v>
      </c>
      <c r="R316" s="1">
        <f>IF(testdata[[#This Row],[streak]]&gt;Q315,testdata[[#This Row],[streak]]-Q315,0)</f>
        <v>1</v>
      </c>
      <c r="S316" s="1">
        <f>IF(testdata[[#This Row],[streak]]&lt;Q315,Q315-testdata[[#This Row],[streak]],0)</f>
        <v>0</v>
      </c>
      <c r="T316" s="12">
        <f>(T315+testdata[[#This Row],[sGain]])/2</f>
        <v>1.2203457527904948</v>
      </c>
      <c r="U316" s="12">
        <f>(U315+testdata[[#This Row],[sLoss]])/2</f>
        <v>0.32093444886512434</v>
      </c>
      <c r="V316" s="12">
        <f>testdata[[#This Row],[avgSgain]]/testdata[[#This Row],[avgSLoss]]</f>
        <v>3.8024766649570747</v>
      </c>
      <c r="W316" s="12">
        <f>100-100/(1+testdata[[#This Row],[sRS]])</f>
        <v>79.177410537008029</v>
      </c>
      <c r="X316" s="21">
        <f>100*IF(testdata[[#This Row],[pctGain]]&gt;MAX(P216:P315),1,IF(testdata[[#This Row],[pctGain]]&lt;MIN(P216:P315),0,COUNTIF(P216:P315,"&lt;"&amp;testdata[[#This Row],[pctGain]])))/100</f>
        <v>87</v>
      </c>
      <c r="Y316" s="21">
        <f>(testdata[[#This Row],[rsi(3)]]+testdata[[#This Row],[sRSI(2)]]+testdata[[#This Row],[pctRank(100)]])/3</f>
        <v>76.297764605656269</v>
      </c>
    </row>
    <row r="317" spans="1:25" x14ac:dyDescent="0.25">
      <c r="A317" s="8">
        <v>316</v>
      </c>
      <c r="B317" s="4" t="s">
        <v>7</v>
      </c>
      <c r="C317" s="5" t="str">
        <f t="shared" si="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>IF(testdata[[#This Row],[close]]&gt;H316,testdata[[#This Row],[close]]-H316,0)</f>
        <v>2.0099999999999909</v>
      </c>
      <c r="K317" s="2">
        <f>IF(testdata[[#This Row],[close]]&lt;H316,H316-testdata[[#This Row],[close]],0)</f>
        <v>0</v>
      </c>
      <c r="L317" s="2">
        <f>(L316*2+testdata[[#This Row],[gain]])/3</f>
        <v>2.0908762089365611</v>
      </c>
      <c r="M317" s="2">
        <f>(M316*2+testdata[[#This Row],[loss]])/3</f>
        <v>0.84470012456389687</v>
      </c>
      <c r="N317" s="12">
        <f>testdata[[#This Row],[avgGain]]/testdata[[#This Row],[avgLoss]]</f>
        <v>2.4752881503551833</v>
      </c>
      <c r="O317" s="12">
        <f>100-100/(1+testdata[[#This Row],[rs]])</f>
        <v>71.225407599718096</v>
      </c>
      <c r="P317" s="14">
        <f>(testdata[[#This Row],[close]]-H316)/H316</f>
        <v>7.8866828847209865E-3</v>
      </c>
      <c r="Q317" s="1">
        <f>IF(AND(Q316&gt;=0,testdata[[#This Row],[pctGain]]&gt;0),Q316+1,IF(AND(Q316&lt;=0,testdata[[#This Row],[pctGain]]&lt;0),Q316-1,IF(AND(Q316&lt;0,testdata[[#This Row],[pctGain]]&gt;0),1,IF(AND(Q316&gt;0,testdata[[#This Row],[pctGain]]&lt;0),-1,0))))</f>
        <v>3</v>
      </c>
      <c r="R317" s="1">
        <f>IF(testdata[[#This Row],[streak]]&gt;Q316,testdata[[#This Row],[streak]]-Q316,0)</f>
        <v>1</v>
      </c>
      <c r="S317" s="1">
        <f>IF(testdata[[#This Row],[streak]]&lt;Q316,Q316-testdata[[#This Row],[streak]],0)</f>
        <v>0</v>
      </c>
      <c r="T317" s="12">
        <f>(T316+testdata[[#This Row],[sGain]])/2</f>
        <v>1.1101728763952474</v>
      </c>
      <c r="U317" s="12">
        <f>(U316+testdata[[#This Row],[sLoss]])/2</f>
        <v>0.16046722443256217</v>
      </c>
      <c r="V317" s="12">
        <f>testdata[[#This Row],[avgSgain]]/testdata[[#This Row],[avgSLoss]]</f>
        <v>6.9183777579564714</v>
      </c>
      <c r="W317" s="12">
        <f>100-100/(1+testdata[[#This Row],[sRS]])</f>
        <v>87.371150624947276</v>
      </c>
      <c r="X317" s="21">
        <f>100*IF(testdata[[#This Row],[pctGain]]&gt;MAX(P217:P316),1,IF(testdata[[#This Row],[pctGain]]&lt;MIN(P217:P316),0,COUNTIF(P217:P316,"&lt;"&amp;testdata[[#This Row],[pctGain]])))/100</f>
        <v>80</v>
      </c>
      <c r="Y317" s="21">
        <f>(testdata[[#This Row],[rsi(3)]]+testdata[[#This Row],[sRSI(2)]]+testdata[[#This Row],[pctRank(100)]])/3</f>
        <v>79.532186074888457</v>
      </c>
    </row>
    <row r="318" spans="1:25" x14ac:dyDescent="0.25">
      <c r="A318" s="8">
        <v>317</v>
      </c>
      <c r="B318" s="4" t="s">
        <v>7</v>
      </c>
      <c r="C318" s="5" t="str">
        <f t="shared" si="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>IF(testdata[[#This Row],[close]]&gt;H317,testdata[[#This Row],[close]]-H317,0)</f>
        <v>0</v>
      </c>
      <c r="K318" s="2">
        <f>IF(testdata[[#This Row],[close]]&lt;H317,H317-testdata[[#This Row],[close]],0)</f>
        <v>5.7300000000000182</v>
      </c>
      <c r="L318" s="2">
        <f>(L317*2+testdata[[#This Row],[gain]])/3</f>
        <v>1.3939174726243742</v>
      </c>
      <c r="M318" s="2">
        <f>(M317*2+testdata[[#This Row],[loss]])/3</f>
        <v>2.4731334163759375</v>
      </c>
      <c r="N318" s="12">
        <f>testdata[[#This Row],[avgGain]]/testdata[[#This Row],[avgLoss]]</f>
        <v>0.56362405011978001</v>
      </c>
      <c r="O318" s="12">
        <f>100-100/(1+testdata[[#This Row],[rs]])</f>
        <v>36.046007995119041</v>
      </c>
      <c r="P318" s="14">
        <f>(testdata[[#This Row],[close]]-H317)/H317</f>
        <v>-2.2307003542648102E-2</v>
      </c>
      <c r="Q318" s="1">
        <f>IF(AND(Q317&gt;=0,testdata[[#This Row],[pctGain]]&gt;0),Q317+1,IF(AND(Q317&lt;=0,testdata[[#This Row],[pctGain]]&lt;0),Q317-1,IF(AND(Q317&lt;0,testdata[[#This Row],[pctGain]]&gt;0),1,IF(AND(Q317&gt;0,testdata[[#This Row],[pctGain]]&lt;0),-1,0))))</f>
        <v>-1</v>
      </c>
      <c r="R318" s="1">
        <f>IF(testdata[[#This Row],[streak]]&gt;Q317,testdata[[#This Row],[streak]]-Q317,0)</f>
        <v>0</v>
      </c>
      <c r="S318" s="1">
        <f>IF(testdata[[#This Row],[streak]]&lt;Q317,Q317-testdata[[#This Row],[streak]],0)</f>
        <v>4</v>
      </c>
      <c r="T318" s="12">
        <f>(T317+testdata[[#This Row],[sGain]])/2</f>
        <v>0.55508643819762371</v>
      </c>
      <c r="U318" s="12">
        <f>(U317+testdata[[#This Row],[sLoss]])/2</f>
        <v>2.080233612216281</v>
      </c>
      <c r="V318" s="12">
        <f>testdata[[#This Row],[avgSgain]]/testdata[[#This Row],[avgSLoss]]</f>
        <v>0.26683851031819189</v>
      </c>
      <c r="W318" s="12">
        <f>100-100/(1+testdata[[#This Row],[sRS]])</f>
        <v>21.063340602992085</v>
      </c>
      <c r="X318" s="21">
        <f>100*IF(testdata[[#This Row],[pctGain]]&gt;MAX(P218:P317),1,IF(testdata[[#This Row],[pctGain]]&lt;MIN(P218:P317),0,COUNTIF(P218:P317,"&lt;"&amp;testdata[[#This Row],[pctGain]])))/100</f>
        <v>3</v>
      </c>
      <c r="Y318" s="21">
        <f>(testdata[[#This Row],[rsi(3)]]+testdata[[#This Row],[sRSI(2)]]+testdata[[#This Row],[pctRank(100)]])/3</f>
        <v>20.03644953270371</v>
      </c>
    </row>
    <row r="319" spans="1:25" x14ac:dyDescent="0.25">
      <c r="A319" s="8">
        <v>318</v>
      </c>
      <c r="B319" s="4" t="s">
        <v>7</v>
      </c>
      <c r="C319" s="5" t="str">
        <f t="shared" si="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>IF(testdata[[#This Row],[close]]&gt;H318,testdata[[#This Row],[close]]-H318,0)</f>
        <v>1.2400000000000091</v>
      </c>
      <c r="K319" s="2">
        <f>IF(testdata[[#This Row],[close]]&lt;H318,H318-testdata[[#This Row],[close]],0)</f>
        <v>0</v>
      </c>
      <c r="L319" s="2">
        <f>(L318*2+testdata[[#This Row],[gain]])/3</f>
        <v>1.3426116484162527</v>
      </c>
      <c r="M319" s="2">
        <f>(M318*2+testdata[[#This Row],[loss]])/3</f>
        <v>1.6487556109172916</v>
      </c>
      <c r="N319" s="12">
        <f>testdata[[#This Row],[avgGain]]/testdata[[#This Row],[avgLoss]]</f>
        <v>0.81431816791166856</v>
      </c>
      <c r="O319" s="12">
        <f>100-100/(1+testdata[[#This Row],[rs]])</f>
        <v>44.882875689271842</v>
      </c>
      <c r="P319" s="14">
        <f>(testdata[[#This Row],[close]]-H318)/H318</f>
        <v>4.937485068089548E-3</v>
      </c>
      <c r="Q319" s="1">
        <f>IF(AND(Q318&gt;=0,testdata[[#This Row],[pctGain]]&gt;0),Q318+1,IF(AND(Q318&lt;=0,testdata[[#This Row],[pctGain]]&lt;0),Q318-1,IF(AND(Q318&lt;0,testdata[[#This Row],[pctGain]]&gt;0),1,IF(AND(Q318&gt;0,testdata[[#This Row],[pctGain]]&lt;0),-1,0))))</f>
        <v>1</v>
      </c>
      <c r="R319" s="1">
        <f>IF(testdata[[#This Row],[streak]]&gt;Q318,testdata[[#This Row],[streak]]-Q318,0)</f>
        <v>2</v>
      </c>
      <c r="S319" s="1">
        <f>IF(testdata[[#This Row],[streak]]&lt;Q318,Q318-testdata[[#This Row],[streak]],0)</f>
        <v>0</v>
      </c>
      <c r="T319" s="12">
        <f>(T318+testdata[[#This Row],[sGain]])/2</f>
        <v>1.2775432190988119</v>
      </c>
      <c r="U319" s="12">
        <f>(U318+testdata[[#This Row],[sLoss]])/2</f>
        <v>1.0401168061081405</v>
      </c>
      <c r="V319" s="12">
        <f>testdata[[#This Row],[avgSgain]]/testdata[[#This Row],[avgSLoss]]</f>
        <v>1.2282689901714618</v>
      </c>
      <c r="W319" s="12">
        <f>100-100/(1+testdata[[#This Row],[sRS]])</f>
        <v>55.122114771114262</v>
      </c>
      <c r="X319" s="21">
        <f>100*IF(testdata[[#This Row],[pctGain]]&gt;MAX(P219:P318),1,IF(testdata[[#This Row],[pctGain]]&lt;MIN(P219:P318),0,COUNTIF(P219:P318,"&lt;"&amp;testdata[[#This Row],[pctGain]])))/100</f>
        <v>70</v>
      </c>
      <c r="Y319" s="21">
        <f>(testdata[[#This Row],[rsi(3)]]+testdata[[#This Row],[sRSI(2)]]+testdata[[#This Row],[pctRank(100)]])/3</f>
        <v>56.66833015346203</v>
      </c>
    </row>
    <row r="320" spans="1:25" x14ac:dyDescent="0.25">
      <c r="A320" s="8">
        <v>319</v>
      </c>
      <c r="B320" s="4" t="s">
        <v>7</v>
      </c>
      <c r="C320" s="5" t="str">
        <f t="shared" si="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>IF(testdata[[#This Row],[close]]&gt;H319,testdata[[#This Row],[close]]-H319,0)</f>
        <v>4.0199999999999818</v>
      </c>
      <c r="K320" s="2">
        <f>IF(testdata[[#This Row],[close]]&lt;H319,H319-testdata[[#This Row],[close]],0)</f>
        <v>0</v>
      </c>
      <c r="L320" s="2">
        <f>(L319*2+testdata[[#This Row],[gain]])/3</f>
        <v>2.235074432277496</v>
      </c>
      <c r="M320" s="2">
        <f>(M319*2+testdata[[#This Row],[loss]])/3</f>
        <v>1.0991704072781945</v>
      </c>
      <c r="N320" s="12">
        <f>testdata[[#This Row],[avgGain]]/testdata[[#This Row],[avgLoss]]</f>
        <v>2.0334194020125307</v>
      </c>
      <c r="O320" s="12">
        <f>100-100/(1+testdata[[#This Row],[rs]])</f>
        <v>67.033902422574755</v>
      </c>
      <c r="P320" s="14">
        <f>(testdata[[#This Row],[close]]-H319)/H319</f>
        <v>1.5928361993818772E-2</v>
      </c>
      <c r="Q320" s="1">
        <f>IF(AND(Q319&gt;=0,testdata[[#This Row],[pctGain]]&gt;0),Q319+1,IF(AND(Q319&lt;=0,testdata[[#This Row],[pctGain]]&lt;0),Q319-1,IF(AND(Q319&lt;0,testdata[[#This Row],[pctGain]]&gt;0),1,IF(AND(Q319&gt;0,testdata[[#This Row],[pctGain]]&lt;0),-1,0))))</f>
        <v>2</v>
      </c>
      <c r="R320" s="1">
        <f>IF(testdata[[#This Row],[streak]]&gt;Q319,testdata[[#This Row],[streak]]-Q319,0)</f>
        <v>1</v>
      </c>
      <c r="S320" s="1">
        <f>IF(testdata[[#This Row],[streak]]&lt;Q319,Q319-testdata[[#This Row],[streak]],0)</f>
        <v>0</v>
      </c>
      <c r="T320" s="12">
        <f>(T319+testdata[[#This Row],[sGain]])/2</f>
        <v>1.1387716095494058</v>
      </c>
      <c r="U320" s="12">
        <f>(U319+testdata[[#This Row],[sLoss]])/2</f>
        <v>0.52005840305407025</v>
      </c>
      <c r="V320" s="12">
        <f>testdata[[#This Row],[avgSgain]]/testdata[[#This Row],[avgSLoss]]</f>
        <v>2.1896994700247316</v>
      </c>
      <c r="W320" s="12">
        <f>100-100/(1+testdata[[#This Row],[sRS]])</f>
        <v>68.649084047023194</v>
      </c>
      <c r="X320" s="21">
        <f>100*IF(testdata[[#This Row],[pctGain]]&gt;MAX(P220:P319),1,IF(testdata[[#This Row],[pctGain]]&lt;MIN(P220:P319),0,COUNTIF(P220:P319,"&lt;"&amp;testdata[[#This Row],[pctGain]])))/100</f>
        <v>96</v>
      </c>
      <c r="Y320" s="21">
        <f>(testdata[[#This Row],[rsi(3)]]+testdata[[#This Row],[sRSI(2)]]+testdata[[#This Row],[pctRank(100)]])/3</f>
        <v>77.227662156532645</v>
      </c>
    </row>
    <row r="321" spans="1:25" x14ac:dyDescent="0.25">
      <c r="A321" s="8">
        <v>320</v>
      </c>
      <c r="B321" s="4" t="s">
        <v>7</v>
      </c>
      <c r="C321" s="5" t="str">
        <f t="shared" si="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>IF(testdata[[#This Row],[close]]&gt;H320,testdata[[#This Row],[close]]-H320,0)</f>
        <v>0</v>
      </c>
      <c r="K321" s="2">
        <f>IF(testdata[[#This Row],[close]]&lt;H320,H320-testdata[[#This Row],[close]],0)</f>
        <v>1.3499999999999659</v>
      </c>
      <c r="L321" s="2">
        <f>(L320*2+testdata[[#This Row],[gain]])/3</f>
        <v>1.4900496215183308</v>
      </c>
      <c r="M321" s="2">
        <f>(M320*2+testdata[[#This Row],[loss]])/3</f>
        <v>1.182780271518785</v>
      </c>
      <c r="N321" s="12">
        <f>testdata[[#This Row],[avgGain]]/testdata[[#This Row],[avgLoss]]</f>
        <v>1.2597856570645936</v>
      </c>
      <c r="O321" s="12">
        <f>100-100/(1+testdata[[#This Row],[rs]])</f>
        <v>55.748015442359453</v>
      </c>
      <c r="P321" s="14">
        <f>(testdata[[#This Row],[close]]-H320)/H320</f>
        <v>-5.2652106084242044E-3</v>
      </c>
      <c r="Q321" s="1">
        <f>IF(AND(Q320&gt;=0,testdata[[#This Row],[pctGain]]&gt;0),Q320+1,IF(AND(Q320&lt;=0,testdata[[#This Row],[pctGain]]&lt;0),Q320-1,IF(AND(Q320&lt;0,testdata[[#This Row],[pctGain]]&gt;0),1,IF(AND(Q320&gt;0,testdata[[#This Row],[pctGain]]&lt;0),-1,0))))</f>
        <v>-1</v>
      </c>
      <c r="R321" s="1">
        <f>IF(testdata[[#This Row],[streak]]&gt;Q320,testdata[[#This Row],[streak]]-Q320,0)</f>
        <v>0</v>
      </c>
      <c r="S321" s="1">
        <f>IF(testdata[[#This Row],[streak]]&lt;Q320,Q320-testdata[[#This Row],[streak]],0)</f>
        <v>3</v>
      </c>
      <c r="T321" s="12">
        <f>(T320+testdata[[#This Row],[sGain]])/2</f>
        <v>0.56938580477470291</v>
      </c>
      <c r="U321" s="12">
        <f>(U320+testdata[[#This Row],[sLoss]])/2</f>
        <v>1.7600292015270351</v>
      </c>
      <c r="V321" s="12">
        <f>testdata[[#This Row],[avgSgain]]/testdata[[#This Row],[avgSLoss]]</f>
        <v>0.32350929420983066</v>
      </c>
      <c r="W321" s="12">
        <f>100-100/(1+testdata[[#This Row],[sRS]])</f>
        <v>24.443295987805982</v>
      </c>
      <c r="X321" s="21">
        <f>100*IF(testdata[[#This Row],[pctGain]]&gt;MAX(P221:P320),1,IF(testdata[[#This Row],[pctGain]]&lt;MIN(P221:P320),0,COUNTIF(P221:P320,"&lt;"&amp;testdata[[#This Row],[pctGain]])))/100</f>
        <v>17</v>
      </c>
      <c r="Y321" s="21">
        <f>(testdata[[#This Row],[rsi(3)]]+testdata[[#This Row],[sRSI(2)]]+testdata[[#This Row],[pctRank(100)]])/3</f>
        <v>32.397103810055143</v>
      </c>
    </row>
    <row r="322" spans="1:25" x14ac:dyDescent="0.25">
      <c r="A322" s="8">
        <v>321</v>
      </c>
      <c r="B322" s="4" t="s">
        <v>7</v>
      </c>
      <c r="C322" s="5" t="str">
        <f t="shared" ref="C322:C385" si="7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>IF(testdata[[#This Row],[close]]&gt;H321,testdata[[#This Row],[close]]-H321,0)</f>
        <v>2.0999999999999659</v>
      </c>
      <c r="K322" s="2">
        <f>IF(testdata[[#This Row],[close]]&lt;H321,H321-testdata[[#This Row],[close]],0)</f>
        <v>0</v>
      </c>
      <c r="L322" s="2">
        <f>(L321*2+testdata[[#This Row],[gain]])/3</f>
        <v>1.6933664143455427</v>
      </c>
      <c r="M322" s="2">
        <f>(M321*2+testdata[[#This Row],[loss]])/3</f>
        <v>0.7885201810125233</v>
      </c>
      <c r="N322" s="12">
        <f>testdata[[#This Row],[avgGain]]/testdata[[#This Row],[avgLoss]]</f>
        <v>2.1475245087210375</v>
      </c>
      <c r="O322" s="12">
        <f>100-100/(1+testdata[[#This Row],[rs]])</f>
        <v>68.229000370632889</v>
      </c>
      <c r="P322" s="14">
        <f>(testdata[[#This Row],[close]]-H321)/H321</f>
        <v>8.2336796706526799E-3</v>
      </c>
      <c r="Q322" s="1">
        <f>IF(AND(Q321&gt;=0,testdata[[#This Row],[pctGain]]&gt;0),Q321+1,IF(AND(Q321&lt;=0,testdata[[#This Row],[pctGain]]&lt;0),Q321-1,IF(AND(Q321&lt;0,testdata[[#This Row],[pctGain]]&gt;0),1,IF(AND(Q321&gt;0,testdata[[#This Row],[pctGain]]&lt;0),-1,0))))</f>
        <v>1</v>
      </c>
      <c r="R322" s="1">
        <f>IF(testdata[[#This Row],[streak]]&gt;Q321,testdata[[#This Row],[streak]]-Q321,0)</f>
        <v>2</v>
      </c>
      <c r="S322" s="1">
        <f>IF(testdata[[#This Row],[streak]]&lt;Q321,Q321-testdata[[#This Row],[streak]],0)</f>
        <v>0</v>
      </c>
      <c r="T322" s="12">
        <f>(T321+testdata[[#This Row],[sGain]])/2</f>
        <v>1.2846929023873515</v>
      </c>
      <c r="U322" s="12">
        <f>(U321+testdata[[#This Row],[sLoss]])/2</f>
        <v>0.88001460076351756</v>
      </c>
      <c r="V322" s="12">
        <f>testdata[[#This Row],[avgSgain]]/testdata[[#This Row],[avgSLoss]]</f>
        <v>1.4598540765945556</v>
      </c>
      <c r="W322" s="12">
        <f>100-100/(1+testdata[[#This Row],[sRS]])</f>
        <v>59.347182033480252</v>
      </c>
      <c r="X322" s="21">
        <f>100*IF(testdata[[#This Row],[pctGain]]&gt;MAX(P222:P321),1,IF(testdata[[#This Row],[pctGain]]&lt;MIN(P222:P321),0,COUNTIF(P222:P321,"&lt;"&amp;testdata[[#This Row],[pctGain]])))/100</f>
        <v>80</v>
      </c>
      <c r="Y322" s="21">
        <f>(testdata[[#This Row],[rsi(3)]]+testdata[[#This Row],[sRSI(2)]]+testdata[[#This Row],[pctRank(100)]])/3</f>
        <v>69.192060801371042</v>
      </c>
    </row>
    <row r="323" spans="1:25" x14ac:dyDescent="0.25">
      <c r="A323" s="8">
        <v>322</v>
      </c>
      <c r="B323" s="4" t="s">
        <v>7</v>
      </c>
      <c r="C323" s="5" t="str">
        <f t="shared" si="7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>IF(testdata[[#This Row],[close]]&gt;H322,testdata[[#This Row],[close]]-H322,0)</f>
        <v>0</v>
      </c>
      <c r="K323" s="2">
        <f>IF(testdata[[#This Row],[close]]&lt;H322,H322-testdata[[#This Row],[close]],0)</f>
        <v>0.75</v>
      </c>
      <c r="L323" s="2">
        <f>(L322*2+testdata[[#This Row],[gain]])/3</f>
        <v>1.1289109428970285</v>
      </c>
      <c r="M323" s="2">
        <f>(M322*2+testdata[[#This Row],[loss]])/3</f>
        <v>0.77568012067501557</v>
      </c>
      <c r="N323" s="12">
        <f>testdata[[#This Row],[avgGain]]/testdata[[#This Row],[avgLoss]]</f>
        <v>1.455382074139818</v>
      </c>
      <c r="O323" s="12">
        <f>100-100/(1+testdata[[#This Row],[rs]])</f>
        <v>59.273140806392625</v>
      </c>
      <c r="P323" s="14">
        <f>(testdata[[#This Row],[close]]-H322)/H322</f>
        <v>-2.9165856503986002E-3</v>
      </c>
      <c r="Q323" s="1">
        <f>IF(AND(Q322&gt;=0,testdata[[#This Row],[pctGain]]&gt;0),Q322+1,IF(AND(Q322&lt;=0,testdata[[#This Row],[pctGain]]&lt;0),Q322-1,IF(AND(Q322&lt;0,testdata[[#This Row],[pctGain]]&gt;0),1,IF(AND(Q322&gt;0,testdata[[#This Row],[pctGain]]&lt;0),-1,0))))</f>
        <v>-1</v>
      </c>
      <c r="R323" s="1">
        <f>IF(testdata[[#This Row],[streak]]&gt;Q322,testdata[[#This Row],[streak]]-Q322,0)</f>
        <v>0</v>
      </c>
      <c r="S323" s="1">
        <f>IF(testdata[[#This Row],[streak]]&lt;Q322,Q322-testdata[[#This Row],[streak]],0)</f>
        <v>2</v>
      </c>
      <c r="T323" s="12">
        <f>(T322+testdata[[#This Row],[sGain]])/2</f>
        <v>0.64234645119367573</v>
      </c>
      <c r="U323" s="12">
        <f>(U322+testdata[[#This Row],[sLoss]])/2</f>
        <v>1.4400073003817588</v>
      </c>
      <c r="V323" s="12">
        <f>testdata[[#This Row],[avgSgain]]/testdata[[#This Row],[avgSLoss]]</f>
        <v>0.44607166298628065</v>
      </c>
      <c r="W323" s="12">
        <f>100-100/(1+testdata[[#This Row],[sRS]])</f>
        <v>30.847133956355847</v>
      </c>
      <c r="X323" s="21">
        <f>100*IF(testdata[[#This Row],[pctGain]]&gt;MAX(P223:P322),1,IF(testdata[[#This Row],[pctGain]]&lt;MIN(P223:P322),0,COUNTIF(P223:P322,"&lt;"&amp;testdata[[#This Row],[pctGain]])))/100</f>
        <v>27</v>
      </c>
      <c r="Y323" s="21">
        <f>(testdata[[#This Row],[rsi(3)]]+testdata[[#This Row],[sRSI(2)]]+testdata[[#This Row],[pctRank(100)]])/3</f>
        <v>39.040091587582822</v>
      </c>
    </row>
    <row r="324" spans="1:25" x14ac:dyDescent="0.25">
      <c r="A324" s="8">
        <v>323</v>
      </c>
      <c r="B324" s="4" t="s">
        <v>7</v>
      </c>
      <c r="C324" s="5" t="str">
        <f t="shared" si="7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>IF(testdata[[#This Row],[close]]&gt;H323,testdata[[#This Row],[close]]-H323,0)</f>
        <v>2.1000000000000227</v>
      </c>
      <c r="K324" s="2">
        <f>IF(testdata[[#This Row],[close]]&lt;H323,H323-testdata[[#This Row],[close]],0)</f>
        <v>0</v>
      </c>
      <c r="L324" s="2">
        <f>(L323*2+testdata[[#This Row],[gain]])/3</f>
        <v>1.4526072952646931</v>
      </c>
      <c r="M324" s="2">
        <f>(M323*2+testdata[[#This Row],[loss]])/3</f>
        <v>0.51712008045001034</v>
      </c>
      <c r="N324" s="12">
        <f>testdata[[#This Row],[avgGain]]/testdata[[#This Row],[avgLoss]]</f>
        <v>2.8090328536470666</v>
      </c>
      <c r="O324" s="12">
        <f>100-100/(1+testdata[[#This Row],[rs]])</f>
        <v>73.746616571119318</v>
      </c>
      <c r="P324" s="14">
        <f>(testdata[[#This Row],[close]]-H323)/H323</f>
        <v>8.1903276131046129E-3</v>
      </c>
      <c r="Q324" s="1">
        <f>IF(AND(Q323&gt;=0,testdata[[#This Row],[pctGain]]&gt;0),Q323+1,IF(AND(Q323&lt;=0,testdata[[#This Row],[pctGain]]&lt;0),Q323-1,IF(AND(Q323&lt;0,testdata[[#This Row],[pctGain]]&gt;0),1,IF(AND(Q323&gt;0,testdata[[#This Row],[pctGain]]&lt;0),-1,0))))</f>
        <v>1</v>
      </c>
      <c r="R324" s="1">
        <f>IF(testdata[[#This Row],[streak]]&gt;Q323,testdata[[#This Row],[streak]]-Q323,0)</f>
        <v>2</v>
      </c>
      <c r="S324" s="1">
        <f>IF(testdata[[#This Row],[streak]]&lt;Q323,Q323-testdata[[#This Row],[streak]],0)</f>
        <v>0</v>
      </c>
      <c r="T324" s="12">
        <f>(T323+testdata[[#This Row],[sGain]])/2</f>
        <v>1.3211732255968378</v>
      </c>
      <c r="U324" s="12">
        <f>(U323+testdata[[#This Row],[sLoss]])/2</f>
        <v>0.72000365019087942</v>
      </c>
      <c r="V324" s="12">
        <f>testdata[[#This Row],[avgSgain]]/testdata[[#This Row],[avgSLoss]]</f>
        <v>1.834953510647596</v>
      </c>
      <c r="W324" s="12">
        <f>100-100/(1+testdata[[#This Row],[sRS]])</f>
        <v>64.72605295839341</v>
      </c>
      <c r="X324" s="21">
        <f>100*IF(testdata[[#This Row],[pctGain]]&gt;MAX(P224:P323),1,IF(testdata[[#This Row],[pctGain]]&lt;MIN(P224:P323),0,COUNTIF(P224:P323,"&lt;"&amp;testdata[[#This Row],[pctGain]])))/100</f>
        <v>80</v>
      </c>
      <c r="Y324" s="21">
        <f>(testdata[[#This Row],[rsi(3)]]+testdata[[#This Row],[sRSI(2)]]+testdata[[#This Row],[pctRank(100)]])/3</f>
        <v>72.824223176504248</v>
      </c>
    </row>
    <row r="325" spans="1:25" x14ac:dyDescent="0.25">
      <c r="A325" s="8">
        <v>324</v>
      </c>
      <c r="B325" s="4" t="s">
        <v>7</v>
      </c>
      <c r="C325" s="5" t="str">
        <f t="shared" si="7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>IF(testdata[[#This Row],[close]]&gt;H324,testdata[[#This Row],[close]]-H324,0)</f>
        <v>2.7699999999999818</v>
      </c>
      <c r="K325" s="2">
        <f>IF(testdata[[#This Row],[close]]&lt;H324,H324-testdata[[#This Row],[close]],0)</f>
        <v>0</v>
      </c>
      <c r="L325" s="2">
        <f>(L324*2+testdata[[#This Row],[gain]])/3</f>
        <v>1.8917381968431226</v>
      </c>
      <c r="M325" s="2">
        <f>(M324*2+testdata[[#This Row],[loss]])/3</f>
        <v>0.34474672030000691</v>
      </c>
      <c r="N325" s="12">
        <f>testdata[[#This Row],[avgGain]]/testdata[[#This Row],[avgLoss]]</f>
        <v>5.4873276102435042</v>
      </c>
      <c r="O325" s="12">
        <f>100-100/(1+testdata[[#This Row],[rs]])</f>
        <v>84.585332203340585</v>
      </c>
      <c r="P325" s="14">
        <f>(testdata[[#This Row],[close]]-H324)/H324</f>
        <v>1.0715667311411922E-2</v>
      </c>
      <c r="Q325" s="1">
        <f>IF(AND(Q324&gt;=0,testdata[[#This Row],[pctGain]]&gt;0),Q324+1,IF(AND(Q324&lt;=0,testdata[[#This Row],[pctGain]]&lt;0),Q324-1,IF(AND(Q324&lt;0,testdata[[#This Row],[pctGain]]&gt;0),1,IF(AND(Q324&gt;0,testdata[[#This Row],[pctGain]]&lt;0),-1,0))))</f>
        <v>2</v>
      </c>
      <c r="R325" s="1">
        <f>IF(testdata[[#This Row],[streak]]&gt;Q324,testdata[[#This Row],[streak]]-Q324,0)</f>
        <v>1</v>
      </c>
      <c r="S325" s="1">
        <f>IF(testdata[[#This Row],[streak]]&lt;Q324,Q324-testdata[[#This Row],[streak]],0)</f>
        <v>0</v>
      </c>
      <c r="T325" s="12">
        <f>(T324+testdata[[#This Row],[sGain]])/2</f>
        <v>1.160586612798419</v>
      </c>
      <c r="U325" s="12">
        <f>(U324+testdata[[#This Row],[sLoss]])/2</f>
        <v>0.36000182509543971</v>
      </c>
      <c r="V325" s="12">
        <f>testdata[[#This Row],[avgSgain]]/testdata[[#This Row],[avgSLoss]]</f>
        <v>3.2238353583089117</v>
      </c>
      <c r="W325" s="12">
        <f>100-100/(1+testdata[[#This Row],[sRS]])</f>
        <v>76.324834772907252</v>
      </c>
      <c r="X325" s="21">
        <f>100*IF(testdata[[#This Row],[pctGain]]&gt;MAX(P225:P324),1,IF(testdata[[#This Row],[pctGain]]&lt;MIN(P225:P324),0,COUNTIF(P225:P324,"&lt;"&amp;testdata[[#This Row],[pctGain]])))/100</f>
        <v>86</v>
      </c>
      <c r="Y325" s="21">
        <f>(testdata[[#This Row],[rsi(3)]]+testdata[[#This Row],[sRSI(2)]]+testdata[[#This Row],[pctRank(100)]])/3</f>
        <v>82.303388992082617</v>
      </c>
    </row>
    <row r="326" spans="1:25" x14ac:dyDescent="0.25">
      <c r="A326" s="8">
        <v>325</v>
      </c>
      <c r="B326" s="4" t="s">
        <v>7</v>
      </c>
      <c r="C326" s="5" t="str">
        <f t="shared" si="7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>IF(testdata[[#This Row],[close]]&gt;H325,testdata[[#This Row],[close]]-H325,0)</f>
        <v>0.18999999999999773</v>
      </c>
      <c r="K326" s="2">
        <f>IF(testdata[[#This Row],[close]]&lt;H325,H325-testdata[[#This Row],[close]],0)</f>
        <v>0</v>
      </c>
      <c r="L326" s="2">
        <f>(L325*2+testdata[[#This Row],[gain]])/3</f>
        <v>1.3244921312287476</v>
      </c>
      <c r="M326" s="2">
        <f>(M325*2+testdata[[#This Row],[loss]])/3</f>
        <v>0.22983114686667128</v>
      </c>
      <c r="N326" s="12">
        <f>testdata[[#This Row],[avgGain]]/testdata[[#This Row],[avgLoss]]</f>
        <v>5.7628922332146164</v>
      </c>
      <c r="O326" s="12">
        <f>100-100/(1+testdata[[#This Row],[rs]])</f>
        <v>85.21342695527963</v>
      </c>
      <c r="P326" s="14">
        <f>(testdata[[#This Row],[close]]-H325)/H325</f>
        <v>7.2721705515366381E-4</v>
      </c>
      <c r="Q326" s="1">
        <f>IF(AND(Q325&gt;=0,testdata[[#This Row],[pctGain]]&gt;0),Q325+1,IF(AND(Q325&lt;=0,testdata[[#This Row],[pctGain]]&lt;0),Q325-1,IF(AND(Q325&lt;0,testdata[[#This Row],[pctGain]]&gt;0),1,IF(AND(Q325&gt;0,testdata[[#This Row],[pctGain]]&lt;0),-1,0))))</f>
        <v>3</v>
      </c>
      <c r="R326" s="1">
        <f>IF(testdata[[#This Row],[streak]]&gt;Q325,testdata[[#This Row],[streak]]-Q325,0)</f>
        <v>1</v>
      </c>
      <c r="S326" s="1">
        <f>IF(testdata[[#This Row],[streak]]&lt;Q325,Q325-testdata[[#This Row],[streak]],0)</f>
        <v>0</v>
      </c>
      <c r="T326" s="12">
        <f>(T325+testdata[[#This Row],[sGain]])/2</f>
        <v>1.0802933063992095</v>
      </c>
      <c r="U326" s="12">
        <f>(U325+testdata[[#This Row],[sLoss]])/2</f>
        <v>0.18000091254771985</v>
      </c>
      <c r="V326" s="12">
        <f>testdata[[#This Row],[avgSgain]]/testdata[[#This Row],[avgSLoss]]</f>
        <v>6.0015990536315424</v>
      </c>
      <c r="W326" s="12">
        <f>100-100/(1+testdata[[#This Row],[sRS]])</f>
        <v>85.717548343741186</v>
      </c>
      <c r="X326" s="21">
        <f>100*IF(testdata[[#This Row],[pctGain]]&gt;MAX(P226:P325),1,IF(testdata[[#This Row],[pctGain]]&lt;MIN(P226:P325),0,COUNTIF(P226:P325,"&lt;"&amp;testdata[[#This Row],[pctGain]])))/100</f>
        <v>49</v>
      </c>
      <c r="Y326" s="21">
        <f>(testdata[[#This Row],[rsi(3)]]+testdata[[#This Row],[sRSI(2)]]+testdata[[#This Row],[pctRank(100)]])/3</f>
        <v>73.310325099673605</v>
      </c>
    </row>
    <row r="327" spans="1:25" x14ac:dyDescent="0.25">
      <c r="A327" s="8">
        <v>326</v>
      </c>
      <c r="B327" s="4" t="s">
        <v>7</v>
      </c>
      <c r="C327" s="5" t="str">
        <f t="shared" si="7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>IF(testdata[[#This Row],[close]]&gt;H326,testdata[[#This Row],[close]]-H326,0)</f>
        <v>0</v>
      </c>
      <c r="K327" s="2">
        <f>IF(testdata[[#This Row],[close]]&lt;H326,H326-testdata[[#This Row],[close]],0)</f>
        <v>1.4499999999999886</v>
      </c>
      <c r="L327" s="2">
        <f>(L326*2+testdata[[#This Row],[gain]])/3</f>
        <v>0.8829947541524984</v>
      </c>
      <c r="M327" s="2">
        <f>(M326*2+testdata[[#This Row],[loss]])/3</f>
        <v>0.63655409791111039</v>
      </c>
      <c r="N327" s="12">
        <f>testdata[[#This Row],[avgGain]]/testdata[[#This Row],[avgLoss]]</f>
        <v>1.3871480162488898</v>
      </c>
      <c r="O327" s="12">
        <f>100-100/(1+testdata[[#This Row],[rs]])</f>
        <v>58.109007351317196</v>
      </c>
      <c r="P327" s="14">
        <f>(testdata[[#This Row],[close]]-H326)/H326</f>
        <v>-5.5457813814732224E-3</v>
      </c>
      <c r="Q327" s="1">
        <f>IF(AND(Q326&gt;=0,testdata[[#This Row],[pctGain]]&gt;0),Q326+1,IF(AND(Q326&lt;=0,testdata[[#This Row],[pctGain]]&lt;0),Q326-1,IF(AND(Q326&lt;0,testdata[[#This Row],[pctGain]]&gt;0),1,IF(AND(Q326&gt;0,testdata[[#This Row],[pctGain]]&lt;0),-1,0))))</f>
        <v>-1</v>
      </c>
      <c r="R327" s="1">
        <f>IF(testdata[[#This Row],[streak]]&gt;Q326,testdata[[#This Row],[streak]]-Q326,0)</f>
        <v>0</v>
      </c>
      <c r="S327" s="1">
        <f>IF(testdata[[#This Row],[streak]]&lt;Q326,Q326-testdata[[#This Row],[streak]],0)</f>
        <v>4</v>
      </c>
      <c r="T327" s="12">
        <f>(T326+testdata[[#This Row],[sGain]])/2</f>
        <v>0.54014665319960475</v>
      </c>
      <c r="U327" s="12">
        <f>(U326+testdata[[#This Row],[sLoss]])/2</f>
        <v>2.0900004562738599</v>
      </c>
      <c r="V327" s="12">
        <f>testdata[[#This Row],[avgSgain]]/testdata[[#This Row],[avgSLoss]]</f>
        <v>0.25844331831515521</v>
      </c>
      <c r="W327" s="12">
        <f>100-100/(1+testdata[[#This Row],[sRS]])</f>
        <v>20.536746832679569</v>
      </c>
      <c r="X327" s="21">
        <f>100*IF(testdata[[#This Row],[pctGain]]&gt;MAX(P227:P326),1,IF(testdata[[#This Row],[pctGain]]&lt;MIN(P227:P326),0,COUNTIF(P227:P326,"&lt;"&amp;testdata[[#This Row],[pctGain]])))/100</f>
        <v>16</v>
      </c>
      <c r="Y327" s="21">
        <f>(testdata[[#This Row],[rsi(3)]]+testdata[[#This Row],[sRSI(2)]]+testdata[[#This Row],[pctRank(100)]])/3</f>
        <v>31.548584727998918</v>
      </c>
    </row>
    <row r="328" spans="1:25" x14ac:dyDescent="0.25">
      <c r="A328" s="8">
        <v>327</v>
      </c>
      <c r="B328" s="4" t="s">
        <v>7</v>
      </c>
      <c r="C328" s="5" t="str">
        <f t="shared" si="7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>IF(testdata[[#This Row],[close]]&gt;H327,testdata[[#This Row],[close]]-H327,0)</f>
        <v>0</v>
      </c>
      <c r="K328" s="2">
        <f>IF(testdata[[#This Row],[close]]&lt;H327,H327-testdata[[#This Row],[close]],0)</f>
        <v>2.1999999999999886</v>
      </c>
      <c r="L328" s="2">
        <f>(L327*2+testdata[[#This Row],[gain]])/3</f>
        <v>0.58866316943499897</v>
      </c>
      <c r="M328" s="2">
        <f>(M327*2+testdata[[#This Row],[loss]])/3</f>
        <v>1.1577027319407365</v>
      </c>
      <c r="N328" s="12">
        <f>testdata[[#This Row],[avgGain]]/testdata[[#This Row],[avgLoss]]</f>
        <v>0.50847523564894981</v>
      </c>
      <c r="O328" s="12">
        <f>100-100/(1+testdata[[#This Row],[rs]])</f>
        <v>33.707894145852691</v>
      </c>
      <c r="P328" s="14">
        <f>(testdata[[#This Row],[close]]-H327)/H327</f>
        <v>-8.4612130302680229E-3</v>
      </c>
      <c r="Q328" s="1">
        <f>IF(AND(Q327&gt;=0,testdata[[#This Row],[pctGain]]&gt;0),Q327+1,IF(AND(Q327&lt;=0,testdata[[#This Row],[pctGain]]&lt;0),Q327-1,IF(AND(Q327&lt;0,testdata[[#This Row],[pctGain]]&gt;0),1,IF(AND(Q327&gt;0,testdata[[#This Row],[pctGain]]&lt;0),-1,0))))</f>
        <v>-2</v>
      </c>
      <c r="R328" s="1">
        <f>IF(testdata[[#This Row],[streak]]&gt;Q327,testdata[[#This Row],[streak]]-Q327,0)</f>
        <v>0</v>
      </c>
      <c r="S328" s="1">
        <f>IF(testdata[[#This Row],[streak]]&lt;Q327,Q327-testdata[[#This Row],[streak]],0)</f>
        <v>1</v>
      </c>
      <c r="T328" s="12">
        <f>(T327+testdata[[#This Row],[sGain]])/2</f>
        <v>0.27007332659980238</v>
      </c>
      <c r="U328" s="12">
        <f>(U327+testdata[[#This Row],[sLoss]])/2</f>
        <v>1.5450002281369299</v>
      </c>
      <c r="V328" s="12">
        <f>testdata[[#This Row],[avgSgain]]/testdata[[#This Row],[avgSLoss]]</f>
        <v>0.1748047163238777</v>
      </c>
      <c r="W328" s="12">
        <f>100-100/(1+testdata[[#This Row],[sRS]])</f>
        <v>14.879470085110427</v>
      </c>
      <c r="X328" s="21">
        <f>100*IF(testdata[[#This Row],[pctGain]]&gt;MAX(P228:P327),1,IF(testdata[[#This Row],[pctGain]]&lt;MIN(P228:P327),0,COUNTIF(P228:P327,"&lt;"&amp;testdata[[#This Row],[pctGain]])))/100</f>
        <v>13</v>
      </c>
      <c r="Y328" s="21">
        <f>(testdata[[#This Row],[rsi(3)]]+testdata[[#This Row],[sRSI(2)]]+testdata[[#This Row],[pctRank(100)]])/3</f>
        <v>20.529121410321039</v>
      </c>
    </row>
    <row r="329" spans="1:25" x14ac:dyDescent="0.25">
      <c r="A329" s="8">
        <v>328</v>
      </c>
      <c r="B329" s="4" t="s">
        <v>7</v>
      </c>
      <c r="C329" s="5" t="str">
        <f t="shared" si="7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>IF(testdata[[#This Row],[close]]&gt;H328,testdata[[#This Row],[close]]-H328,0)</f>
        <v>0</v>
      </c>
      <c r="K329" s="2">
        <f>IF(testdata[[#This Row],[close]]&lt;H328,H328-testdata[[#This Row],[close]],0)</f>
        <v>4.0000000000020464E-2</v>
      </c>
      <c r="L329" s="2">
        <f>(L328*2+testdata[[#This Row],[gain]])/3</f>
        <v>0.39244211295666598</v>
      </c>
      <c r="M329" s="2">
        <f>(M328*2+testdata[[#This Row],[loss]])/3</f>
        <v>0.78513515462716443</v>
      </c>
      <c r="N329" s="12">
        <f>testdata[[#This Row],[avgGain]]/testdata[[#This Row],[avgLoss]]</f>
        <v>0.49984020030669013</v>
      </c>
      <c r="O329" s="12">
        <f>100-100/(1+testdata[[#This Row],[rs]])</f>
        <v>33.326230368040669</v>
      </c>
      <c r="P329" s="14">
        <f>(testdata[[#This Row],[close]]-H328)/H328</f>
        <v>-1.5515301966572461E-4</v>
      </c>
      <c r="Q329" s="1">
        <f>IF(AND(Q328&gt;=0,testdata[[#This Row],[pctGain]]&gt;0),Q328+1,IF(AND(Q328&lt;=0,testdata[[#This Row],[pctGain]]&lt;0),Q328-1,IF(AND(Q328&lt;0,testdata[[#This Row],[pctGain]]&gt;0),1,IF(AND(Q328&gt;0,testdata[[#This Row],[pctGain]]&lt;0),-1,0))))</f>
        <v>-3</v>
      </c>
      <c r="R329" s="1">
        <f>IF(testdata[[#This Row],[streak]]&gt;Q328,testdata[[#This Row],[streak]]-Q328,0)</f>
        <v>0</v>
      </c>
      <c r="S329" s="1">
        <f>IF(testdata[[#This Row],[streak]]&lt;Q328,Q328-testdata[[#This Row],[streak]],0)</f>
        <v>1</v>
      </c>
      <c r="T329" s="12">
        <f>(T328+testdata[[#This Row],[sGain]])/2</f>
        <v>0.13503666329990119</v>
      </c>
      <c r="U329" s="12">
        <f>(U328+testdata[[#This Row],[sLoss]])/2</f>
        <v>1.2725001140684649</v>
      </c>
      <c r="V329" s="12">
        <f>testdata[[#This Row],[avgSgain]]/testdata[[#This Row],[avgSLoss]]</f>
        <v>0.10611917579178759</v>
      </c>
      <c r="W329" s="12">
        <f>100-100/(1+testdata[[#This Row],[sRS]])</f>
        <v>9.5938284150823847</v>
      </c>
      <c r="X329" s="21">
        <f>100*IF(testdata[[#This Row],[pctGain]]&gt;MAX(P229:P328),1,IF(testdata[[#This Row],[pctGain]]&lt;MIN(P229:P328),0,COUNTIF(P229:P328,"&lt;"&amp;testdata[[#This Row],[pctGain]])))/100</f>
        <v>44</v>
      </c>
      <c r="Y329" s="21">
        <f>(testdata[[#This Row],[rsi(3)]]+testdata[[#This Row],[sRSI(2)]]+testdata[[#This Row],[pctRank(100)]])/3</f>
        <v>28.973352927707683</v>
      </c>
    </row>
    <row r="330" spans="1:25" x14ac:dyDescent="0.25">
      <c r="A330" s="8">
        <v>329</v>
      </c>
      <c r="B330" s="4" t="s">
        <v>7</v>
      </c>
      <c r="C330" s="5" t="str">
        <f t="shared" si="7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>IF(testdata[[#This Row],[close]]&gt;H329,testdata[[#This Row],[close]]-H329,0)</f>
        <v>0</v>
      </c>
      <c r="K330" s="2">
        <f>IF(testdata[[#This Row],[close]]&lt;H329,H329-testdata[[#This Row],[close]],0)</f>
        <v>3.4699999999999704</v>
      </c>
      <c r="L330" s="2">
        <f>(L329*2+testdata[[#This Row],[gain]])/3</f>
        <v>0.26162807530444399</v>
      </c>
      <c r="M330" s="2">
        <f>(M329*2+testdata[[#This Row],[loss]])/3</f>
        <v>1.6800901030847664</v>
      </c>
      <c r="N330" s="12">
        <f>testdata[[#This Row],[avgGain]]/testdata[[#This Row],[avgLoss]]</f>
        <v>0.15572264536531463</v>
      </c>
      <c r="O330" s="12">
        <f>100-100/(1+testdata[[#This Row],[rs]])</f>
        <v>13.474049850091149</v>
      </c>
      <c r="P330" s="14">
        <f>(testdata[[#This Row],[close]]-H329)/H329</f>
        <v>-1.3461613065911357E-2</v>
      </c>
      <c r="Q330" s="1">
        <f>IF(AND(Q329&gt;=0,testdata[[#This Row],[pctGain]]&gt;0),Q329+1,IF(AND(Q329&lt;=0,testdata[[#This Row],[pctGain]]&lt;0),Q329-1,IF(AND(Q329&lt;0,testdata[[#This Row],[pctGain]]&gt;0),1,IF(AND(Q329&gt;0,testdata[[#This Row],[pctGain]]&lt;0),-1,0))))</f>
        <v>-4</v>
      </c>
      <c r="R330" s="1">
        <f>IF(testdata[[#This Row],[streak]]&gt;Q329,testdata[[#This Row],[streak]]-Q329,0)</f>
        <v>0</v>
      </c>
      <c r="S330" s="1">
        <f>IF(testdata[[#This Row],[streak]]&lt;Q329,Q329-testdata[[#This Row],[streak]],0)</f>
        <v>1</v>
      </c>
      <c r="T330" s="12">
        <f>(T329+testdata[[#This Row],[sGain]])/2</f>
        <v>6.7518331649950594E-2</v>
      </c>
      <c r="U330" s="12">
        <f>(U329+testdata[[#This Row],[sLoss]])/2</f>
        <v>1.1362500570342324</v>
      </c>
      <c r="V330" s="12">
        <f>testdata[[#This Row],[avgSgain]]/testdata[[#This Row],[avgSLoss]]</f>
        <v>5.9422071076663044E-2</v>
      </c>
      <c r="W330" s="12">
        <f>100-100/(1+testdata[[#This Row],[sRS]])</f>
        <v>5.6089138313188016</v>
      </c>
      <c r="X330" s="21">
        <f>100*IF(testdata[[#This Row],[pctGain]]&gt;MAX(P230:P329),1,IF(testdata[[#This Row],[pctGain]]&lt;MIN(P230:P329),0,COUNTIF(P230:P329,"&lt;"&amp;testdata[[#This Row],[pctGain]])))/100</f>
        <v>10</v>
      </c>
      <c r="Y330" s="21">
        <f>(testdata[[#This Row],[rsi(3)]]+testdata[[#This Row],[sRSI(2)]]+testdata[[#This Row],[pctRank(100)]])/3</f>
        <v>9.6943212271366495</v>
      </c>
    </row>
    <row r="331" spans="1:25" x14ac:dyDescent="0.25">
      <c r="A331" s="8">
        <v>330</v>
      </c>
      <c r="B331" s="4" t="s">
        <v>7</v>
      </c>
      <c r="C331" s="5" t="str">
        <f t="shared" si="7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>IF(testdata[[#This Row],[close]]&gt;H330,testdata[[#This Row],[close]]-H330,0)</f>
        <v>0.62999999999999545</v>
      </c>
      <c r="K331" s="2">
        <f>IF(testdata[[#This Row],[close]]&lt;H330,H330-testdata[[#This Row],[close]],0)</f>
        <v>0</v>
      </c>
      <c r="L331" s="2">
        <f>(L330*2+testdata[[#This Row],[gain]])/3</f>
        <v>0.38441871686962781</v>
      </c>
      <c r="M331" s="2">
        <f>(M330*2+testdata[[#This Row],[loss]])/3</f>
        <v>1.1200600687231776</v>
      </c>
      <c r="N331" s="12">
        <f>testdata[[#This Row],[avgGain]]/testdata[[#This Row],[avgLoss]]</f>
        <v>0.34321258975677021</v>
      </c>
      <c r="O331" s="12">
        <f>100-100/(1+testdata[[#This Row],[rs]])</f>
        <v>25.551620970059503</v>
      </c>
      <c r="P331" s="14">
        <f>(testdata[[#This Row],[close]]-H330)/H330</f>
        <v>2.477388910735334E-3</v>
      </c>
      <c r="Q331" s="1">
        <f>IF(AND(Q330&gt;=0,testdata[[#This Row],[pctGain]]&gt;0),Q330+1,IF(AND(Q330&lt;=0,testdata[[#This Row],[pctGain]]&lt;0),Q330-1,IF(AND(Q330&lt;0,testdata[[#This Row],[pctGain]]&gt;0),1,IF(AND(Q330&gt;0,testdata[[#This Row],[pctGain]]&lt;0),-1,0))))</f>
        <v>1</v>
      </c>
      <c r="R331" s="1">
        <f>IF(testdata[[#This Row],[streak]]&gt;Q330,testdata[[#This Row],[streak]]-Q330,0)</f>
        <v>5</v>
      </c>
      <c r="S331" s="1">
        <f>IF(testdata[[#This Row],[streak]]&lt;Q330,Q330-testdata[[#This Row],[streak]],0)</f>
        <v>0</v>
      </c>
      <c r="T331" s="12">
        <f>(T330+testdata[[#This Row],[sGain]])/2</f>
        <v>2.5337591658249754</v>
      </c>
      <c r="U331" s="12">
        <f>(U330+testdata[[#This Row],[sLoss]])/2</f>
        <v>0.56812502851711622</v>
      </c>
      <c r="V331" s="12">
        <f>testdata[[#This Row],[avgSgain]]/testdata[[#This Row],[avgSLoss]]</f>
        <v>4.4598618942003529</v>
      </c>
      <c r="W331" s="12">
        <f>100-100/(1+testdata[[#This Row],[sRS]])</f>
        <v>81.68451841131305</v>
      </c>
      <c r="X331" s="21">
        <f>100*IF(testdata[[#This Row],[pctGain]]&gt;MAX(P231:P330),1,IF(testdata[[#This Row],[pctGain]]&lt;MIN(P231:P330),0,COUNTIF(P231:P330,"&lt;"&amp;testdata[[#This Row],[pctGain]])))/100</f>
        <v>62</v>
      </c>
      <c r="Y331" s="21">
        <f>(testdata[[#This Row],[rsi(3)]]+testdata[[#This Row],[sRSI(2)]]+testdata[[#This Row],[pctRank(100)]])/3</f>
        <v>56.41204646045751</v>
      </c>
    </row>
    <row r="332" spans="1:25" x14ac:dyDescent="0.25">
      <c r="A332" s="8">
        <v>331</v>
      </c>
      <c r="B332" s="4" t="s">
        <v>7</v>
      </c>
      <c r="C332" s="5" t="str">
        <f t="shared" si="7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>IF(testdata[[#This Row],[close]]&gt;H331,testdata[[#This Row],[close]]-H331,0)</f>
        <v>2.589999999999975</v>
      </c>
      <c r="K332" s="2">
        <f>IF(testdata[[#This Row],[close]]&lt;H331,H331-testdata[[#This Row],[close]],0)</f>
        <v>0</v>
      </c>
      <c r="L332" s="2">
        <f>(L331*2+testdata[[#This Row],[gain]])/3</f>
        <v>1.1196124779130769</v>
      </c>
      <c r="M332" s="2">
        <f>(M331*2+testdata[[#This Row],[loss]])/3</f>
        <v>0.7467067124821184</v>
      </c>
      <c r="N332" s="12">
        <f>testdata[[#This Row],[avgGain]]/testdata[[#This Row],[avgLoss]]</f>
        <v>1.4994005801707435</v>
      </c>
      <c r="O332" s="12">
        <f>100-100/(1+testdata[[#This Row],[rs]])</f>
        <v>59.990406982633964</v>
      </c>
      <c r="P332" s="14">
        <f>(testdata[[#This Row],[close]]-H331)/H331</f>
        <v>1.0159651669085532E-2</v>
      </c>
      <c r="Q332" s="1">
        <f>IF(AND(Q331&gt;=0,testdata[[#This Row],[pctGain]]&gt;0),Q331+1,IF(AND(Q331&lt;=0,testdata[[#This Row],[pctGain]]&lt;0),Q331-1,IF(AND(Q331&lt;0,testdata[[#This Row],[pctGain]]&gt;0),1,IF(AND(Q331&gt;0,testdata[[#This Row],[pctGain]]&lt;0),-1,0))))</f>
        <v>2</v>
      </c>
      <c r="R332" s="1">
        <f>IF(testdata[[#This Row],[streak]]&gt;Q331,testdata[[#This Row],[streak]]-Q331,0)</f>
        <v>1</v>
      </c>
      <c r="S332" s="1">
        <f>IF(testdata[[#This Row],[streak]]&lt;Q331,Q331-testdata[[#This Row],[streak]],0)</f>
        <v>0</v>
      </c>
      <c r="T332" s="12">
        <f>(T331+testdata[[#This Row],[sGain]])/2</f>
        <v>1.7668795829124877</v>
      </c>
      <c r="U332" s="12">
        <f>(U331+testdata[[#This Row],[sLoss]])/2</f>
        <v>0.28406251425855811</v>
      </c>
      <c r="V332" s="12">
        <f>testdata[[#This Row],[avgSgain]]/testdata[[#This Row],[avgSLoss]]</f>
        <v>6.2200378234498288</v>
      </c>
      <c r="W332" s="12">
        <f>100-100/(1+testdata[[#This Row],[sRS]])</f>
        <v>86.149657045394989</v>
      </c>
      <c r="X332" s="21">
        <f>100*IF(testdata[[#This Row],[pctGain]]&gt;MAX(P232:P331),1,IF(testdata[[#This Row],[pctGain]]&lt;MIN(P232:P331),0,COUNTIF(P232:P331,"&lt;"&amp;testdata[[#This Row],[pctGain]])))/100</f>
        <v>84</v>
      </c>
      <c r="Y332" s="21">
        <f>(testdata[[#This Row],[rsi(3)]]+testdata[[#This Row],[sRSI(2)]]+testdata[[#This Row],[pctRank(100)]])/3</f>
        <v>76.713354676009644</v>
      </c>
    </row>
    <row r="333" spans="1:25" x14ac:dyDescent="0.25">
      <c r="A333" s="8">
        <v>332</v>
      </c>
      <c r="B333" s="4" t="s">
        <v>7</v>
      </c>
      <c r="C333" s="5" t="str">
        <f t="shared" si="7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>IF(testdata[[#This Row],[close]]&gt;H332,testdata[[#This Row],[close]]-H332,0)</f>
        <v>0.24000000000000909</v>
      </c>
      <c r="K333" s="2">
        <f>IF(testdata[[#This Row],[close]]&lt;H332,H332-testdata[[#This Row],[close]],0)</f>
        <v>0</v>
      </c>
      <c r="L333" s="2">
        <f>(L332*2+testdata[[#This Row],[gain]])/3</f>
        <v>0.82640831860872099</v>
      </c>
      <c r="M333" s="2">
        <f>(M332*2+testdata[[#This Row],[loss]])/3</f>
        <v>0.49780447498807895</v>
      </c>
      <c r="N333" s="12">
        <f>testdata[[#This Row],[avgGain]]/testdata[[#This Row],[avgLoss]]</f>
        <v>1.6601062467919985</v>
      </c>
      <c r="O333" s="12">
        <f>100-100/(1+testdata[[#This Row],[rs]])</f>
        <v>62.407516571717103</v>
      </c>
      <c r="P333" s="14">
        <f>(testdata[[#This Row],[close]]-H332)/H332</f>
        <v>9.3196644920786394E-4</v>
      </c>
      <c r="Q333" s="1">
        <f>IF(AND(Q332&gt;=0,testdata[[#This Row],[pctGain]]&gt;0),Q332+1,IF(AND(Q332&lt;=0,testdata[[#This Row],[pctGain]]&lt;0),Q332-1,IF(AND(Q332&lt;0,testdata[[#This Row],[pctGain]]&gt;0),1,IF(AND(Q332&gt;0,testdata[[#This Row],[pctGain]]&lt;0),-1,0))))</f>
        <v>3</v>
      </c>
      <c r="R333" s="1">
        <f>IF(testdata[[#This Row],[streak]]&gt;Q332,testdata[[#This Row],[streak]]-Q332,0)</f>
        <v>1</v>
      </c>
      <c r="S333" s="1">
        <f>IF(testdata[[#This Row],[streak]]&lt;Q332,Q332-testdata[[#This Row],[streak]],0)</f>
        <v>0</v>
      </c>
      <c r="T333" s="12">
        <f>(T332+testdata[[#This Row],[sGain]])/2</f>
        <v>1.3834397914562437</v>
      </c>
      <c r="U333" s="12">
        <f>(U332+testdata[[#This Row],[sLoss]])/2</f>
        <v>0.14203125712927905</v>
      </c>
      <c r="V333" s="12">
        <f>testdata[[#This Row],[avgSgain]]/testdata[[#This Row],[avgSLoss]]</f>
        <v>9.7403896819487787</v>
      </c>
      <c r="W333" s="12">
        <f>100-100/(1+testdata[[#This Row],[sRS]])</f>
        <v>90.689350855856873</v>
      </c>
      <c r="X333" s="21">
        <f>100*IF(testdata[[#This Row],[pctGain]]&gt;MAX(P233:P332),1,IF(testdata[[#This Row],[pctGain]]&lt;MIN(P233:P332),0,COUNTIF(P233:P332,"&lt;"&amp;testdata[[#This Row],[pctGain]])))/100</f>
        <v>51</v>
      </c>
      <c r="Y333" s="21">
        <f>(testdata[[#This Row],[rsi(3)]]+testdata[[#This Row],[sRSI(2)]]+testdata[[#This Row],[pctRank(100)]])/3</f>
        <v>68.032289142524661</v>
      </c>
    </row>
    <row r="334" spans="1:25" x14ac:dyDescent="0.25">
      <c r="A334" s="8">
        <v>333</v>
      </c>
      <c r="B334" s="4" t="s">
        <v>7</v>
      </c>
      <c r="C334" s="5" t="str">
        <f t="shared" si="7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>IF(testdata[[#This Row],[close]]&gt;H333,testdata[[#This Row],[close]]-H333,0)</f>
        <v>0</v>
      </c>
      <c r="K334" s="2">
        <f>IF(testdata[[#This Row],[close]]&lt;H333,H333-testdata[[#This Row],[close]],0)</f>
        <v>1.9799999999999898</v>
      </c>
      <c r="L334" s="2">
        <f>(L333*2+testdata[[#This Row],[gain]])/3</f>
        <v>0.55093887907248063</v>
      </c>
      <c r="M334" s="2">
        <f>(M333*2+testdata[[#This Row],[loss]])/3</f>
        <v>0.9918696499920493</v>
      </c>
      <c r="N334" s="12">
        <f>testdata[[#This Row],[avgGain]]/testdata[[#This Row],[avgLoss]]</f>
        <v>0.55545492200199575</v>
      </c>
      <c r="O334" s="12">
        <f>100-100/(1+testdata[[#This Row],[rs]])</f>
        <v>35.710126609588954</v>
      </c>
      <c r="P334" s="14">
        <f>(testdata[[#This Row],[close]]-H333)/H333</f>
        <v>-7.6815642458100165E-3</v>
      </c>
      <c r="Q334" s="1">
        <f>IF(AND(Q333&gt;=0,testdata[[#This Row],[pctGain]]&gt;0),Q333+1,IF(AND(Q333&lt;=0,testdata[[#This Row],[pctGain]]&lt;0),Q333-1,IF(AND(Q333&lt;0,testdata[[#This Row],[pctGain]]&gt;0),1,IF(AND(Q333&gt;0,testdata[[#This Row],[pctGain]]&lt;0),-1,0))))</f>
        <v>-1</v>
      </c>
      <c r="R334" s="1">
        <f>IF(testdata[[#This Row],[streak]]&gt;Q333,testdata[[#This Row],[streak]]-Q333,0)</f>
        <v>0</v>
      </c>
      <c r="S334" s="1">
        <f>IF(testdata[[#This Row],[streak]]&lt;Q333,Q333-testdata[[#This Row],[streak]],0)</f>
        <v>4</v>
      </c>
      <c r="T334" s="12">
        <f>(T333+testdata[[#This Row],[sGain]])/2</f>
        <v>0.69171989572812187</v>
      </c>
      <c r="U334" s="12">
        <f>(U333+testdata[[#This Row],[sLoss]])/2</f>
        <v>2.0710156285646395</v>
      </c>
      <c r="V334" s="12">
        <f>testdata[[#This Row],[avgSgain]]/testdata[[#This Row],[avgSLoss]]</f>
        <v>0.33400032630730686</v>
      </c>
      <c r="W334" s="12">
        <f>100-100/(1+testdata[[#This Row],[sRS]])</f>
        <v>25.037499595810814</v>
      </c>
      <c r="X334" s="21">
        <f>100*IF(testdata[[#This Row],[pctGain]]&gt;MAX(P234:P333),1,IF(testdata[[#This Row],[pctGain]]&lt;MIN(P234:P333),0,COUNTIF(P234:P333,"&lt;"&amp;testdata[[#This Row],[pctGain]])))/100</f>
        <v>15</v>
      </c>
      <c r="Y334" s="21">
        <f>(testdata[[#This Row],[rsi(3)]]+testdata[[#This Row],[sRSI(2)]]+testdata[[#This Row],[pctRank(100)]])/3</f>
        <v>25.249208735133255</v>
      </c>
    </row>
    <row r="335" spans="1:25" x14ac:dyDescent="0.25">
      <c r="A335" s="8">
        <v>334</v>
      </c>
      <c r="B335" s="4" t="s">
        <v>7</v>
      </c>
      <c r="C335" s="5" t="str">
        <f t="shared" si="7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>IF(testdata[[#This Row],[close]]&gt;H334,testdata[[#This Row],[close]]-H334,0)</f>
        <v>0.45000000000001705</v>
      </c>
      <c r="K335" s="2">
        <f>IF(testdata[[#This Row],[close]]&lt;H334,H334-testdata[[#This Row],[close]],0)</f>
        <v>0</v>
      </c>
      <c r="L335" s="2">
        <f>(L334*2+testdata[[#This Row],[gain]])/3</f>
        <v>0.51729258604832606</v>
      </c>
      <c r="M335" s="2">
        <f>(M334*2+testdata[[#This Row],[loss]])/3</f>
        <v>0.6612464333280329</v>
      </c>
      <c r="N335" s="12">
        <f>testdata[[#This Row],[avgGain]]/testdata[[#This Row],[avgLoss]]</f>
        <v>0.78229924575140386</v>
      </c>
      <c r="O335" s="12">
        <f>100-100/(1+testdata[[#This Row],[rs]])</f>
        <v>43.892699142202261</v>
      </c>
      <c r="P335" s="14">
        <f>(testdata[[#This Row],[close]]-H334)/H334</f>
        <v>1.7593244194230083E-3</v>
      </c>
      <c r="Q335" s="1">
        <f>IF(AND(Q334&gt;=0,testdata[[#This Row],[pctGain]]&gt;0),Q334+1,IF(AND(Q334&lt;=0,testdata[[#This Row],[pctGain]]&lt;0),Q334-1,IF(AND(Q334&lt;0,testdata[[#This Row],[pctGain]]&gt;0),1,IF(AND(Q334&gt;0,testdata[[#This Row],[pctGain]]&lt;0),-1,0))))</f>
        <v>1</v>
      </c>
      <c r="R335" s="1">
        <f>IF(testdata[[#This Row],[streak]]&gt;Q334,testdata[[#This Row],[streak]]-Q334,0)</f>
        <v>2</v>
      </c>
      <c r="S335" s="1">
        <f>IF(testdata[[#This Row],[streak]]&lt;Q334,Q334-testdata[[#This Row],[streak]],0)</f>
        <v>0</v>
      </c>
      <c r="T335" s="12">
        <f>(T334+testdata[[#This Row],[sGain]])/2</f>
        <v>1.3458599478640609</v>
      </c>
      <c r="U335" s="12">
        <f>(U334+testdata[[#This Row],[sLoss]])/2</f>
        <v>1.0355078142823197</v>
      </c>
      <c r="V335" s="12">
        <f>testdata[[#This Row],[avgSgain]]/testdata[[#This Row],[avgSLoss]]</f>
        <v>1.2997100835949145</v>
      </c>
      <c r="W335" s="12">
        <f>100-100/(1+testdata[[#This Row],[sRS]])</f>
        <v>56.51625797818842</v>
      </c>
      <c r="X335" s="21">
        <f>100*IF(testdata[[#This Row],[pctGain]]&gt;MAX(P235:P334),1,IF(testdata[[#This Row],[pctGain]]&lt;MIN(P235:P334),0,COUNTIF(P235:P334,"&lt;"&amp;testdata[[#This Row],[pctGain]])))/100</f>
        <v>54</v>
      </c>
      <c r="Y335" s="21">
        <f>(testdata[[#This Row],[rsi(3)]]+testdata[[#This Row],[sRSI(2)]]+testdata[[#This Row],[pctRank(100)]])/3</f>
        <v>51.46965237346356</v>
      </c>
    </row>
    <row r="336" spans="1:25" x14ac:dyDescent="0.25">
      <c r="A336" s="8">
        <v>335</v>
      </c>
      <c r="B336" s="4" t="s">
        <v>7</v>
      </c>
      <c r="C336" s="5" t="str">
        <f t="shared" si="7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>IF(testdata[[#This Row],[close]]&gt;H335,testdata[[#This Row],[close]]-H335,0)</f>
        <v>0</v>
      </c>
      <c r="K336" s="2">
        <f>IF(testdata[[#This Row],[close]]&lt;H335,H335-testdata[[#This Row],[close]],0)</f>
        <v>1.7200000000000273</v>
      </c>
      <c r="L336" s="2">
        <f>(L335*2+testdata[[#This Row],[gain]])/3</f>
        <v>0.34486172403221738</v>
      </c>
      <c r="M336" s="2">
        <f>(M335*2+testdata[[#This Row],[loss]])/3</f>
        <v>1.0141642888853644</v>
      </c>
      <c r="N336" s="12">
        <f>testdata[[#This Row],[avgGain]]/testdata[[#This Row],[avgLoss]]</f>
        <v>0.34004522522799918</v>
      </c>
      <c r="O336" s="12">
        <f>100-100/(1+testdata[[#This Row],[rs]])</f>
        <v>25.375652912769638</v>
      </c>
      <c r="P336" s="14">
        <f>(testdata[[#This Row],[close]]-H335)/H335</f>
        <v>-6.7127190414862708E-3</v>
      </c>
      <c r="Q336" s="1">
        <f>IF(AND(Q335&gt;=0,testdata[[#This Row],[pctGain]]&gt;0),Q335+1,IF(AND(Q335&lt;=0,testdata[[#This Row],[pctGain]]&lt;0),Q335-1,IF(AND(Q335&lt;0,testdata[[#This Row],[pctGain]]&gt;0),1,IF(AND(Q335&gt;0,testdata[[#This Row],[pctGain]]&lt;0),-1,0))))</f>
        <v>-1</v>
      </c>
      <c r="R336" s="1">
        <f>IF(testdata[[#This Row],[streak]]&gt;Q335,testdata[[#This Row],[streak]]-Q335,0)</f>
        <v>0</v>
      </c>
      <c r="S336" s="1">
        <f>IF(testdata[[#This Row],[streak]]&lt;Q335,Q335-testdata[[#This Row],[streak]],0)</f>
        <v>2</v>
      </c>
      <c r="T336" s="12">
        <f>(T335+testdata[[#This Row],[sGain]])/2</f>
        <v>0.67292997393203047</v>
      </c>
      <c r="U336" s="12">
        <f>(U335+testdata[[#This Row],[sLoss]])/2</f>
        <v>1.5177539071411599</v>
      </c>
      <c r="V336" s="12">
        <f>testdata[[#This Row],[avgSgain]]/testdata[[#This Row],[avgSLoss]]</f>
        <v>0.44337225604614705</v>
      </c>
      <c r="W336" s="12">
        <f>100-100/(1+testdata[[#This Row],[sRS]])</f>
        <v>30.717803684316607</v>
      </c>
      <c r="X336" s="21">
        <f>100*IF(testdata[[#This Row],[pctGain]]&gt;MAX(P236:P335),1,IF(testdata[[#This Row],[pctGain]]&lt;MIN(P236:P335),0,COUNTIF(P236:P335,"&lt;"&amp;testdata[[#This Row],[pctGain]])))/100</f>
        <v>16</v>
      </c>
      <c r="Y336" s="21">
        <f>(testdata[[#This Row],[rsi(3)]]+testdata[[#This Row],[sRSI(2)]]+testdata[[#This Row],[pctRank(100)]])/3</f>
        <v>24.03115219902875</v>
      </c>
    </row>
    <row r="337" spans="1:25" x14ac:dyDescent="0.25">
      <c r="A337" s="8">
        <v>336</v>
      </c>
      <c r="B337" s="4" t="s">
        <v>7</v>
      </c>
      <c r="C337" s="5" t="str">
        <f t="shared" si="7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>IF(testdata[[#This Row],[close]]&gt;H336,testdata[[#This Row],[close]]-H336,0)</f>
        <v>0</v>
      </c>
      <c r="K337" s="2">
        <f>IF(testdata[[#This Row],[close]]&lt;H336,H336-testdata[[#This Row],[close]],0)</f>
        <v>0.56000000000000227</v>
      </c>
      <c r="L337" s="2">
        <f>(L336*2+testdata[[#This Row],[gain]])/3</f>
        <v>0.22990781602147825</v>
      </c>
      <c r="M337" s="2">
        <f>(M336*2+testdata[[#This Row],[loss]])/3</f>
        <v>0.86277619259024363</v>
      </c>
      <c r="N337" s="12">
        <f>testdata[[#This Row],[avgGain]]/testdata[[#This Row],[avgLoss]]</f>
        <v>0.26647445536396236</v>
      </c>
      <c r="O337" s="12">
        <f>100-100/(1+testdata[[#This Row],[rs]])</f>
        <v>21.040649831929088</v>
      </c>
      <c r="P337" s="14">
        <f>(testdata[[#This Row],[close]]-H336)/H336</f>
        <v>-2.2003064712585057E-3</v>
      </c>
      <c r="Q337" s="1">
        <f>IF(AND(Q336&gt;=0,testdata[[#This Row],[pctGain]]&gt;0),Q336+1,IF(AND(Q336&lt;=0,testdata[[#This Row],[pctGain]]&lt;0),Q336-1,IF(AND(Q336&lt;0,testdata[[#This Row],[pctGain]]&gt;0),1,IF(AND(Q336&gt;0,testdata[[#This Row],[pctGain]]&lt;0),-1,0))))</f>
        <v>-2</v>
      </c>
      <c r="R337" s="1">
        <f>IF(testdata[[#This Row],[streak]]&gt;Q336,testdata[[#This Row],[streak]]-Q336,0)</f>
        <v>0</v>
      </c>
      <c r="S337" s="1">
        <f>IF(testdata[[#This Row],[streak]]&lt;Q336,Q336-testdata[[#This Row],[streak]],0)</f>
        <v>1</v>
      </c>
      <c r="T337" s="12">
        <f>(T336+testdata[[#This Row],[sGain]])/2</f>
        <v>0.33646498696601523</v>
      </c>
      <c r="U337" s="12">
        <f>(U336+testdata[[#This Row],[sLoss]])/2</f>
        <v>1.2588769535705799</v>
      </c>
      <c r="V337" s="12">
        <f>testdata[[#This Row],[avgSgain]]/testdata[[#This Row],[avgSLoss]]</f>
        <v>0.26727392698046643</v>
      </c>
      <c r="W337" s="12">
        <f>100-100/(1+testdata[[#This Row],[sRS]])</f>
        <v>21.090462076916552</v>
      </c>
      <c r="X337" s="21">
        <f>100*IF(testdata[[#This Row],[pctGain]]&gt;MAX(P237:P336),1,IF(testdata[[#This Row],[pctGain]]&lt;MIN(P237:P336),0,COUNTIF(P237:P336,"&lt;"&amp;testdata[[#This Row],[pctGain]])))/100</f>
        <v>31</v>
      </c>
      <c r="Y337" s="21">
        <f>(testdata[[#This Row],[rsi(3)]]+testdata[[#This Row],[sRSI(2)]]+testdata[[#This Row],[pctRank(100)]])/3</f>
        <v>24.377037302948548</v>
      </c>
    </row>
    <row r="338" spans="1:25" x14ac:dyDescent="0.25">
      <c r="A338" s="8">
        <v>337</v>
      </c>
      <c r="B338" s="4" t="s">
        <v>7</v>
      </c>
      <c r="C338" s="5" t="str">
        <f t="shared" si="7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>IF(testdata[[#This Row],[close]]&gt;H337,testdata[[#This Row],[close]]-H337,0)</f>
        <v>3.2900000000000205</v>
      </c>
      <c r="K338" s="2">
        <f>IF(testdata[[#This Row],[close]]&lt;H337,H337-testdata[[#This Row],[close]],0)</f>
        <v>0</v>
      </c>
      <c r="L338" s="2">
        <f>(L337*2+testdata[[#This Row],[gain]])/3</f>
        <v>1.2499385440143256</v>
      </c>
      <c r="M338" s="2">
        <f>(M337*2+testdata[[#This Row],[loss]])/3</f>
        <v>0.57518412839349575</v>
      </c>
      <c r="N338" s="12">
        <f>testdata[[#This Row],[avgGain]]/testdata[[#This Row],[avgLoss]]</f>
        <v>2.1731102829722309</v>
      </c>
      <c r="O338" s="12">
        <f>100-100/(1+testdata[[#This Row],[rs]])</f>
        <v>68.485179813438222</v>
      </c>
      <c r="P338" s="14">
        <f>(testdata[[#This Row],[close]]-H337)/H337</f>
        <v>1.295530616263052E-2</v>
      </c>
      <c r="Q338" s="1">
        <f>IF(AND(Q337&gt;=0,testdata[[#This Row],[pctGain]]&gt;0),Q337+1,IF(AND(Q337&lt;=0,testdata[[#This Row],[pctGain]]&lt;0),Q337-1,IF(AND(Q337&lt;0,testdata[[#This Row],[pctGain]]&gt;0),1,IF(AND(Q337&gt;0,testdata[[#This Row],[pctGain]]&lt;0),-1,0))))</f>
        <v>1</v>
      </c>
      <c r="R338" s="1">
        <f>IF(testdata[[#This Row],[streak]]&gt;Q337,testdata[[#This Row],[streak]]-Q337,0)</f>
        <v>3</v>
      </c>
      <c r="S338" s="1">
        <f>IF(testdata[[#This Row],[streak]]&lt;Q337,Q337-testdata[[#This Row],[streak]],0)</f>
        <v>0</v>
      </c>
      <c r="T338" s="12">
        <f>(T337+testdata[[#This Row],[sGain]])/2</f>
        <v>1.6682324934830075</v>
      </c>
      <c r="U338" s="12">
        <f>(U337+testdata[[#This Row],[sLoss]])/2</f>
        <v>0.62943847678528997</v>
      </c>
      <c r="V338" s="12">
        <f>testdata[[#This Row],[avgSgain]]/testdata[[#This Row],[avgSLoss]]</f>
        <v>2.6503503599003282</v>
      </c>
      <c r="W338" s="12">
        <f>100-100/(1+testdata[[#This Row],[sRS]])</f>
        <v>72.605369309610467</v>
      </c>
      <c r="X338" s="21">
        <f>100*IF(testdata[[#This Row],[pctGain]]&gt;MAX(P238:P337),1,IF(testdata[[#This Row],[pctGain]]&lt;MIN(P238:P337),0,COUNTIF(P238:P337,"&lt;"&amp;testdata[[#This Row],[pctGain]])))/100</f>
        <v>92</v>
      </c>
      <c r="Y338" s="21">
        <f>(testdata[[#This Row],[rsi(3)]]+testdata[[#This Row],[sRSI(2)]]+testdata[[#This Row],[pctRank(100)]])/3</f>
        <v>77.696849707682887</v>
      </c>
    </row>
    <row r="339" spans="1:25" x14ac:dyDescent="0.25">
      <c r="A339" s="8">
        <v>338</v>
      </c>
      <c r="B339" s="4" t="s">
        <v>7</v>
      </c>
      <c r="C339" s="5" t="str">
        <f t="shared" si="7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>IF(testdata[[#This Row],[close]]&gt;H338,testdata[[#This Row],[close]]-H338,0)</f>
        <v>0.87000000000000455</v>
      </c>
      <c r="K339" s="2">
        <f>IF(testdata[[#This Row],[close]]&lt;H338,H338-testdata[[#This Row],[close]],0)</f>
        <v>0</v>
      </c>
      <c r="L339" s="2">
        <f>(L338*2+testdata[[#This Row],[gain]])/3</f>
        <v>1.1232923626762186</v>
      </c>
      <c r="M339" s="2">
        <f>(M338*2+testdata[[#This Row],[loss]])/3</f>
        <v>0.38345608559566385</v>
      </c>
      <c r="N339" s="12">
        <f>testdata[[#This Row],[avgGain]]/testdata[[#This Row],[avgLoss]]</f>
        <v>2.9293898437712547</v>
      </c>
      <c r="O339" s="12">
        <f>100-100/(1+testdata[[#This Row],[rs]])</f>
        <v>74.550756230380941</v>
      </c>
      <c r="P339" s="14">
        <f>(testdata[[#This Row],[close]]-H338)/H338</f>
        <v>3.3820556678588265E-3</v>
      </c>
      <c r="Q339" s="1">
        <f>IF(AND(Q338&gt;=0,testdata[[#This Row],[pctGain]]&gt;0),Q338+1,IF(AND(Q338&lt;=0,testdata[[#This Row],[pctGain]]&lt;0),Q338-1,IF(AND(Q338&lt;0,testdata[[#This Row],[pctGain]]&gt;0),1,IF(AND(Q338&gt;0,testdata[[#This Row],[pctGain]]&lt;0),-1,0))))</f>
        <v>2</v>
      </c>
      <c r="R339" s="1">
        <f>IF(testdata[[#This Row],[streak]]&gt;Q338,testdata[[#This Row],[streak]]-Q338,0)</f>
        <v>1</v>
      </c>
      <c r="S339" s="1">
        <f>IF(testdata[[#This Row],[streak]]&lt;Q338,Q338-testdata[[#This Row],[streak]],0)</f>
        <v>0</v>
      </c>
      <c r="T339" s="12">
        <f>(T338+testdata[[#This Row],[sGain]])/2</f>
        <v>1.3341162467415038</v>
      </c>
      <c r="U339" s="12">
        <f>(U338+testdata[[#This Row],[sLoss]])/2</f>
        <v>0.31471923839264498</v>
      </c>
      <c r="V339" s="12">
        <f>testdata[[#This Row],[avgSgain]]/testdata[[#This Row],[avgSLoss]]</f>
        <v>4.2390679818469028</v>
      </c>
      <c r="W339" s="12">
        <f>100-100/(1+testdata[[#This Row],[sRS]])</f>
        <v>80.91263554004361</v>
      </c>
      <c r="X339" s="21">
        <f>100*IF(testdata[[#This Row],[pctGain]]&gt;MAX(P239:P338),1,IF(testdata[[#This Row],[pctGain]]&lt;MIN(P239:P338),0,COUNTIF(P239:P338,"&lt;"&amp;testdata[[#This Row],[pctGain]])))/100</f>
        <v>65</v>
      </c>
      <c r="Y339" s="21">
        <f>(testdata[[#This Row],[rsi(3)]]+testdata[[#This Row],[sRSI(2)]]+testdata[[#This Row],[pctRank(100)]])/3</f>
        <v>73.487797256808179</v>
      </c>
    </row>
    <row r="340" spans="1:25" x14ac:dyDescent="0.25">
      <c r="A340" s="8">
        <v>339</v>
      </c>
      <c r="B340" s="4" t="s">
        <v>7</v>
      </c>
      <c r="C340" s="5" t="str">
        <f t="shared" si="7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>IF(testdata[[#This Row],[close]]&gt;H339,testdata[[#This Row],[close]]-H339,0)</f>
        <v>0</v>
      </c>
      <c r="K340" s="2">
        <f>IF(testdata[[#This Row],[close]]&lt;H339,H339-testdata[[#This Row],[close]],0)</f>
        <v>0</v>
      </c>
      <c r="L340" s="2">
        <f>(L339*2+testdata[[#This Row],[gain]])/3</f>
        <v>0.74886157511747908</v>
      </c>
      <c r="M340" s="2">
        <f>(M339*2+testdata[[#This Row],[loss]])/3</f>
        <v>0.25563739039710925</v>
      </c>
      <c r="N340" s="12">
        <f>testdata[[#This Row],[avgGain]]/testdata[[#This Row],[avgLoss]]</f>
        <v>2.9293898437712547</v>
      </c>
      <c r="O340" s="12">
        <f>100-100/(1+testdata[[#This Row],[rs]])</f>
        <v>74.550756230380941</v>
      </c>
      <c r="P340" s="14">
        <f>(testdata[[#This Row],[close]]-H339)/H339</f>
        <v>0</v>
      </c>
      <c r="Q340" s="1">
        <f>IF(AND(Q339&gt;=0,testdata[[#This Row],[pctGain]]&gt;0),Q339+1,IF(AND(Q339&lt;=0,testdata[[#This Row],[pctGain]]&lt;0),Q339-1,IF(AND(Q339&lt;0,testdata[[#This Row],[pctGain]]&gt;0),1,IF(AND(Q339&gt;0,testdata[[#This Row],[pctGain]]&lt;0),-1,0))))</f>
        <v>0</v>
      </c>
      <c r="R340" s="1">
        <f>IF(testdata[[#This Row],[streak]]&gt;Q339,testdata[[#This Row],[streak]]-Q339,0)</f>
        <v>0</v>
      </c>
      <c r="S340" s="1">
        <f>IF(testdata[[#This Row],[streak]]&lt;Q339,Q339-testdata[[#This Row],[streak]],0)</f>
        <v>2</v>
      </c>
      <c r="T340" s="12">
        <f>(T339+testdata[[#This Row],[sGain]])/2</f>
        <v>0.66705812337075188</v>
      </c>
      <c r="U340" s="12">
        <f>(U339+testdata[[#This Row],[sLoss]])/2</f>
        <v>1.1573596191963225</v>
      </c>
      <c r="V340" s="12">
        <f>testdata[[#This Row],[avgSgain]]/testdata[[#This Row],[avgSLoss]]</f>
        <v>0.5763620160118953</v>
      </c>
      <c r="W340" s="12">
        <f>100-100/(1+testdata[[#This Row],[sRS]])</f>
        <v>36.562795230885982</v>
      </c>
      <c r="X340" s="21">
        <f>100*IF(testdata[[#This Row],[pctGain]]&gt;MAX(P240:P339),1,IF(testdata[[#This Row],[pctGain]]&lt;MIN(P240:P339),0,COUNTIF(P240:P339,"&lt;"&amp;testdata[[#This Row],[pctGain]])))/100</f>
        <v>45</v>
      </c>
      <c r="Y340" s="21">
        <f>(testdata[[#This Row],[rsi(3)]]+testdata[[#This Row],[sRSI(2)]]+testdata[[#This Row],[pctRank(100)]])/3</f>
        <v>52.037850487088974</v>
      </c>
    </row>
    <row r="341" spans="1:25" x14ac:dyDescent="0.25">
      <c r="A341" s="8">
        <v>340</v>
      </c>
      <c r="B341" s="4" t="s">
        <v>7</v>
      </c>
      <c r="C341" s="5" t="str">
        <f t="shared" si="7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>IF(testdata[[#This Row],[close]]&gt;H340,testdata[[#This Row],[close]]-H340,0)</f>
        <v>2.4900000000000091</v>
      </c>
      <c r="K341" s="2">
        <f>IF(testdata[[#This Row],[close]]&lt;H340,H340-testdata[[#This Row],[close]],0)</f>
        <v>0</v>
      </c>
      <c r="L341" s="2">
        <f>(L340*2+testdata[[#This Row],[gain]])/3</f>
        <v>1.3292410500783225</v>
      </c>
      <c r="M341" s="2">
        <f>(M340*2+testdata[[#This Row],[loss]])/3</f>
        <v>0.17042492693140618</v>
      </c>
      <c r="N341" s="12">
        <f>testdata[[#This Row],[avgGain]]/testdata[[#This Row],[avgLoss]]</f>
        <v>7.7995694292615116</v>
      </c>
      <c r="O341" s="12">
        <f>100-100/(1+testdata[[#This Row],[rs]])</f>
        <v>88.635807603555406</v>
      </c>
      <c r="P341" s="14">
        <f>(testdata[[#This Row],[close]]-H340)/H340</f>
        <v>9.6470497074890894E-3</v>
      </c>
      <c r="Q341" s="1">
        <f>IF(AND(Q340&gt;=0,testdata[[#This Row],[pctGain]]&gt;0),Q340+1,IF(AND(Q340&lt;=0,testdata[[#This Row],[pctGain]]&lt;0),Q340-1,IF(AND(Q340&lt;0,testdata[[#This Row],[pctGain]]&gt;0),1,IF(AND(Q340&gt;0,testdata[[#This Row],[pctGain]]&lt;0),-1,0))))</f>
        <v>1</v>
      </c>
      <c r="R341" s="1">
        <f>IF(testdata[[#This Row],[streak]]&gt;Q340,testdata[[#This Row],[streak]]-Q340,0)</f>
        <v>1</v>
      </c>
      <c r="S341" s="1">
        <f>IF(testdata[[#This Row],[streak]]&lt;Q340,Q340-testdata[[#This Row],[streak]],0)</f>
        <v>0</v>
      </c>
      <c r="T341" s="12">
        <f>(T340+testdata[[#This Row],[sGain]])/2</f>
        <v>0.83352906168537588</v>
      </c>
      <c r="U341" s="12">
        <f>(U340+testdata[[#This Row],[sLoss]])/2</f>
        <v>0.57867980959816123</v>
      </c>
      <c r="V341" s="12">
        <f>testdata[[#This Row],[avgSgain]]/testdata[[#This Row],[avgSLoss]]</f>
        <v>1.4403976911933103</v>
      </c>
      <c r="W341" s="12">
        <f>100-100/(1+testdata[[#This Row],[sRS]])</f>
        <v>59.023072198080222</v>
      </c>
      <c r="X341" s="21">
        <f>100*IF(testdata[[#This Row],[pctGain]]&gt;MAX(P241:P340),1,IF(testdata[[#This Row],[pctGain]]&lt;MIN(P241:P340),0,COUNTIF(P241:P340,"&lt;"&amp;testdata[[#This Row],[pctGain]])))/100</f>
        <v>82</v>
      </c>
      <c r="Y341" s="21">
        <f>(testdata[[#This Row],[rsi(3)]]+testdata[[#This Row],[sRSI(2)]]+testdata[[#This Row],[pctRank(100)]])/3</f>
        <v>76.55295993387854</v>
      </c>
    </row>
    <row r="342" spans="1:25" x14ac:dyDescent="0.25">
      <c r="A342" s="8">
        <v>341</v>
      </c>
      <c r="B342" s="4" t="s">
        <v>7</v>
      </c>
      <c r="C342" s="5" t="str">
        <f t="shared" si="7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>IF(testdata[[#This Row],[close]]&gt;H341,testdata[[#This Row],[close]]-H341,0)</f>
        <v>2.4399999999999977</v>
      </c>
      <c r="K342" s="2">
        <f>IF(testdata[[#This Row],[close]]&lt;H341,H341-testdata[[#This Row],[close]],0)</f>
        <v>0</v>
      </c>
      <c r="L342" s="2">
        <f>(L341*2+testdata[[#This Row],[gain]])/3</f>
        <v>1.6994940333855475</v>
      </c>
      <c r="M342" s="2">
        <f>(M341*2+testdata[[#This Row],[loss]])/3</f>
        <v>0.11361661795427079</v>
      </c>
      <c r="N342" s="12">
        <f>testdata[[#This Row],[avgGain]]/testdata[[#This Row],[avgLoss]]</f>
        <v>14.958146651307397</v>
      </c>
      <c r="O342" s="12">
        <f>100-100/(1+testdata[[#This Row],[rs]])</f>
        <v>93.733608157322749</v>
      </c>
      <c r="P342" s="14">
        <f>(testdata[[#This Row],[close]]-H341)/H341</f>
        <v>9.3630084420567826E-3</v>
      </c>
      <c r="Q342" s="1">
        <f>IF(AND(Q341&gt;=0,testdata[[#This Row],[pctGain]]&gt;0),Q341+1,IF(AND(Q341&lt;=0,testdata[[#This Row],[pctGain]]&lt;0),Q341-1,IF(AND(Q341&lt;0,testdata[[#This Row],[pctGain]]&gt;0),1,IF(AND(Q341&gt;0,testdata[[#This Row],[pctGain]]&lt;0),-1,0))))</f>
        <v>2</v>
      </c>
      <c r="R342" s="1">
        <f>IF(testdata[[#This Row],[streak]]&gt;Q341,testdata[[#This Row],[streak]]-Q341,0)</f>
        <v>1</v>
      </c>
      <c r="S342" s="1">
        <f>IF(testdata[[#This Row],[streak]]&lt;Q341,Q341-testdata[[#This Row],[streak]],0)</f>
        <v>0</v>
      </c>
      <c r="T342" s="12">
        <f>(T341+testdata[[#This Row],[sGain]])/2</f>
        <v>0.91676453084268794</v>
      </c>
      <c r="U342" s="12">
        <f>(U341+testdata[[#This Row],[sLoss]])/2</f>
        <v>0.28933990479908062</v>
      </c>
      <c r="V342" s="12">
        <f>testdata[[#This Row],[avgSgain]]/testdata[[#This Row],[avgSLoss]]</f>
        <v>3.1684690415561407</v>
      </c>
      <c r="W342" s="12">
        <f>100-100/(1+testdata[[#This Row],[sRS]])</f>
        <v>76.010377190502354</v>
      </c>
      <c r="X342" s="21">
        <f>100*IF(testdata[[#This Row],[pctGain]]&gt;MAX(P242:P341),1,IF(testdata[[#This Row],[pctGain]]&lt;MIN(P242:P341),0,COUNTIF(P242:P341,"&lt;"&amp;testdata[[#This Row],[pctGain]])))/100</f>
        <v>80</v>
      </c>
      <c r="Y342" s="21">
        <f>(testdata[[#This Row],[rsi(3)]]+testdata[[#This Row],[sRSI(2)]]+testdata[[#This Row],[pctRank(100)]])/3</f>
        <v>83.247995115941706</v>
      </c>
    </row>
    <row r="343" spans="1:25" x14ac:dyDescent="0.25">
      <c r="A343" s="8">
        <v>342</v>
      </c>
      <c r="B343" s="4" t="s">
        <v>7</v>
      </c>
      <c r="C343" s="5" t="str">
        <f t="shared" si="7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>IF(testdata[[#This Row],[close]]&gt;H342,testdata[[#This Row],[close]]-H342,0)</f>
        <v>0.79999999999995453</v>
      </c>
      <c r="K343" s="2">
        <f>IF(testdata[[#This Row],[close]]&lt;H342,H342-testdata[[#This Row],[close]],0)</f>
        <v>0</v>
      </c>
      <c r="L343" s="2">
        <f>(L342*2+testdata[[#This Row],[gain]])/3</f>
        <v>1.399662688923683</v>
      </c>
      <c r="M343" s="2">
        <f>(M342*2+testdata[[#This Row],[loss]])/3</f>
        <v>7.5744411969513856E-2</v>
      </c>
      <c r="N343" s="12">
        <f>testdata[[#This Row],[avgGain]]/testdata[[#This Row],[avgLoss]]</f>
        <v>18.478758399854357</v>
      </c>
      <c r="O343" s="12">
        <f>100-100/(1+testdata[[#This Row],[rs]])</f>
        <v>94.866202560387649</v>
      </c>
      <c r="P343" s="14">
        <f>(testdata[[#This Row],[close]]-H342)/H342</f>
        <v>3.041362530413452E-3</v>
      </c>
      <c r="Q343" s="1">
        <f>IF(AND(Q342&gt;=0,testdata[[#This Row],[pctGain]]&gt;0),Q342+1,IF(AND(Q342&lt;=0,testdata[[#This Row],[pctGain]]&lt;0),Q342-1,IF(AND(Q342&lt;0,testdata[[#This Row],[pctGain]]&gt;0),1,IF(AND(Q342&gt;0,testdata[[#This Row],[pctGain]]&lt;0),-1,0))))</f>
        <v>3</v>
      </c>
      <c r="R343" s="1">
        <f>IF(testdata[[#This Row],[streak]]&gt;Q342,testdata[[#This Row],[streak]]-Q342,0)</f>
        <v>1</v>
      </c>
      <c r="S343" s="1">
        <f>IF(testdata[[#This Row],[streak]]&lt;Q342,Q342-testdata[[#This Row],[streak]],0)</f>
        <v>0</v>
      </c>
      <c r="T343" s="12">
        <f>(T342+testdata[[#This Row],[sGain]])/2</f>
        <v>0.95838226542134397</v>
      </c>
      <c r="U343" s="12">
        <f>(U342+testdata[[#This Row],[sLoss]])/2</f>
        <v>0.14466995239954031</v>
      </c>
      <c r="V343" s="12">
        <f>testdata[[#This Row],[avgSgain]]/testdata[[#This Row],[avgSLoss]]</f>
        <v>6.6246117422818012</v>
      </c>
      <c r="W343" s="12">
        <f>100-100/(1+testdata[[#This Row],[sRS]])</f>
        <v>86.884578076880118</v>
      </c>
      <c r="X343" s="21">
        <f>100*IF(testdata[[#This Row],[pctGain]]&gt;MAX(P243:P342),1,IF(testdata[[#This Row],[pctGain]]&lt;MIN(P243:P342),0,COUNTIF(P243:P342,"&lt;"&amp;testdata[[#This Row],[pctGain]])))/100</f>
        <v>62</v>
      </c>
      <c r="Y343" s="21">
        <f>(testdata[[#This Row],[rsi(3)]]+testdata[[#This Row],[sRSI(2)]]+testdata[[#This Row],[pctRank(100)]])/3</f>
        <v>81.250260212422589</v>
      </c>
    </row>
    <row r="344" spans="1:25" x14ac:dyDescent="0.25">
      <c r="A344" s="8">
        <v>343</v>
      </c>
      <c r="B344" s="4" t="s">
        <v>7</v>
      </c>
      <c r="C344" s="5" t="str">
        <f t="shared" si="7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>IF(testdata[[#This Row],[close]]&gt;H343,testdata[[#This Row],[close]]-H343,0)</f>
        <v>0.1300000000000523</v>
      </c>
      <c r="K344" s="2">
        <f>IF(testdata[[#This Row],[close]]&lt;H343,H343-testdata[[#This Row],[close]],0)</f>
        <v>0</v>
      </c>
      <c r="L344" s="2">
        <f>(L343*2+testdata[[#This Row],[gain]])/3</f>
        <v>0.9764417926158061</v>
      </c>
      <c r="M344" s="2">
        <f>(M343*2+testdata[[#This Row],[loss]])/3</f>
        <v>5.049627464634257E-2</v>
      </c>
      <c r="N344" s="12">
        <f>testdata[[#This Row],[avgGain]]/testdata[[#This Row],[avgLoss]]</f>
        <v>19.336907513563073</v>
      </c>
      <c r="O344" s="12">
        <f>100-100/(1+testdata[[#This Row],[rs]])</f>
        <v>95.082831549816106</v>
      </c>
      <c r="P344" s="14">
        <f>(testdata[[#This Row],[close]]-H343)/H343</f>
        <v>4.927228623410109E-4</v>
      </c>
      <c r="Q344" s="1">
        <f>IF(AND(Q343&gt;=0,testdata[[#This Row],[pctGain]]&gt;0),Q343+1,IF(AND(Q343&lt;=0,testdata[[#This Row],[pctGain]]&lt;0),Q343-1,IF(AND(Q343&lt;0,testdata[[#This Row],[pctGain]]&gt;0),1,IF(AND(Q343&gt;0,testdata[[#This Row],[pctGain]]&lt;0),-1,0))))</f>
        <v>4</v>
      </c>
      <c r="R344" s="1">
        <f>IF(testdata[[#This Row],[streak]]&gt;Q343,testdata[[#This Row],[streak]]-Q343,0)</f>
        <v>1</v>
      </c>
      <c r="S344" s="1">
        <f>IF(testdata[[#This Row],[streak]]&lt;Q343,Q343-testdata[[#This Row],[streak]],0)</f>
        <v>0</v>
      </c>
      <c r="T344" s="12">
        <f>(T343+testdata[[#This Row],[sGain]])/2</f>
        <v>0.97919113271067193</v>
      </c>
      <c r="U344" s="12">
        <f>(U343+testdata[[#This Row],[sLoss]])/2</f>
        <v>7.2334976199770154E-2</v>
      </c>
      <c r="V344" s="12">
        <f>testdata[[#This Row],[avgSgain]]/testdata[[#This Row],[avgSLoss]]</f>
        <v>13.536897143733121</v>
      </c>
      <c r="W344" s="12">
        <f>100-100/(1+testdata[[#This Row],[sRS]])</f>
        <v>93.120952909602849</v>
      </c>
      <c r="X344" s="21">
        <f>100*IF(testdata[[#This Row],[pctGain]]&gt;MAX(P244:P343),1,IF(testdata[[#This Row],[pctGain]]&lt;MIN(P244:P343),0,COUNTIF(P244:P343,"&lt;"&amp;testdata[[#This Row],[pctGain]])))/100</f>
        <v>47</v>
      </c>
      <c r="Y344" s="21">
        <f>(testdata[[#This Row],[rsi(3)]]+testdata[[#This Row],[sRSI(2)]]+testdata[[#This Row],[pctRank(100)]])/3</f>
        <v>78.40126148647299</v>
      </c>
    </row>
    <row r="345" spans="1:25" x14ac:dyDescent="0.25">
      <c r="A345" s="8">
        <v>344</v>
      </c>
      <c r="B345" s="4" t="s">
        <v>7</v>
      </c>
      <c r="C345" s="5" t="str">
        <f t="shared" si="7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>IF(testdata[[#This Row],[close]]&gt;H344,testdata[[#This Row],[close]]-H344,0)</f>
        <v>0</v>
      </c>
      <c r="K345" s="2">
        <f>IF(testdata[[#This Row],[close]]&lt;H344,H344-testdata[[#This Row],[close]],0)</f>
        <v>1.82000000000005</v>
      </c>
      <c r="L345" s="2">
        <f>(L344*2+testdata[[#This Row],[gain]])/3</f>
        <v>0.65096119507720407</v>
      </c>
      <c r="M345" s="2">
        <f>(M344*2+testdata[[#This Row],[loss]])/3</f>
        <v>0.64033084976424504</v>
      </c>
      <c r="N345" s="12">
        <f>testdata[[#This Row],[avgGain]]/testdata[[#This Row],[avgLoss]]</f>
        <v>1.0166013324469263</v>
      </c>
      <c r="O345" s="12">
        <f>100-100/(1+testdata[[#This Row],[rs]])</f>
        <v>50.411616619006757</v>
      </c>
      <c r="P345" s="14">
        <f>(testdata[[#This Row],[close]]-H344)/H344</f>
        <v>-6.8947228851765343E-3</v>
      </c>
      <c r="Q345" s="1">
        <f>IF(AND(Q344&gt;=0,testdata[[#This Row],[pctGain]]&gt;0),Q344+1,IF(AND(Q344&lt;=0,testdata[[#This Row],[pctGain]]&lt;0),Q344-1,IF(AND(Q344&lt;0,testdata[[#This Row],[pctGain]]&gt;0),1,IF(AND(Q344&gt;0,testdata[[#This Row],[pctGain]]&lt;0),-1,0))))</f>
        <v>-1</v>
      </c>
      <c r="R345" s="1">
        <f>IF(testdata[[#This Row],[streak]]&gt;Q344,testdata[[#This Row],[streak]]-Q344,0)</f>
        <v>0</v>
      </c>
      <c r="S345" s="1">
        <f>IF(testdata[[#This Row],[streak]]&lt;Q344,Q344-testdata[[#This Row],[streak]],0)</f>
        <v>5</v>
      </c>
      <c r="T345" s="12">
        <f>(T344+testdata[[#This Row],[sGain]])/2</f>
        <v>0.48959556635533596</v>
      </c>
      <c r="U345" s="12">
        <f>(U344+testdata[[#This Row],[sLoss]])/2</f>
        <v>2.5361674880998852</v>
      </c>
      <c r="V345" s="12">
        <f>testdata[[#This Row],[avgSgain]]/testdata[[#This Row],[avgSLoss]]</f>
        <v>0.19304543909367139</v>
      </c>
      <c r="W345" s="12">
        <f>100-100/(1+testdata[[#This Row],[sRS]])</f>
        <v>16.180895778816563</v>
      </c>
      <c r="X345" s="21">
        <f>100*IF(testdata[[#This Row],[pctGain]]&gt;MAX(P245:P344),1,IF(testdata[[#This Row],[pctGain]]&lt;MIN(P245:P344),0,COUNTIF(P245:P344,"&lt;"&amp;testdata[[#This Row],[pctGain]])))/100</f>
        <v>16</v>
      </c>
      <c r="Y345" s="21">
        <f>(testdata[[#This Row],[rsi(3)]]+testdata[[#This Row],[sRSI(2)]]+testdata[[#This Row],[pctRank(100)]])/3</f>
        <v>27.530837465941108</v>
      </c>
    </row>
    <row r="346" spans="1:25" x14ac:dyDescent="0.25">
      <c r="A346" s="8">
        <v>345</v>
      </c>
      <c r="B346" s="4" t="s">
        <v>7</v>
      </c>
      <c r="C346" s="5" t="str">
        <f t="shared" si="7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>IF(testdata[[#This Row],[close]]&gt;H345,testdata[[#This Row],[close]]-H345,0)</f>
        <v>1.1000000000000227</v>
      </c>
      <c r="K346" s="2">
        <f>IF(testdata[[#This Row],[close]]&lt;H345,H345-testdata[[#This Row],[close]],0)</f>
        <v>0</v>
      </c>
      <c r="L346" s="2">
        <f>(L345*2+testdata[[#This Row],[gain]])/3</f>
        <v>0.80064079671814359</v>
      </c>
      <c r="M346" s="2">
        <f>(M345*2+testdata[[#This Row],[loss]])/3</f>
        <v>0.42688723317616334</v>
      </c>
      <c r="N346" s="12">
        <f>testdata[[#This Row],[avgGain]]/testdata[[#This Row],[avgLoss]]</f>
        <v>1.875532305712557</v>
      </c>
      <c r="O346" s="12">
        <f>100-100/(1+testdata[[#This Row],[rs]])</f>
        <v>65.223830105702817</v>
      </c>
      <c r="P346" s="14">
        <f>(testdata[[#This Row],[close]]-H345)/H345</f>
        <v>4.1960709517452708E-3</v>
      </c>
      <c r="Q346" s="1">
        <f>IF(AND(Q345&gt;=0,testdata[[#This Row],[pctGain]]&gt;0),Q345+1,IF(AND(Q345&lt;=0,testdata[[#This Row],[pctGain]]&lt;0),Q345-1,IF(AND(Q345&lt;0,testdata[[#This Row],[pctGain]]&gt;0),1,IF(AND(Q345&gt;0,testdata[[#This Row],[pctGain]]&lt;0),-1,0))))</f>
        <v>1</v>
      </c>
      <c r="R346" s="1">
        <f>IF(testdata[[#This Row],[streak]]&gt;Q345,testdata[[#This Row],[streak]]-Q345,0)</f>
        <v>2</v>
      </c>
      <c r="S346" s="1">
        <f>IF(testdata[[#This Row],[streak]]&lt;Q345,Q345-testdata[[#This Row],[streak]],0)</f>
        <v>0</v>
      </c>
      <c r="T346" s="12">
        <f>(T345+testdata[[#This Row],[sGain]])/2</f>
        <v>1.244797783177668</v>
      </c>
      <c r="U346" s="12">
        <f>(U345+testdata[[#This Row],[sLoss]])/2</f>
        <v>1.2680837440499426</v>
      </c>
      <c r="V346" s="12">
        <f>testdata[[#This Row],[avgSgain]]/testdata[[#This Row],[avgSLoss]]</f>
        <v>0.98163689032247581</v>
      </c>
      <c r="W346" s="12">
        <f>100-100/(1+testdata[[#This Row],[sRS]])</f>
        <v>49.536668151284367</v>
      </c>
      <c r="X346" s="21">
        <f>100*IF(testdata[[#This Row],[pctGain]]&gt;MAX(P246:P345),1,IF(testdata[[#This Row],[pctGain]]&lt;MIN(P246:P345),0,COUNTIF(P246:P345,"&lt;"&amp;testdata[[#This Row],[pctGain]])))/100</f>
        <v>66</v>
      </c>
      <c r="Y346" s="21">
        <f>(testdata[[#This Row],[rsi(3)]]+testdata[[#This Row],[sRSI(2)]]+testdata[[#This Row],[pctRank(100)]])/3</f>
        <v>60.253499418995723</v>
      </c>
    </row>
    <row r="347" spans="1:25" x14ac:dyDescent="0.25">
      <c r="A347" s="8">
        <v>346</v>
      </c>
      <c r="B347" s="4" t="s">
        <v>7</v>
      </c>
      <c r="C347" s="5" t="str">
        <f t="shared" si="7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>IF(testdata[[#This Row],[close]]&gt;H346,testdata[[#This Row],[close]]-H346,0)</f>
        <v>0</v>
      </c>
      <c r="K347" s="2">
        <f>IF(testdata[[#This Row],[close]]&lt;H346,H346-testdata[[#This Row],[close]],0)</f>
        <v>0.22000000000002728</v>
      </c>
      <c r="L347" s="2">
        <f>(L346*2+testdata[[#This Row],[gain]])/3</f>
        <v>0.5337605311454291</v>
      </c>
      <c r="M347" s="2">
        <f>(M346*2+testdata[[#This Row],[loss]])/3</f>
        <v>0.3579248221174513</v>
      </c>
      <c r="N347" s="12">
        <f>testdata[[#This Row],[avgGain]]/testdata[[#This Row],[avgLoss]]</f>
        <v>1.4912643610123193</v>
      </c>
      <c r="O347" s="12">
        <f>100-100/(1+testdata[[#This Row],[rs]])</f>
        <v>59.859739670756888</v>
      </c>
      <c r="P347" s="14">
        <f>(testdata[[#This Row],[close]]-H346)/H346</f>
        <v>-8.357075023742727E-4</v>
      </c>
      <c r="Q347" s="1">
        <f>IF(AND(Q346&gt;=0,testdata[[#This Row],[pctGain]]&gt;0),Q346+1,IF(AND(Q346&lt;=0,testdata[[#This Row],[pctGain]]&lt;0),Q346-1,IF(AND(Q346&lt;0,testdata[[#This Row],[pctGain]]&gt;0),1,IF(AND(Q346&gt;0,testdata[[#This Row],[pctGain]]&lt;0),-1,0))))</f>
        <v>-1</v>
      </c>
      <c r="R347" s="1">
        <f>IF(testdata[[#This Row],[streak]]&gt;Q346,testdata[[#This Row],[streak]]-Q346,0)</f>
        <v>0</v>
      </c>
      <c r="S347" s="1">
        <f>IF(testdata[[#This Row],[streak]]&lt;Q346,Q346-testdata[[#This Row],[streak]],0)</f>
        <v>2</v>
      </c>
      <c r="T347" s="12">
        <f>(T346+testdata[[#This Row],[sGain]])/2</f>
        <v>0.62239889158883399</v>
      </c>
      <c r="U347" s="12">
        <f>(U346+testdata[[#This Row],[sLoss]])/2</f>
        <v>1.6340418720249712</v>
      </c>
      <c r="V347" s="12">
        <f>testdata[[#This Row],[avgSgain]]/testdata[[#This Row],[avgSLoss]]</f>
        <v>0.38089531378870478</v>
      </c>
      <c r="W347" s="12">
        <f>100-100/(1+testdata[[#This Row],[sRS]])</f>
        <v>27.583214309248262</v>
      </c>
      <c r="X347" s="21">
        <f>100*IF(testdata[[#This Row],[pctGain]]&gt;MAX(P247:P346),1,IF(testdata[[#This Row],[pctGain]]&lt;MIN(P247:P346),0,COUNTIF(P247:P346,"&lt;"&amp;testdata[[#This Row],[pctGain]])))/100</f>
        <v>38</v>
      </c>
      <c r="Y347" s="21">
        <f>(testdata[[#This Row],[rsi(3)]]+testdata[[#This Row],[sRSI(2)]]+testdata[[#This Row],[pctRank(100)]])/3</f>
        <v>41.814317993335045</v>
      </c>
    </row>
    <row r="348" spans="1:25" x14ac:dyDescent="0.25">
      <c r="A348" s="8">
        <v>347</v>
      </c>
      <c r="B348" s="4" t="s">
        <v>7</v>
      </c>
      <c r="C348" s="5" t="str">
        <f t="shared" si="7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>IF(testdata[[#This Row],[close]]&gt;H347,testdata[[#This Row],[close]]-H347,0)</f>
        <v>0</v>
      </c>
      <c r="K348" s="2">
        <f>IF(testdata[[#This Row],[close]]&lt;H347,H347-testdata[[#This Row],[close]],0)</f>
        <v>0.65999999999996817</v>
      </c>
      <c r="L348" s="2">
        <f>(L347*2+testdata[[#This Row],[gain]])/3</f>
        <v>0.35584035409695275</v>
      </c>
      <c r="M348" s="2">
        <f>(M347*2+testdata[[#This Row],[loss]])/3</f>
        <v>0.45861654807829028</v>
      </c>
      <c r="N348" s="12">
        <f>testdata[[#This Row],[avgGain]]/testdata[[#This Row],[avgLoss]]</f>
        <v>0.77589950817955955</v>
      </c>
      <c r="O348" s="12">
        <f>100-100/(1+testdata[[#This Row],[rs]])</f>
        <v>43.69050752060398</v>
      </c>
      <c r="P348" s="14">
        <f>(testdata[[#This Row],[close]]-H347)/H347</f>
        <v>-2.5092194806674837E-3</v>
      </c>
      <c r="Q348" s="1">
        <f>IF(AND(Q347&gt;=0,testdata[[#This Row],[pctGain]]&gt;0),Q347+1,IF(AND(Q347&lt;=0,testdata[[#This Row],[pctGain]]&lt;0),Q347-1,IF(AND(Q347&lt;0,testdata[[#This Row],[pctGain]]&gt;0),1,IF(AND(Q347&gt;0,testdata[[#This Row],[pctGain]]&lt;0),-1,0))))</f>
        <v>-2</v>
      </c>
      <c r="R348" s="1">
        <f>IF(testdata[[#This Row],[streak]]&gt;Q347,testdata[[#This Row],[streak]]-Q347,0)</f>
        <v>0</v>
      </c>
      <c r="S348" s="1">
        <f>IF(testdata[[#This Row],[streak]]&lt;Q347,Q347-testdata[[#This Row],[streak]],0)</f>
        <v>1</v>
      </c>
      <c r="T348" s="12">
        <f>(T347+testdata[[#This Row],[sGain]])/2</f>
        <v>0.311199445794417</v>
      </c>
      <c r="U348" s="12">
        <f>(U347+testdata[[#This Row],[sLoss]])/2</f>
        <v>1.3170209360124856</v>
      </c>
      <c r="V348" s="12">
        <f>testdata[[#This Row],[avgSgain]]/testdata[[#This Row],[avgSLoss]]</f>
        <v>0.23629043190203833</v>
      </c>
      <c r="W348" s="12">
        <f>100-100/(1+testdata[[#This Row],[sRS]])</f>
        <v>19.112857772303911</v>
      </c>
      <c r="X348" s="21">
        <f>100*IF(testdata[[#This Row],[pctGain]]&gt;MAX(P248:P347),1,IF(testdata[[#This Row],[pctGain]]&lt;MIN(P248:P347),0,COUNTIF(P248:P347,"&lt;"&amp;testdata[[#This Row],[pctGain]])))/100</f>
        <v>30</v>
      </c>
      <c r="Y348" s="21">
        <f>(testdata[[#This Row],[rsi(3)]]+testdata[[#This Row],[sRSI(2)]]+testdata[[#This Row],[pctRank(100)]])/3</f>
        <v>30.934455097635965</v>
      </c>
    </row>
    <row r="349" spans="1:25" x14ac:dyDescent="0.25">
      <c r="A349" s="8">
        <v>348</v>
      </c>
      <c r="B349" s="4" t="s">
        <v>7</v>
      </c>
      <c r="C349" s="5" t="str">
        <f t="shared" si="7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>IF(testdata[[#This Row],[close]]&gt;H348,testdata[[#This Row],[close]]-H348,0)</f>
        <v>1.9699999999999704</v>
      </c>
      <c r="K349" s="2">
        <f>IF(testdata[[#This Row],[close]]&lt;H348,H348-testdata[[#This Row],[close]],0)</f>
        <v>0</v>
      </c>
      <c r="L349" s="2">
        <f>(L348*2+testdata[[#This Row],[gain]])/3</f>
        <v>0.89389356939795872</v>
      </c>
      <c r="M349" s="2">
        <f>(M348*2+testdata[[#This Row],[loss]])/3</f>
        <v>0.30574436538552685</v>
      </c>
      <c r="N349" s="12">
        <f>testdata[[#This Row],[avgGain]]/testdata[[#This Row],[avgLoss]]</f>
        <v>2.9236632644752358</v>
      </c>
      <c r="O349" s="12">
        <f>100-100/(1+testdata[[#This Row],[rs]])</f>
        <v>74.513613106048652</v>
      </c>
      <c r="P349" s="14">
        <f>(testdata[[#This Row],[close]]-H348)/H348</f>
        <v>7.5084803902884106E-3</v>
      </c>
      <c r="Q349" s="1">
        <f>IF(AND(Q348&gt;=0,testdata[[#This Row],[pctGain]]&gt;0),Q348+1,IF(AND(Q348&lt;=0,testdata[[#This Row],[pctGain]]&lt;0),Q348-1,IF(AND(Q348&lt;0,testdata[[#This Row],[pctGain]]&gt;0),1,IF(AND(Q348&gt;0,testdata[[#This Row],[pctGain]]&lt;0),-1,0))))</f>
        <v>1</v>
      </c>
      <c r="R349" s="1">
        <f>IF(testdata[[#This Row],[streak]]&gt;Q348,testdata[[#This Row],[streak]]-Q348,0)</f>
        <v>3</v>
      </c>
      <c r="S349" s="1">
        <f>IF(testdata[[#This Row],[streak]]&lt;Q348,Q348-testdata[[#This Row],[streak]],0)</f>
        <v>0</v>
      </c>
      <c r="T349" s="12">
        <f>(T348+testdata[[#This Row],[sGain]])/2</f>
        <v>1.6555997228972086</v>
      </c>
      <c r="U349" s="12">
        <f>(U348+testdata[[#This Row],[sLoss]])/2</f>
        <v>0.6585104680062428</v>
      </c>
      <c r="V349" s="12">
        <f>testdata[[#This Row],[avgSgain]]/testdata[[#This Row],[avgSLoss]]</f>
        <v>2.5141585492328318</v>
      </c>
      <c r="W349" s="12">
        <f>100-100/(1+testdata[[#This Row],[sRS]])</f>
        <v>71.543685750368098</v>
      </c>
      <c r="X349" s="21">
        <f>100*IF(testdata[[#This Row],[pctGain]]&gt;MAX(P249:P348),1,IF(testdata[[#This Row],[pctGain]]&lt;MIN(P249:P348),0,COUNTIF(P249:P348,"&lt;"&amp;testdata[[#This Row],[pctGain]])))/100</f>
        <v>75</v>
      </c>
      <c r="Y349" s="21">
        <f>(testdata[[#This Row],[rsi(3)]]+testdata[[#This Row],[sRSI(2)]]+testdata[[#This Row],[pctRank(100)]])/3</f>
        <v>73.685766285472255</v>
      </c>
    </row>
    <row r="350" spans="1:25" x14ac:dyDescent="0.25">
      <c r="A350" s="8">
        <v>349</v>
      </c>
      <c r="B350" s="4" t="s">
        <v>7</v>
      </c>
      <c r="C350" s="5" t="str">
        <f t="shared" si="7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>IF(testdata[[#This Row],[close]]&gt;H349,testdata[[#This Row],[close]]-H349,0)</f>
        <v>0</v>
      </c>
      <c r="K350" s="2">
        <f>IF(testdata[[#This Row],[close]]&lt;H349,H349-testdata[[#This Row],[close]],0)</f>
        <v>0.72999999999996135</v>
      </c>
      <c r="L350" s="2">
        <f>(L349*2+testdata[[#This Row],[gain]])/3</f>
        <v>0.59592904626530585</v>
      </c>
      <c r="M350" s="2">
        <f>(M349*2+testdata[[#This Row],[loss]])/3</f>
        <v>0.447162910257005</v>
      </c>
      <c r="N350" s="12">
        <f>testdata[[#This Row],[avgGain]]/testdata[[#This Row],[avgLoss]]</f>
        <v>1.3326888983766523</v>
      </c>
      <c r="O350" s="12">
        <f>100-100/(1+testdata[[#This Row],[rs]])</f>
        <v>57.131017312428042</v>
      </c>
      <c r="P350" s="14">
        <f>(testdata[[#This Row],[close]]-H349)/H349</f>
        <v>-2.761594915638804E-3</v>
      </c>
      <c r="Q350" s="1">
        <f>IF(AND(Q349&gt;=0,testdata[[#This Row],[pctGain]]&gt;0),Q349+1,IF(AND(Q349&lt;=0,testdata[[#This Row],[pctGain]]&lt;0),Q349-1,IF(AND(Q349&lt;0,testdata[[#This Row],[pctGain]]&gt;0),1,IF(AND(Q349&gt;0,testdata[[#This Row],[pctGain]]&lt;0),-1,0))))</f>
        <v>-1</v>
      </c>
      <c r="R350" s="1">
        <f>IF(testdata[[#This Row],[streak]]&gt;Q349,testdata[[#This Row],[streak]]-Q349,0)</f>
        <v>0</v>
      </c>
      <c r="S350" s="1">
        <f>IF(testdata[[#This Row],[streak]]&lt;Q349,Q349-testdata[[#This Row],[streak]],0)</f>
        <v>2</v>
      </c>
      <c r="T350" s="12">
        <f>(T349+testdata[[#This Row],[sGain]])/2</f>
        <v>0.82779986144860429</v>
      </c>
      <c r="U350" s="12">
        <f>(U349+testdata[[#This Row],[sLoss]])/2</f>
        <v>1.3292552340031214</v>
      </c>
      <c r="V350" s="12">
        <f>testdata[[#This Row],[avgSgain]]/testdata[[#This Row],[avgSLoss]]</f>
        <v>0.6227546375391293</v>
      </c>
      <c r="W350" s="12">
        <f>100-100/(1+testdata[[#This Row],[sRS]])</f>
        <v>38.376389327934547</v>
      </c>
      <c r="X350" s="21">
        <f>100*IF(testdata[[#This Row],[pctGain]]&gt;MAX(P250:P349),1,IF(testdata[[#This Row],[pctGain]]&lt;MIN(P250:P349),0,COUNTIF(P250:P349,"&lt;"&amp;testdata[[#This Row],[pctGain]])))/100</f>
        <v>30</v>
      </c>
      <c r="Y350" s="21">
        <f>(testdata[[#This Row],[rsi(3)]]+testdata[[#This Row],[sRSI(2)]]+testdata[[#This Row],[pctRank(100)]])/3</f>
        <v>41.835802213454194</v>
      </c>
    </row>
    <row r="351" spans="1:25" x14ac:dyDescent="0.25">
      <c r="A351" s="8">
        <v>350</v>
      </c>
      <c r="B351" s="4" t="s">
        <v>7</v>
      </c>
      <c r="C351" s="5" t="str">
        <f t="shared" si="7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>IF(testdata[[#This Row],[close]]&gt;H350,testdata[[#This Row],[close]]-H350,0)</f>
        <v>0.71999999999997044</v>
      </c>
      <c r="K351" s="2">
        <f>IF(testdata[[#This Row],[close]]&lt;H350,H350-testdata[[#This Row],[close]],0)</f>
        <v>0</v>
      </c>
      <c r="L351" s="2">
        <f>(L350*2+testdata[[#This Row],[gain]])/3</f>
        <v>0.63728603084352742</v>
      </c>
      <c r="M351" s="2">
        <f>(M350*2+testdata[[#This Row],[loss]])/3</f>
        <v>0.29810860683800333</v>
      </c>
      <c r="N351" s="12">
        <f>testdata[[#This Row],[avgGain]]/testdata[[#This Row],[avgLoss]]</f>
        <v>2.1377646140550319</v>
      </c>
      <c r="O351" s="12">
        <f>100-100/(1+testdata[[#This Row],[rs]])</f>
        <v>68.130177913260724</v>
      </c>
      <c r="P351" s="14">
        <f>(testdata[[#This Row],[close]]-H350)/H350</f>
        <v>2.7313076135198604E-3</v>
      </c>
      <c r="Q351" s="1">
        <f>IF(AND(Q350&gt;=0,testdata[[#This Row],[pctGain]]&gt;0),Q350+1,IF(AND(Q350&lt;=0,testdata[[#This Row],[pctGain]]&lt;0),Q350-1,IF(AND(Q350&lt;0,testdata[[#This Row],[pctGain]]&gt;0),1,IF(AND(Q350&gt;0,testdata[[#This Row],[pctGain]]&lt;0),-1,0))))</f>
        <v>1</v>
      </c>
      <c r="R351" s="1">
        <f>IF(testdata[[#This Row],[streak]]&gt;Q350,testdata[[#This Row],[streak]]-Q350,0)</f>
        <v>2</v>
      </c>
      <c r="S351" s="1">
        <f>IF(testdata[[#This Row],[streak]]&lt;Q350,Q350-testdata[[#This Row],[streak]],0)</f>
        <v>0</v>
      </c>
      <c r="T351" s="12">
        <f>(T350+testdata[[#This Row],[sGain]])/2</f>
        <v>1.4138999307243021</v>
      </c>
      <c r="U351" s="12">
        <f>(U350+testdata[[#This Row],[sLoss]])/2</f>
        <v>0.6646276170015607</v>
      </c>
      <c r="V351" s="12">
        <f>testdata[[#This Row],[avgSgain]]/testdata[[#This Row],[avgSLoss]]</f>
        <v>2.1273565746531142</v>
      </c>
      <c r="W351" s="12">
        <f>100-100/(1+testdata[[#This Row],[sRS]])</f>
        <v>68.024113140634768</v>
      </c>
      <c r="X351" s="21">
        <f>100*IF(testdata[[#This Row],[pctGain]]&gt;MAX(P251:P350),1,IF(testdata[[#This Row],[pctGain]]&lt;MIN(P251:P350),0,COUNTIF(P251:P350,"&lt;"&amp;testdata[[#This Row],[pctGain]])))/100</f>
        <v>61</v>
      </c>
      <c r="Y351" s="21">
        <f>(testdata[[#This Row],[rsi(3)]]+testdata[[#This Row],[sRSI(2)]]+testdata[[#This Row],[pctRank(100)]])/3</f>
        <v>65.718097017965164</v>
      </c>
    </row>
    <row r="352" spans="1:25" x14ac:dyDescent="0.25">
      <c r="A352" s="8">
        <v>351</v>
      </c>
      <c r="B352" s="4" t="s">
        <v>7</v>
      </c>
      <c r="C352" s="5" t="str">
        <f t="shared" si="7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>IF(testdata[[#This Row],[close]]&gt;H351,testdata[[#This Row],[close]]-H351,0)</f>
        <v>0</v>
      </c>
      <c r="K352" s="2">
        <f>IF(testdata[[#This Row],[close]]&lt;H351,H351-testdata[[#This Row],[close]],0)</f>
        <v>0.53999999999996362</v>
      </c>
      <c r="L352" s="2">
        <f>(L351*2+testdata[[#This Row],[gain]])/3</f>
        <v>0.42485735389568496</v>
      </c>
      <c r="M352" s="2">
        <f>(M351*2+testdata[[#This Row],[loss]])/3</f>
        <v>0.37873907122532341</v>
      </c>
      <c r="N352" s="12">
        <f>testdata[[#This Row],[avgGain]]/testdata[[#This Row],[avgLoss]]</f>
        <v>1.1217679562902143</v>
      </c>
      <c r="O352" s="12">
        <f>100-100/(1+testdata[[#This Row],[rs]])</f>
        <v>52.869492772035223</v>
      </c>
      <c r="P352" s="14">
        <f>(testdata[[#This Row],[close]]-H351)/H351</f>
        <v>-2.0429009193052763E-3</v>
      </c>
      <c r="Q352" s="1">
        <f>IF(AND(Q351&gt;=0,testdata[[#This Row],[pctGain]]&gt;0),Q351+1,IF(AND(Q351&lt;=0,testdata[[#This Row],[pctGain]]&lt;0),Q351-1,IF(AND(Q351&lt;0,testdata[[#This Row],[pctGain]]&gt;0),1,IF(AND(Q351&gt;0,testdata[[#This Row],[pctGain]]&lt;0),-1,0))))</f>
        <v>-1</v>
      </c>
      <c r="R352" s="1">
        <f>IF(testdata[[#This Row],[streak]]&gt;Q351,testdata[[#This Row],[streak]]-Q351,0)</f>
        <v>0</v>
      </c>
      <c r="S352" s="1">
        <f>IF(testdata[[#This Row],[streak]]&lt;Q351,Q351-testdata[[#This Row],[streak]],0)</f>
        <v>2</v>
      </c>
      <c r="T352" s="12">
        <f>(T351+testdata[[#This Row],[sGain]])/2</f>
        <v>0.70694996536215104</v>
      </c>
      <c r="U352" s="12">
        <f>(U351+testdata[[#This Row],[sLoss]])/2</f>
        <v>1.3323138085007804</v>
      </c>
      <c r="V352" s="12">
        <f>testdata[[#This Row],[avgSgain]]/testdata[[#This Row],[avgSLoss]]</f>
        <v>0.53061820785124514</v>
      </c>
      <c r="W352" s="12">
        <f>100-100/(1+testdata[[#This Row],[sRS]])</f>
        <v>34.666921191023349</v>
      </c>
      <c r="X352" s="21">
        <f>100*IF(testdata[[#This Row],[pctGain]]&gt;MAX(P252:P351),1,IF(testdata[[#This Row],[pctGain]]&lt;MIN(P252:P351),0,COUNTIF(P252:P351,"&lt;"&amp;testdata[[#This Row],[pctGain]])))/100</f>
        <v>33</v>
      </c>
      <c r="Y352" s="21">
        <f>(testdata[[#This Row],[rsi(3)]]+testdata[[#This Row],[sRSI(2)]]+testdata[[#This Row],[pctRank(100)]])/3</f>
        <v>40.178804654352859</v>
      </c>
    </row>
    <row r="353" spans="1:25" x14ac:dyDescent="0.25">
      <c r="A353" s="8">
        <v>352</v>
      </c>
      <c r="B353" s="4" t="s">
        <v>7</v>
      </c>
      <c r="C353" s="5" t="str">
        <f t="shared" si="7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>IF(testdata[[#This Row],[close]]&gt;H352,testdata[[#This Row],[close]]-H352,0)</f>
        <v>0</v>
      </c>
      <c r="K353" s="2">
        <f>IF(testdata[[#This Row],[close]]&lt;H352,H352-testdata[[#This Row],[close]],0)</f>
        <v>0.62999999999999545</v>
      </c>
      <c r="L353" s="2">
        <f>(L352*2+testdata[[#This Row],[gain]])/3</f>
        <v>0.28323823593045666</v>
      </c>
      <c r="M353" s="2">
        <f>(M352*2+testdata[[#This Row],[loss]])/3</f>
        <v>0.46249271415021403</v>
      </c>
      <c r="N353" s="12">
        <f>testdata[[#This Row],[avgGain]]/testdata[[#This Row],[avgLoss]]</f>
        <v>0.61241664412136687</v>
      </c>
      <c r="O353" s="12">
        <f>100-100/(1+testdata[[#This Row],[rs]])</f>
        <v>37.981290155627434</v>
      </c>
      <c r="P353" s="14">
        <f>(testdata[[#This Row],[close]]-H352)/H352</f>
        <v>-2.3882633913339985E-3</v>
      </c>
      <c r="Q353" s="1">
        <f>IF(AND(Q352&gt;=0,testdata[[#This Row],[pctGain]]&gt;0),Q352+1,IF(AND(Q352&lt;=0,testdata[[#This Row],[pctGain]]&lt;0),Q352-1,IF(AND(Q352&lt;0,testdata[[#This Row],[pctGain]]&gt;0),1,IF(AND(Q352&gt;0,testdata[[#This Row],[pctGain]]&lt;0),-1,0))))</f>
        <v>-2</v>
      </c>
      <c r="R353" s="1">
        <f>IF(testdata[[#This Row],[streak]]&gt;Q352,testdata[[#This Row],[streak]]-Q352,0)</f>
        <v>0</v>
      </c>
      <c r="S353" s="1">
        <f>IF(testdata[[#This Row],[streak]]&lt;Q352,Q352-testdata[[#This Row],[streak]],0)</f>
        <v>1</v>
      </c>
      <c r="T353" s="12">
        <f>(T352+testdata[[#This Row],[sGain]])/2</f>
        <v>0.35347498268107552</v>
      </c>
      <c r="U353" s="12">
        <f>(U352+testdata[[#This Row],[sLoss]])/2</f>
        <v>1.1661569042503901</v>
      </c>
      <c r="V353" s="12">
        <f>testdata[[#This Row],[avgSgain]]/testdata[[#This Row],[avgSLoss]]</f>
        <v>0.30311099766483868</v>
      </c>
      <c r="W353" s="12">
        <f>100-100/(1+testdata[[#This Row],[sRS]])</f>
        <v>23.260566306938586</v>
      </c>
      <c r="X353" s="21">
        <f>100*IF(testdata[[#This Row],[pctGain]]&gt;MAX(P253:P352),1,IF(testdata[[#This Row],[pctGain]]&lt;MIN(P253:P352),0,COUNTIF(P253:P352,"&lt;"&amp;testdata[[#This Row],[pctGain]])))/100</f>
        <v>31</v>
      </c>
      <c r="Y353" s="21">
        <f>(testdata[[#This Row],[rsi(3)]]+testdata[[#This Row],[sRSI(2)]]+testdata[[#This Row],[pctRank(100)]])/3</f>
        <v>30.747285487522007</v>
      </c>
    </row>
    <row r="354" spans="1:25" x14ac:dyDescent="0.25">
      <c r="A354" s="8">
        <v>353</v>
      </c>
      <c r="B354" s="4" t="s">
        <v>7</v>
      </c>
      <c r="C354" s="5" t="str">
        <f t="shared" si="7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>IF(testdata[[#This Row],[close]]&gt;H353,testdata[[#This Row],[close]]-H353,0)</f>
        <v>0</v>
      </c>
      <c r="K354" s="2">
        <f>IF(testdata[[#This Row],[close]]&lt;H353,H353-testdata[[#This Row],[close]],0)</f>
        <v>3.0200000000000387</v>
      </c>
      <c r="L354" s="2">
        <f>(L353*2+testdata[[#This Row],[gain]])/3</f>
        <v>0.18882549062030443</v>
      </c>
      <c r="M354" s="2">
        <f>(M353*2+testdata[[#This Row],[loss]])/3</f>
        <v>1.3149951427668223</v>
      </c>
      <c r="N354" s="12">
        <f>testdata[[#This Row],[avgGain]]/testdata[[#This Row],[avgLoss]]</f>
        <v>0.14359405938413217</v>
      </c>
      <c r="O354" s="12">
        <f>100-100/(1+testdata[[#This Row],[rs]])</f>
        <v>12.556383815202992</v>
      </c>
      <c r="P354" s="14">
        <f>(testdata[[#This Row],[close]]-H353)/H353</f>
        <v>-1.1475908192734604E-2</v>
      </c>
      <c r="Q354" s="1">
        <f>IF(AND(Q353&gt;=0,testdata[[#This Row],[pctGain]]&gt;0),Q353+1,IF(AND(Q353&lt;=0,testdata[[#This Row],[pctGain]]&lt;0),Q353-1,IF(AND(Q353&lt;0,testdata[[#This Row],[pctGain]]&gt;0),1,IF(AND(Q353&gt;0,testdata[[#This Row],[pctGain]]&lt;0),-1,0))))</f>
        <v>-3</v>
      </c>
      <c r="R354" s="1">
        <f>IF(testdata[[#This Row],[streak]]&gt;Q353,testdata[[#This Row],[streak]]-Q353,0)</f>
        <v>0</v>
      </c>
      <c r="S354" s="1">
        <f>IF(testdata[[#This Row],[streak]]&lt;Q353,Q353-testdata[[#This Row],[streak]],0)</f>
        <v>1</v>
      </c>
      <c r="T354" s="12">
        <f>(T353+testdata[[#This Row],[sGain]])/2</f>
        <v>0.17673749134053776</v>
      </c>
      <c r="U354" s="12">
        <f>(U353+testdata[[#This Row],[sLoss]])/2</f>
        <v>1.083078452125195</v>
      </c>
      <c r="V354" s="12">
        <f>testdata[[#This Row],[avgSgain]]/testdata[[#This Row],[avgSLoss]]</f>
        <v>0.16318069202996974</v>
      </c>
      <c r="W354" s="12">
        <f>100-100/(1+testdata[[#This Row],[sRS]])</f>
        <v>14.028834311648396</v>
      </c>
      <c r="X354" s="21">
        <f>100*IF(testdata[[#This Row],[pctGain]]&gt;MAX(P254:P353),1,IF(testdata[[#This Row],[pctGain]]&lt;MIN(P254:P353),0,COUNTIF(P254:P353,"&lt;"&amp;testdata[[#This Row],[pctGain]])))/100</f>
        <v>12</v>
      </c>
      <c r="Y354" s="21">
        <f>(testdata[[#This Row],[rsi(3)]]+testdata[[#This Row],[sRSI(2)]]+testdata[[#This Row],[pctRank(100)]])/3</f>
        <v>12.861739375617129</v>
      </c>
    </row>
    <row r="355" spans="1:25" x14ac:dyDescent="0.25">
      <c r="A355" s="8">
        <v>354</v>
      </c>
      <c r="B355" s="4" t="s">
        <v>7</v>
      </c>
      <c r="C355" s="5" t="str">
        <f t="shared" si="7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>IF(testdata[[#This Row],[close]]&gt;H354,testdata[[#This Row],[close]]-H354,0)</f>
        <v>3.4700000000000273</v>
      </c>
      <c r="K355" s="2">
        <f>IF(testdata[[#This Row],[close]]&lt;H354,H354-testdata[[#This Row],[close]],0)</f>
        <v>0</v>
      </c>
      <c r="L355" s="2">
        <f>(L354*2+testdata[[#This Row],[gain]])/3</f>
        <v>1.2825503270802121</v>
      </c>
      <c r="M355" s="2">
        <f>(M354*2+testdata[[#This Row],[loss]])/3</f>
        <v>0.87666342851121482</v>
      </c>
      <c r="N355" s="12">
        <f>testdata[[#This Row],[avgGain]]/testdata[[#This Row],[avgLoss]]</f>
        <v>1.4629905678377513</v>
      </c>
      <c r="O355" s="12">
        <f>100-100/(1+testdata[[#This Row],[rs]])</f>
        <v>59.398951296922931</v>
      </c>
      <c r="P355" s="14">
        <f>(testdata[[#This Row],[close]]-H354)/H354</f>
        <v>1.3338971323133803E-2</v>
      </c>
      <c r="Q355" s="1">
        <f>IF(AND(Q354&gt;=0,testdata[[#This Row],[pctGain]]&gt;0),Q354+1,IF(AND(Q354&lt;=0,testdata[[#This Row],[pctGain]]&lt;0),Q354-1,IF(AND(Q354&lt;0,testdata[[#This Row],[pctGain]]&gt;0),1,IF(AND(Q354&gt;0,testdata[[#This Row],[pctGain]]&lt;0),-1,0))))</f>
        <v>1</v>
      </c>
      <c r="R355" s="1">
        <f>IF(testdata[[#This Row],[streak]]&gt;Q354,testdata[[#This Row],[streak]]-Q354,0)</f>
        <v>4</v>
      </c>
      <c r="S355" s="1">
        <f>IF(testdata[[#This Row],[streak]]&lt;Q354,Q354-testdata[[#This Row],[streak]],0)</f>
        <v>0</v>
      </c>
      <c r="T355" s="12">
        <f>(T354+testdata[[#This Row],[sGain]])/2</f>
        <v>2.0883687456702691</v>
      </c>
      <c r="U355" s="12">
        <f>(U354+testdata[[#This Row],[sLoss]])/2</f>
        <v>0.54153922606259752</v>
      </c>
      <c r="V355" s="12">
        <f>testdata[[#This Row],[avgSgain]]/testdata[[#This Row],[avgSLoss]]</f>
        <v>3.8563572963205268</v>
      </c>
      <c r="W355" s="12">
        <f>100-100/(1+testdata[[#This Row],[sRS]])</f>
        <v>79.408434367923022</v>
      </c>
      <c r="X355" s="21">
        <f>100*IF(testdata[[#This Row],[pctGain]]&gt;MAX(P255:P354),1,IF(testdata[[#This Row],[pctGain]]&lt;MIN(P255:P354),0,COUNTIF(P255:P354,"&lt;"&amp;testdata[[#This Row],[pctGain]])))/100</f>
        <v>92</v>
      </c>
      <c r="Y355" s="21">
        <f>(testdata[[#This Row],[rsi(3)]]+testdata[[#This Row],[sRSI(2)]]+testdata[[#This Row],[pctRank(100)]])/3</f>
        <v>76.935795221615322</v>
      </c>
    </row>
    <row r="356" spans="1:25" x14ac:dyDescent="0.25">
      <c r="A356" s="8">
        <v>355</v>
      </c>
      <c r="B356" s="4" t="s">
        <v>7</v>
      </c>
      <c r="C356" s="5" t="str">
        <f t="shared" si="7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>IF(testdata[[#This Row],[close]]&gt;H355,testdata[[#This Row],[close]]-H355,0)</f>
        <v>0</v>
      </c>
      <c r="K356" s="2">
        <f>IF(testdata[[#This Row],[close]]&lt;H355,H355-testdata[[#This Row],[close]],0)</f>
        <v>1.6200000000000045</v>
      </c>
      <c r="L356" s="2">
        <f>(L355*2+testdata[[#This Row],[gain]])/3</f>
        <v>0.85503355138680803</v>
      </c>
      <c r="M356" s="2">
        <f>(M355*2+testdata[[#This Row],[loss]])/3</f>
        <v>1.1244422856741447</v>
      </c>
      <c r="N356" s="12">
        <f>testdata[[#This Row],[avgGain]]/testdata[[#This Row],[avgLoss]]</f>
        <v>0.76040679213178453</v>
      </c>
      <c r="O356" s="12">
        <f>100-100/(1+testdata[[#This Row],[rs]])</f>
        <v>43.19494764110523</v>
      </c>
      <c r="P356" s="14">
        <f>(testdata[[#This Row],[close]]-H355)/H355</f>
        <v>-6.1454421304199553E-3</v>
      </c>
      <c r="Q356" s="1">
        <f>IF(AND(Q355&gt;=0,testdata[[#This Row],[pctGain]]&gt;0),Q355+1,IF(AND(Q355&lt;=0,testdata[[#This Row],[pctGain]]&lt;0),Q355-1,IF(AND(Q355&lt;0,testdata[[#This Row],[pctGain]]&gt;0),1,IF(AND(Q355&gt;0,testdata[[#This Row],[pctGain]]&lt;0),-1,0))))</f>
        <v>-1</v>
      </c>
      <c r="R356" s="1">
        <f>IF(testdata[[#This Row],[streak]]&gt;Q355,testdata[[#This Row],[streak]]-Q355,0)</f>
        <v>0</v>
      </c>
      <c r="S356" s="1">
        <f>IF(testdata[[#This Row],[streak]]&lt;Q355,Q355-testdata[[#This Row],[streak]],0)</f>
        <v>2</v>
      </c>
      <c r="T356" s="12">
        <f>(T355+testdata[[#This Row],[sGain]])/2</f>
        <v>1.0441843728351345</v>
      </c>
      <c r="U356" s="12">
        <f>(U355+testdata[[#This Row],[sLoss]])/2</f>
        <v>1.2707696130312987</v>
      </c>
      <c r="V356" s="12">
        <f>testdata[[#This Row],[avgSgain]]/testdata[[#This Row],[avgSLoss]]</f>
        <v>0.82169447721080868</v>
      </c>
      <c r="W356" s="12">
        <f>100-100/(1+testdata[[#This Row],[sRS]])</f>
        <v>45.106053045124376</v>
      </c>
      <c r="X356" s="21">
        <f>100*IF(testdata[[#This Row],[pctGain]]&gt;MAX(P256:P355),1,IF(testdata[[#This Row],[pctGain]]&lt;MIN(P256:P355),0,COUNTIF(P256:P355,"&lt;"&amp;testdata[[#This Row],[pctGain]])))/100</f>
        <v>22</v>
      </c>
      <c r="Y356" s="21">
        <f>(testdata[[#This Row],[rsi(3)]]+testdata[[#This Row],[sRSI(2)]]+testdata[[#This Row],[pctRank(100)]])/3</f>
        <v>36.7670002287432</v>
      </c>
    </row>
    <row r="357" spans="1:25" x14ac:dyDescent="0.25">
      <c r="A357" s="8">
        <v>356</v>
      </c>
      <c r="B357" s="4" t="s">
        <v>7</v>
      </c>
      <c r="C357" s="5" t="str">
        <f t="shared" si="7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>IF(testdata[[#This Row],[close]]&gt;H356,testdata[[#This Row],[close]]-H356,0)</f>
        <v>2.5799999999999841</v>
      </c>
      <c r="K357" s="2">
        <f>IF(testdata[[#This Row],[close]]&lt;H356,H356-testdata[[#This Row],[close]],0)</f>
        <v>0</v>
      </c>
      <c r="L357" s="2">
        <f>(L356*2+testdata[[#This Row],[gain]])/3</f>
        <v>1.4300223675912</v>
      </c>
      <c r="M357" s="2">
        <f>(M356*2+testdata[[#This Row],[loss]])/3</f>
        <v>0.74962819044942985</v>
      </c>
      <c r="N357" s="12">
        <f>testdata[[#This Row],[avgGain]]/testdata[[#This Row],[avgLoss]]</f>
        <v>1.9076421962384429</v>
      </c>
      <c r="O357" s="12">
        <f>100-100/(1+testdata[[#This Row],[rs]])</f>
        <v>65.607872891180364</v>
      </c>
      <c r="P357" s="14">
        <f>(testdata[[#This Row],[close]]-H356)/H356</f>
        <v>9.8477041108438641E-3</v>
      </c>
      <c r="Q357" s="1">
        <f>IF(AND(Q356&gt;=0,testdata[[#This Row],[pctGain]]&gt;0),Q356+1,IF(AND(Q356&lt;=0,testdata[[#This Row],[pctGain]]&lt;0),Q356-1,IF(AND(Q356&lt;0,testdata[[#This Row],[pctGain]]&gt;0),1,IF(AND(Q356&gt;0,testdata[[#This Row],[pctGain]]&lt;0),-1,0))))</f>
        <v>1</v>
      </c>
      <c r="R357" s="1">
        <f>IF(testdata[[#This Row],[streak]]&gt;Q356,testdata[[#This Row],[streak]]-Q356,0)</f>
        <v>2</v>
      </c>
      <c r="S357" s="1">
        <f>IF(testdata[[#This Row],[streak]]&lt;Q356,Q356-testdata[[#This Row],[streak]],0)</f>
        <v>0</v>
      </c>
      <c r="T357" s="12">
        <f>(T356+testdata[[#This Row],[sGain]])/2</f>
        <v>1.5220921864175674</v>
      </c>
      <c r="U357" s="12">
        <f>(U356+testdata[[#This Row],[sLoss]])/2</f>
        <v>0.63538480651564933</v>
      </c>
      <c r="V357" s="12">
        <f>testdata[[#This Row],[avgSgain]]/testdata[[#This Row],[avgSLoss]]</f>
        <v>2.3955438827133473</v>
      </c>
      <c r="W357" s="12">
        <f>100-100/(1+testdata[[#This Row],[sRS]])</f>
        <v>70.549636978895137</v>
      </c>
      <c r="X357" s="21">
        <f>100*IF(testdata[[#This Row],[pctGain]]&gt;MAX(P257:P356),1,IF(testdata[[#This Row],[pctGain]]&lt;MIN(P257:P356),0,COUNTIF(P257:P356,"&lt;"&amp;testdata[[#This Row],[pctGain]])))/100</f>
        <v>81</v>
      </c>
      <c r="Y357" s="21">
        <f>(testdata[[#This Row],[rsi(3)]]+testdata[[#This Row],[sRSI(2)]]+testdata[[#This Row],[pctRank(100)]])/3</f>
        <v>72.3858366233585</v>
      </c>
    </row>
    <row r="358" spans="1:25" x14ac:dyDescent="0.25">
      <c r="A358" s="8">
        <v>357</v>
      </c>
      <c r="B358" s="4" t="s">
        <v>7</v>
      </c>
      <c r="C358" s="5" t="str">
        <f t="shared" si="7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>IF(testdata[[#This Row],[close]]&gt;H357,testdata[[#This Row],[close]]-H357,0)</f>
        <v>1.25</v>
      </c>
      <c r="K358" s="2">
        <f>IF(testdata[[#This Row],[close]]&lt;H357,H357-testdata[[#This Row],[close]],0)</f>
        <v>0</v>
      </c>
      <c r="L358" s="2">
        <f>(L357*2+testdata[[#This Row],[gain]])/3</f>
        <v>1.3700149117274669</v>
      </c>
      <c r="M358" s="2">
        <f>(M357*2+testdata[[#This Row],[loss]])/3</f>
        <v>0.49975212696628657</v>
      </c>
      <c r="N358" s="12">
        <f>testdata[[#This Row],[avgGain]]/testdata[[#This Row],[avgLoss]]</f>
        <v>2.7413888561996829</v>
      </c>
      <c r="O358" s="12">
        <f>100-100/(1+testdata[[#This Row],[rs]])</f>
        <v>73.271957595561176</v>
      </c>
      <c r="P358" s="14">
        <f>(testdata[[#This Row],[close]]-H357)/H357</f>
        <v>4.72464754129342E-3</v>
      </c>
      <c r="Q358" s="1">
        <f>IF(AND(Q357&gt;=0,testdata[[#This Row],[pctGain]]&gt;0),Q357+1,IF(AND(Q357&lt;=0,testdata[[#This Row],[pctGain]]&lt;0),Q357-1,IF(AND(Q357&lt;0,testdata[[#This Row],[pctGain]]&gt;0),1,IF(AND(Q357&gt;0,testdata[[#This Row],[pctGain]]&lt;0),-1,0))))</f>
        <v>2</v>
      </c>
      <c r="R358" s="1">
        <f>IF(testdata[[#This Row],[streak]]&gt;Q357,testdata[[#This Row],[streak]]-Q357,0)</f>
        <v>1</v>
      </c>
      <c r="S358" s="1">
        <f>IF(testdata[[#This Row],[streak]]&lt;Q357,Q357-testdata[[#This Row],[streak]],0)</f>
        <v>0</v>
      </c>
      <c r="T358" s="12">
        <f>(T357+testdata[[#This Row],[sGain]])/2</f>
        <v>1.2610460932087837</v>
      </c>
      <c r="U358" s="12">
        <f>(U357+testdata[[#This Row],[sLoss]])/2</f>
        <v>0.31769240325782466</v>
      </c>
      <c r="V358" s="12">
        <f>testdata[[#This Row],[avgSgain]]/testdata[[#This Row],[avgSLoss]]</f>
        <v>3.9693932882158856</v>
      </c>
      <c r="W358" s="12">
        <f>100-100/(1+testdata[[#This Row],[sRS]])</f>
        <v>79.876819120528481</v>
      </c>
      <c r="X358" s="21">
        <f>100*IF(testdata[[#This Row],[pctGain]]&gt;MAX(P258:P357),1,IF(testdata[[#This Row],[pctGain]]&lt;MIN(P258:P357),0,COUNTIF(P258:P357,"&lt;"&amp;testdata[[#This Row],[pctGain]])))/100</f>
        <v>67</v>
      </c>
      <c r="Y358" s="21">
        <f>(testdata[[#This Row],[rsi(3)]]+testdata[[#This Row],[sRSI(2)]]+testdata[[#This Row],[pctRank(100)]])/3</f>
        <v>73.38292557202989</v>
      </c>
    </row>
    <row r="359" spans="1:25" x14ac:dyDescent="0.25">
      <c r="A359" s="8">
        <v>358</v>
      </c>
      <c r="B359" s="4" t="s">
        <v>7</v>
      </c>
      <c r="C359" s="5" t="str">
        <f t="shared" si="7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>IF(testdata[[#This Row],[close]]&gt;H358,testdata[[#This Row],[close]]-H358,0)</f>
        <v>0.19999999999998863</v>
      </c>
      <c r="K359" s="2">
        <f>IF(testdata[[#This Row],[close]]&lt;H358,H358-testdata[[#This Row],[close]],0)</f>
        <v>0</v>
      </c>
      <c r="L359" s="2">
        <f>(L358*2+testdata[[#This Row],[gain]])/3</f>
        <v>0.98000994115164086</v>
      </c>
      <c r="M359" s="2">
        <f>(M358*2+testdata[[#This Row],[loss]])/3</f>
        <v>0.33316808464419106</v>
      </c>
      <c r="N359" s="12">
        <f>testdata[[#This Row],[avgGain]]/testdata[[#This Row],[avgLoss]]</f>
        <v>2.9414880545903688</v>
      </c>
      <c r="O359" s="12">
        <f>100-100/(1+testdata[[#This Row],[rs]])</f>
        <v>74.628871478238494</v>
      </c>
      <c r="P359" s="14">
        <f>(testdata[[#This Row],[close]]-H358)/H358</f>
        <v>7.5238883454965258E-4</v>
      </c>
      <c r="Q359" s="1">
        <f>IF(AND(Q358&gt;=0,testdata[[#This Row],[pctGain]]&gt;0),Q358+1,IF(AND(Q358&lt;=0,testdata[[#This Row],[pctGain]]&lt;0),Q358-1,IF(AND(Q358&lt;0,testdata[[#This Row],[pctGain]]&gt;0),1,IF(AND(Q358&gt;0,testdata[[#This Row],[pctGain]]&lt;0),-1,0))))</f>
        <v>3</v>
      </c>
      <c r="R359" s="1">
        <f>IF(testdata[[#This Row],[streak]]&gt;Q358,testdata[[#This Row],[streak]]-Q358,0)</f>
        <v>1</v>
      </c>
      <c r="S359" s="1">
        <f>IF(testdata[[#This Row],[streak]]&lt;Q358,Q358-testdata[[#This Row],[streak]],0)</f>
        <v>0</v>
      </c>
      <c r="T359" s="12">
        <f>(T358+testdata[[#This Row],[sGain]])/2</f>
        <v>1.1305230466043918</v>
      </c>
      <c r="U359" s="12">
        <f>(U358+testdata[[#This Row],[sLoss]])/2</f>
        <v>0.15884620162891233</v>
      </c>
      <c r="V359" s="12">
        <f>testdata[[#This Row],[avgSgain]]/testdata[[#This Row],[avgSLoss]]</f>
        <v>7.1170920992209616</v>
      </c>
      <c r="W359" s="12">
        <f>100-100/(1+testdata[[#This Row],[sRS]])</f>
        <v>87.680317190241382</v>
      </c>
      <c r="X359" s="21">
        <f>100*IF(testdata[[#This Row],[pctGain]]&gt;MAX(P259:P358),1,IF(testdata[[#This Row],[pctGain]]&lt;MIN(P259:P358),0,COUNTIF(P259:P358,"&lt;"&amp;testdata[[#This Row],[pctGain]])))/100</f>
        <v>52</v>
      </c>
      <c r="Y359" s="21">
        <f>(testdata[[#This Row],[rsi(3)]]+testdata[[#This Row],[sRSI(2)]]+testdata[[#This Row],[pctRank(100)]])/3</f>
        <v>71.436396222826616</v>
      </c>
    </row>
    <row r="360" spans="1:25" x14ac:dyDescent="0.25">
      <c r="A360" s="8">
        <v>359</v>
      </c>
      <c r="B360" s="4" t="s">
        <v>7</v>
      </c>
      <c r="C360" s="5" t="str">
        <f t="shared" si="7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>IF(testdata[[#This Row],[close]]&gt;H359,testdata[[#This Row],[close]]-H359,0)</f>
        <v>2.2200000000000273</v>
      </c>
      <c r="K360" s="2">
        <f>IF(testdata[[#This Row],[close]]&lt;H359,H359-testdata[[#This Row],[close]],0)</f>
        <v>0</v>
      </c>
      <c r="L360" s="2">
        <f>(L359*2+testdata[[#This Row],[gain]])/3</f>
        <v>1.3933399607677697</v>
      </c>
      <c r="M360" s="2">
        <f>(M359*2+testdata[[#This Row],[loss]])/3</f>
        <v>0.22211205642946072</v>
      </c>
      <c r="N360" s="12">
        <f>testdata[[#This Row],[avgGain]]/testdata[[#This Row],[avgLoss]]</f>
        <v>6.2731397077955222</v>
      </c>
      <c r="O360" s="12">
        <f>100-100/(1+testdata[[#This Row],[rs]])</f>
        <v>86.25077971583336</v>
      </c>
      <c r="P360" s="14">
        <f>(testdata[[#This Row],[close]]-H359)/H359</f>
        <v>8.3452372002106139E-3</v>
      </c>
      <c r="Q360" s="1">
        <f>IF(AND(Q359&gt;=0,testdata[[#This Row],[pctGain]]&gt;0),Q359+1,IF(AND(Q359&lt;=0,testdata[[#This Row],[pctGain]]&lt;0),Q359-1,IF(AND(Q359&lt;0,testdata[[#This Row],[pctGain]]&gt;0),1,IF(AND(Q359&gt;0,testdata[[#This Row],[pctGain]]&lt;0),-1,0))))</f>
        <v>4</v>
      </c>
      <c r="R360" s="1">
        <f>IF(testdata[[#This Row],[streak]]&gt;Q359,testdata[[#This Row],[streak]]-Q359,0)</f>
        <v>1</v>
      </c>
      <c r="S360" s="1">
        <f>IF(testdata[[#This Row],[streak]]&lt;Q359,Q359-testdata[[#This Row],[streak]],0)</f>
        <v>0</v>
      </c>
      <c r="T360" s="12">
        <f>(T359+testdata[[#This Row],[sGain]])/2</f>
        <v>1.0652615233021958</v>
      </c>
      <c r="U360" s="12">
        <f>(U359+testdata[[#This Row],[sLoss]])/2</f>
        <v>7.9423100814456166E-2</v>
      </c>
      <c r="V360" s="12">
        <f>testdata[[#This Row],[avgSgain]]/testdata[[#This Row],[avgSLoss]]</f>
        <v>13.412489721231113</v>
      </c>
      <c r="W360" s="12">
        <f>100-100/(1+testdata[[#This Row],[sRS]])</f>
        <v>93.061573542516427</v>
      </c>
      <c r="X360" s="21">
        <f>100*IF(testdata[[#This Row],[pctGain]]&gt;MAX(P260:P359),1,IF(testdata[[#This Row],[pctGain]]&lt;MIN(P260:P359),0,COUNTIF(P260:P359,"&lt;"&amp;testdata[[#This Row],[pctGain]])))/100</f>
        <v>77</v>
      </c>
      <c r="Y360" s="21">
        <f>(testdata[[#This Row],[rsi(3)]]+testdata[[#This Row],[sRSI(2)]]+testdata[[#This Row],[pctRank(100)]])/3</f>
        <v>85.437451086116596</v>
      </c>
    </row>
    <row r="361" spans="1:25" x14ac:dyDescent="0.25">
      <c r="A361" s="8">
        <v>360</v>
      </c>
      <c r="B361" s="4" t="s">
        <v>7</v>
      </c>
      <c r="C361" s="5" t="str">
        <f t="shared" si="7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>IF(testdata[[#This Row],[close]]&gt;H360,testdata[[#This Row],[close]]-H360,0)</f>
        <v>0</v>
      </c>
      <c r="K361" s="2">
        <f>IF(testdata[[#This Row],[close]]&lt;H360,H360-testdata[[#This Row],[close]],0)</f>
        <v>3.0000000000029559E-2</v>
      </c>
      <c r="L361" s="2">
        <f>(L360*2+testdata[[#This Row],[gain]])/3</f>
        <v>0.92889330717851315</v>
      </c>
      <c r="M361" s="2">
        <f>(M360*2+testdata[[#This Row],[loss]])/3</f>
        <v>0.15807470428631701</v>
      </c>
      <c r="N361" s="12">
        <f>testdata[[#This Row],[avgGain]]/testdata[[#This Row],[avgLoss]]</f>
        <v>5.8762931828487277</v>
      </c>
      <c r="O361" s="12">
        <f>100-100/(1+testdata[[#This Row],[rs]])</f>
        <v>85.457280930163634</v>
      </c>
      <c r="P361" s="14">
        <f>(testdata[[#This Row],[close]]-H360)/H360</f>
        <v>-1.1184014315549343E-4</v>
      </c>
      <c r="Q361" s="1">
        <f>IF(AND(Q360&gt;=0,testdata[[#This Row],[pctGain]]&gt;0),Q360+1,IF(AND(Q360&lt;=0,testdata[[#This Row],[pctGain]]&lt;0),Q360-1,IF(AND(Q360&lt;0,testdata[[#This Row],[pctGain]]&gt;0),1,IF(AND(Q360&gt;0,testdata[[#This Row],[pctGain]]&lt;0),-1,0))))</f>
        <v>-1</v>
      </c>
      <c r="R361" s="1">
        <f>IF(testdata[[#This Row],[streak]]&gt;Q360,testdata[[#This Row],[streak]]-Q360,0)</f>
        <v>0</v>
      </c>
      <c r="S361" s="1">
        <f>IF(testdata[[#This Row],[streak]]&lt;Q360,Q360-testdata[[#This Row],[streak]],0)</f>
        <v>5</v>
      </c>
      <c r="T361" s="12">
        <f>(T360+testdata[[#This Row],[sGain]])/2</f>
        <v>0.53263076165109791</v>
      </c>
      <c r="U361" s="12">
        <f>(U360+testdata[[#This Row],[sLoss]])/2</f>
        <v>2.5397115504072283</v>
      </c>
      <c r="V361" s="12">
        <f>testdata[[#This Row],[avgSgain]]/testdata[[#This Row],[avgSLoss]]</f>
        <v>0.2097209667632112</v>
      </c>
      <c r="W361" s="12">
        <f>100-100/(1+testdata[[#This Row],[sRS]])</f>
        <v>17.336309159322155</v>
      </c>
      <c r="X361" s="21">
        <f>100*IF(testdata[[#This Row],[pctGain]]&gt;MAX(P261:P360),1,IF(testdata[[#This Row],[pctGain]]&lt;MIN(P261:P360),0,COUNTIF(P261:P360,"&lt;"&amp;testdata[[#This Row],[pctGain]])))/100</f>
        <v>45</v>
      </c>
      <c r="Y361" s="21">
        <f>(testdata[[#This Row],[rsi(3)]]+testdata[[#This Row],[sRSI(2)]]+testdata[[#This Row],[pctRank(100)]])/3</f>
        <v>49.264530029828599</v>
      </c>
    </row>
    <row r="362" spans="1:25" x14ac:dyDescent="0.25">
      <c r="A362" s="8">
        <v>361</v>
      </c>
      <c r="B362" s="4" t="s">
        <v>7</v>
      </c>
      <c r="C362" s="5" t="str">
        <f t="shared" si="7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>IF(testdata[[#This Row],[close]]&gt;H361,testdata[[#This Row],[close]]-H361,0)</f>
        <v>0.79000000000002046</v>
      </c>
      <c r="K362" s="2">
        <f>IF(testdata[[#This Row],[close]]&lt;H361,H361-testdata[[#This Row],[close]],0)</f>
        <v>0</v>
      </c>
      <c r="L362" s="2">
        <f>(L361*2+testdata[[#This Row],[gain]])/3</f>
        <v>0.8825955381190157</v>
      </c>
      <c r="M362" s="2">
        <f>(M361*2+testdata[[#This Row],[loss]])/3</f>
        <v>0.10538313619087801</v>
      </c>
      <c r="N362" s="12">
        <f>testdata[[#This Row],[avgGain]]/testdata[[#This Row],[avgLoss]]</f>
        <v>8.375111711615709</v>
      </c>
      <c r="O362" s="12">
        <f>100-100/(1+testdata[[#This Row],[rs]])</f>
        <v>89.333460434812679</v>
      </c>
      <c r="P362" s="14">
        <f>(testdata[[#This Row],[close]]-H361)/H361</f>
        <v>2.9454531896648912E-3</v>
      </c>
      <c r="Q362" s="1">
        <f>IF(AND(Q361&gt;=0,testdata[[#This Row],[pctGain]]&gt;0),Q361+1,IF(AND(Q361&lt;=0,testdata[[#This Row],[pctGain]]&lt;0),Q361-1,IF(AND(Q361&lt;0,testdata[[#This Row],[pctGain]]&gt;0),1,IF(AND(Q361&gt;0,testdata[[#This Row],[pctGain]]&lt;0),-1,0))))</f>
        <v>1</v>
      </c>
      <c r="R362" s="1">
        <f>IF(testdata[[#This Row],[streak]]&gt;Q361,testdata[[#This Row],[streak]]-Q361,0)</f>
        <v>2</v>
      </c>
      <c r="S362" s="1">
        <f>IF(testdata[[#This Row],[streak]]&lt;Q361,Q361-testdata[[#This Row],[streak]],0)</f>
        <v>0</v>
      </c>
      <c r="T362" s="12">
        <f>(T361+testdata[[#This Row],[sGain]])/2</f>
        <v>1.266315380825549</v>
      </c>
      <c r="U362" s="12">
        <f>(U361+testdata[[#This Row],[sLoss]])/2</f>
        <v>1.2698557752036141</v>
      </c>
      <c r="V362" s="12">
        <f>testdata[[#This Row],[avgSgain]]/testdata[[#This Row],[avgSLoss]]</f>
        <v>0.99721197127485006</v>
      </c>
      <c r="W362" s="12">
        <f>100-100/(1+testdata[[#This Row],[sRS]])</f>
        <v>49.93020198243228</v>
      </c>
      <c r="X362" s="21">
        <f>100*IF(testdata[[#This Row],[pctGain]]&gt;MAX(P262:P361),1,IF(testdata[[#This Row],[pctGain]]&lt;MIN(P262:P361),0,COUNTIF(P262:P361,"&lt;"&amp;testdata[[#This Row],[pctGain]])))/100</f>
        <v>63</v>
      </c>
      <c r="Y362" s="21">
        <f>(testdata[[#This Row],[rsi(3)]]+testdata[[#This Row],[sRSI(2)]]+testdata[[#This Row],[pctRank(100)]])/3</f>
        <v>67.42122080574832</v>
      </c>
    </row>
    <row r="363" spans="1:25" x14ac:dyDescent="0.25">
      <c r="A363" s="8">
        <v>362</v>
      </c>
      <c r="B363" s="4" t="s">
        <v>7</v>
      </c>
      <c r="C363" s="5" t="str">
        <f t="shared" si="7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>IF(testdata[[#This Row],[close]]&gt;H362,testdata[[#This Row],[close]]-H362,0)</f>
        <v>0.36000000000001364</v>
      </c>
      <c r="K363" s="2">
        <f>IF(testdata[[#This Row],[close]]&lt;H362,H362-testdata[[#This Row],[close]],0)</f>
        <v>0</v>
      </c>
      <c r="L363" s="2">
        <f>(L362*2+testdata[[#This Row],[gain]])/3</f>
        <v>0.70839702541268179</v>
      </c>
      <c r="M363" s="2">
        <f>(M362*2+testdata[[#This Row],[loss]])/3</f>
        <v>7.0255424127252011E-2</v>
      </c>
      <c r="N363" s="12">
        <f>testdata[[#This Row],[avgGain]]/testdata[[#This Row],[avgLoss]]</f>
        <v>10.08316488317797</v>
      </c>
      <c r="O363" s="12">
        <f>100-100/(1+testdata[[#This Row],[rs]])</f>
        <v>90.97730647752249</v>
      </c>
      <c r="P363" s="14">
        <f>(testdata[[#This Row],[close]]-H362)/H362</f>
        <v>1.3382899628253295E-3</v>
      </c>
      <c r="Q363" s="1">
        <f>IF(AND(Q362&gt;=0,testdata[[#This Row],[pctGain]]&gt;0),Q362+1,IF(AND(Q362&lt;=0,testdata[[#This Row],[pctGain]]&lt;0),Q362-1,IF(AND(Q362&lt;0,testdata[[#This Row],[pctGain]]&gt;0),1,IF(AND(Q362&gt;0,testdata[[#This Row],[pctGain]]&lt;0),-1,0))))</f>
        <v>2</v>
      </c>
      <c r="R363" s="1">
        <f>IF(testdata[[#This Row],[streak]]&gt;Q362,testdata[[#This Row],[streak]]-Q362,0)</f>
        <v>1</v>
      </c>
      <c r="S363" s="1">
        <f>IF(testdata[[#This Row],[streak]]&lt;Q362,Q362-testdata[[#This Row],[streak]],0)</f>
        <v>0</v>
      </c>
      <c r="T363" s="12">
        <f>(T362+testdata[[#This Row],[sGain]])/2</f>
        <v>1.1331576904127745</v>
      </c>
      <c r="U363" s="12">
        <f>(U362+testdata[[#This Row],[sLoss]])/2</f>
        <v>0.63492788760180707</v>
      </c>
      <c r="V363" s="12">
        <f>testdata[[#This Row],[avgSgain]]/testdata[[#This Row],[avgSLoss]]</f>
        <v>1.784702975786489</v>
      </c>
      <c r="W363" s="12">
        <f>100-100/(1+testdata[[#This Row],[sRS]])</f>
        <v>64.089527368082486</v>
      </c>
      <c r="X363" s="21">
        <f>100*IF(testdata[[#This Row],[pctGain]]&gt;MAX(P263:P362),1,IF(testdata[[#This Row],[pctGain]]&lt;MIN(P263:P362),0,COUNTIF(P263:P362,"&lt;"&amp;testdata[[#This Row],[pctGain]])))/100</f>
        <v>55</v>
      </c>
      <c r="Y363" s="21">
        <f>(testdata[[#This Row],[rsi(3)]]+testdata[[#This Row],[sRSI(2)]]+testdata[[#This Row],[pctRank(100)]])/3</f>
        <v>70.022277948534992</v>
      </c>
    </row>
    <row r="364" spans="1:25" x14ac:dyDescent="0.25">
      <c r="A364" s="8">
        <v>363</v>
      </c>
      <c r="B364" s="4" t="s">
        <v>7</v>
      </c>
      <c r="C364" s="5" t="str">
        <f t="shared" si="7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>IF(testdata[[#This Row],[close]]&gt;H363,testdata[[#This Row],[close]]-H363,0)</f>
        <v>0.34999999999996589</v>
      </c>
      <c r="K364" s="2">
        <f>IF(testdata[[#This Row],[close]]&lt;H363,H363-testdata[[#This Row],[close]],0)</f>
        <v>0</v>
      </c>
      <c r="L364" s="2">
        <f>(L363*2+testdata[[#This Row],[gain]])/3</f>
        <v>0.58893135027510979</v>
      </c>
      <c r="M364" s="2">
        <f>(M363*2+testdata[[#This Row],[loss]])/3</f>
        <v>4.683694941816801E-2</v>
      </c>
      <c r="N364" s="12">
        <f>testdata[[#This Row],[avgGain]]/testdata[[#This Row],[avgLoss]]</f>
        <v>12.574075758372596</v>
      </c>
      <c r="O364" s="12">
        <f>100-100/(1+testdata[[#This Row],[rs]])</f>
        <v>92.633015920931541</v>
      </c>
      <c r="P364" s="14">
        <f>(testdata[[#This Row],[close]]-H363)/H363</f>
        <v>1.2993762993761726E-3</v>
      </c>
      <c r="Q364" s="1">
        <f>IF(AND(Q363&gt;=0,testdata[[#This Row],[pctGain]]&gt;0),Q363+1,IF(AND(Q363&lt;=0,testdata[[#This Row],[pctGain]]&lt;0),Q363-1,IF(AND(Q363&lt;0,testdata[[#This Row],[pctGain]]&gt;0),1,IF(AND(Q363&gt;0,testdata[[#This Row],[pctGain]]&lt;0),-1,0))))</f>
        <v>3</v>
      </c>
      <c r="R364" s="1">
        <f>IF(testdata[[#This Row],[streak]]&gt;Q363,testdata[[#This Row],[streak]]-Q363,0)</f>
        <v>1</v>
      </c>
      <c r="S364" s="1">
        <f>IF(testdata[[#This Row],[streak]]&lt;Q363,Q363-testdata[[#This Row],[streak]],0)</f>
        <v>0</v>
      </c>
      <c r="T364" s="12">
        <f>(T363+testdata[[#This Row],[sGain]])/2</f>
        <v>1.0665788452063873</v>
      </c>
      <c r="U364" s="12">
        <f>(U363+testdata[[#This Row],[sLoss]])/2</f>
        <v>0.31746394380090354</v>
      </c>
      <c r="V364" s="12">
        <f>testdata[[#This Row],[avgSgain]]/testdata[[#This Row],[avgSLoss]]</f>
        <v>3.3596849848097672</v>
      </c>
      <c r="W364" s="12">
        <f>100-100/(1+testdata[[#This Row],[sRS]])</f>
        <v>77.062562926352484</v>
      </c>
      <c r="X364" s="21">
        <f>100*IF(testdata[[#This Row],[pctGain]]&gt;MAX(P264:P363),1,IF(testdata[[#This Row],[pctGain]]&lt;MIN(P264:P363),0,COUNTIF(P264:P363,"&lt;"&amp;testdata[[#This Row],[pctGain]])))/100</f>
        <v>54</v>
      </c>
      <c r="Y364" s="21">
        <f>(testdata[[#This Row],[rsi(3)]]+testdata[[#This Row],[sRSI(2)]]+testdata[[#This Row],[pctRank(100)]])/3</f>
        <v>74.56519294909468</v>
      </c>
    </row>
    <row r="365" spans="1:25" x14ac:dyDescent="0.25">
      <c r="A365" s="8">
        <v>364</v>
      </c>
      <c r="B365" s="4" t="s">
        <v>7</v>
      </c>
      <c r="C365" s="5" t="str">
        <f t="shared" si="7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>IF(testdata[[#This Row],[close]]&gt;H364,testdata[[#This Row],[close]]-H364,0)</f>
        <v>0</v>
      </c>
      <c r="K365" s="2">
        <f>IF(testdata[[#This Row],[close]]&lt;H364,H364-testdata[[#This Row],[close]],0)</f>
        <v>0.8599999999999568</v>
      </c>
      <c r="L365" s="2">
        <f>(L364*2+testdata[[#This Row],[gain]])/3</f>
        <v>0.39262090018340651</v>
      </c>
      <c r="M365" s="2">
        <f>(M364*2+testdata[[#This Row],[loss]])/3</f>
        <v>0.31789129961209761</v>
      </c>
      <c r="N365" s="12">
        <f>testdata[[#This Row],[avgGain]]/testdata[[#This Row],[avgLoss]]</f>
        <v>1.235079099876268</v>
      </c>
      <c r="O365" s="12">
        <f>100-100/(1+testdata[[#This Row],[rs]])</f>
        <v>55.25885414724879</v>
      </c>
      <c r="P365" s="14">
        <f>(testdata[[#This Row],[close]]-H364)/H364</f>
        <v>-3.1886099885060134E-3</v>
      </c>
      <c r="Q365" s="1">
        <f>IF(AND(Q364&gt;=0,testdata[[#This Row],[pctGain]]&gt;0),Q364+1,IF(AND(Q364&lt;=0,testdata[[#This Row],[pctGain]]&lt;0),Q364-1,IF(AND(Q364&lt;0,testdata[[#This Row],[pctGain]]&gt;0),1,IF(AND(Q364&gt;0,testdata[[#This Row],[pctGain]]&lt;0),-1,0))))</f>
        <v>-1</v>
      </c>
      <c r="R365" s="1">
        <f>IF(testdata[[#This Row],[streak]]&gt;Q364,testdata[[#This Row],[streak]]-Q364,0)</f>
        <v>0</v>
      </c>
      <c r="S365" s="1">
        <f>IF(testdata[[#This Row],[streak]]&lt;Q364,Q364-testdata[[#This Row],[streak]],0)</f>
        <v>4</v>
      </c>
      <c r="T365" s="12">
        <f>(T364+testdata[[#This Row],[sGain]])/2</f>
        <v>0.53328942260319367</v>
      </c>
      <c r="U365" s="12">
        <f>(U364+testdata[[#This Row],[sLoss]])/2</f>
        <v>2.1587319719004516</v>
      </c>
      <c r="V365" s="12">
        <f>testdata[[#This Row],[avgSgain]]/testdata[[#This Row],[avgSLoss]]</f>
        <v>0.2470382750359274</v>
      </c>
      <c r="W365" s="12">
        <f>100-100/(1+testdata[[#This Row],[sRS]])</f>
        <v>19.809999418727557</v>
      </c>
      <c r="X365" s="21">
        <f>100*IF(testdata[[#This Row],[pctGain]]&gt;MAX(P265:P364),1,IF(testdata[[#This Row],[pctGain]]&lt;MIN(P265:P364),0,COUNTIF(P265:P364,"&lt;"&amp;testdata[[#This Row],[pctGain]])))/100</f>
        <v>28</v>
      </c>
      <c r="Y365" s="21">
        <f>(testdata[[#This Row],[rsi(3)]]+testdata[[#This Row],[sRSI(2)]]+testdata[[#This Row],[pctRank(100)]])/3</f>
        <v>34.356284521992116</v>
      </c>
    </row>
    <row r="366" spans="1:25" x14ac:dyDescent="0.25">
      <c r="A366" s="8">
        <v>365</v>
      </c>
      <c r="B366" s="4" t="s">
        <v>7</v>
      </c>
      <c r="C366" s="5" t="str">
        <f t="shared" si="7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>IF(testdata[[#This Row],[close]]&gt;H365,testdata[[#This Row],[close]]-H365,0)</f>
        <v>0.67999999999994998</v>
      </c>
      <c r="K366" s="2">
        <f>IF(testdata[[#This Row],[close]]&lt;H365,H365-testdata[[#This Row],[close]],0)</f>
        <v>0</v>
      </c>
      <c r="L366" s="2">
        <f>(L365*2+testdata[[#This Row],[gain]])/3</f>
        <v>0.48841393345558765</v>
      </c>
      <c r="M366" s="2">
        <f>(M365*2+testdata[[#This Row],[loss]])/3</f>
        <v>0.21192753307473175</v>
      </c>
      <c r="N366" s="12">
        <f>testdata[[#This Row],[avgGain]]/testdata[[#This Row],[avgLoss]]</f>
        <v>2.3046270881818778</v>
      </c>
      <c r="O366" s="12">
        <f>100-100/(1+testdata[[#This Row],[rs]])</f>
        <v>69.739399535389794</v>
      </c>
      <c r="P366" s="14">
        <f>(testdata[[#This Row],[close]]-H365)/H365</f>
        <v>2.5292914264457875E-3</v>
      </c>
      <c r="Q366" s="1">
        <f>IF(AND(Q365&gt;=0,testdata[[#This Row],[pctGain]]&gt;0),Q365+1,IF(AND(Q365&lt;=0,testdata[[#This Row],[pctGain]]&lt;0),Q365-1,IF(AND(Q365&lt;0,testdata[[#This Row],[pctGain]]&gt;0),1,IF(AND(Q365&gt;0,testdata[[#This Row],[pctGain]]&lt;0),-1,0))))</f>
        <v>1</v>
      </c>
      <c r="R366" s="1">
        <f>IF(testdata[[#This Row],[streak]]&gt;Q365,testdata[[#This Row],[streak]]-Q365,0)</f>
        <v>2</v>
      </c>
      <c r="S366" s="1">
        <f>IF(testdata[[#This Row],[streak]]&lt;Q365,Q365-testdata[[#This Row],[streak]],0)</f>
        <v>0</v>
      </c>
      <c r="T366" s="12">
        <f>(T365+testdata[[#This Row],[sGain]])/2</f>
        <v>1.2666447113015968</v>
      </c>
      <c r="U366" s="12">
        <f>(U365+testdata[[#This Row],[sLoss]])/2</f>
        <v>1.0793659859502258</v>
      </c>
      <c r="V366" s="12">
        <f>testdata[[#This Row],[avgSgain]]/testdata[[#This Row],[avgSLoss]]</f>
        <v>1.1735080851065538</v>
      </c>
      <c r="W366" s="12">
        <f>100-100/(1+testdata[[#This Row],[sRS]])</f>
        <v>53.991429484331725</v>
      </c>
      <c r="X366" s="21">
        <f>100*IF(testdata[[#This Row],[pctGain]]&gt;MAX(P266:P365),1,IF(testdata[[#This Row],[pctGain]]&lt;MIN(P266:P365),0,COUNTIF(P266:P365,"&lt;"&amp;testdata[[#This Row],[pctGain]])))/100</f>
        <v>62</v>
      </c>
      <c r="Y366" s="21">
        <f>(testdata[[#This Row],[rsi(3)]]+testdata[[#This Row],[sRSI(2)]]+testdata[[#This Row],[pctRank(100)]])/3</f>
        <v>61.91027633990717</v>
      </c>
    </row>
    <row r="367" spans="1:25" x14ac:dyDescent="0.25">
      <c r="A367" s="8">
        <v>366</v>
      </c>
      <c r="B367" s="4" t="s">
        <v>7</v>
      </c>
      <c r="C367" s="5" t="str">
        <f t="shared" si="7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>IF(testdata[[#This Row],[close]]&gt;H366,testdata[[#This Row],[close]]-H366,0)</f>
        <v>0</v>
      </c>
      <c r="K367" s="2">
        <f>IF(testdata[[#This Row],[close]]&lt;H366,H366-testdata[[#This Row],[close]],0)</f>
        <v>0.34999999999996589</v>
      </c>
      <c r="L367" s="2">
        <f>(L366*2+testdata[[#This Row],[gain]])/3</f>
        <v>0.32560928897039176</v>
      </c>
      <c r="M367" s="2">
        <f>(M366*2+testdata[[#This Row],[loss]])/3</f>
        <v>0.2579516887164765</v>
      </c>
      <c r="N367" s="12">
        <f>testdata[[#This Row],[avgGain]]/testdata[[#This Row],[avgLoss]]</f>
        <v>1.262287874875206</v>
      </c>
      <c r="O367" s="12">
        <f>100-100/(1+testdata[[#This Row],[rs]])</f>
        <v>55.796960629726982</v>
      </c>
      <c r="P367" s="14">
        <f>(testdata[[#This Row],[close]]-H366)/H366</f>
        <v>-1.2985567469297144E-3</v>
      </c>
      <c r="Q367" s="1">
        <f>IF(AND(Q366&gt;=0,testdata[[#This Row],[pctGain]]&gt;0),Q366+1,IF(AND(Q366&lt;=0,testdata[[#This Row],[pctGain]]&lt;0),Q366-1,IF(AND(Q366&lt;0,testdata[[#This Row],[pctGain]]&gt;0),1,IF(AND(Q366&gt;0,testdata[[#This Row],[pctGain]]&lt;0),-1,0))))</f>
        <v>-1</v>
      </c>
      <c r="R367" s="1">
        <f>IF(testdata[[#This Row],[streak]]&gt;Q366,testdata[[#This Row],[streak]]-Q366,0)</f>
        <v>0</v>
      </c>
      <c r="S367" s="1">
        <f>IF(testdata[[#This Row],[streak]]&lt;Q366,Q366-testdata[[#This Row],[streak]],0)</f>
        <v>2</v>
      </c>
      <c r="T367" s="12">
        <f>(T366+testdata[[#This Row],[sGain]])/2</f>
        <v>0.63332235565079842</v>
      </c>
      <c r="U367" s="12">
        <f>(U366+testdata[[#This Row],[sLoss]])/2</f>
        <v>1.5396829929751128</v>
      </c>
      <c r="V367" s="12">
        <f>testdata[[#This Row],[avgSgain]]/testdata[[#This Row],[avgSLoss]]</f>
        <v>0.41133295525141605</v>
      </c>
      <c r="W367" s="12">
        <f>100-100/(1+testdata[[#This Row],[sRS]])</f>
        <v>29.144997551491372</v>
      </c>
      <c r="X367" s="21">
        <f>100*IF(testdata[[#This Row],[pctGain]]&gt;MAX(P267:P366),1,IF(testdata[[#This Row],[pctGain]]&lt;MIN(P267:P366),0,COUNTIF(P267:P366,"&lt;"&amp;testdata[[#This Row],[pctGain]])))/100</f>
        <v>37</v>
      </c>
      <c r="Y367" s="21">
        <f>(testdata[[#This Row],[rsi(3)]]+testdata[[#This Row],[sRSI(2)]]+testdata[[#This Row],[pctRank(100)]])/3</f>
        <v>40.647319393739451</v>
      </c>
    </row>
    <row r="368" spans="1:25" x14ac:dyDescent="0.25">
      <c r="A368" s="8">
        <v>367</v>
      </c>
      <c r="B368" s="4" t="s">
        <v>7</v>
      </c>
      <c r="C368" s="5" t="str">
        <f t="shared" si="7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>IF(testdata[[#This Row],[close]]&gt;H367,testdata[[#This Row],[close]]-H367,0)</f>
        <v>0</v>
      </c>
      <c r="K368" s="2">
        <f>IF(testdata[[#This Row],[close]]&lt;H367,H367-testdata[[#This Row],[close]],0)</f>
        <v>0.55000000000001137</v>
      </c>
      <c r="L368" s="2">
        <f>(L367*2+testdata[[#This Row],[gain]])/3</f>
        <v>0.21707285931359452</v>
      </c>
      <c r="M368" s="2">
        <f>(M367*2+testdata[[#This Row],[loss]])/3</f>
        <v>0.35530112581098816</v>
      </c>
      <c r="N368" s="12">
        <f>testdata[[#This Row],[avgGain]]/testdata[[#This Row],[avgLoss]]</f>
        <v>0.61095460595042461</v>
      </c>
      <c r="O368" s="12">
        <f>100-100/(1+testdata[[#This Row],[rs]])</f>
        <v>37.925004447283975</v>
      </c>
      <c r="P368" s="14">
        <f>(testdata[[#This Row],[close]]-H367)/H367</f>
        <v>-2.0432424400030143E-3</v>
      </c>
      <c r="Q368" s="1">
        <f>IF(AND(Q367&gt;=0,testdata[[#This Row],[pctGain]]&gt;0),Q367+1,IF(AND(Q367&lt;=0,testdata[[#This Row],[pctGain]]&lt;0),Q367-1,IF(AND(Q367&lt;0,testdata[[#This Row],[pctGain]]&gt;0),1,IF(AND(Q367&gt;0,testdata[[#This Row],[pctGain]]&lt;0),-1,0))))</f>
        <v>-2</v>
      </c>
      <c r="R368" s="1">
        <f>IF(testdata[[#This Row],[streak]]&gt;Q367,testdata[[#This Row],[streak]]-Q367,0)</f>
        <v>0</v>
      </c>
      <c r="S368" s="1">
        <f>IF(testdata[[#This Row],[streak]]&lt;Q367,Q367-testdata[[#This Row],[streak]],0)</f>
        <v>1</v>
      </c>
      <c r="T368" s="12">
        <f>(T367+testdata[[#This Row],[sGain]])/2</f>
        <v>0.31666117782539921</v>
      </c>
      <c r="U368" s="12">
        <f>(U367+testdata[[#This Row],[sLoss]])/2</f>
        <v>1.2698414964875564</v>
      </c>
      <c r="V368" s="12">
        <f>testdata[[#This Row],[avgSgain]]/testdata[[#This Row],[avgSLoss]]</f>
        <v>0.24937063302884613</v>
      </c>
      <c r="W368" s="12">
        <f>100-100/(1+testdata[[#This Row],[sRS]])</f>
        <v>19.95970022316736</v>
      </c>
      <c r="X368" s="21">
        <f>100*IF(testdata[[#This Row],[pctGain]]&gt;MAX(P268:P367),1,IF(testdata[[#This Row],[pctGain]]&lt;MIN(P268:P367),0,COUNTIF(P268:P367,"&lt;"&amp;testdata[[#This Row],[pctGain]])))/100</f>
        <v>35</v>
      </c>
      <c r="Y368" s="21">
        <f>(testdata[[#This Row],[rsi(3)]]+testdata[[#This Row],[sRSI(2)]]+testdata[[#This Row],[pctRank(100)]])/3</f>
        <v>30.961568223483777</v>
      </c>
    </row>
    <row r="369" spans="1:25" x14ac:dyDescent="0.25">
      <c r="A369" s="8">
        <v>368</v>
      </c>
      <c r="B369" s="4" t="s">
        <v>7</v>
      </c>
      <c r="C369" s="5" t="str">
        <f t="shared" si="7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>IF(testdata[[#This Row],[close]]&gt;H368,testdata[[#This Row],[close]]-H368,0)</f>
        <v>0</v>
      </c>
      <c r="K369" s="2">
        <f>IF(testdata[[#This Row],[close]]&lt;H368,H368-testdata[[#This Row],[close]],0)</f>
        <v>1.0299999999999727</v>
      </c>
      <c r="L369" s="2">
        <f>(L368*2+testdata[[#This Row],[gain]])/3</f>
        <v>0.14471523954239635</v>
      </c>
      <c r="M369" s="2">
        <f>(M368*2+testdata[[#This Row],[loss]])/3</f>
        <v>0.58020075054064968</v>
      </c>
      <c r="N369" s="12">
        <f>testdata[[#This Row],[avgGain]]/testdata[[#This Row],[avgLoss]]</f>
        <v>0.24942270310327253</v>
      </c>
      <c r="O369" s="12">
        <f>100-100/(1+testdata[[#This Row],[rs]])</f>
        <v>19.963035927213838</v>
      </c>
      <c r="P369" s="14">
        <f>(testdata[[#This Row],[close]]-H368)/H368</f>
        <v>-3.8342701857572601E-3</v>
      </c>
      <c r="Q369" s="1">
        <f>IF(AND(Q368&gt;=0,testdata[[#This Row],[pctGain]]&gt;0),Q368+1,IF(AND(Q368&lt;=0,testdata[[#This Row],[pctGain]]&lt;0),Q368-1,IF(AND(Q368&lt;0,testdata[[#This Row],[pctGain]]&gt;0),1,IF(AND(Q368&gt;0,testdata[[#This Row],[pctGain]]&lt;0),-1,0))))</f>
        <v>-3</v>
      </c>
      <c r="R369" s="1">
        <f>IF(testdata[[#This Row],[streak]]&gt;Q368,testdata[[#This Row],[streak]]-Q368,0)</f>
        <v>0</v>
      </c>
      <c r="S369" s="1">
        <f>IF(testdata[[#This Row],[streak]]&lt;Q368,Q368-testdata[[#This Row],[streak]],0)</f>
        <v>1</v>
      </c>
      <c r="T369" s="12">
        <f>(T368+testdata[[#This Row],[sGain]])/2</f>
        <v>0.1583305889126996</v>
      </c>
      <c r="U369" s="12">
        <f>(U368+testdata[[#This Row],[sLoss]])/2</f>
        <v>1.1349207482437782</v>
      </c>
      <c r="V369" s="12">
        <f>testdata[[#This Row],[avgSgain]]/testdata[[#This Row],[avgSLoss]]</f>
        <v>0.13950805741960987</v>
      </c>
      <c r="W369" s="12">
        <f>100-100/(1+testdata[[#This Row],[sRS]])</f>
        <v>12.242832028368696</v>
      </c>
      <c r="X369" s="21">
        <f>100*IF(testdata[[#This Row],[pctGain]]&gt;MAX(P269:P368),1,IF(testdata[[#This Row],[pctGain]]&lt;MIN(P269:P368),0,COUNTIF(P269:P368,"&lt;"&amp;testdata[[#This Row],[pctGain]])))/100</f>
        <v>28</v>
      </c>
      <c r="Y369" s="21">
        <f>(testdata[[#This Row],[rsi(3)]]+testdata[[#This Row],[sRSI(2)]]+testdata[[#This Row],[pctRank(100)]])/3</f>
        <v>20.068622651860846</v>
      </c>
    </row>
    <row r="370" spans="1:25" x14ac:dyDescent="0.25">
      <c r="A370" s="8">
        <v>369</v>
      </c>
      <c r="B370" s="4" t="s">
        <v>7</v>
      </c>
      <c r="C370" s="5" t="str">
        <f t="shared" si="7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>IF(testdata[[#This Row],[close]]&gt;H369,testdata[[#This Row],[close]]-H369,0)</f>
        <v>0.45999999999997954</v>
      </c>
      <c r="K370" s="2">
        <f>IF(testdata[[#This Row],[close]]&lt;H369,H369-testdata[[#This Row],[close]],0)</f>
        <v>0</v>
      </c>
      <c r="L370" s="2">
        <f>(L369*2+testdata[[#This Row],[gain]])/3</f>
        <v>0.24981015969492407</v>
      </c>
      <c r="M370" s="2">
        <f>(M369*2+testdata[[#This Row],[loss]])/3</f>
        <v>0.38680050036043312</v>
      </c>
      <c r="N370" s="12">
        <f>testdata[[#This Row],[avgGain]]/testdata[[#This Row],[avgLoss]]</f>
        <v>0.64583721960582507</v>
      </c>
      <c r="O370" s="12">
        <f>100-100/(1+testdata[[#This Row],[rs]])</f>
        <v>39.240649798921297</v>
      </c>
      <c r="P370" s="14">
        <f>(testdata[[#This Row],[close]]-H369)/H369</f>
        <v>1.7189835575485033E-3</v>
      </c>
      <c r="Q370" s="1">
        <f>IF(AND(Q369&gt;=0,testdata[[#This Row],[pctGain]]&gt;0),Q369+1,IF(AND(Q369&lt;=0,testdata[[#This Row],[pctGain]]&lt;0),Q369-1,IF(AND(Q369&lt;0,testdata[[#This Row],[pctGain]]&gt;0),1,IF(AND(Q369&gt;0,testdata[[#This Row],[pctGain]]&lt;0),-1,0))))</f>
        <v>1</v>
      </c>
      <c r="R370" s="1">
        <f>IF(testdata[[#This Row],[streak]]&gt;Q369,testdata[[#This Row],[streak]]-Q369,0)</f>
        <v>4</v>
      </c>
      <c r="S370" s="1">
        <f>IF(testdata[[#This Row],[streak]]&lt;Q369,Q369-testdata[[#This Row],[streak]],0)</f>
        <v>0</v>
      </c>
      <c r="T370" s="12">
        <f>(T369+testdata[[#This Row],[sGain]])/2</f>
        <v>2.0791652944563497</v>
      </c>
      <c r="U370" s="12">
        <f>(U369+testdata[[#This Row],[sLoss]])/2</f>
        <v>0.5674603741218891</v>
      </c>
      <c r="V370" s="12">
        <f>testdata[[#This Row],[avgSgain]]/testdata[[#This Row],[avgSLoss]]</f>
        <v>3.6639832299721955</v>
      </c>
      <c r="W370" s="12">
        <f>100-100/(1+testdata[[#This Row],[sRS]])</f>
        <v>78.559099578795838</v>
      </c>
      <c r="X370" s="21">
        <f>100*IF(testdata[[#This Row],[pctGain]]&gt;MAX(P270:P369),1,IF(testdata[[#This Row],[pctGain]]&lt;MIN(P270:P369),0,COUNTIF(P270:P369,"&lt;"&amp;testdata[[#This Row],[pctGain]])))/100</f>
        <v>59</v>
      </c>
      <c r="Y370" s="21">
        <f>(testdata[[#This Row],[rsi(3)]]+testdata[[#This Row],[sRSI(2)]]+testdata[[#This Row],[pctRank(100)]])/3</f>
        <v>58.933249792572383</v>
      </c>
    </row>
    <row r="371" spans="1:25" x14ac:dyDescent="0.25">
      <c r="A371" s="8">
        <v>370</v>
      </c>
      <c r="B371" s="4" t="s">
        <v>7</v>
      </c>
      <c r="C371" s="5" t="str">
        <f t="shared" si="7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>IF(testdata[[#This Row],[close]]&gt;H370,testdata[[#This Row],[close]]-H370,0)</f>
        <v>0</v>
      </c>
      <c r="K371" s="2">
        <f>IF(testdata[[#This Row],[close]]&lt;H370,H370-testdata[[#This Row],[close]],0)</f>
        <v>1.6800000000000068</v>
      </c>
      <c r="L371" s="2">
        <f>(L370*2+testdata[[#This Row],[gain]])/3</f>
        <v>0.16654010646328271</v>
      </c>
      <c r="M371" s="2">
        <f>(M370*2+testdata[[#This Row],[loss]])/3</f>
        <v>0.81786700024029102</v>
      </c>
      <c r="N371" s="12">
        <f>testdata[[#This Row],[avgGain]]/testdata[[#This Row],[avgLoss]]</f>
        <v>0.20362737023789063</v>
      </c>
      <c r="O371" s="12">
        <f>100-100/(1+testdata[[#This Row],[rs]])</f>
        <v>16.917808224786768</v>
      </c>
      <c r="P371" s="14">
        <f>(testdata[[#This Row],[close]]-H370)/H370</f>
        <v>-6.2672535999403374E-3</v>
      </c>
      <c r="Q371" s="1">
        <f>IF(AND(Q370&gt;=0,testdata[[#This Row],[pctGain]]&gt;0),Q370+1,IF(AND(Q370&lt;=0,testdata[[#This Row],[pctGain]]&lt;0),Q370-1,IF(AND(Q370&lt;0,testdata[[#This Row],[pctGain]]&gt;0),1,IF(AND(Q370&gt;0,testdata[[#This Row],[pctGain]]&lt;0),-1,0))))</f>
        <v>-1</v>
      </c>
      <c r="R371" s="1">
        <f>IF(testdata[[#This Row],[streak]]&gt;Q370,testdata[[#This Row],[streak]]-Q370,0)</f>
        <v>0</v>
      </c>
      <c r="S371" s="1">
        <f>IF(testdata[[#This Row],[streak]]&lt;Q370,Q370-testdata[[#This Row],[streak]],0)</f>
        <v>2</v>
      </c>
      <c r="T371" s="12">
        <f>(T370+testdata[[#This Row],[sGain]])/2</f>
        <v>1.0395826472281748</v>
      </c>
      <c r="U371" s="12">
        <f>(U370+testdata[[#This Row],[sLoss]])/2</f>
        <v>1.2837301870609445</v>
      </c>
      <c r="V371" s="12">
        <f>testdata[[#This Row],[avgSgain]]/testdata[[#This Row],[avgSLoss]]</f>
        <v>0.80981397625949969</v>
      </c>
      <c r="W371" s="12">
        <f>100-100/(1+testdata[[#This Row],[sRS]])</f>
        <v>44.745702424799084</v>
      </c>
      <c r="X371" s="21">
        <f>100*IF(testdata[[#This Row],[pctGain]]&gt;MAX(P271:P370),1,IF(testdata[[#This Row],[pctGain]]&lt;MIN(P271:P370),0,COUNTIF(P271:P370,"&lt;"&amp;testdata[[#This Row],[pctGain]])))/100</f>
        <v>22</v>
      </c>
      <c r="Y371" s="21">
        <f>(testdata[[#This Row],[rsi(3)]]+testdata[[#This Row],[sRSI(2)]]+testdata[[#This Row],[pctRank(100)]])/3</f>
        <v>27.887836883195281</v>
      </c>
    </row>
    <row r="372" spans="1:25" x14ac:dyDescent="0.25">
      <c r="A372" s="8">
        <v>371</v>
      </c>
      <c r="B372" s="4" t="s">
        <v>7</v>
      </c>
      <c r="C372" s="5" t="str">
        <f t="shared" si="7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>IF(testdata[[#This Row],[close]]&gt;H371,testdata[[#This Row],[close]]-H371,0)</f>
        <v>0.48000000000001819</v>
      </c>
      <c r="K372" s="2">
        <f>IF(testdata[[#This Row],[close]]&lt;H371,H371-testdata[[#This Row],[close]],0)</f>
        <v>0</v>
      </c>
      <c r="L372" s="2">
        <f>(L371*2+testdata[[#This Row],[gain]])/3</f>
        <v>0.27102673764219454</v>
      </c>
      <c r="M372" s="2">
        <f>(M371*2+testdata[[#This Row],[loss]])/3</f>
        <v>0.54524466682686068</v>
      </c>
      <c r="N372" s="12">
        <f>testdata[[#This Row],[avgGain]]/testdata[[#This Row],[avgLoss]]</f>
        <v>0.49707361507904035</v>
      </c>
      <c r="O372" s="12">
        <f>100-100/(1+testdata[[#This Row],[rs]])</f>
        <v>33.203017545185759</v>
      </c>
      <c r="P372" s="14">
        <f>(testdata[[#This Row],[close]]-H371)/H371</f>
        <v>1.8019370823636092E-3</v>
      </c>
      <c r="Q372" s="1">
        <f>IF(AND(Q371&gt;=0,testdata[[#This Row],[pctGain]]&gt;0),Q371+1,IF(AND(Q371&lt;=0,testdata[[#This Row],[pctGain]]&lt;0),Q371-1,IF(AND(Q371&lt;0,testdata[[#This Row],[pctGain]]&gt;0),1,IF(AND(Q371&gt;0,testdata[[#This Row],[pctGain]]&lt;0),-1,0))))</f>
        <v>1</v>
      </c>
      <c r="R372" s="1">
        <f>IF(testdata[[#This Row],[streak]]&gt;Q371,testdata[[#This Row],[streak]]-Q371,0)</f>
        <v>2</v>
      </c>
      <c r="S372" s="1">
        <f>IF(testdata[[#This Row],[streak]]&lt;Q371,Q371-testdata[[#This Row],[streak]],0)</f>
        <v>0</v>
      </c>
      <c r="T372" s="12">
        <f>(T371+testdata[[#This Row],[sGain]])/2</f>
        <v>1.5197913236140874</v>
      </c>
      <c r="U372" s="12">
        <f>(U371+testdata[[#This Row],[sLoss]])/2</f>
        <v>0.64186509353047227</v>
      </c>
      <c r="V372" s="12">
        <f>testdata[[#This Row],[avgSgain]]/testdata[[#This Row],[avgSLoss]]</f>
        <v>2.367773756405303</v>
      </c>
      <c r="W372" s="12">
        <f>100-100/(1+testdata[[#This Row],[sRS]])</f>
        <v>70.306793973376031</v>
      </c>
      <c r="X372" s="21">
        <f>100*IF(testdata[[#This Row],[pctGain]]&gt;MAX(P272:P371),1,IF(testdata[[#This Row],[pctGain]]&lt;MIN(P272:P371),0,COUNTIF(P272:P371,"&lt;"&amp;testdata[[#This Row],[pctGain]])))/100</f>
        <v>61</v>
      </c>
      <c r="Y372" s="21">
        <f>(testdata[[#This Row],[rsi(3)]]+testdata[[#This Row],[sRSI(2)]]+testdata[[#This Row],[pctRank(100)]])/3</f>
        <v>54.836603839520592</v>
      </c>
    </row>
    <row r="373" spans="1:25" x14ac:dyDescent="0.25">
      <c r="A373" s="8">
        <v>372</v>
      </c>
      <c r="B373" s="4" t="s">
        <v>7</v>
      </c>
      <c r="C373" s="5" t="str">
        <f t="shared" si="7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>IF(testdata[[#This Row],[close]]&gt;H372,testdata[[#This Row],[close]]-H372,0)</f>
        <v>0</v>
      </c>
      <c r="K373" s="2">
        <f>IF(testdata[[#This Row],[close]]&lt;H372,H372-testdata[[#This Row],[close]],0)</f>
        <v>3.6299999999999955</v>
      </c>
      <c r="L373" s="2">
        <f>(L372*2+testdata[[#This Row],[gain]])/3</f>
        <v>0.18068449176146303</v>
      </c>
      <c r="M373" s="2">
        <f>(M372*2+testdata[[#This Row],[loss]])/3</f>
        <v>1.5734964445512389</v>
      </c>
      <c r="N373" s="12">
        <f>testdata[[#This Row],[avgGain]]/testdata[[#This Row],[avgLoss]]</f>
        <v>0.11482993329101181</v>
      </c>
      <c r="O373" s="12">
        <f>100-100/(1+testdata[[#This Row],[rs]])</f>
        <v>10.300219778996279</v>
      </c>
      <c r="P373" s="14">
        <f>(testdata[[#This Row],[close]]-H372)/H372</f>
        <v>-1.3602638087386628E-2</v>
      </c>
      <c r="Q373" s="1">
        <f>IF(AND(Q372&gt;=0,testdata[[#This Row],[pctGain]]&gt;0),Q372+1,IF(AND(Q372&lt;=0,testdata[[#This Row],[pctGain]]&lt;0),Q372-1,IF(AND(Q372&lt;0,testdata[[#This Row],[pctGain]]&gt;0),1,IF(AND(Q372&gt;0,testdata[[#This Row],[pctGain]]&lt;0),-1,0))))</f>
        <v>-1</v>
      </c>
      <c r="R373" s="1">
        <f>IF(testdata[[#This Row],[streak]]&gt;Q372,testdata[[#This Row],[streak]]-Q372,0)</f>
        <v>0</v>
      </c>
      <c r="S373" s="1">
        <f>IF(testdata[[#This Row],[streak]]&lt;Q372,Q372-testdata[[#This Row],[streak]],0)</f>
        <v>2</v>
      </c>
      <c r="T373" s="12">
        <f>(T372+testdata[[#This Row],[sGain]])/2</f>
        <v>0.75989566180704371</v>
      </c>
      <c r="U373" s="12">
        <f>(U372+testdata[[#This Row],[sLoss]])/2</f>
        <v>1.3209325467652362</v>
      </c>
      <c r="V373" s="12">
        <f>testdata[[#This Row],[avgSgain]]/testdata[[#This Row],[avgSLoss]]</f>
        <v>0.57527211640587794</v>
      </c>
      <c r="W373" s="12">
        <f>100-100/(1+testdata[[#This Row],[sRS]])</f>
        <v>36.518904284195159</v>
      </c>
      <c r="X373" s="21">
        <f>100*IF(testdata[[#This Row],[pctGain]]&gt;MAX(P273:P372),1,IF(testdata[[#This Row],[pctGain]]&lt;MIN(P273:P372),0,COUNTIF(P273:P372,"&lt;"&amp;testdata[[#This Row],[pctGain]])))/100</f>
        <v>9</v>
      </c>
      <c r="Y373" s="21">
        <f>(testdata[[#This Row],[rsi(3)]]+testdata[[#This Row],[sRSI(2)]]+testdata[[#This Row],[pctRank(100)]])/3</f>
        <v>18.606374687730479</v>
      </c>
    </row>
    <row r="374" spans="1:25" x14ac:dyDescent="0.25">
      <c r="A374" s="8">
        <v>373</v>
      </c>
      <c r="B374" s="4" t="s">
        <v>7</v>
      </c>
      <c r="C374" s="5" t="str">
        <f t="shared" si="7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>IF(testdata[[#This Row],[close]]&gt;H373,testdata[[#This Row],[close]]-H373,0)</f>
        <v>0.57999999999998408</v>
      </c>
      <c r="K374" s="2">
        <f>IF(testdata[[#This Row],[close]]&lt;H373,H373-testdata[[#This Row],[close]],0)</f>
        <v>0</v>
      </c>
      <c r="L374" s="2">
        <f>(L373*2+testdata[[#This Row],[gain]])/3</f>
        <v>0.3137896611743034</v>
      </c>
      <c r="M374" s="2">
        <f>(M373*2+testdata[[#This Row],[loss]])/3</f>
        <v>1.0489976297008259</v>
      </c>
      <c r="N374" s="12">
        <f>testdata[[#This Row],[avgGain]]/testdata[[#This Row],[avgLoss]]</f>
        <v>0.29913286006546669</v>
      </c>
      <c r="O374" s="12">
        <f>100-100/(1+testdata[[#This Row],[rs]])</f>
        <v>23.025578773397555</v>
      </c>
      <c r="P374" s="14">
        <f>(testdata[[#This Row],[close]]-H373)/H373</f>
        <v>2.2033962694221177E-3</v>
      </c>
      <c r="Q374" s="1">
        <f>IF(AND(Q373&gt;=0,testdata[[#This Row],[pctGain]]&gt;0),Q373+1,IF(AND(Q373&lt;=0,testdata[[#This Row],[pctGain]]&lt;0),Q373-1,IF(AND(Q373&lt;0,testdata[[#This Row],[pctGain]]&gt;0),1,IF(AND(Q373&gt;0,testdata[[#This Row],[pctGain]]&lt;0),-1,0))))</f>
        <v>1</v>
      </c>
      <c r="R374" s="1">
        <f>IF(testdata[[#This Row],[streak]]&gt;Q373,testdata[[#This Row],[streak]]-Q373,0)</f>
        <v>2</v>
      </c>
      <c r="S374" s="1">
        <f>IF(testdata[[#This Row],[streak]]&lt;Q373,Q373-testdata[[#This Row],[streak]],0)</f>
        <v>0</v>
      </c>
      <c r="T374" s="12">
        <f>(T373+testdata[[#This Row],[sGain]])/2</f>
        <v>1.3799478309035218</v>
      </c>
      <c r="U374" s="12">
        <f>(U373+testdata[[#This Row],[sLoss]])/2</f>
        <v>0.6604662733826181</v>
      </c>
      <c r="V374" s="12">
        <f>testdata[[#This Row],[avgSgain]]/testdata[[#This Row],[avgSLoss]]</f>
        <v>2.0893539708485571</v>
      </c>
      <c r="W374" s="12">
        <f>100-100/(1+testdata[[#This Row],[sRS]])</f>
        <v>67.630772988913009</v>
      </c>
      <c r="X374" s="21">
        <f>100*IF(testdata[[#This Row],[pctGain]]&gt;MAX(P274:P373),1,IF(testdata[[#This Row],[pctGain]]&lt;MIN(P274:P373),0,COUNTIF(P274:P373,"&lt;"&amp;testdata[[#This Row],[pctGain]])))/100</f>
        <v>61</v>
      </c>
      <c r="Y374" s="21">
        <f>(testdata[[#This Row],[rsi(3)]]+testdata[[#This Row],[sRSI(2)]]+testdata[[#This Row],[pctRank(100)]])/3</f>
        <v>50.552117254103528</v>
      </c>
    </row>
    <row r="375" spans="1:25" x14ac:dyDescent="0.25">
      <c r="A375" s="8">
        <v>374</v>
      </c>
      <c r="B375" s="4" t="s">
        <v>7</v>
      </c>
      <c r="C375" s="5" t="str">
        <f t="shared" si="7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>IF(testdata[[#This Row],[close]]&gt;H374,testdata[[#This Row],[close]]-H374,0)</f>
        <v>0</v>
      </c>
      <c r="K375" s="2">
        <f>IF(testdata[[#This Row],[close]]&lt;H374,H374-testdata[[#This Row],[close]],0)</f>
        <v>2.1800000000000068</v>
      </c>
      <c r="L375" s="2">
        <f>(L374*2+testdata[[#This Row],[gain]])/3</f>
        <v>0.20919310744953559</v>
      </c>
      <c r="M375" s="2">
        <f>(M374*2+testdata[[#This Row],[loss]])/3</f>
        <v>1.4259984198005526</v>
      </c>
      <c r="N375" s="12">
        <f>testdata[[#This Row],[avgGain]]/testdata[[#This Row],[avgLoss]]</f>
        <v>0.14669939639820526</v>
      </c>
      <c r="O375" s="12">
        <f>100-100/(1+testdata[[#This Row],[rs]])</f>
        <v>12.793186850798875</v>
      </c>
      <c r="P375" s="14">
        <f>(testdata[[#This Row],[close]]-H374)/H374</f>
        <v>-8.2635229900307298E-3</v>
      </c>
      <c r="Q375" s="1">
        <f>IF(AND(Q374&gt;=0,testdata[[#This Row],[pctGain]]&gt;0),Q374+1,IF(AND(Q374&lt;=0,testdata[[#This Row],[pctGain]]&lt;0),Q374-1,IF(AND(Q374&lt;0,testdata[[#This Row],[pctGain]]&gt;0),1,IF(AND(Q374&gt;0,testdata[[#This Row],[pctGain]]&lt;0),-1,0))))</f>
        <v>-1</v>
      </c>
      <c r="R375" s="1">
        <f>IF(testdata[[#This Row],[streak]]&gt;Q374,testdata[[#This Row],[streak]]-Q374,0)</f>
        <v>0</v>
      </c>
      <c r="S375" s="1">
        <f>IF(testdata[[#This Row],[streak]]&lt;Q374,Q374-testdata[[#This Row],[streak]],0)</f>
        <v>2</v>
      </c>
      <c r="T375" s="12">
        <f>(T374+testdata[[#This Row],[sGain]])/2</f>
        <v>0.6899739154517609</v>
      </c>
      <c r="U375" s="12">
        <f>(U374+testdata[[#This Row],[sLoss]])/2</f>
        <v>1.3302331366913092</v>
      </c>
      <c r="V375" s="12">
        <f>testdata[[#This Row],[avgSgain]]/testdata[[#This Row],[avgSLoss]]</f>
        <v>0.51868645910290134</v>
      </c>
      <c r="W375" s="12">
        <f>100-100/(1+testdata[[#This Row],[sRS]])</f>
        <v>34.153623744646609</v>
      </c>
      <c r="X375" s="21">
        <f>100*IF(testdata[[#This Row],[pctGain]]&gt;MAX(P275:P374),1,IF(testdata[[#This Row],[pctGain]]&lt;MIN(P275:P374),0,COUNTIF(P275:P374,"&lt;"&amp;testdata[[#This Row],[pctGain]])))/100</f>
        <v>16</v>
      </c>
      <c r="Y375" s="21">
        <f>(testdata[[#This Row],[rsi(3)]]+testdata[[#This Row],[sRSI(2)]]+testdata[[#This Row],[pctRank(100)]])/3</f>
        <v>20.982270198481828</v>
      </c>
    </row>
    <row r="376" spans="1:25" x14ac:dyDescent="0.25">
      <c r="A376" s="8">
        <v>375</v>
      </c>
      <c r="B376" s="4" t="s">
        <v>7</v>
      </c>
      <c r="C376" s="5" t="str">
        <f t="shared" si="7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>IF(testdata[[#This Row],[close]]&gt;H375,testdata[[#This Row],[close]]-H375,0)</f>
        <v>1.4900000000000091</v>
      </c>
      <c r="K376" s="2">
        <f>IF(testdata[[#This Row],[close]]&lt;H375,H375-testdata[[#This Row],[close]],0)</f>
        <v>0</v>
      </c>
      <c r="L376" s="2">
        <f>(L375*2+testdata[[#This Row],[gain]])/3</f>
        <v>0.63612873829969341</v>
      </c>
      <c r="M376" s="2">
        <f>(M375*2+testdata[[#This Row],[loss]])/3</f>
        <v>0.95066561320036846</v>
      </c>
      <c r="N376" s="12">
        <f>testdata[[#This Row],[avgGain]]/testdata[[#This Row],[avgLoss]]</f>
        <v>0.66914036803981758</v>
      </c>
      <c r="O376" s="12">
        <f>100-100/(1+testdata[[#This Row],[rs]])</f>
        <v>40.088921270631872</v>
      </c>
      <c r="P376" s="14">
        <f>(testdata[[#This Row],[close]]-H375)/H375</f>
        <v>5.6950655505867412E-3</v>
      </c>
      <c r="Q376" s="1">
        <f>IF(AND(Q375&gt;=0,testdata[[#This Row],[pctGain]]&gt;0),Q375+1,IF(AND(Q375&lt;=0,testdata[[#This Row],[pctGain]]&lt;0),Q375-1,IF(AND(Q375&lt;0,testdata[[#This Row],[pctGain]]&gt;0),1,IF(AND(Q375&gt;0,testdata[[#This Row],[pctGain]]&lt;0),-1,0))))</f>
        <v>1</v>
      </c>
      <c r="R376" s="1">
        <f>IF(testdata[[#This Row],[streak]]&gt;Q375,testdata[[#This Row],[streak]]-Q375,0)</f>
        <v>2</v>
      </c>
      <c r="S376" s="1">
        <f>IF(testdata[[#This Row],[streak]]&lt;Q375,Q375-testdata[[#This Row],[streak]],0)</f>
        <v>0</v>
      </c>
      <c r="T376" s="12">
        <f>(T375+testdata[[#This Row],[sGain]])/2</f>
        <v>1.3449869577258804</v>
      </c>
      <c r="U376" s="12">
        <f>(U375+testdata[[#This Row],[sLoss]])/2</f>
        <v>0.66511656834565458</v>
      </c>
      <c r="V376" s="12">
        <f>testdata[[#This Row],[avgSgain]]/testdata[[#This Row],[avgSLoss]]</f>
        <v>2.0221823086910442</v>
      </c>
      <c r="W376" s="12">
        <f>100-100/(1+testdata[[#This Row],[sRS]])</f>
        <v>66.911327714272943</v>
      </c>
      <c r="X376" s="21">
        <f>100*IF(testdata[[#This Row],[pctGain]]&gt;MAX(P276:P375),1,IF(testdata[[#This Row],[pctGain]]&lt;MIN(P276:P375),0,COUNTIF(P276:P375,"&lt;"&amp;testdata[[#This Row],[pctGain]])))/100</f>
        <v>74</v>
      </c>
      <c r="Y376" s="21">
        <f>(testdata[[#This Row],[rsi(3)]]+testdata[[#This Row],[sRSI(2)]]+testdata[[#This Row],[pctRank(100)]])/3</f>
        <v>60.33341632830161</v>
      </c>
    </row>
    <row r="377" spans="1:25" x14ac:dyDescent="0.25">
      <c r="A377" s="8">
        <v>376</v>
      </c>
      <c r="B377" s="4" t="s">
        <v>7</v>
      </c>
      <c r="C377" s="5" t="str">
        <f t="shared" si="7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>IF(testdata[[#This Row],[close]]&gt;H376,testdata[[#This Row],[close]]-H376,0)</f>
        <v>0.37999999999999545</v>
      </c>
      <c r="K377" s="2">
        <f>IF(testdata[[#This Row],[close]]&lt;H376,H376-testdata[[#This Row],[close]],0)</f>
        <v>0</v>
      </c>
      <c r="L377" s="2">
        <f>(L376*2+testdata[[#This Row],[gain]])/3</f>
        <v>0.55075249219979405</v>
      </c>
      <c r="M377" s="2">
        <f>(M376*2+testdata[[#This Row],[loss]])/3</f>
        <v>0.63377707546691231</v>
      </c>
      <c r="N377" s="12">
        <f>testdata[[#This Row],[avgGain]]/testdata[[#This Row],[avgLoss]]</f>
        <v>0.86900033705707502</v>
      </c>
      <c r="O377" s="12">
        <f>100-100/(1+testdata[[#This Row],[rs]])</f>
        <v>46.495461762484297</v>
      </c>
      <c r="P377" s="14">
        <f>(testdata[[#This Row],[close]]-H376)/H376</f>
        <v>1.4442079659470791E-3</v>
      </c>
      <c r="Q377" s="1">
        <f>IF(AND(Q376&gt;=0,testdata[[#This Row],[pctGain]]&gt;0),Q376+1,IF(AND(Q376&lt;=0,testdata[[#This Row],[pctGain]]&lt;0),Q376-1,IF(AND(Q376&lt;0,testdata[[#This Row],[pctGain]]&gt;0),1,IF(AND(Q376&gt;0,testdata[[#This Row],[pctGain]]&lt;0),-1,0))))</f>
        <v>2</v>
      </c>
      <c r="R377" s="1">
        <f>IF(testdata[[#This Row],[streak]]&gt;Q376,testdata[[#This Row],[streak]]-Q376,0)</f>
        <v>1</v>
      </c>
      <c r="S377" s="1">
        <f>IF(testdata[[#This Row],[streak]]&lt;Q376,Q376-testdata[[#This Row],[streak]],0)</f>
        <v>0</v>
      </c>
      <c r="T377" s="12">
        <f>(T376+testdata[[#This Row],[sGain]])/2</f>
        <v>1.1724934788629402</v>
      </c>
      <c r="U377" s="12">
        <f>(U376+testdata[[#This Row],[sLoss]])/2</f>
        <v>0.33255828417282729</v>
      </c>
      <c r="V377" s="12">
        <f>testdata[[#This Row],[avgSgain]]/testdata[[#This Row],[avgSLoss]]</f>
        <v>3.5256781582791867</v>
      </c>
      <c r="W377" s="12">
        <f>100-100/(1+testdata[[#This Row],[sRS]])</f>
        <v>77.903864017139185</v>
      </c>
      <c r="X377" s="21">
        <f>100*IF(testdata[[#This Row],[pctGain]]&gt;MAX(P277:P376),1,IF(testdata[[#This Row],[pctGain]]&lt;MIN(P277:P376),0,COUNTIF(P277:P376,"&lt;"&amp;testdata[[#This Row],[pctGain]])))/100</f>
        <v>55</v>
      </c>
      <c r="Y377" s="21">
        <f>(testdata[[#This Row],[rsi(3)]]+testdata[[#This Row],[sRSI(2)]]+testdata[[#This Row],[pctRank(100)]])/3</f>
        <v>59.799775259874501</v>
      </c>
    </row>
    <row r="378" spans="1:25" x14ac:dyDescent="0.25">
      <c r="A378" s="8">
        <v>377</v>
      </c>
      <c r="B378" s="4" t="s">
        <v>7</v>
      </c>
      <c r="C378" s="5" t="str">
        <f t="shared" si="7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>IF(testdata[[#This Row],[close]]&gt;H377,testdata[[#This Row],[close]]-H377,0)</f>
        <v>0.56000000000000227</v>
      </c>
      <c r="K378" s="2">
        <f>IF(testdata[[#This Row],[close]]&lt;H377,H377-testdata[[#This Row],[close]],0)</f>
        <v>0</v>
      </c>
      <c r="L378" s="2">
        <f>(L377*2+testdata[[#This Row],[gain]])/3</f>
        <v>0.55383499479986342</v>
      </c>
      <c r="M378" s="2">
        <f>(M377*2+testdata[[#This Row],[loss]])/3</f>
        <v>0.42251805031127487</v>
      </c>
      <c r="N378" s="12">
        <f>testdata[[#This Row],[avgGain]]/testdata[[#This Row],[avgLoss]]</f>
        <v>1.3107960580425986</v>
      </c>
      <c r="O378" s="12">
        <f>100-100/(1+testdata[[#This Row],[rs]])</f>
        <v>56.724869920062609</v>
      </c>
      <c r="P378" s="14">
        <f>(testdata[[#This Row],[close]]-H377)/H377</f>
        <v>2.1252371916508626E-3</v>
      </c>
      <c r="Q378" s="1">
        <f>IF(AND(Q377&gt;=0,testdata[[#This Row],[pctGain]]&gt;0),Q377+1,IF(AND(Q377&lt;=0,testdata[[#This Row],[pctGain]]&lt;0),Q377-1,IF(AND(Q377&lt;0,testdata[[#This Row],[pctGain]]&gt;0),1,IF(AND(Q377&gt;0,testdata[[#This Row],[pctGain]]&lt;0),-1,0))))</f>
        <v>3</v>
      </c>
      <c r="R378" s="1">
        <f>IF(testdata[[#This Row],[streak]]&gt;Q377,testdata[[#This Row],[streak]]-Q377,0)</f>
        <v>1</v>
      </c>
      <c r="S378" s="1">
        <f>IF(testdata[[#This Row],[streak]]&lt;Q377,Q377-testdata[[#This Row],[streak]],0)</f>
        <v>0</v>
      </c>
      <c r="T378" s="12">
        <f>(T377+testdata[[#This Row],[sGain]])/2</f>
        <v>1.0862467394314701</v>
      </c>
      <c r="U378" s="12">
        <f>(U377+testdata[[#This Row],[sLoss]])/2</f>
        <v>0.16627914208641364</v>
      </c>
      <c r="V378" s="12">
        <f>testdata[[#This Row],[avgSgain]]/testdata[[#This Row],[avgSLoss]]</f>
        <v>6.5326698574554722</v>
      </c>
      <c r="W378" s="12">
        <f>100-100/(1+testdata[[#This Row],[sRS]])</f>
        <v>86.724494516240497</v>
      </c>
      <c r="X378" s="21">
        <f>100*IF(testdata[[#This Row],[pctGain]]&gt;MAX(P278:P377),1,IF(testdata[[#This Row],[pctGain]]&lt;MIN(P278:P377),0,COUNTIF(P278:P377,"&lt;"&amp;testdata[[#This Row],[pctGain]])))/100</f>
        <v>60</v>
      </c>
      <c r="Y378" s="21">
        <f>(testdata[[#This Row],[rsi(3)]]+testdata[[#This Row],[sRSI(2)]]+testdata[[#This Row],[pctRank(100)]])/3</f>
        <v>67.816454812101043</v>
      </c>
    </row>
    <row r="379" spans="1:25" x14ac:dyDescent="0.25">
      <c r="A379" s="8">
        <v>378</v>
      </c>
      <c r="B379" s="4" t="s">
        <v>7</v>
      </c>
      <c r="C379" s="5" t="str">
        <f t="shared" si="7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>IF(testdata[[#This Row],[close]]&gt;H378,testdata[[#This Row],[close]]-H378,0)</f>
        <v>0</v>
      </c>
      <c r="K379" s="2">
        <f>IF(testdata[[#This Row],[close]]&lt;H378,H378-testdata[[#This Row],[close]],0)</f>
        <v>0.93000000000000682</v>
      </c>
      <c r="L379" s="2">
        <f>(L378*2+testdata[[#This Row],[gain]])/3</f>
        <v>0.36922332986657563</v>
      </c>
      <c r="M379" s="2">
        <f>(M378*2+testdata[[#This Row],[loss]])/3</f>
        <v>0.59167870020751889</v>
      </c>
      <c r="N379" s="12">
        <f>testdata[[#This Row],[avgGain]]/testdata[[#This Row],[avgLoss]]</f>
        <v>0.62402673906814343</v>
      </c>
      <c r="O379" s="12">
        <f>100-100/(1+testdata[[#This Row],[rs]])</f>
        <v>38.424659154701239</v>
      </c>
      <c r="P379" s="14">
        <f>(testdata[[#This Row],[close]]-H378)/H378</f>
        <v>-3.5219268348102963E-3</v>
      </c>
      <c r="Q379" s="1">
        <f>IF(AND(Q378&gt;=0,testdata[[#This Row],[pctGain]]&gt;0),Q378+1,IF(AND(Q378&lt;=0,testdata[[#This Row],[pctGain]]&lt;0),Q378-1,IF(AND(Q378&lt;0,testdata[[#This Row],[pctGain]]&gt;0),1,IF(AND(Q378&gt;0,testdata[[#This Row],[pctGain]]&lt;0),-1,0))))</f>
        <v>-1</v>
      </c>
      <c r="R379" s="1">
        <f>IF(testdata[[#This Row],[streak]]&gt;Q378,testdata[[#This Row],[streak]]-Q378,0)</f>
        <v>0</v>
      </c>
      <c r="S379" s="1">
        <f>IF(testdata[[#This Row],[streak]]&lt;Q378,Q378-testdata[[#This Row],[streak]],0)</f>
        <v>4</v>
      </c>
      <c r="T379" s="12">
        <f>(T378+testdata[[#This Row],[sGain]])/2</f>
        <v>0.54312336971573505</v>
      </c>
      <c r="U379" s="12">
        <f>(U378+testdata[[#This Row],[sLoss]])/2</f>
        <v>2.083139571043207</v>
      </c>
      <c r="V379" s="12">
        <f>testdata[[#This Row],[avgSgain]]/testdata[[#This Row],[avgSLoss]]</f>
        <v>0.2607234662839929</v>
      </c>
      <c r="W379" s="12">
        <f>100-100/(1+testdata[[#This Row],[sRS]])</f>
        <v>20.680464293448935</v>
      </c>
      <c r="X379" s="21">
        <f>100*IF(testdata[[#This Row],[pctGain]]&gt;MAX(P279:P378),1,IF(testdata[[#This Row],[pctGain]]&lt;MIN(P279:P378),0,COUNTIF(P279:P378,"&lt;"&amp;testdata[[#This Row],[pctGain]])))/100</f>
        <v>27</v>
      </c>
      <c r="Y379" s="21">
        <f>(testdata[[#This Row],[rsi(3)]]+testdata[[#This Row],[sRSI(2)]]+testdata[[#This Row],[pctRank(100)]])/3</f>
        <v>28.70170781605006</v>
      </c>
    </row>
    <row r="380" spans="1:25" x14ac:dyDescent="0.25">
      <c r="A380" s="8">
        <v>379</v>
      </c>
      <c r="B380" s="4" t="s">
        <v>7</v>
      </c>
      <c r="C380" s="5" t="str">
        <f t="shared" si="7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>IF(testdata[[#This Row],[close]]&gt;H379,testdata[[#This Row],[close]]-H379,0)</f>
        <v>2.1499999999999773</v>
      </c>
      <c r="K380" s="2">
        <f>IF(testdata[[#This Row],[close]]&lt;H379,H379-testdata[[#This Row],[close]],0)</f>
        <v>0</v>
      </c>
      <c r="L380" s="2">
        <f>(L379*2+testdata[[#This Row],[gain]])/3</f>
        <v>0.96281555324437618</v>
      </c>
      <c r="M380" s="2">
        <f>(M379*2+testdata[[#This Row],[loss]])/3</f>
        <v>0.39445246680501261</v>
      </c>
      <c r="N380" s="12">
        <f>testdata[[#This Row],[avgGain]]/testdata[[#This Row],[avgLoss]]</f>
        <v>2.4408911954410955</v>
      </c>
      <c r="O380" s="12">
        <f>100-100/(1+testdata[[#This Row],[rs]])</f>
        <v>70.937761666950706</v>
      </c>
      <c r="P380" s="14">
        <f>(testdata[[#This Row],[close]]-H379)/H379</f>
        <v>8.170866111807765E-3</v>
      </c>
      <c r="Q380" s="1">
        <f>IF(AND(Q379&gt;=0,testdata[[#This Row],[pctGain]]&gt;0),Q379+1,IF(AND(Q379&lt;=0,testdata[[#This Row],[pctGain]]&lt;0),Q379-1,IF(AND(Q379&lt;0,testdata[[#This Row],[pctGain]]&gt;0),1,IF(AND(Q379&gt;0,testdata[[#This Row],[pctGain]]&lt;0),-1,0))))</f>
        <v>1</v>
      </c>
      <c r="R380" s="1">
        <f>IF(testdata[[#This Row],[streak]]&gt;Q379,testdata[[#This Row],[streak]]-Q379,0)</f>
        <v>2</v>
      </c>
      <c r="S380" s="1">
        <f>IF(testdata[[#This Row],[streak]]&lt;Q379,Q379-testdata[[#This Row],[streak]],0)</f>
        <v>0</v>
      </c>
      <c r="T380" s="12">
        <f>(T379+testdata[[#This Row],[sGain]])/2</f>
        <v>1.2715616848578675</v>
      </c>
      <c r="U380" s="12">
        <f>(U379+testdata[[#This Row],[sLoss]])/2</f>
        <v>1.0415697855216035</v>
      </c>
      <c r="V380" s="12">
        <f>testdata[[#This Row],[avgSgain]]/testdata[[#This Row],[avgSLoss]]</f>
        <v>1.2208127602521488</v>
      </c>
      <c r="W380" s="12">
        <f>100-100/(1+testdata[[#This Row],[sRS]])</f>
        <v>54.971440280878923</v>
      </c>
      <c r="X380" s="21">
        <f>100*IF(testdata[[#This Row],[pctGain]]&gt;MAX(P280:P379),1,IF(testdata[[#This Row],[pctGain]]&lt;MIN(P280:P379),0,COUNTIF(P280:P379,"&lt;"&amp;testdata[[#This Row],[pctGain]])))/100</f>
        <v>77</v>
      </c>
      <c r="Y380" s="21">
        <f>(testdata[[#This Row],[rsi(3)]]+testdata[[#This Row],[sRSI(2)]]+testdata[[#This Row],[pctRank(100)]])/3</f>
        <v>67.636400649276538</v>
      </c>
    </row>
    <row r="381" spans="1:25" x14ac:dyDescent="0.25">
      <c r="A381" s="8">
        <v>380</v>
      </c>
      <c r="B381" s="4" t="s">
        <v>7</v>
      </c>
      <c r="C381" s="5" t="str">
        <f t="shared" si="7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>IF(testdata[[#This Row],[close]]&gt;H380,testdata[[#This Row],[close]]-H380,0)</f>
        <v>2.2400000000000091</v>
      </c>
      <c r="K381" s="2">
        <f>IF(testdata[[#This Row],[close]]&lt;H380,H380-testdata[[#This Row],[close]],0)</f>
        <v>0</v>
      </c>
      <c r="L381" s="2">
        <f>(L380*2+testdata[[#This Row],[gain]])/3</f>
        <v>1.3885437021629203</v>
      </c>
      <c r="M381" s="2">
        <f>(M380*2+testdata[[#This Row],[loss]])/3</f>
        <v>0.26296831120334174</v>
      </c>
      <c r="N381" s="12">
        <f>testdata[[#This Row],[avgGain]]/testdata[[#This Row],[avgLoss]]</f>
        <v>5.2802700667960751</v>
      </c>
      <c r="O381" s="12">
        <f>100-100/(1+testdata[[#This Row],[rs]])</f>
        <v>84.077117872891776</v>
      </c>
      <c r="P381" s="14">
        <f>(testdata[[#This Row],[close]]-H380)/H380</f>
        <v>8.4439083232810963E-3</v>
      </c>
      <c r="Q381" s="1">
        <f>IF(AND(Q380&gt;=0,testdata[[#This Row],[pctGain]]&gt;0),Q380+1,IF(AND(Q380&lt;=0,testdata[[#This Row],[pctGain]]&lt;0),Q380-1,IF(AND(Q380&lt;0,testdata[[#This Row],[pctGain]]&gt;0),1,IF(AND(Q380&gt;0,testdata[[#This Row],[pctGain]]&lt;0),-1,0))))</f>
        <v>2</v>
      </c>
      <c r="R381" s="1">
        <f>IF(testdata[[#This Row],[streak]]&gt;Q380,testdata[[#This Row],[streak]]-Q380,0)</f>
        <v>1</v>
      </c>
      <c r="S381" s="1">
        <f>IF(testdata[[#This Row],[streak]]&lt;Q380,Q380-testdata[[#This Row],[streak]],0)</f>
        <v>0</v>
      </c>
      <c r="T381" s="12">
        <f>(T380+testdata[[#This Row],[sGain]])/2</f>
        <v>1.1357808424289337</v>
      </c>
      <c r="U381" s="12">
        <f>(U380+testdata[[#This Row],[sLoss]])/2</f>
        <v>0.52078489276080175</v>
      </c>
      <c r="V381" s="12">
        <f>testdata[[#This Row],[avgSgain]]/testdata[[#This Row],[avgSLoss]]</f>
        <v>2.1809020542203048</v>
      </c>
      <c r="W381" s="12">
        <f>100-100/(1+testdata[[#This Row],[sRS]])</f>
        <v>68.562376868120268</v>
      </c>
      <c r="X381" s="21">
        <f>100*IF(testdata[[#This Row],[pctGain]]&gt;MAX(P281:P380),1,IF(testdata[[#This Row],[pctGain]]&lt;MIN(P281:P380),0,COUNTIF(P281:P380,"&lt;"&amp;testdata[[#This Row],[pctGain]])))/100</f>
        <v>81</v>
      </c>
      <c r="Y381" s="21">
        <f>(testdata[[#This Row],[rsi(3)]]+testdata[[#This Row],[sRSI(2)]]+testdata[[#This Row],[pctRank(100)]])/3</f>
        <v>77.879831580337353</v>
      </c>
    </row>
    <row r="382" spans="1:25" x14ac:dyDescent="0.25">
      <c r="A382" s="8">
        <v>381</v>
      </c>
      <c r="B382" s="4" t="s">
        <v>7</v>
      </c>
      <c r="C382" s="5" t="str">
        <f t="shared" si="7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>IF(testdata[[#This Row],[close]]&gt;H381,testdata[[#This Row],[close]]-H381,0)</f>
        <v>2.410000000000025</v>
      </c>
      <c r="K382" s="2">
        <f>IF(testdata[[#This Row],[close]]&lt;H381,H381-testdata[[#This Row],[close]],0)</f>
        <v>0</v>
      </c>
      <c r="L382" s="2">
        <f>(L381*2+testdata[[#This Row],[gain]])/3</f>
        <v>1.7290291347752884</v>
      </c>
      <c r="M382" s="2">
        <f>(M381*2+testdata[[#This Row],[loss]])/3</f>
        <v>0.1753122074688945</v>
      </c>
      <c r="N382" s="12">
        <f>testdata[[#This Row],[avgGain]]/testdata[[#This Row],[avgLoss]]</f>
        <v>9.8625712364158584</v>
      </c>
      <c r="O382" s="12">
        <f>100-100/(1+testdata[[#This Row],[rs]])</f>
        <v>90.794076483037614</v>
      </c>
      <c r="P382" s="14">
        <f>(testdata[[#This Row],[close]]-H381)/H381</f>
        <v>9.0086722488039225E-3</v>
      </c>
      <c r="Q382" s="1">
        <f>IF(AND(Q381&gt;=0,testdata[[#This Row],[pctGain]]&gt;0),Q381+1,IF(AND(Q381&lt;=0,testdata[[#This Row],[pctGain]]&lt;0),Q381-1,IF(AND(Q381&lt;0,testdata[[#This Row],[pctGain]]&gt;0),1,IF(AND(Q381&gt;0,testdata[[#This Row],[pctGain]]&lt;0),-1,0))))</f>
        <v>3</v>
      </c>
      <c r="R382" s="1">
        <f>IF(testdata[[#This Row],[streak]]&gt;Q381,testdata[[#This Row],[streak]]-Q381,0)</f>
        <v>1</v>
      </c>
      <c r="S382" s="1">
        <f>IF(testdata[[#This Row],[streak]]&lt;Q381,Q381-testdata[[#This Row],[streak]],0)</f>
        <v>0</v>
      </c>
      <c r="T382" s="12">
        <f>(T381+testdata[[#This Row],[sGain]])/2</f>
        <v>1.0678904212144669</v>
      </c>
      <c r="U382" s="12">
        <f>(U381+testdata[[#This Row],[sLoss]])/2</f>
        <v>0.26039244638040088</v>
      </c>
      <c r="V382" s="12">
        <f>testdata[[#This Row],[avgSgain]]/testdata[[#This Row],[avgSLoss]]</f>
        <v>4.1010806421566173</v>
      </c>
      <c r="W382" s="12">
        <f>100-100/(1+testdata[[#This Row],[sRS]])</f>
        <v>80.396310700604346</v>
      </c>
      <c r="X382" s="21">
        <f>100*IF(testdata[[#This Row],[pctGain]]&gt;MAX(P282:P381),1,IF(testdata[[#This Row],[pctGain]]&lt;MIN(P282:P381),0,COUNTIF(P282:P381,"&lt;"&amp;testdata[[#This Row],[pctGain]])))/100</f>
        <v>82</v>
      </c>
      <c r="Y382" s="21">
        <f>(testdata[[#This Row],[rsi(3)]]+testdata[[#This Row],[sRSI(2)]]+testdata[[#This Row],[pctRank(100)]])/3</f>
        <v>84.396795727880658</v>
      </c>
    </row>
    <row r="383" spans="1:25" x14ac:dyDescent="0.25">
      <c r="A383" s="8">
        <v>382</v>
      </c>
      <c r="B383" s="4" t="s">
        <v>7</v>
      </c>
      <c r="C383" s="5" t="str">
        <f t="shared" si="7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>IF(testdata[[#This Row],[close]]&gt;H382,testdata[[#This Row],[close]]-H382,0)</f>
        <v>0.96999999999997044</v>
      </c>
      <c r="K383" s="2">
        <f>IF(testdata[[#This Row],[close]]&lt;H382,H382-testdata[[#This Row],[close]],0)</f>
        <v>0</v>
      </c>
      <c r="L383" s="2">
        <f>(L382*2+testdata[[#This Row],[gain]])/3</f>
        <v>1.4760194231835158</v>
      </c>
      <c r="M383" s="2">
        <f>(M382*2+testdata[[#This Row],[loss]])/3</f>
        <v>0.116874804979263</v>
      </c>
      <c r="N383" s="12">
        <f>testdata[[#This Row],[avgGain]]/testdata[[#This Row],[avgLoss]]</f>
        <v>12.629064266206944</v>
      </c>
      <c r="O383" s="12">
        <f>100-100/(1+testdata[[#This Row],[rs]])</f>
        <v>92.662739125242183</v>
      </c>
      <c r="P383" s="14">
        <f>(testdata[[#This Row],[close]]-H382)/H382</f>
        <v>3.5935242470268975E-3</v>
      </c>
      <c r="Q383" s="1">
        <f>IF(AND(Q382&gt;=0,testdata[[#This Row],[pctGain]]&gt;0),Q382+1,IF(AND(Q382&lt;=0,testdata[[#This Row],[pctGain]]&lt;0),Q382-1,IF(AND(Q382&lt;0,testdata[[#This Row],[pctGain]]&gt;0),1,IF(AND(Q382&gt;0,testdata[[#This Row],[pctGain]]&lt;0),-1,0))))</f>
        <v>4</v>
      </c>
      <c r="R383" s="1">
        <f>IF(testdata[[#This Row],[streak]]&gt;Q382,testdata[[#This Row],[streak]]-Q382,0)</f>
        <v>1</v>
      </c>
      <c r="S383" s="1">
        <f>IF(testdata[[#This Row],[streak]]&lt;Q382,Q382-testdata[[#This Row],[streak]],0)</f>
        <v>0</v>
      </c>
      <c r="T383" s="12">
        <f>(T382+testdata[[#This Row],[sGain]])/2</f>
        <v>1.0339452106072335</v>
      </c>
      <c r="U383" s="12">
        <f>(U382+testdata[[#This Row],[sLoss]])/2</f>
        <v>0.13019622319020044</v>
      </c>
      <c r="V383" s="12">
        <f>testdata[[#This Row],[avgSgain]]/testdata[[#This Row],[avgSLoss]]</f>
        <v>7.9414378180292422</v>
      </c>
      <c r="W383" s="12">
        <f>100-100/(1+testdata[[#This Row],[sRS]])</f>
        <v>88.816116374665938</v>
      </c>
      <c r="X383" s="21">
        <f>100*IF(testdata[[#This Row],[pctGain]]&gt;MAX(P283:P382),1,IF(testdata[[#This Row],[pctGain]]&lt;MIN(P283:P382),0,COUNTIF(P283:P382,"&lt;"&amp;testdata[[#This Row],[pctGain]])))/100</f>
        <v>68</v>
      </c>
      <c r="Y383" s="21">
        <f>(testdata[[#This Row],[rsi(3)]]+testdata[[#This Row],[sRSI(2)]]+testdata[[#This Row],[pctRank(100)]])/3</f>
        <v>83.159618499969369</v>
      </c>
    </row>
    <row r="384" spans="1:25" x14ac:dyDescent="0.25">
      <c r="A384" s="8">
        <v>383</v>
      </c>
      <c r="B384" s="4" t="s">
        <v>7</v>
      </c>
      <c r="C384" s="5" t="str">
        <f t="shared" si="7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>IF(testdata[[#This Row],[close]]&gt;H383,testdata[[#This Row],[close]]-H383,0)</f>
        <v>0</v>
      </c>
      <c r="K384" s="2">
        <f>IF(testdata[[#This Row],[close]]&lt;H383,H383-testdata[[#This Row],[close]],0)</f>
        <v>1.9799999999999613</v>
      </c>
      <c r="L384" s="2">
        <f>(L383*2+testdata[[#This Row],[gain]])/3</f>
        <v>0.98401294878901047</v>
      </c>
      <c r="M384" s="2">
        <f>(M383*2+testdata[[#This Row],[loss]])/3</f>
        <v>0.73791653665282908</v>
      </c>
      <c r="N384" s="12">
        <f>testdata[[#This Row],[avgGain]]/testdata[[#This Row],[avgLoss]]</f>
        <v>1.333501690113178</v>
      </c>
      <c r="O384" s="12">
        <f>100-100/(1+testdata[[#This Row],[rs]])</f>
        <v>57.145949187142072</v>
      </c>
      <c r="P384" s="14">
        <f>(testdata[[#This Row],[close]]-H383)/H383</f>
        <v>-7.3089700996676324E-3</v>
      </c>
      <c r="Q384" s="1">
        <f>IF(AND(Q383&gt;=0,testdata[[#This Row],[pctGain]]&gt;0),Q383+1,IF(AND(Q383&lt;=0,testdata[[#This Row],[pctGain]]&lt;0),Q383-1,IF(AND(Q383&lt;0,testdata[[#This Row],[pctGain]]&gt;0),1,IF(AND(Q383&gt;0,testdata[[#This Row],[pctGain]]&lt;0),-1,0))))</f>
        <v>-1</v>
      </c>
      <c r="R384" s="1">
        <f>IF(testdata[[#This Row],[streak]]&gt;Q383,testdata[[#This Row],[streak]]-Q383,0)</f>
        <v>0</v>
      </c>
      <c r="S384" s="1">
        <f>IF(testdata[[#This Row],[streak]]&lt;Q383,Q383-testdata[[#This Row],[streak]],0)</f>
        <v>5</v>
      </c>
      <c r="T384" s="12">
        <f>(T383+testdata[[#This Row],[sGain]])/2</f>
        <v>0.51697260530361677</v>
      </c>
      <c r="U384" s="12">
        <f>(U383+testdata[[#This Row],[sLoss]])/2</f>
        <v>2.5650981115951001</v>
      </c>
      <c r="V384" s="12">
        <f>testdata[[#This Row],[avgSgain]]/testdata[[#This Row],[avgSLoss]]</f>
        <v>0.20154106502465849</v>
      </c>
      <c r="W384" s="12">
        <f>100-100/(1+testdata[[#This Row],[sRS]])</f>
        <v>16.773547812160913</v>
      </c>
      <c r="X384" s="21">
        <f>100*IF(testdata[[#This Row],[pctGain]]&gt;MAX(P284:P383),1,IF(testdata[[#This Row],[pctGain]]&lt;MIN(P284:P383),0,COUNTIF(P284:P383,"&lt;"&amp;testdata[[#This Row],[pctGain]])))/100</f>
        <v>15</v>
      </c>
      <c r="Y384" s="21">
        <f>(testdata[[#This Row],[rsi(3)]]+testdata[[#This Row],[sRSI(2)]]+testdata[[#This Row],[pctRank(100)]])/3</f>
        <v>29.639832333100998</v>
      </c>
    </row>
    <row r="385" spans="1:25" x14ac:dyDescent="0.25">
      <c r="A385" s="8">
        <v>384</v>
      </c>
      <c r="B385" s="4" t="s">
        <v>7</v>
      </c>
      <c r="C385" s="5" t="str">
        <f t="shared" si="7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>IF(testdata[[#This Row],[close]]&gt;H384,testdata[[#This Row],[close]]-H384,0)</f>
        <v>2.4399999999999977</v>
      </c>
      <c r="K385" s="2">
        <f>IF(testdata[[#This Row],[close]]&lt;H384,H384-testdata[[#This Row],[close]],0)</f>
        <v>0</v>
      </c>
      <c r="L385" s="2">
        <f>(L384*2+testdata[[#This Row],[gain]])/3</f>
        <v>1.4693419658593394</v>
      </c>
      <c r="M385" s="2">
        <f>(M384*2+testdata[[#This Row],[loss]])/3</f>
        <v>0.49194435776855272</v>
      </c>
      <c r="N385" s="12">
        <f>testdata[[#This Row],[avgGain]]/testdata[[#This Row],[avgLoss]]</f>
        <v>2.9868051999300036</v>
      </c>
      <c r="O385" s="12">
        <f>100-100/(1+testdata[[#This Row],[rs]])</f>
        <v>74.9172595636838</v>
      </c>
      <c r="P385" s="14">
        <f>(testdata[[#This Row],[close]]-H384)/H384</f>
        <v>9.0733303584709119E-3</v>
      </c>
      <c r="Q385" s="1">
        <f>IF(AND(Q384&gt;=0,testdata[[#This Row],[pctGain]]&gt;0),Q384+1,IF(AND(Q384&lt;=0,testdata[[#This Row],[pctGain]]&lt;0),Q384-1,IF(AND(Q384&lt;0,testdata[[#This Row],[pctGain]]&gt;0),1,IF(AND(Q384&gt;0,testdata[[#This Row],[pctGain]]&lt;0),-1,0))))</f>
        <v>1</v>
      </c>
      <c r="R385" s="1">
        <f>IF(testdata[[#This Row],[streak]]&gt;Q384,testdata[[#This Row],[streak]]-Q384,0)</f>
        <v>2</v>
      </c>
      <c r="S385" s="1">
        <f>IF(testdata[[#This Row],[streak]]&lt;Q384,Q384-testdata[[#This Row],[streak]],0)</f>
        <v>0</v>
      </c>
      <c r="T385" s="12">
        <f>(T384+testdata[[#This Row],[sGain]])/2</f>
        <v>1.2584863026518085</v>
      </c>
      <c r="U385" s="12">
        <f>(U384+testdata[[#This Row],[sLoss]])/2</f>
        <v>1.2825490557975501</v>
      </c>
      <c r="V385" s="12">
        <f>testdata[[#This Row],[avgSgain]]/testdata[[#This Row],[avgSLoss]]</f>
        <v>0.98123833701567209</v>
      </c>
      <c r="W385" s="12">
        <f>100-100/(1+testdata[[#This Row],[sRS]])</f>
        <v>49.526516758892612</v>
      </c>
      <c r="X385" s="21">
        <f>100*IF(testdata[[#This Row],[pctGain]]&gt;MAX(P285:P384),1,IF(testdata[[#This Row],[pctGain]]&lt;MIN(P285:P384),0,COUNTIF(P285:P384,"&lt;"&amp;testdata[[#This Row],[pctGain]])))/100</f>
        <v>84</v>
      </c>
      <c r="Y385" s="21">
        <f>(testdata[[#This Row],[rsi(3)]]+testdata[[#This Row],[sRSI(2)]]+testdata[[#This Row],[pctRank(100)]])/3</f>
        <v>69.481258774192142</v>
      </c>
    </row>
    <row r="386" spans="1:25" x14ac:dyDescent="0.25">
      <c r="A386" s="8">
        <v>385</v>
      </c>
      <c r="B386" s="4" t="s">
        <v>7</v>
      </c>
      <c r="C386" s="5" t="str">
        <f t="shared" ref="C386:C449" si="8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>IF(testdata[[#This Row],[close]]&gt;H385,testdata[[#This Row],[close]]-H385,0)</f>
        <v>0.20999999999997954</v>
      </c>
      <c r="K386" s="2">
        <f>IF(testdata[[#This Row],[close]]&lt;H385,H385-testdata[[#This Row],[close]],0)</f>
        <v>0</v>
      </c>
      <c r="L386" s="2">
        <f>(L385*2+testdata[[#This Row],[gain]])/3</f>
        <v>1.049561310572886</v>
      </c>
      <c r="M386" s="2">
        <f>(M385*2+testdata[[#This Row],[loss]])/3</f>
        <v>0.32796290517903515</v>
      </c>
      <c r="N386" s="12">
        <f>testdata[[#This Row],[avgGain]]/testdata[[#This Row],[avgLoss]]</f>
        <v>3.2002439727137126</v>
      </c>
      <c r="O386" s="12">
        <f>100-100/(1+testdata[[#This Row],[rs]])</f>
        <v>76.191859175410812</v>
      </c>
      <c r="P386" s="14">
        <f>(testdata[[#This Row],[close]]-H385)/H385</f>
        <v>7.7387971698105666E-4</v>
      </c>
      <c r="Q386" s="1">
        <f>IF(AND(Q385&gt;=0,testdata[[#This Row],[pctGain]]&gt;0),Q385+1,IF(AND(Q385&lt;=0,testdata[[#This Row],[pctGain]]&lt;0),Q385-1,IF(AND(Q385&lt;0,testdata[[#This Row],[pctGain]]&gt;0),1,IF(AND(Q385&gt;0,testdata[[#This Row],[pctGain]]&lt;0),-1,0))))</f>
        <v>2</v>
      </c>
      <c r="R386" s="1">
        <f>IF(testdata[[#This Row],[streak]]&gt;Q385,testdata[[#This Row],[streak]]-Q385,0)</f>
        <v>1</v>
      </c>
      <c r="S386" s="1">
        <f>IF(testdata[[#This Row],[streak]]&lt;Q385,Q385-testdata[[#This Row],[streak]],0)</f>
        <v>0</v>
      </c>
      <c r="T386" s="12">
        <f>(T385+testdata[[#This Row],[sGain]])/2</f>
        <v>1.1292431513259042</v>
      </c>
      <c r="U386" s="12">
        <f>(U385+testdata[[#This Row],[sLoss]])/2</f>
        <v>0.64127452789877504</v>
      </c>
      <c r="V386" s="12">
        <f>testdata[[#This Row],[avgSgain]]/testdata[[#This Row],[avgSLoss]]</f>
        <v>1.7609356090066857</v>
      </c>
      <c r="W386" s="12">
        <f>100-100/(1+testdata[[#This Row],[sRS]])</f>
        <v>63.780393981742499</v>
      </c>
      <c r="X386" s="21">
        <f>100*IF(testdata[[#This Row],[pctGain]]&gt;MAX(P286:P385),1,IF(testdata[[#This Row],[pctGain]]&lt;MIN(P286:P385),0,COUNTIF(P286:P385,"&lt;"&amp;testdata[[#This Row],[pctGain]])))/100</f>
        <v>49</v>
      </c>
      <c r="Y386" s="21">
        <f>(testdata[[#This Row],[rsi(3)]]+testdata[[#This Row],[sRSI(2)]]+testdata[[#This Row],[pctRank(100)]])/3</f>
        <v>62.990751052384439</v>
      </c>
    </row>
    <row r="387" spans="1:25" x14ac:dyDescent="0.25">
      <c r="A387" s="8">
        <v>386</v>
      </c>
      <c r="B387" s="4" t="s">
        <v>7</v>
      </c>
      <c r="C387" s="5" t="str">
        <f t="shared" si="8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>IF(testdata[[#This Row],[close]]&gt;H386,testdata[[#This Row],[close]]-H386,0)</f>
        <v>0</v>
      </c>
      <c r="K387" s="2">
        <f>IF(testdata[[#This Row],[close]]&lt;H386,H386-testdata[[#This Row],[close]],0)</f>
        <v>0.24000000000000909</v>
      </c>
      <c r="L387" s="2">
        <f>(L386*2+testdata[[#This Row],[gain]])/3</f>
        <v>0.69970754038192406</v>
      </c>
      <c r="M387" s="2">
        <f>(M386*2+testdata[[#This Row],[loss]])/3</f>
        <v>0.29864193678602646</v>
      </c>
      <c r="N387" s="12">
        <f>testdata[[#This Row],[avgGain]]/testdata[[#This Row],[avgLoss]]</f>
        <v>2.3429647822142825</v>
      </c>
      <c r="O387" s="12">
        <f>100-100/(1+testdata[[#This Row],[rs]])</f>
        <v>70.086433296565303</v>
      </c>
      <c r="P387" s="14">
        <f>(testdata[[#This Row],[close]]-H386)/H386</f>
        <v>-8.8375004602868172E-4</v>
      </c>
      <c r="Q387" s="1">
        <f>IF(AND(Q386&gt;=0,testdata[[#This Row],[pctGain]]&gt;0),Q386+1,IF(AND(Q386&lt;=0,testdata[[#This Row],[pctGain]]&lt;0),Q386-1,IF(AND(Q386&lt;0,testdata[[#This Row],[pctGain]]&gt;0),1,IF(AND(Q386&gt;0,testdata[[#This Row],[pctGain]]&lt;0),-1,0))))</f>
        <v>-1</v>
      </c>
      <c r="R387" s="1">
        <f>IF(testdata[[#This Row],[streak]]&gt;Q386,testdata[[#This Row],[streak]]-Q386,0)</f>
        <v>0</v>
      </c>
      <c r="S387" s="1">
        <f>IF(testdata[[#This Row],[streak]]&lt;Q386,Q386-testdata[[#This Row],[streak]],0)</f>
        <v>3</v>
      </c>
      <c r="T387" s="12">
        <f>(T386+testdata[[#This Row],[sGain]])/2</f>
        <v>0.56462157566295212</v>
      </c>
      <c r="U387" s="12">
        <f>(U386+testdata[[#This Row],[sLoss]])/2</f>
        <v>1.8206372639493875</v>
      </c>
      <c r="V387" s="12">
        <f>testdata[[#This Row],[avgSgain]]/testdata[[#This Row],[avgSLoss]]</f>
        <v>0.3101230469369588</v>
      </c>
      <c r="W387" s="12">
        <f>100-100/(1+testdata[[#This Row],[sRS]])</f>
        <v>23.671291613564094</v>
      </c>
      <c r="X387" s="21">
        <f>100*IF(testdata[[#This Row],[pctGain]]&gt;MAX(P287:P386),1,IF(testdata[[#This Row],[pctGain]]&lt;MIN(P287:P386),0,COUNTIF(P287:P386,"&lt;"&amp;testdata[[#This Row],[pctGain]])))/100</f>
        <v>40</v>
      </c>
      <c r="Y387" s="21">
        <f>(testdata[[#This Row],[rsi(3)]]+testdata[[#This Row],[sRSI(2)]]+testdata[[#This Row],[pctRank(100)]])/3</f>
        <v>44.58590830337647</v>
      </c>
    </row>
    <row r="388" spans="1:25" x14ac:dyDescent="0.25">
      <c r="A388" s="8">
        <v>387</v>
      </c>
      <c r="B388" s="4" t="s">
        <v>7</v>
      </c>
      <c r="C388" s="5" t="str">
        <f t="shared" si="8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>IF(testdata[[#This Row],[close]]&gt;H387,testdata[[#This Row],[close]]-H387,0)</f>
        <v>1.1000000000000227</v>
      </c>
      <c r="K388" s="2">
        <f>IF(testdata[[#This Row],[close]]&lt;H387,H387-testdata[[#This Row],[close]],0)</f>
        <v>0</v>
      </c>
      <c r="L388" s="2">
        <f>(L387*2+testdata[[#This Row],[gain]])/3</f>
        <v>0.83313836025462373</v>
      </c>
      <c r="M388" s="2">
        <f>(M387*2+testdata[[#This Row],[loss]])/3</f>
        <v>0.19909462452401763</v>
      </c>
      <c r="N388" s="12">
        <f>testdata[[#This Row],[avgGain]]/testdata[[#This Row],[avgLoss]]</f>
        <v>4.1846351313926045</v>
      </c>
      <c r="O388" s="12">
        <f>100-100/(1+testdata[[#This Row],[rs]])</f>
        <v>80.712239633893049</v>
      </c>
      <c r="P388" s="14">
        <f>(testdata[[#This Row],[close]]-H387)/H387</f>
        <v>4.0541038587698476E-3</v>
      </c>
      <c r="Q388" s="1">
        <f>IF(AND(Q387&gt;=0,testdata[[#This Row],[pctGain]]&gt;0),Q387+1,IF(AND(Q387&lt;=0,testdata[[#This Row],[pctGain]]&lt;0),Q387-1,IF(AND(Q387&lt;0,testdata[[#This Row],[pctGain]]&gt;0),1,IF(AND(Q387&gt;0,testdata[[#This Row],[pctGain]]&lt;0),-1,0))))</f>
        <v>1</v>
      </c>
      <c r="R388" s="1">
        <f>IF(testdata[[#This Row],[streak]]&gt;Q387,testdata[[#This Row],[streak]]-Q387,0)</f>
        <v>2</v>
      </c>
      <c r="S388" s="1">
        <f>IF(testdata[[#This Row],[streak]]&lt;Q387,Q387-testdata[[#This Row],[streak]],0)</f>
        <v>0</v>
      </c>
      <c r="T388" s="12">
        <f>(T387+testdata[[#This Row],[sGain]])/2</f>
        <v>1.2823107878314761</v>
      </c>
      <c r="U388" s="12">
        <f>(U387+testdata[[#This Row],[sLoss]])/2</f>
        <v>0.91031863197469376</v>
      </c>
      <c r="V388" s="12">
        <f>testdata[[#This Row],[avgSgain]]/testdata[[#This Row],[avgSLoss]]</f>
        <v>1.4086395057627727</v>
      </c>
      <c r="W388" s="12">
        <f>100-100/(1+testdata[[#This Row],[sRS]])</f>
        <v>58.482786751298512</v>
      </c>
      <c r="X388" s="21">
        <f>100*IF(testdata[[#This Row],[pctGain]]&gt;MAX(P288:P387),1,IF(testdata[[#This Row],[pctGain]]&lt;MIN(P288:P387),0,COUNTIF(P288:P387,"&lt;"&amp;testdata[[#This Row],[pctGain]])))/100</f>
        <v>69</v>
      </c>
      <c r="Y388" s="21">
        <f>(testdata[[#This Row],[rsi(3)]]+testdata[[#This Row],[sRSI(2)]]+testdata[[#This Row],[pctRank(100)]])/3</f>
        <v>69.398342128397189</v>
      </c>
    </row>
    <row r="389" spans="1:25" x14ac:dyDescent="0.25">
      <c r="A389" s="8">
        <v>388</v>
      </c>
      <c r="B389" s="4" t="s">
        <v>7</v>
      </c>
      <c r="C389" s="5" t="str">
        <f t="shared" si="8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>IF(testdata[[#This Row],[close]]&gt;H388,testdata[[#This Row],[close]]-H388,0)</f>
        <v>0.56999999999999318</v>
      </c>
      <c r="K389" s="2">
        <f>IF(testdata[[#This Row],[close]]&lt;H388,H388-testdata[[#This Row],[close]],0)</f>
        <v>0</v>
      </c>
      <c r="L389" s="2">
        <f>(L388*2+testdata[[#This Row],[gain]])/3</f>
        <v>0.74542557350308025</v>
      </c>
      <c r="M389" s="2">
        <f>(M388*2+testdata[[#This Row],[loss]])/3</f>
        <v>0.13272974968267842</v>
      </c>
      <c r="N389" s="12">
        <f>testdata[[#This Row],[avgGain]]/testdata[[#This Row],[avgLoss]]</f>
        <v>5.616115266435707</v>
      </c>
      <c r="O389" s="12">
        <f>100-100/(1+testdata[[#This Row],[rs]])</f>
        <v>84.885390297337892</v>
      </c>
      <c r="P389" s="14">
        <f>(testdata[[#This Row],[close]]-H388)/H388</f>
        <v>2.0922805858385389E-3</v>
      </c>
      <c r="Q389" s="1">
        <f>IF(AND(Q388&gt;=0,testdata[[#This Row],[pctGain]]&gt;0),Q388+1,IF(AND(Q388&lt;=0,testdata[[#This Row],[pctGain]]&lt;0),Q388-1,IF(AND(Q388&lt;0,testdata[[#This Row],[pctGain]]&gt;0),1,IF(AND(Q388&gt;0,testdata[[#This Row],[pctGain]]&lt;0),-1,0))))</f>
        <v>2</v>
      </c>
      <c r="R389" s="1">
        <f>IF(testdata[[#This Row],[streak]]&gt;Q388,testdata[[#This Row],[streak]]-Q388,0)</f>
        <v>1</v>
      </c>
      <c r="S389" s="1">
        <f>IF(testdata[[#This Row],[streak]]&lt;Q388,Q388-testdata[[#This Row],[streak]],0)</f>
        <v>0</v>
      </c>
      <c r="T389" s="12">
        <f>(T388+testdata[[#This Row],[sGain]])/2</f>
        <v>1.1411553939157382</v>
      </c>
      <c r="U389" s="12">
        <f>(U388+testdata[[#This Row],[sLoss]])/2</f>
        <v>0.45515931598734688</v>
      </c>
      <c r="V389" s="12">
        <f>testdata[[#This Row],[avgSgain]]/testdata[[#This Row],[avgSLoss]]</f>
        <v>2.5071559645885872</v>
      </c>
      <c r="W389" s="12">
        <f>100-100/(1+testdata[[#This Row],[sRS]])</f>
        <v>71.48686827455343</v>
      </c>
      <c r="X389" s="21">
        <f>100*IF(testdata[[#This Row],[pctGain]]&gt;MAX(P289:P388),1,IF(testdata[[#This Row],[pctGain]]&lt;MIN(P289:P388),0,COUNTIF(P289:P388,"&lt;"&amp;testdata[[#This Row],[pctGain]])))/100</f>
        <v>58</v>
      </c>
      <c r="Y389" s="21">
        <f>(testdata[[#This Row],[rsi(3)]]+testdata[[#This Row],[sRSI(2)]]+testdata[[#This Row],[pctRank(100)]])/3</f>
        <v>71.457419523963779</v>
      </c>
    </row>
    <row r="390" spans="1:25" x14ac:dyDescent="0.25">
      <c r="A390" s="8">
        <v>389</v>
      </c>
      <c r="B390" s="4" t="s">
        <v>7</v>
      </c>
      <c r="C390" s="5" t="str">
        <f t="shared" si="8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>IF(testdata[[#This Row],[close]]&gt;H389,testdata[[#This Row],[close]]-H389,0)</f>
        <v>0</v>
      </c>
      <c r="K390" s="2">
        <f>IF(testdata[[#This Row],[close]]&lt;H389,H389-testdata[[#This Row],[close]],0)</f>
        <v>1.0299999999999727</v>
      </c>
      <c r="L390" s="2">
        <f>(L389*2+testdata[[#This Row],[gain]])/3</f>
        <v>0.49695038233538685</v>
      </c>
      <c r="M390" s="2">
        <f>(M389*2+testdata[[#This Row],[loss]])/3</f>
        <v>0.43181983312177658</v>
      </c>
      <c r="N390" s="12">
        <f>testdata[[#This Row],[avgGain]]/testdata[[#This Row],[avgLoss]]</f>
        <v>1.1508280635068537</v>
      </c>
      <c r="O390" s="12">
        <f>100-100/(1+testdata[[#This Row],[rs]])</f>
        <v>53.506278955206994</v>
      </c>
      <c r="P390" s="14">
        <f>(testdata[[#This Row],[close]]-H389)/H389</f>
        <v>-3.7728937728936729E-3</v>
      </c>
      <c r="Q390" s="1">
        <f>IF(AND(Q389&gt;=0,testdata[[#This Row],[pctGain]]&gt;0),Q389+1,IF(AND(Q389&lt;=0,testdata[[#This Row],[pctGain]]&lt;0),Q389-1,IF(AND(Q389&lt;0,testdata[[#This Row],[pctGain]]&gt;0),1,IF(AND(Q389&gt;0,testdata[[#This Row],[pctGain]]&lt;0),-1,0))))</f>
        <v>-1</v>
      </c>
      <c r="R390" s="1">
        <f>IF(testdata[[#This Row],[streak]]&gt;Q389,testdata[[#This Row],[streak]]-Q389,0)</f>
        <v>0</v>
      </c>
      <c r="S390" s="1">
        <f>IF(testdata[[#This Row],[streak]]&lt;Q389,Q389-testdata[[#This Row],[streak]],0)</f>
        <v>3</v>
      </c>
      <c r="T390" s="12">
        <f>(T389+testdata[[#This Row],[sGain]])/2</f>
        <v>0.57057769695786908</v>
      </c>
      <c r="U390" s="12">
        <f>(U389+testdata[[#This Row],[sLoss]])/2</f>
        <v>1.7275796579936735</v>
      </c>
      <c r="V390" s="12">
        <f>testdata[[#This Row],[avgSgain]]/testdata[[#This Row],[avgSLoss]]</f>
        <v>0.33027576720862184</v>
      </c>
      <c r="W390" s="12">
        <f>100-100/(1+testdata[[#This Row],[sRS]])</f>
        <v>24.827616600252327</v>
      </c>
      <c r="X390" s="21">
        <f>100*IF(testdata[[#This Row],[pctGain]]&gt;MAX(P290:P389),1,IF(testdata[[#This Row],[pctGain]]&lt;MIN(P290:P389),0,COUNTIF(P290:P389,"&lt;"&amp;testdata[[#This Row],[pctGain]])))/100</f>
        <v>25</v>
      </c>
      <c r="Y390" s="21">
        <f>(testdata[[#This Row],[rsi(3)]]+testdata[[#This Row],[sRSI(2)]]+testdata[[#This Row],[pctRank(100)]])/3</f>
        <v>34.444631851819771</v>
      </c>
    </row>
    <row r="391" spans="1:25" x14ac:dyDescent="0.25">
      <c r="A391" s="8">
        <v>390</v>
      </c>
      <c r="B391" s="4" t="s">
        <v>7</v>
      </c>
      <c r="C391" s="5" t="str">
        <f t="shared" si="8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>IF(testdata[[#This Row],[close]]&gt;H390,testdata[[#This Row],[close]]-H390,0)</f>
        <v>0</v>
      </c>
      <c r="K391" s="2">
        <f>IF(testdata[[#This Row],[close]]&lt;H390,H390-testdata[[#This Row],[close]],0)</f>
        <v>0.31000000000000227</v>
      </c>
      <c r="L391" s="2">
        <f>(L390*2+testdata[[#This Row],[gain]])/3</f>
        <v>0.33130025489025788</v>
      </c>
      <c r="M391" s="2">
        <f>(M390*2+testdata[[#This Row],[loss]])/3</f>
        <v>0.3912132220811852</v>
      </c>
      <c r="N391" s="12">
        <f>testdata[[#This Row],[avgGain]]/testdata[[#This Row],[avgLoss]]</f>
        <v>0.84685341954394866</v>
      </c>
      <c r="O391" s="12">
        <f>100-100/(1+testdata[[#This Row],[rs]])</f>
        <v>45.853851235961422</v>
      </c>
      <c r="P391" s="14">
        <f>(testdata[[#This Row],[close]]-H390)/H390</f>
        <v>-1.1398315990734354E-3</v>
      </c>
      <c r="Q391" s="1">
        <f>IF(AND(Q390&gt;=0,testdata[[#This Row],[pctGain]]&gt;0),Q390+1,IF(AND(Q390&lt;=0,testdata[[#This Row],[pctGain]]&lt;0),Q390-1,IF(AND(Q390&lt;0,testdata[[#This Row],[pctGain]]&gt;0),1,IF(AND(Q390&gt;0,testdata[[#This Row],[pctGain]]&lt;0),-1,0))))</f>
        <v>-2</v>
      </c>
      <c r="R391" s="1">
        <f>IF(testdata[[#This Row],[streak]]&gt;Q390,testdata[[#This Row],[streak]]-Q390,0)</f>
        <v>0</v>
      </c>
      <c r="S391" s="1">
        <f>IF(testdata[[#This Row],[streak]]&lt;Q390,Q390-testdata[[#This Row],[streak]],0)</f>
        <v>1</v>
      </c>
      <c r="T391" s="12">
        <f>(T390+testdata[[#This Row],[sGain]])/2</f>
        <v>0.28528884847893454</v>
      </c>
      <c r="U391" s="12">
        <f>(U390+testdata[[#This Row],[sLoss]])/2</f>
        <v>1.3637898289968367</v>
      </c>
      <c r="V391" s="12">
        <f>testdata[[#This Row],[avgSgain]]/testdata[[#This Row],[avgSLoss]]</f>
        <v>0.20918827990437835</v>
      </c>
      <c r="W391" s="12">
        <f>100-100/(1+testdata[[#This Row],[sRS]])</f>
        <v>17.299893108533993</v>
      </c>
      <c r="X391" s="21">
        <f>100*IF(testdata[[#This Row],[pctGain]]&gt;MAX(P291:P390),1,IF(testdata[[#This Row],[pctGain]]&lt;MIN(P291:P390),0,COUNTIF(P291:P390,"&lt;"&amp;testdata[[#This Row],[pctGain]])))/100</f>
        <v>39</v>
      </c>
      <c r="Y391" s="21">
        <f>(testdata[[#This Row],[rsi(3)]]+testdata[[#This Row],[sRSI(2)]]+testdata[[#This Row],[pctRank(100)]])/3</f>
        <v>34.0512481148318</v>
      </c>
    </row>
    <row r="392" spans="1:25" x14ac:dyDescent="0.25">
      <c r="A392" s="8">
        <v>391</v>
      </c>
      <c r="B392" s="4" t="s">
        <v>7</v>
      </c>
      <c r="C392" s="5" t="str">
        <f t="shared" si="8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>IF(testdata[[#This Row],[close]]&gt;H391,testdata[[#This Row],[close]]-H391,0)</f>
        <v>0.5</v>
      </c>
      <c r="K392" s="2">
        <f>IF(testdata[[#This Row],[close]]&lt;H391,H391-testdata[[#This Row],[close]],0)</f>
        <v>0</v>
      </c>
      <c r="L392" s="2">
        <f>(L391*2+testdata[[#This Row],[gain]])/3</f>
        <v>0.38753350326017194</v>
      </c>
      <c r="M392" s="2">
        <f>(M391*2+testdata[[#This Row],[loss]])/3</f>
        <v>0.26080881472079015</v>
      </c>
      <c r="N392" s="12">
        <f>testdata[[#This Row],[avgGain]]/testdata[[#This Row],[avgLoss]]</f>
        <v>1.4858911255551213</v>
      </c>
      <c r="O392" s="12">
        <f>100-100/(1+testdata[[#This Row],[rs]])</f>
        <v>59.77297679210745</v>
      </c>
      <c r="P392" s="14">
        <f>(testdata[[#This Row],[close]]-H391)/H391</f>
        <v>1.8405359640727378E-3</v>
      </c>
      <c r="Q392" s="1">
        <f>IF(AND(Q391&gt;=0,testdata[[#This Row],[pctGain]]&gt;0),Q391+1,IF(AND(Q391&lt;=0,testdata[[#This Row],[pctGain]]&lt;0),Q391-1,IF(AND(Q391&lt;0,testdata[[#This Row],[pctGain]]&gt;0),1,IF(AND(Q391&gt;0,testdata[[#This Row],[pctGain]]&lt;0),-1,0))))</f>
        <v>1</v>
      </c>
      <c r="R392" s="1">
        <f>IF(testdata[[#This Row],[streak]]&gt;Q391,testdata[[#This Row],[streak]]-Q391,0)</f>
        <v>3</v>
      </c>
      <c r="S392" s="1">
        <f>IF(testdata[[#This Row],[streak]]&lt;Q391,Q391-testdata[[#This Row],[streak]],0)</f>
        <v>0</v>
      </c>
      <c r="T392" s="12">
        <f>(T391+testdata[[#This Row],[sGain]])/2</f>
        <v>1.6426444242394673</v>
      </c>
      <c r="U392" s="12">
        <f>(U391+testdata[[#This Row],[sLoss]])/2</f>
        <v>0.68189491449841833</v>
      </c>
      <c r="V392" s="12">
        <f>testdata[[#This Row],[avgSgain]]/testdata[[#This Row],[avgSLoss]]</f>
        <v>2.4089407169838593</v>
      </c>
      <c r="W392" s="12">
        <f>100-100/(1+testdata[[#This Row],[sRS]])</f>
        <v>70.665374290088167</v>
      </c>
      <c r="X392" s="21">
        <f>100*IF(testdata[[#This Row],[pctGain]]&gt;MAX(P292:P391),1,IF(testdata[[#This Row],[pctGain]]&lt;MIN(P292:P391),0,COUNTIF(P292:P391,"&lt;"&amp;testdata[[#This Row],[pctGain]])))/100</f>
        <v>59</v>
      </c>
      <c r="Y392" s="21">
        <f>(testdata[[#This Row],[rsi(3)]]+testdata[[#This Row],[sRSI(2)]]+testdata[[#This Row],[pctRank(100)]])/3</f>
        <v>63.146117027398539</v>
      </c>
    </row>
    <row r="393" spans="1:25" x14ac:dyDescent="0.25">
      <c r="A393" s="8">
        <v>392</v>
      </c>
      <c r="B393" s="4" t="s">
        <v>7</v>
      </c>
      <c r="C393" s="5" t="str">
        <f t="shared" si="8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>IF(testdata[[#This Row],[close]]&gt;H392,testdata[[#This Row],[close]]-H392,0)</f>
        <v>1.3699999999999477</v>
      </c>
      <c r="K393" s="2">
        <f>IF(testdata[[#This Row],[close]]&lt;H392,H392-testdata[[#This Row],[close]],0)</f>
        <v>0</v>
      </c>
      <c r="L393" s="2">
        <f>(L392*2+testdata[[#This Row],[gain]])/3</f>
        <v>0.71502233550676386</v>
      </c>
      <c r="M393" s="2">
        <f>(M392*2+testdata[[#This Row],[loss]])/3</f>
        <v>0.17387254314719344</v>
      </c>
      <c r="N393" s="12">
        <f>testdata[[#This Row],[avgGain]]/testdata[[#This Row],[avgLoss]]</f>
        <v>4.1123360972609397</v>
      </c>
      <c r="O393" s="12">
        <f>100-100/(1+testdata[[#This Row],[rs]])</f>
        <v>80.439470704287714</v>
      </c>
      <c r="P393" s="14">
        <f>(testdata[[#This Row],[close]]-H392)/H392</f>
        <v>5.0338036449145635E-3</v>
      </c>
      <c r="Q393" s="1">
        <f>IF(AND(Q392&gt;=0,testdata[[#This Row],[pctGain]]&gt;0),Q392+1,IF(AND(Q392&lt;=0,testdata[[#This Row],[pctGain]]&lt;0),Q392-1,IF(AND(Q392&lt;0,testdata[[#This Row],[pctGain]]&gt;0),1,IF(AND(Q392&gt;0,testdata[[#This Row],[pctGain]]&lt;0),-1,0))))</f>
        <v>2</v>
      </c>
      <c r="R393" s="1">
        <f>IF(testdata[[#This Row],[streak]]&gt;Q392,testdata[[#This Row],[streak]]-Q392,0)</f>
        <v>1</v>
      </c>
      <c r="S393" s="1">
        <f>IF(testdata[[#This Row],[streak]]&lt;Q392,Q392-testdata[[#This Row],[streak]],0)</f>
        <v>0</v>
      </c>
      <c r="T393" s="12">
        <f>(T392+testdata[[#This Row],[sGain]])/2</f>
        <v>1.3213222121197337</v>
      </c>
      <c r="U393" s="12">
        <f>(U392+testdata[[#This Row],[sLoss]])/2</f>
        <v>0.34094745724920916</v>
      </c>
      <c r="V393" s="12">
        <f>testdata[[#This Row],[avgSgain]]/testdata[[#This Row],[avgSLoss]]</f>
        <v>3.8754423417035135</v>
      </c>
      <c r="W393" s="12">
        <f>100-100/(1+testdata[[#This Row],[sRS]])</f>
        <v>79.489040585175019</v>
      </c>
      <c r="X393" s="21">
        <f>100*IF(testdata[[#This Row],[pctGain]]&gt;MAX(P293:P392),1,IF(testdata[[#This Row],[pctGain]]&lt;MIN(P293:P392),0,COUNTIF(P293:P392,"&lt;"&amp;testdata[[#This Row],[pctGain]])))/100</f>
        <v>75</v>
      </c>
      <c r="Y393" s="21">
        <f>(testdata[[#This Row],[rsi(3)]]+testdata[[#This Row],[sRSI(2)]]+testdata[[#This Row],[pctRank(100)]])/3</f>
        <v>78.30950376315424</v>
      </c>
    </row>
    <row r="394" spans="1:25" x14ac:dyDescent="0.25">
      <c r="A394" s="8">
        <v>393</v>
      </c>
      <c r="B394" s="4" t="s">
        <v>7</v>
      </c>
      <c r="C394" s="5" t="str">
        <f t="shared" si="8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>IF(testdata[[#This Row],[close]]&gt;H393,testdata[[#This Row],[close]]-H393,0)</f>
        <v>2.3400000000000318</v>
      </c>
      <c r="K394" s="2">
        <f>IF(testdata[[#This Row],[close]]&lt;H393,H393-testdata[[#This Row],[close]],0)</f>
        <v>0</v>
      </c>
      <c r="L394" s="2">
        <f>(L393*2+testdata[[#This Row],[gain]])/3</f>
        <v>1.25668155700452</v>
      </c>
      <c r="M394" s="2">
        <f>(M393*2+testdata[[#This Row],[loss]])/3</f>
        <v>0.11591502876479563</v>
      </c>
      <c r="N394" s="12">
        <f>testdata[[#This Row],[avgGain]]/testdata[[#This Row],[avgLoss]]</f>
        <v>10.841403141558679</v>
      </c>
      <c r="O394" s="12">
        <f>100-100/(1+testdata[[#This Row],[rs]])</f>
        <v>91.555054852491324</v>
      </c>
      <c r="P394" s="14">
        <f>(testdata[[#This Row],[close]]-H393)/H393</f>
        <v>8.5548203122145002E-3</v>
      </c>
      <c r="Q394" s="1">
        <f>IF(AND(Q393&gt;=0,testdata[[#This Row],[pctGain]]&gt;0),Q393+1,IF(AND(Q393&lt;=0,testdata[[#This Row],[pctGain]]&lt;0),Q393-1,IF(AND(Q393&lt;0,testdata[[#This Row],[pctGain]]&gt;0),1,IF(AND(Q393&gt;0,testdata[[#This Row],[pctGain]]&lt;0),-1,0))))</f>
        <v>3</v>
      </c>
      <c r="R394" s="1">
        <f>IF(testdata[[#This Row],[streak]]&gt;Q393,testdata[[#This Row],[streak]]-Q393,0)</f>
        <v>1</v>
      </c>
      <c r="S394" s="1">
        <f>IF(testdata[[#This Row],[streak]]&lt;Q393,Q393-testdata[[#This Row],[streak]],0)</f>
        <v>0</v>
      </c>
      <c r="T394" s="12">
        <f>(T393+testdata[[#This Row],[sGain]])/2</f>
        <v>1.1606611060598668</v>
      </c>
      <c r="U394" s="12">
        <f>(U393+testdata[[#This Row],[sLoss]])/2</f>
        <v>0.17047372862460458</v>
      </c>
      <c r="V394" s="12">
        <f>testdata[[#This Row],[avgSgain]]/testdata[[#This Row],[avgSLoss]]</f>
        <v>6.8084455911428217</v>
      </c>
      <c r="W394" s="12">
        <f>100-100/(1+testdata[[#This Row],[sRS]])</f>
        <v>87.193353807391475</v>
      </c>
      <c r="X394" s="21">
        <f>100*IF(testdata[[#This Row],[pctGain]]&gt;MAX(P294:P393),1,IF(testdata[[#This Row],[pctGain]]&lt;MIN(P294:P393),0,COUNTIF(P294:P393,"&lt;"&amp;testdata[[#This Row],[pctGain]])))/100</f>
        <v>84</v>
      </c>
      <c r="Y394" s="21">
        <f>(testdata[[#This Row],[rsi(3)]]+testdata[[#This Row],[sRSI(2)]]+testdata[[#This Row],[pctRank(100)]])/3</f>
        <v>87.58280288662759</v>
      </c>
    </row>
    <row r="395" spans="1:25" x14ac:dyDescent="0.25">
      <c r="A395" s="8">
        <v>394</v>
      </c>
      <c r="B395" s="4" t="s">
        <v>7</v>
      </c>
      <c r="C395" s="5" t="str">
        <f t="shared" si="8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>IF(testdata[[#This Row],[close]]&gt;H394,testdata[[#This Row],[close]]-H394,0)</f>
        <v>0</v>
      </c>
      <c r="K395" s="2">
        <f>IF(testdata[[#This Row],[close]]&lt;H394,H394-testdata[[#This Row],[close]],0)</f>
        <v>0.66000000000002501</v>
      </c>
      <c r="L395" s="2">
        <f>(L394*2+testdata[[#This Row],[gain]])/3</f>
        <v>0.83778770466968</v>
      </c>
      <c r="M395" s="2">
        <f>(M394*2+testdata[[#This Row],[loss]])/3</f>
        <v>0.29727668584320543</v>
      </c>
      <c r="N395" s="12">
        <f>testdata[[#This Row],[avgGain]]/testdata[[#This Row],[avgLoss]]</f>
        <v>2.8182085732466748</v>
      </c>
      <c r="O395" s="12">
        <f>100-100/(1+testdata[[#This Row],[rs]])</f>
        <v>73.809707332208774</v>
      </c>
      <c r="P395" s="14">
        <f>(testdata[[#This Row],[close]]-H394)/H394</f>
        <v>-2.3924312176025844E-3</v>
      </c>
      <c r="Q395" s="1">
        <f>IF(AND(Q394&gt;=0,testdata[[#This Row],[pctGain]]&gt;0),Q394+1,IF(AND(Q394&lt;=0,testdata[[#This Row],[pctGain]]&lt;0),Q394-1,IF(AND(Q394&lt;0,testdata[[#This Row],[pctGain]]&gt;0),1,IF(AND(Q394&gt;0,testdata[[#This Row],[pctGain]]&lt;0),-1,0))))</f>
        <v>-1</v>
      </c>
      <c r="R395" s="1">
        <f>IF(testdata[[#This Row],[streak]]&gt;Q394,testdata[[#This Row],[streak]]-Q394,0)</f>
        <v>0</v>
      </c>
      <c r="S395" s="1">
        <f>IF(testdata[[#This Row],[streak]]&lt;Q394,Q394-testdata[[#This Row],[streak]],0)</f>
        <v>4</v>
      </c>
      <c r="T395" s="12">
        <f>(T394+testdata[[#This Row],[sGain]])/2</f>
        <v>0.58033055302993342</v>
      </c>
      <c r="U395" s="12">
        <f>(U394+testdata[[#This Row],[sLoss]])/2</f>
        <v>2.0852368643123023</v>
      </c>
      <c r="V395" s="12">
        <f>testdata[[#This Row],[avgSgain]]/testdata[[#This Row],[avgSLoss]]</f>
        <v>0.27830438016993464</v>
      </c>
      <c r="W395" s="12">
        <f>100-100/(1+testdata[[#This Row],[sRS]])</f>
        <v>21.771370300157884</v>
      </c>
      <c r="X395" s="21">
        <f>100*IF(testdata[[#This Row],[pctGain]]&gt;MAX(P295:P394),1,IF(testdata[[#This Row],[pctGain]]&lt;MIN(P295:P394),0,COUNTIF(P295:P394,"&lt;"&amp;testdata[[#This Row],[pctGain]])))/100</f>
        <v>29</v>
      </c>
      <c r="Y395" s="21">
        <f>(testdata[[#This Row],[rsi(3)]]+testdata[[#This Row],[sRSI(2)]]+testdata[[#This Row],[pctRank(100)]])/3</f>
        <v>41.52702587745555</v>
      </c>
    </row>
    <row r="396" spans="1:25" x14ac:dyDescent="0.25">
      <c r="A396" s="8">
        <v>395</v>
      </c>
      <c r="B396" s="4" t="s">
        <v>7</v>
      </c>
      <c r="C396" s="5" t="str">
        <f t="shared" si="8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>IF(testdata[[#This Row],[close]]&gt;H395,testdata[[#This Row],[close]]-H395,0)</f>
        <v>0</v>
      </c>
      <c r="K396" s="2">
        <f>IF(testdata[[#This Row],[close]]&lt;H395,H395-testdata[[#This Row],[close]],0)</f>
        <v>1.8599999999999568</v>
      </c>
      <c r="L396" s="2">
        <f>(L395*2+testdata[[#This Row],[gain]])/3</f>
        <v>0.5585251364464533</v>
      </c>
      <c r="M396" s="2">
        <f>(M395*2+testdata[[#This Row],[loss]])/3</f>
        <v>0.81818445722878919</v>
      </c>
      <c r="N396" s="12">
        <f>testdata[[#This Row],[avgGain]]/testdata[[#This Row],[avgLoss]]</f>
        <v>0.68263963157915708</v>
      </c>
      <c r="O396" s="12">
        <f>100-100/(1+testdata[[#This Row],[rs]])</f>
        <v>40.56956812187407</v>
      </c>
      <c r="P396" s="14">
        <f>(testdata[[#This Row],[close]]-H395)/H395</f>
        <v>-6.7584753460991857E-3</v>
      </c>
      <c r="Q396" s="1">
        <f>IF(AND(Q395&gt;=0,testdata[[#This Row],[pctGain]]&gt;0),Q395+1,IF(AND(Q395&lt;=0,testdata[[#This Row],[pctGain]]&lt;0),Q395-1,IF(AND(Q395&lt;0,testdata[[#This Row],[pctGain]]&gt;0),1,IF(AND(Q395&gt;0,testdata[[#This Row],[pctGain]]&lt;0),-1,0))))</f>
        <v>-2</v>
      </c>
      <c r="R396" s="1">
        <f>IF(testdata[[#This Row],[streak]]&gt;Q395,testdata[[#This Row],[streak]]-Q395,0)</f>
        <v>0</v>
      </c>
      <c r="S396" s="1">
        <f>IF(testdata[[#This Row],[streak]]&lt;Q395,Q395-testdata[[#This Row],[streak]],0)</f>
        <v>1</v>
      </c>
      <c r="T396" s="12">
        <f>(T395+testdata[[#This Row],[sGain]])/2</f>
        <v>0.29016527651496671</v>
      </c>
      <c r="U396" s="12">
        <f>(U395+testdata[[#This Row],[sLoss]])/2</f>
        <v>1.5426184321561511</v>
      </c>
      <c r="V396" s="12">
        <f>testdata[[#This Row],[avgSgain]]/testdata[[#This Row],[avgSLoss]]</f>
        <v>0.18809918931760489</v>
      </c>
      <c r="W396" s="12">
        <f>100-100/(1+testdata[[#This Row],[sRS]])</f>
        <v>15.831943242520126</v>
      </c>
      <c r="X396" s="21">
        <f>100*IF(testdata[[#This Row],[pctGain]]&gt;MAX(P296:P395),1,IF(testdata[[#This Row],[pctGain]]&lt;MIN(P296:P395),0,COUNTIF(P296:P395,"&lt;"&amp;testdata[[#This Row],[pctGain]])))/100</f>
        <v>14</v>
      </c>
      <c r="Y396" s="21">
        <f>(testdata[[#This Row],[rsi(3)]]+testdata[[#This Row],[sRSI(2)]]+testdata[[#This Row],[pctRank(100)]])/3</f>
        <v>23.467170454798065</v>
      </c>
    </row>
    <row r="397" spans="1:25" x14ac:dyDescent="0.25">
      <c r="A397" s="8">
        <v>396</v>
      </c>
      <c r="B397" s="4" t="s">
        <v>7</v>
      </c>
      <c r="C397" s="5" t="str">
        <f t="shared" si="8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>IF(testdata[[#This Row],[close]]&gt;H396,testdata[[#This Row],[close]]-H396,0)</f>
        <v>0</v>
      </c>
      <c r="K397" s="2">
        <f>IF(testdata[[#This Row],[close]]&lt;H396,H396-testdata[[#This Row],[close]],0)</f>
        <v>1.4300000000000068</v>
      </c>
      <c r="L397" s="2">
        <f>(L396*2+testdata[[#This Row],[gain]])/3</f>
        <v>0.37235009096430222</v>
      </c>
      <c r="M397" s="2">
        <f>(M396*2+testdata[[#This Row],[loss]])/3</f>
        <v>1.0221229714858617</v>
      </c>
      <c r="N397" s="12">
        <f>testdata[[#This Row],[avgGain]]/testdata[[#This Row],[avgLoss]]</f>
        <v>0.36429089390586372</v>
      </c>
      <c r="O397" s="12">
        <f>100-100/(1+testdata[[#This Row],[rs]])</f>
        <v>26.701848962938243</v>
      </c>
      <c r="P397" s="14">
        <f>(testdata[[#This Row],[close]]-H396)/H396</f>
        <v>-5.2313883299799037E-3</v>
      </c>
      <c r="Q397" s="1">
        <f>IF(AND(Q396&gt;=0,testdata[[#This Row],[pctGain]]&gt;0),Q396+1,IF(AND(Q396&lt;=0,testdata[[#This Row],[pctGain]]&lt;0),Q396-1,IF(AND(Q396&lt;0,testdata[[#This Row],[pctGain]]&gt;0),1,IF(AND(Q396&gt;0,testdata[[#This Row],[pctGain]]&lt;0),-1,0))))</f>
        <v>-3</v>
      </c>
      <c r="R397" s="1">
        <f>IF(testdata[[#This Row],[streak]]&gt;Q396,testdata[[#This Row],[streak]]-Q396,0)</f>
        <v>0</v>
      </c>
      <c r="S397" s="1">
        <f>IF(testdata[[#This Row],[streak]]&lt;Q396,Q396-testdata[[#This Row],[streak]],0)</f>
        <v>1</v>
      </c>
      <c r="T397" s="12">
        <f>(T396+testdata[[#This Row],[sGain]])/2</f>
        <v>0.14508263825748335</v>
      </c>
      <c r="U397" s="12">
        <f>(U396+testdata[[#This Row],[sLoss]])/2</f>
        <v>1.2713092160780755</v>
      </c>
      <c r="V397" s="12">
        <f>testdata[[#This Row],[avgSgain]]/testdata[[#This Row],[avgSLoss]]</f>
        <v>0.11412065327824489</v>
      </c>
      <c r="W397" s="12">
        <f>100-100/(1+testdata[[#This Row],[sRS]])</f>
        <v>10.243114418752626</v>
      </c>
      <c r="X397" s="21">
        <f>100*IF(testdata[[#This Row],[pctGain]]&gt;MAX(P297:P396),1,IF(testdata[[#This Row],[pctGain]]&lt;MIN(P297:P396),0,COUNTIF(P297:P396,"&lt;"&amp;testdata[[#This Row],[pctGain]])))/100</f>
        <v>21</v>
      </c>
      <c r="Y397" s="21">
        <f>(testdata[[#This Row],[rsi(3)]]+testdata[[#This Row],[sRSI(2)]]+testdata[[#This Row],[pctRank(100)]])/3</f>
        <v>19.314987793896957</v>
      </c>
    </row>
    <row r="398" spans="1:25" x14ac:dyDescent="0.25">
      <c r="A398" s="8">
        <v>397</v>
      </c>
      <c r="B398" s="4" t="s">
        <v>7</v>
      </c>
      <c r="C398" s="5" t="str">
        <f t="shared" si="8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>IF(testdata[[#This Row],[close]]&gt;H397,testdata[[#This Row],[close]]-H397,0)</f>
        <v>1.339999999999975</v>
      </c>
      <c r="K398" s="2">
        <f>IF(testdata[[#This Row],[close]]&lt;H397,H397-testdata[[#This Row],[close]],0)</f>
        <v>0</v>
      </c>
      <c r="L398" s="2">
        <f>(L397*2+testdata[[#This Row],[gain]])/3</f>
        <v>0.69490006064285981</v>
      </c>
      <c r="M398" s="2">
        <f>(M397*2+testdata[[#This Row],[loss]])/3</f>
        <v>0.68141531432390778</v>
      </c>
      <c r="N398" s="12">
        <f>testdata[[#This Row],[avgGain]]/testdata[[#This Row],[avgLoss]]</f>
        <v>1.0197893208965101</v>
      </c>
      <c r="O398" s="12">
        <f>100-100/(1+testdata[[#This Row],[rs]])</f>
        <v>50.489885769069382</v>
      </c>
      <c r="P398" s="14">
        <f>(testdata[[#This Row],[close]]-H397)/H397</f>
        <v>4.9279199764635734E-3</v>
      </c>
      <c r="Q398" s="1">
        <f>IF(AND(Q397&gt;=0,testdata[[#This Row],[pctGain]]&gt;0),Q397+1,IF(AND(Q397&lt;=0,testdata[[#This Row],[pctGain]]&lt;0),Q397-1,IF(AND(Q397&lt;0,testdata[[#This Row],[pctGain]]&gt;0),1,IF(AND(Q397&gt;0,testdata[[#This Row],[pctGain]]&lt;0),-1,0))))</f>
        <v>1</v>
      </c>
      <c r="R398" s="1">
        <f>IF(testdata[[#This Row],[streak]]&gt;Q397,testdata[[#This Row],[streak]]-Q397,0)</f>
        <v>4</v>
      </c>
      <c r="S398" s="1">
        <f>IF(testdata[[#This Row],[streak]]&lt;Q397,Q397-testdata[[#This Row],[streak]],0)</f>
        <v>0</v>
      </c>
      <c r="T398" s="12">
        <f>(T397+testdata[[#This Row],[sGain]])/2</f>
        <v>2.0725413191287418</v>
      </c>
      <c r="U398" s="12">
        <f>(U397+testdata[[#This Row],[sLoss]])/2</f>
        <v>0.63565460803903773</v>
      </c>
      <c r="V398" s="12">
        <f>testdata[[#This Row],[avgSgain]]/testdata[[#This Row],[avgSLoss]]</f>
        <v>3.2604834337981545</v>
      </c>
      <c r="W398" s="12">
        <f>100-100/(1+testdata[[#This Row],[sRS]])</f>
        <v>76.528485193321927</v>
      </c>
      <c r="X398" s="21">
        <f>100*IF(testdata[[#This Row],[pctGain]]&gt;MAX(P298:P397),1,IF(testdata[[#This Row],[pctGain]]&lt;MIN(P298:P397),0,COUNTIF(P298:P397,"&lt;"&amp;testdata[[#This Row],[pctGain]])))/100</f>
        <v>74</v>
      </c>
      <c r="Y398" s="21">
        <f>(testdata[[#This Row],[rsi(3)]]+testdata[[#This Row],[sRSI(2)]]+testdata[[#This Row],[pctRank(100)]])/3</f>
        <v>67.006123654130434</v>
      </c>
    </row>
    <row r="399" spans="1:25" x14ac:dyDescent="0.25">
      <c r="A399" s="8">
        <v>398</v>
      </c>
      <c r="B399" s="4" t="s">
        <v>7</v>
      </c>
      <c r="C399" s="5" t="str">
        <f t="shared" si="8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>IF(testdata[[#This Row],[close]]&gt;H398,testdata[[#This Row],[close]]-H398,0)</f>
        <v>0</v>
      </c>
      <c r="K399" s="2">
        <f>IF(testdata[[#This Row],[close]]&lt;H398,H398-testdata[[#This Row],[close]],0)</f>
        <v>0.44999999999998863</v>
      </c>
      <c r="L399" s="2">
        <f>(L398*2+testdata[[#This Row],[gain]])/3</f>
        <v>0.46326670709523987</v>
      </c>
      <c r="M399" s="2">
        <f>(M398*2+testdata[[#This Row],[loss]])/3</f>
        <v>0.60427687621593473</v>
      </c>
      <c r="N399" s="12">
        <f>testdata[[#This Row],[avgGain]]/testdata[[#This Row],[avgLoss]]</f>
        <v>0.7666464253874482</v>
      </c>
      <c r="O399" s="12">
        <f>100-100/(1+testdata[[#This Row],[rs]])</f>
        <v>43.395577879671805</v>
      </c>
      <c r="P399" s="14">
        <f>(testdata[[#This Row],[close]]-H398)/H398</f>
        <v>-1.6467832833198736E-3</v>
      </c>
      <c r="Q399" s="1">
        <f>IF(AND(Q398&gt;=0,testdata[[#This Row],[pctGain]]&gt;0),Q398+1,IF(AND(Q398&lt;=0,testdata[[#This Row],[pctGain]]&lt;0),Q398-1,IF(AND(Q398&lt;0,testdata[[#This Row],[pctGain]]&gt;0),1,IF(AND(Q398&gt;0,testdata[[#This Row],[pctGain]]&lt;0),-1,0))))</f>
        <v>-1</v>
      </c>
      <c r="R399" s="1">
        <f>IF(testdata[[#This Row],[streak]]&gt;Q398,testdata[[#This Row],[streak]]-Q398,0)</f>
        <v>0</v>
      </c>
      <c r="S399" s="1">
        <f>IF(testdata[[#This Row],[streak]]&lt;Q398,Q398-testdata[[#This Row],[streak]],0)</f>
        <v>2</v>
      </c>
      <c r="T399" s="12">
        <f>(T398+testdata[[#This Row],[sGain]])/2</f>
        <v>1.0362706595643709</v>
      </c>
      <c r="U399" s="12">
        <f>(U398+testdata[[#This Row],[sLoss]])/2</f>
        <v>1.3178273040195188</v>
      </c>
      <c r="V399" s="12">
        <f>testdata[[#This Row],[avgSgain]]/testdata[[#This Row],[avgSLoss]]</f>
        <v>0.78634784421572612</v>
      </c>
      <c r="W399" s="12">
        <f>100-100/(1+testdata[[#This Row],[sRS]])</f>
        <v>44.019861347942701</v>
      </c>
      <c r="X399" s="21">
        <f>100*IF(testdata[[#This Row],[pctGain]]&gt;MAX(P299:P398),1,IF(testdata[[#This Row],[pctGain]]&lt;MIN(P299:P398),0,COUNTIF(P299:P398,"&lt;"&amp;testdata[[#This Row],[pctGain]])))/100</f>
        <v>37</v>
      </c>
      <c r="Y399" s="21">
        <f>(testdata[[#This Row],[rsi(3)]]+testdata[[#This Row],[sRSI(2)]]+testdata[[#This Row],[pctRank(100)]])/3</f>
        <v>41.471813075871502</v>
      </c>
    </row>
    <row r="400" spans="1:25" x14ac:dyDescent="0.25">
      <c r="A400" s="8">
        <v>399</v>
      </c>
      <c r="B400" s="4" t="s">
        <v>7</v>
      </c>
      <c r="C400" s="5" t="str">
        <f t="shared" si="8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>IF(testdata[[#This Row],[close]]&gt;H399,testdata[[#This Row],[close]]-H399,0)</f>
        <v>1.4800000000000182</v>
      </c>
      <c r="K400" s="2">
        <f>IF(testdata[[#This Row],[close]]&lt;H399,H399-testdata[[#This Row],[close]],0)</f>
        <v>0</v>
      </c>
      <c r="L400" s="2">
        <f>(L399*2+testdata[[#This Row],[gain]])/3</f>
        <v>0.80217780473016598</v>
      </c>
      <c r="M400" s="2">
        <f>(M399*2+testdata[[#This Row],[loss]])/3</f>
        <v>0.40285125081062317</v>
      </c>
      <c r="N400" s="12">
        <f>testdata[[#This Row],[avgGain]]/testdata[[#This Row],[avgLoss]]</f>
        <v>1.9912506244327455</v>
      </c>
      <c r="O400" s="12">
        <f>100-100/(1+testdata[[#This Row],[rs]])</f>
        <v>66.569167028936675</v>
      </c>
      <c r="P400" s="14">
        <f>(testdata[[#This Row],[close]]-H399)/H399</f>
        <v>5.4250210769400614E-3</v>
      </c>
      <c r="Q400" s="1">
        <f>IF(AND(Q399&gt;=0,testdata[[#This Row],[pctGain]]&gt;0),Q399+1,IF(AND(Q399&lt;=0,testdata[[#This Row],[pctGain]]&lt;0),Q399-1,IF(AND(Q399&lt;0,testdata[[#This Row],[pctGain]]&gt;0),1,IF(AND(Q399&gt;0,testdata[[#This Row],[pctGain]]&lt;0),-1,0))))</f>
        <v>1</v>
      </c>
      <c r="R400" s="1">
        <f>IF(testdata[[#This Row],[streak]]&gt;Q399,testdata[[#This Row],[streak]]-Q399,0)</f>
        <v>2</v>
      </c>
      <c r="S400" s="1">
        <f>IF(testdata[[#This Row],[streak]]&lt;Q399,Q399-testdata[[#This Row],[streak]],0)</f>
        <v>0</v>
      </c>
      <c r="T400" s="12">
        <f>(T399+testdata[[#This Row],[sGain]])/2</f>
        <v>1.5181353297821856</v>
      </c>
      <c r="U400" s="12">
        <f>(U399+testdata[[#This Row],[sLoss]])/2</f>
        <v>0.65891365200975938</v>
      </c>
      <c r="V400" s="12">
        <f>testdata[[#This Row],[avgSgain]]/testdata[[#This Row],[avgSLoss]]</f>
        <v>2.3039973828918332</v>
      </c>
      <c r="W400" s="12">
        <f>100-100/(1+testdata[[#This Row],[sRS]])</f>
        <v>69.733632200254732</v>
      </c>
      <c r="X400" s="21">
        <f>100*IF(testdata[[#This Row],[pctGain]]&gt;MAX(P300:P399),1,IF(testdata[[#This Row],[pctGain]]&lt;MIN(P300:P399),0,COUNTIF(P300:P399,"&lt;"&amp;testdata[[#This Row],[pctGain]])))/100</f>
        <v>77</v>
      </c>
      <c r="Y400" s="21">
        <f>(testdata[[#This Row],[rsi(3)]]+testdata[[#This Row],[sRSI(2)]]+testdata[[#This Row],[pctRank(100)]])/3</f>
        <v>71.100933076397141</v>
      </c>
    </row>
    <row r="401" spans="1:25" x14ac:dyDescent="0.25">
      <c r="A401" s="8">
        <v>400</v>
      </c>
      <c r="B401" s="4" t="s">
        <v>7</v>
      </c>
      <c r="C401" s="5" t="str">
        <f t="shared" si="8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>IF(testdata[[#This Row],[close]]&gt;H400,testdata[[#This Row],[close]]-H400,0)</f>
        <v>1.1800000000000068</v>
      </c>
      <c r="K401" s="2">
        <f>IF(testdata[[#This Row],[close]]&lt;H400,H400-testdata[[#This Row],[close]],0)</f>
        <v>0</v>
      </c>
      <c r="L401" s="2">
        <f>(L400*2+testdata[[#This Row],[gain]])/3</f>
        <v>0.92811853648677956</v>
      </c>
      <c r="M401" s="2">
        <f>(M400*2+testdata[[#This Row],[loss]])/3</f>
        <v>0.26856750054041545</v>
      </c>
      <c r="N401" s="12">
        <f>testdata[[#This Row],[avgGain]]/testdata[[#This Row],[avgLoss]]</f>
        <v>3.4558110516693414</v>
      </c>
      <c r="O401" s="12">
        <f>100-100/(1+testdata[[#This Row],[rs]])</f>
        <v>77.557396657891132</v>
      </c>
      <c r="P401" s="14">
        <f>(testdata[[#This Row],[close]]-H400)/H400</f>
        <v>4.3020161143315716E-3</v>
      </c>
      <c r="Q401" s="1">
        <f>IF(AND(Q400&gt;=0,testdata[[#This Row],[pctGain]]&gt;0),Q400+1,IF(AND(Q400&lt;=0,testdata[[#This Row],[pctGain]]&lt;0),Q400-1,IF(AND(Q400&lt;0,testdata[[#This Row],[pctGain]]&gt;0),1,IF(AND(Q400&gt;0,testdata[[#This Row],[pctGain]]&lt;0),-1,0))))</f>
        <v>2</v>
      </c>
      <c r="R401" s="1">
        <f>IF(testdata[[#This Row],[streak]]&gt;Q400,testdata[[#This Row],[streak]]-Q400,0)</f>
        <v>1</v>
      </c>
      <c r="S401" s="1">
        <f>IF(testdata[[#This Row],[streak]]&lt;Q400,Q400-testdata[[#This Row],[streak]],0)</f>
        <v>0</v>
      </c>
      <c r="T401" s="12">
        <f>(T400+testdata[[#This Row],[sGain]])/2</f>
        <v>1.2590676648910928</v>
      </c>
      <c r="U401" s="12">
        <f>(U400+testdata[[#This Row],[sLoss]])/2</f>
        <v>0.32945682600487969</v>
      </c>
      <c r="V401" s="12">
        <f>testdata[[#This Row],[avgSgain]]/testdata[[#This Row],[avgSLoss]]</f>
        <v>3.8216469215679396</v>
      </c>
      <c r="W401" s="12">
        <f>100-100/(1+testdata[[#This Row],[sRS]])</f>
        <v>79.26019851169832</v>
      </c>
      <c r="X401" s="21">
        <f>100*IF(testdata[[#This Row],[pctGain]]&gt;MAX(P301:P400),1,IF(testdata[[#This Row],[pctGain]]&lt;MIN(P301:P400),0,COUNTIF(P301:P400,"&lt;"&amp;testdata[[#This Row],[pctGain]])))/100</f>
        <v>72</v>
      </c>
      <c r="Y401" s="21">
        <f>(testdata[[#This Row],[rsi(3)]]+testdata[[#This Row],[sRSI(2)]]+testdata[[#This Row],[pctRank(100)]])/3</f>
        <v>76.272531723196479</v>
      </c>
    </row>
    <row r="402" spans="1:25" x14ac:dyDescent="0.25">
      <c r="A402" s="8">
        <v>401</v>
      </c>
      <c r="B402" s="4" t="s">
        <v>7</v>
      </c>
      <c r="C402" s="5" t="str">
        <f t="shared" si="8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>IF(testdata[[#This Row],[close]]&gt;H401,testdata[[#This Row],[close]]-H401,0)</f>
        <v>1.0099999999999909</v>
      </c>
      <c r="K402" s="2">
        <f>IF(testdata[[#This Row],[close]]&lt;H401,H401-testdata[[#This Row],[close]],0)</f>
        <v>0</v>
      </c>
      <c r="L402" s="2">
        <f>(L401*2+testdata[[#This Row],[gain]])/3</f>
        <v>0.95541235765784993</v>
      </c>
      <c r="M402" s="2">
        <f>(M401*2+testdata[[#This Row],[loss]])/3</f>
        <v>0.17904500036027696</v>
      </c>
      <c r="N402" s="12">
        <f>testdata[[#This Row],[avgGain]]/testdata[[#This Row],[avgLoss]]</f>
        <v>5.3361577018925708</v>
      </c>
      <c r="O402" s="12">
        <f>100-100/(1+testdata[[#This Row],[rs]])</f>
        <v>84.217564539132184</v>
      </c>
      <c r="P402" s="14">
        <f>(testdata[[#This Row],[close]]-H401)/H401</f>
        <v>3.6664609576360068E-3</v>
      </c>
      <c r="Q402" s="1">
        <f>IF(AND(Q401&gt;=0,testdata[[#This Row],[pctGain]]&gt;0),Q401+1,IF(AND(Q401&lt;=0,testdata[[#This Row],[pctGain]]&lt;0),Q401-1,IF(AND(Q401&lt;0,testdata[[#This Row],[pctGain]]&gt;0),1,IF(AND(Q401&gt;0,testdata[[#This Row],[pctGain]]&lt;0),-1,0))))</f>
        <v>3</v>
      </c>
      <c r="R402" s="1">
        <f>IF(testdata[[#This Row],[streak]]&gt;Q401,testdata[[#This Row],[streak]]-Q401,0)</f>
        <v>1</v>
      </c>
      <c r="S402" s="1">
        <f>IF(testdata[[#This Row],[streak]]&lt;Q401,Q401-testdata[[#This Row],[streak]],0)</f>
        <v>0</v>
      </c>
      <c r="T402" s="12">
        <f>(T401+testdata[[#This Row],[sGain]])/2</f>
        <v>1.1295338324455464</v>
      </c>
      <c r="U402" s="12">
        <f>(U401+testdata[[#This Row],[sLoss]])/2</f>
        <v>0.16472841300243984</v>
      </c>
      <c r="V402" s="12">
        <f>testdata[[#This Row],[avgSgain]]/testdata[[#This Row],[avgSLoss]]</f>
        <v>6.8569459989201533</v>
      </c>
      <c r="W402" s="12">
        <f>100-100/(1+testdata[[#This Row],[sRS]])</f>
        <v>87.272408386955462</v>
      </c>
      <c r="X402" s="21">
        <f>100*IF(testdata[[#This Row],[pctGain]]&gt;MAX(P302:P401),1,IF(testdata[[#This Row],[pctGain]]&lt;MIN(P302:P401),0,COUNTIF(P302:P401,"&lt;"&amp;testdata[[#This Row],[pctGain]])))/100</f>
        <v>69</v>
      </c>
      <c r="Y402" s="21">
        <f>(testdata[[#This Row],[rsi(3)]]+testdata[[#This Row],[sRSI(2)]]+testdata[[#This Row],[pctRank(100)]])/3</f>
        <v>80.163324308695891</v>
      </c>
    </row>
    <row r="403" spans="1:25" x14ac:dyDescent="0.25">
      <c r="A403" s="8">
        <v>402</v>
      </c>
      <c r="B403" s="4" t="s">
        <v>7</v>
      </c>
      <c r="C403" s="5" t="str">
        <f t="shared" si="8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>IF(testdata[[#This Row],[close]]&gt;H402,testdata[[#This Row],[close]]-H402,0)</f>
        <v>0.90999999999996817</v>
      </c>
      <c r="K403" s="2">
        <f>IF(testdata[[#This Row],[close]]&lt;H402,H402-testdata[[#This Row],[close]],0)</f>
        <v>0</v>
      </c>
      <c r="L403" s="2">
        <f>(L402*2+testdata[[#This Row],[gain]])/3</f>
        <v>0.94027490510522271</v>
      </c>
      <c r="M403" s="2">
        <f>(M402*2+testdata[[#This Row],[loss]])/3</f>
        <v>0.11936333357351797</v>
      </c>
      <c r="N403" s="12">
        <f>testdata[[#This Row],[avgGain]]/testdata[[#This Row],[avgLoss]]</f>
        <v>7.877418273728849</v>
      </c>
      <c r="O403" s="12">
        <f>100-100/(1+testdata[[#This Row],[rs]])</f>
        <v>88.735463744461342</v>
      </c>
      <c r="P403" s="14">
        <f>(testdata[[#This Row],[close]]-H402)/H402</f>
        <v>3.2913773148146993E-3</v>
      </c>
      <c r="Q403" s="1">
        <f>IF(AND(Q402&gt;=0,testdata[[#This Row],[pctGain]]&gt;0),Q402+1,IF(AND(Q402&lt;=0,testdata[[#This Row],[pctGain]]&lt;0),Q402-1,IF(AND(Q402&lt;0,testdata[[#This Row],[pctGain]]&gt;0),1,IF(AND(Q402&gt;0,testdata[[#This Row],[pctGain]]&lt;0),-1,0))))</f>
        <v>4</v>
      </c>
      <c r="R403" s="1">
        <f>IF(testdata[[#This Row],[streak]]&gt;Q402,testdata[[#This Row],[streak]]-Q402,0)</f>
        <v>1</v>
      </c>
      <c r="S403" s="1">
        <f>IF(testdata[[#This Row],[streak]]&lt;Q402,Q402-testdata[[#This Row],[streak]],0)</f>
        <v>0</v>
      </c>
      <c r="T403" s="12">
        <f>(T402+testdata[[#This Row],[sGain]])/2</f>
        <v>1.0647669162227733</v>
      </c>
      <c r="U403" s="12">
        <f>(U402+testdata[[#This Row],[sLoss]])/2</f>
        <v>8.2364206501219922E-2</v>
      </c>
      <c r="V403" s="12">
        <f>testdata[[#This Row],[avgSgain]]/testdata[[#This Row],[avgSLoss]]</f>
        <v>12.927544153624581</v>
      </c>
      <c r="W403" s="12">
        <f>100-100/(1+testdata[[#This Row],[sRS]])</f>
        <v>92.819983272214188</v>
      </c>
      <c r="X403" s="21">
        <f>100*IF(testdata[[#This Row],[pctGain]]&gt;MAX(P303:P402),1,IF(testdata[[#This Row],[pctGain]]&lt;MIN(P303:P402),0,COUNTIF(P303:P402,"&lt;"&amp;testdata[[#This Row],[pctGain]])))/100</f>
        <v>66</v>
      </c>
      <c r="Y403" s="21">
        <f>(testdata[[#This Row],[rsi(3)]]+testdata[[#This Row],[sRSI(2)]]+testdata[[#This Row],[pctRank(100)]])/3</f>
        <v>82.518482338891843</v>
      </c>
    </row>
    <row r="404" spans="1:25" x14ac:dyDescent="0.25">
      <c r="A404" s="8">
        <v>403</v>
      </c>
      <c r="B404" s="4" t="s">
        <v>7</v>
      </c>
      <c r="C404" s="5" t="str">
        <f t="shared" si="8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>IF(testdata[[#This Row],[close]]&gt;H403,testdata[[#This Row],[close]]-H403,0)</f>
        <v>0</v>
      </c>
      <c r="K404" s="2">
        <f>IF(testdata[[#This Row],[close]]&lt;H403,H403-testdata[[#This Row],[close]],0)</f>
        <v>0.12000000000000455</v>
      </c>
      <c r="L404" s="2">
        <f>(L403*2+testdata[[#This Row],[gain]])/3</f>
        <v>0.62684993673681511</v>
      </c>
      <c r="M404" s="2">
        <f>(M403*2+testdata[[#This Row],[loss]])/3</f>
        <v>0.11957555571568017</v>
      </c>
      <c r="N404" s="12">
        <f>testdata[[#This Row],[avgGain]]/testdata[[#This Row],[avgLoss]]</f>
        <v>5.2422916455207833</v>
      </c>
      <c r="O404" s="12">
        <f>100-100/(1+testdata[[#This Row],[rs]])</f>
        <v>83.980242244567989</v>
      </c>
      <c r="P404" s="14">
        <f>(testdata[[#This Row],[close]]-H403)/H403</f>
        <v>-4.3260391506544778E-4</v>
      </c>
      <c r="Q404" s="1">
        <f>IF(AND(Q403&gt;=0,testdata[[#This Row],[pctGain]]&gt;0),Q403+1,IF(AND(Q403&lt;=0,testdata[[#This Row],[pctGain]]&lt;0),Q403-1,IF(AND(Q403&lt;0,testdata[[#This Row],[pctGain]]&gt;0),1,IF(AND(Q403&gt;0,testdata[[#This Row],[pctGain]]&lt;0),-1,0))))</f>
        <v>-1</v>
      </c>
      <c r="R404" s="1">
        <f>IF(testdata[[#This Row],[streak]]&gt;Q403,testdata[[#This Row],[streak]]-Q403,0)</f>
        <v>0</v>
      </c>
      <c r="S404" s="1">
        <f>IF(testdata[[#This Row],[streak]]&lt;Q403,Q403-testdata[[#This Row],[streak]],0)</f>
        <v>5</v>
      </c>
      <c r="T404" s="12">
        <f>(T403+testdata[[#This Row],[sGain]])/2</f>
        <v>0.53238345811138665</v>
      </c>
      <c r="U404" s="12">
        <f>(U403+testdata[[#This Row],[sLoss]])/2</f>
        <v>2.5411821032506099</v>
      </c>
      <c r="V404" s="12">
        <f>testdata[[#This Row],[avgSgain]]/testdata[[#This Row],[avgSLoss]]</f>
        <v>0.2095022853460114</v>
      </c>
      <c r="W404" s="12">
        <f>100-100/(1+testdata[[#This Row],[sRS]])</f>
        <v>17.321363331370435</v>
      </c>
      <c r="X404" s="21">
        <f>100*IF(testdata[[#This Row],[pctGain]]&gt;MAX(P304:P403),1,IF(testdata[[#This Row],[pctGain]]&lt;MIN(P304:P403),0,COUNTIF(P304:P403,"&lt;"&amp;testdata[[#This Row],[pctGain]])))/100</f>
        <v>40</v>
      </c>
      <c r="Y404" s="21">
        <f>(testdata[[#This Row],[rsi(3)]]+testdata[[#This Row],[sRSI(2)]]+testdata[[#This Row],[pctRank(100)]])/3</f>
        <v>47.100535191979475</v>
      </c>
    </row>
    <row r="405" spans="1:25" x14ac:dyDescent="0.25">
      <c r="A405" s="8">
        <v>404</v>
      </c>
      <c r="B405" s="4" t="s">
        <v>7</v>
      </c>
      <c r="C405" s="5" t="str">
        <f t="shared" si="8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>IF(testdata[[#This Row],[close]]&gt;H404,testdata[[#This Row],[close]]-H404,0)</f>
        <v>0</v>
      </c>
      <c r="K405" s="2">
        <f>IF(testdata[[#This Row],[close]]&lt;H404,H404-testdata[[#This Row],[close]],0)</f>
        <v>0.37000000000000455</v>
      </c>
      <c r="L405" s="2">
        <f>(L404*2+testdata[[#This Row],[gain]])/3</f>
        <v>0.41789995782454342</v>
      </c>
      <c r="M405" s="2">
        <f>(M404*2+testdata[[#This Row],[loss]])/3</f>
        <v>0.20305037047712163</v>
      </c>
      <c r="N405" s="12">
        <f>testdata[[#This Row],[avgGain]]/testdata[[#This Row],[avgLoss]]</f>
        <v>2.058109802225796</v>
      </c>
      <c r="O405" s="12">
        <f>100-100/(1+testdata[[#This Row],[rs]])</f>
        <v>67.300062304101502</v>
      </c>
      <c r="P405" s="14">
        <f>(testdata[[#This Row],[close]]-H404)/H404</f>
        <v>-1.3344393551412146E-3</v>
      </c>
      <c r="Q405" s="1">
        <f>IF(AND(Q404&gt;=0,testdata[[#This Row],[pctGain]]&gt;0),Q404+1,IF(AND(Q404&lt;=0,testdata[[#This Row],[pctGain]]&lt;0),Q404-1,IF(AND(Q404&lt;0,testdata[[#This Row],[pctGain]]&gt;0),1,IF(AND(Q404&gt;0,testdata[[#This Row],[pctGain]]&lt;0),-1,0))))</f>
        <v>-2</v>
      </c>
      <c r="R405" s="1">
        <f>IF(testdata[[#This Row],[streak]]&gt;Q404,testdata[[#This Row],[streak]]-Q404,0)</f>
        <v>0</v>
      </c>
      <c r="S405" s="1">
        <f>IF(testdata[[#This Row],[streak]]&lt;Q404,Q404-testdata[[#This Row],[streak]],0)</f>
        <v>1</v>
      </c>
      <c r="T405" s="12">
        <f>(T404+testdata[[#This Row],[sGain]])/2</f>
        <v>0.26619172905569333</v>
      </c>
      <c r="U405" s="12">
        <f>(U404+testdata[[#This Row],[sLoss]])/2</f>
        <v>1.7705910516253049</v>
      </c>
      <c r="V405" s="12">
        <f>testdata[[#This Row],[avgSgain]]/testdata[[#This Row],[avgSLoss]]</f>
        <v>0.15034060451810372</v>
      </c>
      <c r="W405" s="12">
        <f>100-100/(1+testdata[[#This Row],[sRS]])</f>
        <v>13.069225230129462</v>
      </c>
      <c r="X405" s="21">
        <f>100*IF(testdata[[#This Row],[pctGain]]&gt;MAX(P305:P404),1,IF(testdata[[#This Row],[pctGain]]&lt;MIN(P305:P404),0,COUNTIF(P305:P404,"&lt;"&amp;testdata[[#This Row],[pctGain]])))/100</f>
        <v>36</v>
      </c>
      <c r="Y405" s="21">
        <f>(testdata[[#This Row],[rsi(3)]]+testdata[[#This Row],[sRSI(2)]]+testdata[[#This Row],[pctRank(100)]])/3</f>
        <v>38.789762511410323</v>
      </c>
    </row>
    <row r="406" spans="1:25" x14ac:dyDescent="0.25">
      <c r="A406" s="8">
        <v>405</v>
      </c>
      <c r="B406" s="4" t="s">
        <v>7</v>
      </c>
      <c r="C406" s="5" t="str">
        <f t="shared" si="8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>IF(testdata[[#This Row],[close]]&gt;H405,testdata[[#This Row],[close]]-H405,0)</f>
        <v>0</v>
      </c>
      <c r="K406" s="2">
        <f>IF(testdata[[#This Row],[close]]&lt;H405,H405-testdata[[#This Row],[close]],0)</f>
        <v>1.8599999999999568</v>
      </c>
      <c r="L406" s="2">
        <f>(L405*2+testdata[[#This Row],[gain]])/3</f>
        <v>0.27859997188302893</v>
      </c>
      <c r="M406" s="2">
        <f>(M405*2+testdata[[#This Row],[loss]])/3</f>
        <v>0.75536691365139996</v>
      </c>
      <c r="N406" s="12">
        <f>testdata[[#This Row],[avgGain]]/testdata[[#This Row],[avgLoss]]</f>
        <v>0.36882734317325705</v>
      </c>
      <c r="O406" s="12">
        <f>100-100/(1+testdata[[#This Row],[rs]])</f>
        <v>26.944767359645979</v>
      </c>
      <c r="P406" s="14">
        <f>(testdata[[#This Row],[close]]-H405)/H405</f>
        <v>-6.717226435536139E-3</v>
      </c>
      <c r="Q406" s="1">
        <f>IF(AND(Q405&gt;=0,testdata[[#This Row],[pctGain]]&gt;0),Q405+1,IF(AND(Q405&lt;=0,testdata[[#This Row],[pctGain]]&lt;0),Q405-1,IF(AND(Q405&lt;0,testdata[[#This Row],[pctGain]]&gt;0),1,IF(AND(Q405&gt;0,testdata[[#This Row],[pctGain]]&lt;0),-1,0))))</f>
        <v>-3</v>
      </c>
      <c r="R406" s="1">
        <f>IF(testdata[[#This Row],[streak]]&gt;Q405,testdata[[#This Row],[streak]]-Q405,0)</f>
        <v>0</v>
      </c>
      <c r="S406" s="1">
        <f>IF(testdata[[#This Row],[streak]]&lt;Q405,Q405-testdata[[#This Row],[streak]],0)</f>
        <v>1</v>
      </c>
      <c r="T406" s="12">
        <f>(T405+testdata[[#This Row],[sGain]])/2</f>
        <v>0.13309586452784666</v>
      </c>
      <c r="U406" s="12">
        <f>(U405+testdata[[#This Row],[sLoss]])/2</f>
        <v>1.3852955258126525</v>
      </c>
      <c r="V406" s="12">
        <f>testdata[[#This Row],[avgSgain]]/testdata[[#This Row],[avgSLoss]]</f>
        <v>9.6077596475141261E-2</v>
      </c>
      <c r="W406" s="12">
        <f>100-100/(1+testdata[[#This Row],[sRS]])</f>
        <v>8.7655834572402256</v>
      </c>
      <c r="X406" s="21">
        <f>100*IF(testdata[[#This Row],[pctGain]]&gt;MAX(P306:P405),1,IF(testdata[[#This Row],[pctGain]]&lt;MIN(P306:P405),0,COUNTIF(P306:P405,"&lt;"&amp;testdata[[#This Row],[pctGain]])))/100</f>
        <v>14</v>
      </c>
      <c r="Y406" s="21">
        <f>(testdata[[#This Row],[rsi(3)]]+testdata[[#This Row],[sRSI(2)]]+testdata[[#This Row],[pctRank(100)]])/3</f>
        <v>16.570116938962069</v>
      </c>
    </row>
    <row r="407" spans="1:25" x14ac:dyDescent="0.25">
      <c r="A407" s="8">
        <v>406</v>
      </c>
      <c r="B407" s="4" t="s">
        <v>7</v>
      </c>
      <c r="C407" s="5" t="str">
        <f t="shared" si="8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>IF(testdata[[#This Row],[close]]&gt;H406,testdata[[#This Row],[close]]-H406,0)</f>
        <v>0</v>
      </c>
      <c r="K407" s="2">
        <f>IF(testdata[[#This Row],[close]]&lt;H406,H406-testdata[[#This Row],[close]],0)</f>
        <v>1.0300000000000296</v>
      </c>
      <c r="L407" s="2">
        <f>(L406*2+testdata[[#This Row],[gain]])/3</f>
        <v>0.18573331458868594</v>
      </c>
      <c r="M407" s="2">
        <f>(M406*2+testdata[[#This Row],[loss]])/3</f>
        <v>0.84691127576760972</v>
      </c>
      <c r="N407" s="12">
        <f>testdata[[#This Row],[avgGain]]/testdata[[#This Row],[avgLoss]]</f>
        <v>0.21930669705671824</v>
      </c>
      <c r="O407" s="12">
        <f>100-100/(1+testdata[[#This Row],[rs]])</f>
        <v>17.986179981304304</v>
      </c>
      <c r="P407" s="14">
        <f>(testdata[[#This Row],[close]]-H406)/H406</f>
        <v>-3.7449098312973732E-3</v>
      </c>
      <c r="Q407" s="1">
        <f>IF(AND(Q406&gt;=0,testdata[[#This Row],[pctGain]]&gt;0),Q406+1,IF(AND(Q406&lt;=0,testdata[[#This Row],[pctGain]]&lt;0),Q406-1,IF(AND(Q406&lt;0,testdata[[#This Row],[pctGain]]&gt;0),1,IF(AND(Q406&gt;0,testdata[[#This Row],[pctGain]]&lt;0),-1,0))))</f>
        <v>-4</v>
      </c>
      <c r="R407" s="1">
        <f>IF(testdata[[#This Row],[streak]]&gt;Q406,testdata[[#This Row],[streak]]-Q406,0)</f>
        <v>0</v>
      </c>
      <c r="S407" s="1">
        <f>IF(testdata[[#This Row],[streak]]&lt;Q406,Q406-testdata[[#This Row],[streak]],0)</f>
        <v>1</v>
      </c>
      <c r="T407" s="12">
        <f>(T406+testdata[[#This Row],[sGain]])/2</f>
        <v>6.6547932263923332E-2</v>
      </c>
      <c r="U407" s="12">
        <f>(U406+testdata[[#This Row],[sLoss]])/2</f>
        <v>1.1926477629063261</v>
      </c>
      <c r="V407" s="12">
        <f>testdata[[#This Row],[avgSgain]]/testdata[[#This Row],[avgSLoss]]</f>
        <v>5.5798479931538844E-2</v>
      </c>
      <c r="W407" s="12">
        <f>100-100/(1+testdata[[#This Row],[sRS]])</f>
        <v>5.2849555092328728</v>
      </c>
      <c r="X407" s="21">
        <f>100*IF(testdata[[#This Row],[pctGain]]&gt;MAX(P307:P406),1,IF(testdata[[#This Row],[pctGain]]&lt;MIN(P307:P406),0,COUNTIF(P307:P406,"&lt;"&amp;testdata[[#This Row],[pctGain]])))/100</f>
        <v>23</v>
      </c>
      <c r="Y407" s="21">
        <f>(testdata[[#This Row],[rsi(3)]]+testdata[[#This Row],[sRSI(2)]]+testdata[[#This Row],[pctRank(100)]])/3</f>
        <v>15.423711830179059</v>
      </c>
    </row>
    <row r="408" spans="1:25" x14ac:dyDescent="0.25">
      <c r="A408" s="8">
        <v>407</v>
      </c>
      <c r="B408" s="4" t="s">
        <v>7</v>
      </c>
      <c r="C408" s="5" t="str">
        <f t="shared" si="8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>IF(testdata[[#This Row],[close]]&gt;H407,testdata[[#This Row],[close]]-H407,0)</f>
        <v>1.75</v>
      </c>
      <c r="K408" s="2">
        <f>IF(testdata[[#This Row],[close]]&lt;H407,H407-testdata[[#This Row],[close]],0)</f>
        <v>0</v>
      </c>
      <c r="L408" s="2">
        <f>(L407*2+testdata[[#This Row],[gain]])/3</f>
        <v>0.70715554305912398</v>
      </c>
      <c r="M408" s="2">
        <f>(M407*2+testdata[[#This Row],[loss]])/3</f>
        <v>0.56460751717840651</v>
      </c>
      <c r="N408" s="12">
        <f>testdata[[#This Row],[avgGain]]/testdata[[#This Row],[avgLoss]]</f>
        <v>1.2524727736412242</v>
      </c>
      <c r="O408" s="12">
        <f>100-100/(1+testdata[[#This Row],[rs]])</f>
        <v>55.604346844847548</v>
      </c>
      <c r="P408" s="14">
        <f>(testdata[[#This Row],[close]]-H407)/H407</f>
        <v>6.3866282252472541E-3</v>
      </c>
      <c r="Q408" s="1">
        <f>IF(AND(Q407&gt;=0,testdata[[#This Row],[pctGain]]&gt;0),Q407+1,IF(AND(Q407&lt;=0,testdata[[#This Row],[pctGain]]&lt;0),Q407-1,IF(AND(Q407&lt;0,testdata[[#This Row],[pctGain]]&gt;0),1,IF(AND(Q407&gt;0,testdata[[#This Row],[pctGain]]&lt;0),-1,0))))</f>
        <v>1</v>
      </c>
      <c r="R408" s="1">
        <f>IF(testdata[[#This Row],[streak]]&gt;Q407,testdata[[#This Row],[streak]]-Q407,0)</f>
        <v>5</v>
      </c>
      <c r="S408" s="1">
        <f>IF(testdata[[#This Row],[streak]]&lt;Q407,Q407-testdata[[#This Row],[streak]],0)</f>
        <v>0</v>
      </c>
      <c r="T408" s="12">
        <f>(T407+testdata[[#This Row],[sGain]])/2</f>
        <v>2.5332739661319619</v>
      </c>
      <c r="U408" s="12">
        <f>(U407+testdata[[#This Row],[sLoss]])/2</f>
        <v>0.59632388145316306</v>
      </c>
      <c r="V408" s="12">
        <f>testdata[[#This Row],[avgSgain]]/testdata[[#This Row],[avgSLoss]]</f>
        <v>4.2481511221028168</v>
      </c>
      <c r="W408" s="12">
        <f>100-100/(1+testdata[[#This Row],[sRS]])</f>
        <v>80.94567064221043</v>
      </c>
      <c r="X408" s="21">
        <f>100*IF(testdata[[#This Row],[pctGain]]&gt;MAX(P308:P407),1,IF(testdata[[#This Row],[pctGain]]&lt;MIN(P308:P407),0,COUNTIF(P308:P407,"&lt;"&amp;testdata[[#This Row],[pctGain]])))/100</f>
        <v>78</v>
      </c>
      <c r="Y408" s="21">
        <f>(testdata[[#This Row],[rsi(3)]]+testdata[[#This Row],[sRSI(2)]]+testdata[[#This Row],[pctRank(100)]])/3</f>
        <v>71.516672495685995</v>
      </c>
    </row>
    <row r="409" spans="1:25" x14ac:dyDescent="0.25">
      <c r="A409" s="8">
        <v>408</v>
      </c>
      <c r="B409" s="4" t="s">
        <v>7</v>
      </c>
      <c r="C409" s="5" t="str">
        <f t="shared" si="8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>IF(testdata[[#This Row],[close]]&gt;H408,testdata[[#This Row],[close]]-H408,0)</f>
        <v>0</v>
      </c>
      <c r="K409" s="2">
        <f>IF(testdata[[#This Row],[close]]&lt;H408,H408-testdata[[#This Row],[close]],0)</f>
        <v>2.0600000000000023</v>
      </c>
      <c r="L409" s="2">
        <f>(L408*2+testdata[[#This Row],[gain]])/3</f>
        <v>0.47143702870608267</v>
      </c>
      <c r="M409" s="2">
        <f>(M408*2+testdata[[#This Row],[loss]])/3</f>
        <v>1.0630716781189384</v>
      </c>
      <c r="N409" s="12">
        <f>testdata[[#This Row],[avgGain]]/testdata[[#This Row],[avgLoss]]</f>
        <v>0.44346683145606053</v>
      </c>
      <c r="O409" s="12">
        <f>100-100/(1+testdata[[#This Row],[rs]])</f>
        <v>30.722343028050375</v>
      </c>
      <c r="P409" s="14">
        <f>(testdata[[#This Row],[close]]-H408)/H408</f>
        <v>-7.4702639976791498E-3</v>
      </c>
      <c r="Q409" s="1">
        <f>IF(AND(Q408&gt;=0,testdata[[#This Row],[pctGain]]&gt;0),Q408+1,IF(AND(Q408&lt;=0,testdata[[#This Row],[pctGain]]&lt;0),Q408-1,IF(AND(Q408&lt;0,testdata[[#This Row],[pctGain]]&gt;0),1,IF(AND(Q408&gt;0,testdata[[#This Row],[pctGain]]&lt;0),-1,0))))</f>
        <v>-1</v>
      </c>
      <c r="R409" s="1">
        <f>IF(testdata[[#This Row],[streak]]&gt;Q408,testdata[[#This Row],[streak]]-Q408,0)</f>
        <v>0</v>
      </c>
      <c r="S409" s="1">
        <f>IF(testdata[[#This Row],[streak]]&lt;Q408,Q408-testdata[[#This Row],[streak]],0)</f>
        <v>2</v>
      </c>
      <c r="T409" s="12">
        <f>(T408+testdata[[#This Row],[sGain]])/2</f>
        <v>1.2666369830659809</v>
      </c>
      <c r="U409" s="12">
        <f>(U408+testdata[[#This Row],[sLoss]])/2</f>
        <v>1.2981619407265814</v>
      </c>
      <c r="V409" s="12">
        <f>testdata[[#This Row],[avgSgain]]/testdata[[#This Row],[avgSLoss]]</f>
        <v>0.97571569719340567</v>
      </c>
      <c r="W409" s="12">
        <f>100-100/(1+testdata[[#This Row],[sRS]])</f>
        <v>49.385430230647778</v>
      </c>
      <c r="X409" s="21">
        <f>100*IF(testdata[[#This Row],[pctGain]]&gt;MAX(P309:P408),1,IF(testdata[[#This Row],[pctGain]]&lt;MIN(P309:P408),0,COUNTIF(P309:P408,"&lt;"&amp;testdata[[#This Row],[pctGain]])))/100</f>
        <v>10</v>
      </c>
      <c r="Y409" s="21">
        <f>(testdata[[#This Row],[rsi(3)]]+testdata[[#This Row],[sRSI(2)]]+testdata[[#This Row],[pctRank(100)]])/3</f>
        <v>30.035924419566054</v>
      </c>
    </row>
    <row r="410" spans="1:25" x14ac:dyDescent="0.25">
      <c r="A410" s="8">
        <v>409</v>
      </c>
      <c r="B410" s="4" t="s">
        <v>7</v>
      </c>
      <c r="C410" s="5" t="str">
        <f t="shared" si="8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>IF(testdata[[#This Row],[close]]&gt;H409,testdata[[#This Row],[close]]-H409,0)</f>
        <v>2.2100000000000364</v>
      </c>
      <c r="K410" s="2">
        <f>IF(testdata[[#This Row],[close]]&lt;H409,H409-testdata[[#This Row],[close]],0)</f>
        <v>0</v>
      </c>
      <c r="L410" s="2">
        <f>(L409*2+testdata[[#This Row],[gain]])/3</f>
        <v>1.0509580191374006</v>
      </c>
      <c r="M410" s="2">
        <f>(M409*2+testdata[[#This Row],[loss]])/3</f>
        <v>0.70871445207929229</v>
      </c>
      <c r="N410" s="12">
        <f>testdata[[#This Row],[avgGain]]/testdata[[#This Row],[avgLoss]]</f>
        <v>1.4829075603778112</v>
      </c>
      <c r="O410" s="12">
        <f>100-100/(1+testdata[[#This Row],[rs]])</f>
        <v>59.724638324922772</v>
      </c>
      <c r="P410" s="14">
        <f>(testdata[[#This Row],[close]]-H409)/H409</f>
        <v>8.0745341614908168E-3</v>
      </c>
      <c r="Q410" s="1">
        <f>IF(AND(Q409&gt;=0,testdata[[#This Row],[pctGain]]&gt;0),Q409+1,IF(AND(Q409&lt;=0,testdata[[#This Row],[pctGain]]&lt;0),Q409-1,IF(AND(Q409&lt;0,testdata[[#This Row],[pctGain]]&gt;0),1,IF(AND(Q409&gt;0,testdata[[#This Row],[pctGain]]&lt;0),-1,0))))</f>
        <v>1</v>
      </c>
      <c r="R410" s="1">
        <f>IF(testdata[[#This Row],[streak]]&gt;Q409,testdata[[#This Row],[streak]]-Q409,0)</f>
        <v>2</v>
      </c>
      <c r="S410" s="1">
        <f>IF(testdata[[#This Row],[streak]]&lt;Q409,Q409-testdata[[#This Row],[streak]],0)</f>
        <v>0</v>
      </c>
      <c r="T410" s="12">
        <f>(T409+testdata[[#This Row],[sGain]])/2</f>
        <v>1.6333184915329904</v>
      </c>
      <c r="U410" s="12">
        <f>(U409+testdata[[#This Row],[sLoss]])/2</f>
        <v>0.64908097036329071</v>
      </c>
      <c r="V410" s="12">
        <f>testdata[[#This Row],[avgSgain]]/testdata[[#This Row],[avgSLoss]]</f>
        <v>2.5163555336074972</v>
      </c>
      <c r="W410" s="12">
        <f>100-100/(1+testdata[[#This Row],[sRS]])</f>
        <v>71.561464975810324</v>
      </c>
      <c r="X410" s="21">
        <f>100*IF(testdata[[#This Row],[pctGain]]&gt;MAX(P310:P409),1,IF(testdata[[#This Row],[pctGain]]&lt;MIN(P310:P409),0,COUNTIF(P310:P409,"&lt;"&amp;testdata[[#This Row],[pctGain]])))/100</f>
        <v>80</v>
      </c>
      <c r="Y410" s="21">
        <f>(testdata[[#This Row],[rsi(3)]]+testdata[[#This Row],[sRSI(2)]]+testdata[[#This Row],[pctRank(100)]])/3</f>
        <v>70.428701100244368</v>
      </c>
    </row>
    <row r="411" spans="1:25" x14ac:dyDescent="0.25">
      <c r="A411" s="8">
        <v>410</v>
      </c>
      <c r="B411" s="4" t="s">
        <v>7</v>
      </c>
      <c r="C411" s="5" t="str">
        <f t="shared" si="8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>IF(testdata[[#This Row],[close]]&gt;H410,testdata[[#This Row],[close]]-H410,0)</f>
        <v>0.97999999999996135</v>
      </c>
      <c r="K411" s="2">
        <f>IF(testdata[[#This Row],[close]]&lt;H410,H410-testdata[[#This Row],[close]],0)</f>
        <v>0</v>
      </c>
      <c r="L411" s="2">
        <f>(L410*2+testdata[[#This Row],[gain]])/3</f>
        <v>1.0273053460915875</v>
      </c>
      <c r="M411" s="2">
        <f>(M410*2+testdata[[#This Row],[loss]])/3</f>
        <v>0.47247630138619484</v>
      </c>
      <c r="N411" s="12">
        <f>testdata[[#This Row],[avgGain]]/testdata[[#This Row],[avgLoss]]</f>
        <v>2.1743002624207475</v>
      </c>
      <c r="O411" s="12">
        <f>100-100/(1+testdata[[#This Row],[rs]])</f>
        <v>68.496994067051745</v>
      </c>
      <c r="P411" s="14">
        <f>(testdata[[#This Row],[close]]-H410)/H410</f>
        <v>3.5518828603528733E-3</v>
      </c>
      <c r="Q411" s="1">
        <f>IF(AND(Q410&gt;=0,testdata[[#This Row],[pctGain]]&gt;0),Q410+1,IF(AND(Q410&lt;=0,testdata[[#This Row],[pctGain]]&lt;0),Q410-1,IF(AND(Q410&lt;0,testdata[[#This Row],[pctGain]]&gt;0),1,IF(AND(Q410&gt;0,testdata[[#This Row],[pctGain]]&lt;0),-1,0))))</f>
        <v>2</v>
      </c>
      <c r="R411" s="1">
        <f>IF(testdata[[#This Row],[streak]]&gt;Q410,testdata[[#This Row],[streak]]-Q410,0)</f>
        <v>1</v>
      </c>
      <c r="S411" s="1">
        <f>IF(testdata[[#This Row],[streak]]&lt;Q410,Q410-testdata[[#This Row],[streak]],0)</f>
        <v>0</v>
      </c>
      <c r="T411" s="12">
        <f>(T410+testdata[[#This Row],[sGain]])/2</f>
        <v>1.3166592457664952</v>
      </c>
      <c r="U411" s="12">
        <f>(U410+testdata[[#This Row],[sLoss]])/2</f>
        <v>0.32454048518164536</v>
      </c>
      <c r="V411" s="12">
        <f>testdata[[#This Row],[avgSgain]]/testdata[[#This Row],[avgSLoss]]</f>
        <v>4.0569953700215882</v>
      </c>
      <c r="W411" s="12">
        <f>100-100/(1+testdata[[#This Row],[sRS]])</f>
        <v>80.225411992106871</v>
      </c>
      <c r="X411" s="21">
        <f>100*IF(testdata[[#This Row],[pctGain]]&gt;MAX(P311:P410),1,IF(testdata[[#This Row],[pctGain]]&lt;MIN(P311:P410),0,COUNTIF(P311:P410,"&lt;"&amp;testdata[[#This Row],[pctGain]])))/100</f>
        <v>66</v>
      </c>
      <c r="Y411" s="21">
        <f>(testdata[[#This Row],[rsi(3)]]+testdata[[#This Row],[sRSI(2)]]+testdata[[#This Row],[pctRank(100)]])/3</f>
        <v>71.574135353052881</v>
      </c>
    </row>
    <row r="412" spans="1:25" x14ac:dyDescent="0.25">
      <c r="A412" s="8">
        <v>411</v>
      </c>
      <c r="B412" s="4" t="s">
        <v>7</v>
      </c>
      <c r="C412" s="5" t="str">
        <f t="shared" si="8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>IF(testdata[[#This Row],[close]]&gt;H411,testdata[[#This Row],[close]]-H411,0)</f>
        <v>0.59000000000003183</v>
      </c>
      <c r="K412" s="2">
        <f>IF(testdata[[#This Row],[close]]&lt;H411,H411-testdata[[#This Row],[close]],0)</f>
        <v>0</v>
      </c>
      <c r="L412" s="2">
        <f>(L411*2+testdata[[#This Row],[gain]])/3</f>
        <v>0.88153689739440233</v>
      </c>
      <c r="M412" s="2">
        <f>(M411*2+testdata[[#This Row],[loss]])/3</f>
        <v>0.31498420092412988</v>
      </c>
      <c r="N412" s="12">
        <f>testdata[[#This Row],[avgGain]]/testdata[[#This Row],[avgLoss]]</f>
        <v>2.798670202531008</v>
      </c>
      <c r="O412" s="12">
        <f>100-100/(1+testdata[[#This Row],[rs]])</f>
        <v>73.674998178738647</v>
      </c>
      <c r="P412" s="14">
        <f>(testdata[[#This Row],[close]]-H411)/H411</f>
        <v>2.1308100689805768E-3</v>
      </c>
      <c r="Q412" s="1">
        <f>IF(AND(Q411&gt;=0,testdata[[#This Row],[pctGain]]&gt;0),Q411+1,IF(AND(Q411&lt;=0,testdata[[#This Row],[pctGain]]&lt;0),Q411-1,IF(AND(Q411&lt;0,testdata[[#This Row],[pctGain]]&gt;0),1,IF(AND(Q411&gt;0,testdata[[#This Row],[pctGain]]&lt;0),-1,0))))</f>
        <v>3</v>
      </c>
      <c r="R412" s="1">
        <f>IF(testdata[[#This Row],[streak]]&gt;Q411,testdata[[#This Row],[streak]]-Q411,0)</f>
        <v>1</v>
      </c>
      <c r="S412" s="1">
        <f>IF(testdata[[#This Row],[streak]]&lt;Q411,Q411-testdata[[#This Row],[streak]],0)</f>
        <v>0</v>
      </c>
      <c r="T412" s="12">
        <f>(T411+testdata[[#This Row],[sGain]])/2</f>
        <v>1.1583296228832476</v>
      </c>
      <c r="U412" s="12">
        <f>(U411+testdata[[#This Row],[sLoss]])/2</f>
        <v>0.16227024259082268</v>
      </c>
      <c r="V412" s="12">
        <f>testdata[[#This Row],[avgSgain]]/testdata[[#This Row],[avgSLoss]]</f>
        <v>7.1382750428497719</v>
      </c>
      <c r="W412" s="12">
        <f>100-100/(1+testdata[[#This Row],[sRS]])</f>
        <v>87.712383831527148</v>
      </c>
      <c r="X412" s="21">
        <f>100*IF(testdata[[#This Row],[pctGain]]&gt;MAX(P312:P411),1,IF(testdata[[#This Row],[pctGain]]&lt;MIN(P312:P411),0,COUNTIF(P312:P411,"&lt;"&amp;testdata[[#This Row],[pctGain]])))/100</f>
        <v>57</v>
      </c>
      <c r="Y412" s="21">
        <f>(testdata[[#This Row],[rsi(3)]]+testdata[[#This Row],[sRSI(2)]]+testdata[[#This Row],[pctRank(100)]])/3</f>
        <v>72.795794003421932</v>
      </c>
    </row>
    <row r="413" spans="1:25" x14ac:dyDescent="0.25">
      <c r="A413" s="8">
        <v>412</v>
      </c>
      <c r="B413" s="4" t="s">
        <v>7</v>
      </c>
      <c r="C413" s="5" t="str">
        <f t="shared" si="8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>IF(testdata[[#This Row],[close]]&gt;H412,testdata[[#This Row],[close]]-H412,0)</f>
        <v>0.64999999999997726</v>
      </c>
      <c r="K413" s="2">
        <f>IF(testdata[[#This Row],[close]]&lt;H412,H412-testdata[[#This Row],[close]],0)</f>
        <v>0</v>
      </c>
      <c r="L413" s="2">
        <f>(L412*2+testdata[[#This Row],[gain]])/3</f>
        <v>0.80435793159626068</v>
      </c>
      <c r="M413" s="2">
        <f>(M412*2+testdata[[#This Row],[loss]])/3</f>
        <v>0.20998946728275325</v>
      </c>
      <c r="N413" s="12">
        <f>testdata[[#This Row],[avgGain]]/testdata[[#This Row],[avgLoss]]</f>
        <v>3.8304679849165169</v>
      </c>
      <c r="O413" s="12">
        <f>100-100/(1+testdata[[#This Row],[rs]])</f>
        <v>79.298072089027983</v>
      </c>
      <c r="P413" s="14">
        <f>(testdata[[#This Row],[close]]-H412)/H412</f>
        <v>2.3425111719762763E-3</v>
      </c>
      <c r="Q413" s="1">
        <f>IF(AND(Q412&gt;=0,testdata[[#This Row],[pctGain]]&gt;0),Q412+1,IF(AND(Q412&lt;=0,testdata[[#This Row],[pctGain]]&lt;0),Q412-1,IF(AND(Q412&lt;0,testdata[[#This Row],[pctGain]]&gt;0),1,IF(AND(Q412&gt;0,testdata[[#This Row],[pctGain]]&lt;0),-1,0))))</f>
        <v>4</v>
      </c>
      <c r="R413" s="1">
        <f>IF(testdata[[#This Row],[streak]]&gt;Q412,testdata[[#This Row],[streak]]-Q412,0)</f>
        <v>1</v>
      </c>
      <c r="S413" s="1">
        <f>IF(testdata[[#This Row],[streak]]&lt;Q412,Q412-testdata[[#This Row],[streak]],0)</f>
        <v>0</v>
      </c>
      <c r="T413" s="12">
        <f>(T412+testdata[[#This Row],[sGain]])/2</f>
        <v>1.0791648114416237</v>
      </c>
      <c r="U413" s="12">
        <f>(U412+testdata[[#This Row],[sLoss]])/2</f>
        <v>8.1135121295411339E-2</v>
      </c>
      <c r="V413" s="12">
        <f>testdata[[#This Row],[avgSgain]]/testdata[[#This Row],[avgSLoss]]</f>
        <v>13.300834388506136</v>
      </c>
      <c r="W413" s="12">
        <f>100-100/(1+testdata[[#This Row],[sRS]])</f>
        <v>93.00740101707828</v>
      </c>
      <c r="X413" s="21">
        <f>100*IF(testdata[[#This Row],[pctGain]]&gt;MAX(P313:P412),1,IF(testdata[[#This Row],[pctGain]]&lt;MIN(P313:P412),0,COUNTIF(P313:P412,"&lt;"&amp;testdata[[#This Row],[pctGain]])))/100</f>
        <v>58</v>
      </c>
      <c r="Y413" s="21">
        <f>(testdata[[#This Row],[rsi(3)]]+testdata[[#This Row],[sRSI(2)]]+testdata[[#This Row],[pctRank(100)]])/3</f>
        <v>76.768491035368754</v>
      </c>
    </row>
    <row r="414" spans="1:25" x14ac:dyDescent="0.25">
      <c r="A414" s="8">
        <v>413</v>
      </c>
      <c r="B414" s="4" t="s">
        <v>7</v>
      </c>
      <c r="C414" s="5" t="str">
        <f t="shared" si="8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>IF(testdata[[#This Row],[close]]&gt;H413,testdata[[#This Row],[close]]-H413,0)</f>
        <v>0</v>
      </c>
      <c r="K414" s="2">
        <f>IF(testdata[[#This Row],[close]]&lt;H413,H413-testdata[[#This Row],[close]],0)</f>
        <v>0.17000000000001592</v>
      </c>
      <c r="L414" s="2">
        <f>(L413*2+testdata[[#This Row],[gain]])/3</f>
        <v>0.53623862106417375</v>
      </c>
      <c r="M414" s="2">
        <f>(M413*2+testdata[[#This Row],[loss]])/3</f>
        <v>0.19665964485517415</v>
      </c>
      <c r="N414" s="12">
        <f>testdata[[#This Row],[avgGain]]/testdata[[#This Row],[avgLoss]]</f>
        <v>2.7267344119281582</v>
      </c>
      <c r="O414" s="12">
        <f>100-100/(1+testdata[[#This Row],[rs]])</f>
        <v>73.166856301879193</v>
      </c>
      <c r="P414" s="14">
        <f>(testdata[[#This Row],[close]]-H413)/H413</f>
        <v>-6.1122496674222821E-4</v>
      </c>
      <c r="Q414" s="1">
        <f>IF(AND(Q413&gt;=0,testdata[[#This Row],[pctGain]]&gt;0),Q413+1,IF(AND(Q413&lt;=0,testdata[[#This Row],[pctGain]]&lt;0),Q413-1,IF(AND(Q413&lt;0,testdata[[#This Row],[pctGain]]&gt;0),1,IF(AND(Q413&gt;0,testdata[[#This Row],[pctGain]]&lt;0),-1,0))))</f>
        <v>-1</v>
      </c>
      <c r="R414" s="1">
        <f>IF(testdata[[#This Row],[streak]]&gt;Q413,testdata[[#This Row],[streak]]-Q413,0)</f>
        <v>0</v>
      </c>
      <c r="S414" s="1">
        <f>IF(testdata[[#This Row],[streak]]&lt;Q413,Q413-testdata[[#This Row],[streak]],0)</f>
        <v>5</v>
      </c>
      <c r="T414" s="12">
        <f>(T413+testdata[[#This Row],[sGain]])/2</f>
        <v>0.53958240572081184</v>
      </c>
      <c r="U414" s="12">
        <f>(U413+testdata[[#This Row],[sLoss]])/2</f>
        <v>2.5405675606477058</v>
      </c>
      <c r="V414" s="12">
        <f>testdata[[#This Row],[avgSgain]]/testdata[[#This Row],[avgSLoss]]</f>
        <v>0.21238656042008497</v>
      </c>
      <c r="W414" s="12">
        <f>100-100/(1+testdata[[#This Row],[sRS]])</f>
        <v>17.518056315841562</v>
      </c>
      <c r="X414" s="21">
        <f>100*IF(testdata[[#This Row],[pctGain]]&gt;MAX(P314:P413),1,IF(testdata[[#This Row],[pctGain]]&lt;MIN(P314:P413),0,COUNTIF(P314:P413,"&lt;"&amp;testdata[[#This Row],[pctGain]])))/100</f>
        <v>38</v>
      </c>
      <c r="Y414" s="21">
        <f>(testdata[[#This Row],[rsi(3)]]+testdata[[#This Row],[sRSI(2)]]+testdata[[#This Row],[pctRank(100)]])/3</f>
        <v>42.894970872573587</v>
      </c>
    </row>
    <row r="415" spans="1:25" x14ac:dyDescent="0.25">
      <c r="A415" s="8">
        <v>414</v>
      </c>
      <c r="B415" s="4" t="s">
        <v>7</v>
      </c>
      <c r="C415" s="5" t="str">
        <f t="shared" si="8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>IF(testdata[[#This Row],[close]]&gt;H414,testdata[[#This Row],[close]]-H414,0)</f>
        <v>0</v>
      </c>
      <c r="K415" s="2">
        <f>IF(testdata[[#This Row],[close]]&lt;H414,H414-testdata[[#This Row],[close]],0)</f>
        <v>0.37000000000000455</v>
      </c>
      <c r="L415" s="2">
        <f>(L414*2+testdata[[#This Row],[gain]])/3</f>
        <v>0.35749241404278248</v>
      </c>
      <c r="M415" s="2">
        <f>(M414*2+testdata[[#This Row],[loss]])/3</f>
        <v>0.2544397632367843</v>
      </c>
      <c r="N415" s="12">
        <f>testdata[[#This Row],[avgGain]]/testdata[[#This Row],[avgLoss]]</f>
        <v>1.4050178694361397</v>
      </c>
      <c r="O415" s="12">
        <f>100-100/(1+testdata[[#This Row],[rs]])</f>
        <v>58.420267362318953</v>
      </c>
      <c r="P415" s="14">
        <f>(testdata[[#This Row],[close]]-H414)/H414</f>
        <v>-1.3311267808317909E-3</v>
      </c>
      <c r="Q415" s="1">
        <f>IF(AND(Q414&gt;=0,testdata[[#This Row],[pctGain]]&gt;0),Q414+1,IF(AND(Q414&lt;=0,testdata[[#This Row],[pctGain]]&lt;0),Q414-1,IF(AND(Q414&lt;0,testdata[[#This Row],[pctGain]]&gt;0),1,IF(AND(Q414&gt;0,testdata[[#This Row],[pctGain]]&lt;0),-1,0))))</f>
        <v>-2</v>
      </c>
      <c r="R415" s="1">
        <f>IF(testdata[[#This Row],[streak]]&gt;Q414,testdata[[#This Row],[streak]]-Q414,0)</f>
        <v>0</v>
      </c>
      <c r="S415" s="1">
        <f>IF(testdata[[#This Row],[streak]]&lt;Q414,Q414-testdata[[#This Row],[streak]],0)</f>
        <v>1</v>
      </c>
      <c r="T415" s="12">
        <f>(T414+testdata[[#This Row],[sGain]])/2</f>
        <v>0.26979120286040592</v>
      </c>
      <c r="U415" s="12">
        <f>(U414+testdata[[#This Row],[sLoss]])/2</f>
        <v>1.7702837803238529</v>
      </c>
      <c r="V415" s="12">
        <f>testdata[[#This Row],[avgSgain]]/testdata[[#This Row],[avgSLoss]]</f>
        <v>0.15239997443294134</v>
      </c>
      <c r="W415" s="12">
        <f>100-100/(1+testdata[[#This Row],[sRS]])</f>
        <v>13.224572875223501</v>
      </c>
      <c r="X415" s="21">
        <f>100*IF(testdata[[#This Row],[pctGain]]&gt;MAX(P315:P414),1,IF(testdata[[#This Row],[pctGain]]&lt;MIN(P315:P414),0,COUNTIF(P315:P414,"&lt;"&amp;testdata[[#This Row],[pctGain]])))/100</f>
        <v>33</v>
      </c>
      <c r="Y415" s="21">
        <f>(testdata[[#This Row],[rsi(3)]]+testdata[[#This Row],[sRSI(2)]]+testdata[[#This Row],[pctRank(100)]])/3</f>
        <v>34.881613412514149</v>
      </c>
    </row>
    <row r="416" spans="1:25" x14ac:dyDescent="0.25">
      <c r="A416" s="8">
        <v>415</v>
      </c>
      <c r="B416" s="4" t="s">
        <v>7</v>
      </c>
      <c r="C416" s="5" t="str">
        <f t="shared" si="8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>IF(testdata[[#This Row],[close]]&gt;H415,testdata[[#This Row],[close]]-H415,0)</f>
        <v>1.6800000000000068</v>
      </c>
      <c r="K416" s="2">
        <f>IF(testdata[[#This Row],[close]]&lt;H415,H415-testdata[[#This Row],[close]],0)</f>
        <v>0</v>
      </c>
      <c r="L416" s="2">
        <f>(L415*2+testdata[[#This Row],[gain]])/3</f>
        <v>0.79832827602852385</v>
      </c>
      <c r="M416" s="2">
        <f>(M415*2+testdata[[#This Row],[loss]])/3</f>
        <v>0.16962650882452288</v>
      </c>
      <c r="N416" s="12">
        <f>testdata[[#This Row],[avgGain]]/testdata[[#This Row],[avgLoss]]</f>
        <v>4.7063886509294806</v>
      </c>
      <c r="O416" s="12">
        <f>100-100/(1+testdata[[#This Row],[rs]])</f>
        <v>82.475781774220451</v>
      </c>
      <c r="P416" s="14">
        <f>(testdata[[#This Row],[close]]-H415)/H415</f>
        <v>6.0520912136604599E-3</v>
      </c>
      <c r="Q416" s="1">
        <f>IF(AND(Q415&gt;=0,testdata[[#This Row],[pctGain]]&gt;0),Q415+1,IF(AND(Q415&lt;=0,testdata[[#This Row],[pctGain]]&lt;0),Q415-1,IF(AND(Q415&lt;0,testdata[[#This Row],[pctGain]]&gt;0),1,IF(AND(Q415&gt;0,testdata[[#This Row],[pctGain]]&lt;0),-1,0))))</f>
        <v>1</v>
      </c>
      <c r="R416" s="1">
        <f>IF(testdata[[#This Row],[streak]]&gt;Q415,testdata[[#This Row],[streak]]-Q415,0)</f>
        <v>3</v>
      </c>
      <c r="S416" s="1">
        <f>IF(testdata[[#This Row],[streak]]&lt;Q415,Q415-testdata[[#This Row],[streak]],0)</f>
        <v>0</v>
      </c>
      <c r="T416" s="12">
        <f>(T415+testdata[[#This Row],[sGain]])/2</f>
        <v>1.634895601430203</v>
      </c>
      <c r="U416" s="12">
        <f>(U415+testdata[[#This Row],[sLoss]])/2</f>
        <v>0.88514189016192646</v>
      </c>
      <c r="V416" s="12">
        <f>testdata[[#This Row],[avgSgain]]/testdata[[#This Row],[avgSLoss]]</f>
        <v>1.8470435300843322</v>
      </c>
      <c r="W416" s="12">
        <f>100-100/(1+testdata[[#This Row],[sRS]])</f>
        <v>64.875844382668106</v>
      </c>
      <c r="X416" s="21">
        <f>100*IF(testdata[[#This Row],[pctGain]]&gt;MAX(P316:P415),1,IF(testdata[[#This Row],[pctGain]]&lt;MIN(P316:P415),0,COUNTIF(P316:P415,"&lt;"&amp;testdata[[#This Row],[pctGain]])))/100</f>
        <v>79</v>
      </c>
      <c r="Y416" s="21">
        <f>(testdata[[#This Row],[rsi(3)]]+testdata[[#This Row],[sRSI(2)]]+testdata[[#This Row],[pctRank(100)]])/3</f>
        <v>75.450542052296186</v>
      </c>
    </row>
    <row r="417" spans="1:25" x14ac:dyDescent="0.25">
      <c r="A417" s="8">
        <v>416</v>
      </c>
      <c r="B417" s="4" t="s">
        <v>7</v>
      </c>
      <c r="C417" s="5" t="str">
        <f t="shared" si="8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>IF(testdata[[#This Row],[close]]&gt;H416,testdata[[#This Row],[close]]-H416,0)</f>
        <v>2.2000000000000455</v>
      </c>
      <c r="K417" s="2">
        <f>IF(testdata[[#This Row],[close]]&lt;H416,H416-testdata[[#This Row],[close]],0)</f>
        <v>0</v>
      </c>
      <c r="L417" s="2">
        <f>(L416*2+testdata[[#This Row],[gain]])/3</f>
        <v>1.2655521840190309</v>
      </c>
      <c r="M417" s="2">
        <f>(M416*2+testdata[[#This Row],[loss]])/3</f>
        <v>0.11308433921634858</v>
      </c>
      <c r="N417" s="12">
        <f>testdata[[#This Row],[avgGain]]/testdata[[#This Row],[avgLoss]]</f>
        <v>11.191224114577222</v>
      </c>
      <c r="O417" s="12">
        <f>100-100/(1+testdata[[#This Row],[rs]])</f>
        <v>91.797378256673298</v>
      </c>
      <c r="P417" s="14">
        <f>(testdata[[#This Row],[close]]-H416)/H416</f>
        <v>7.8776810971462937E-3</v>
      </c>
      <c r="Q417" s="1">
        <f>IF(AND(Q416&gt;=0,testdata[[#This Row],[pctGain]]&gt;0),Q416+1,IF(AND(Q416&lt;=0,testdata[[#This Row],[pctGain]]&lt;0),Q416-1,IF(AND(Q416&lt;0,testdata[[#This Row],[pctGain]]&gt;0),1,IF(AND(Q416&gt;0,testdata[[#This Row],[pctGain]]&lt;0),-1,0))))</f>
        <v>2</v>
      </c>
      <c r="R417" s="1">
        <f>IF(testdata[[#This Row],[streak]]&gt;Q416,testdata[[#This Row],[streak]]-Q416,0)</f>
        <v>1</v>
      </c>
      <c r="S417" s="1">
        <f>IF(testdata[[#This Row],[streak]]&lt;Q416,Q416-testdata[[#This Row],[streak]],0)</f>
        <v>0</v>
      </c>
      <c r="T417" s="12">
        <f>(T416+testdata[[#This Row],[sGain]])/2</f>
        <v>1.3174478007151014</v>
      </c>
      <c r="U417" s="12">
        <f>(U416+testdata[[#This Row],[sLoss]])/2</f>
        <v>0.44257094508096323</v>
      </c>
      <c r="V417" s="12">
        <f>testdata[[#This Row],[avgSgain]]/testdata[[#This Row],[avgSLoss]]</f>
        <v>2.9768059005185927</v>
      </c>
      <c r="W417" s="12">
        <f>100-100/(1+testdata[[#This Row],[sRS]])</f>
        <v>74.854191403467894</v>
      </c>
      <c r="X417" s="21">
        <f>100*IF(testdata[[#This Row],[pctGain]]&gt;MAX(P317:P416),1,IF(testdata[[#This Row],[pctGain]]&lt;MIN(P317:P416),0,COUNTIF(P317:P416,"&lt;"&amp;testdata[[#This Row],[pctGain]])))/100</f>
        <v>82</v>
      </c>
      <c r="Y417" s="21">
        <f>(testdata[[#This Row],[rsi(3)]]+testdata[[#This Row],[sRSI(2)]]+testdata[[#This Row],[pctRank(100)]])/3</f>
        <v>82.883856553380397</v>
      </c>
    </row>
    <row r="418" spans="1:25" x14ac:dyDescent="0.25">
      <c r="A418" s="8">
        <v>417</v>
      </c>
      <c r="B418" s="4" t="s">
        <v>7</v>
      </c>
      <c r="C418" s="5" t="str">
        <f t="shared" si="8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>IF(testdata[[#This Row],[close]]&gt;H417,testdata[[#This Row],[close]]-H417,0)</f>
        <v>0.13999999999998636</v>
      </c>
      <c r="K418" s="2">
        <f>IF(testdata[[#This Row],[close]]&lt;H417,H417-testdata[[#This Row],[close]],0)</f>
        <v>0</v>
      </c>
      <c r="L418" s="2">
        <f>(L417*2+testdata[[#This Row],[gain]])/3</f>
        <v>0.89036812267934939</v>
      </c>
      <c r="M418" s="2">
        <f>(M417*2+testdata[[#This Row],[loss]])/3</f>
        <v>7.5389559477565718E-2</v>
      </c>
      <c r="N418" s="12">
        <f>testdata[[#This Row],[avgGain]]/testdata[[#This Row],[avgLoss]]</f>
        <v>11.810231136107161</v>
      </c>
      <c r="O418" s="12">
        <f>100-100/(1+testdata[[#This Row],[rs]])</f>
        <v>92.193739602547993</v>
      </c>
      <c r="P418" s="14">
        <f>(testdata[[#This Row],[close]]-H417)/H417</f>
        <v>4.9738870927625088E-4</v>
      </c>
      <c r="Q418" s="1">
        <f>IF(AND(Q417&gt;=0,testdata[[#This Row],[pctGain]]&gt;0),Q417+1,IF(AND(Q417&lt;=0,testdata[[#This Row],[pctGain]]&lt;0),Q417-1,IF(AND(Q417&lt;0,testdata[[#This Row],[pctGain]]&gt;0),1,IF(AND(Q417&gt;0,testdata[[#This Row],[pctGain]]&lt;0),-1,0))))</f>
        <v>3</v>
      </c>
      <c r="R418" s="1">
        <f>IF(testdata[[#This Row],[streak]]&gt;Q417,testdata[[#This Row],[streak]]-Q417,0)</f>
        <v>1</v>
      </c>
      <c r="S418" s="1">
        <f>IF(testdata[[#This Row],[streak]]&lt;Q417,Q417-testdata[[#This Row],[streak]],0)</f>
        <v>0</v>
      </c>
      <c r="T418" s="12">
        <f>(T417+testdata[[#This Row],[sGain]])/2</f>
        <v>1.1587239003575507</v>
      </c>
      <c r="U418" s="12">
        <f>(U417+testdata[[#This Row],[sLoss]])/2</f>
        <v>0.22128547254048161</v>
      </c>
      <c r="V418" s="12">
        <f>testdata[[#This Row],[avgSgain]]/testdata[[#This Row],[avgSLoss]]</f>
        <v>5.2363306413871138</v>
      </c>
      <c r="W418" s="12">
        <f>100-100/(1+testdata[[#This Row],[sRS]])</f>
        <v>83.96492973987705</v>
      </c>
      <c r="X418" s="21">
        <f>100*IF(testdata[[#This Row],[pctGain]]&gt;MAX(P318:P417),1,IF(testdata[[#This Row],[pctGain]]&lt;MIN(P318:P417),0,COUNTIF(P318:P417,"&lt;"&amp;testdata[[#This Row],[pctGain]])))/100</f>
        <v>44</v>
      </c>
      <c r="Y418" s="21">
        <f>(testdata[[#This Row],[rsi(3)]]+testdata[[#This Row],[sRSI(2)]]+testdata[[#This Row],[pctRank(100)]])/3</f>
        <v>73.386223114141686</v>
      </c>
    </row>
    <row r="419" spans="1:25" x14ac:dyDescent="0.25">
      <c r="A419" s="8">
        <v>418</v>
      </c>
      <c r="B419" s="4" t="s">
        <v>7</v>
      </c>
      <c r="C419" s="5" t="str">
        <f t="shared" si="8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>IF(testdata[[#This Row],[close]]&gt;H418,testdata[[#This Row],[close]]-H418,0)</f>
        <v>1.5099999999999909</v>
      </c>
      <c r="K419" s="2">
        <f>IF(testdata[[#This Row],[close]]&lt;H418,H418-testdata[[#This Row],[close]],0)</f>
        <v>0</v>
      </c>
      <c r="L419" s="2">
        <f>(L418*2+testdata[[#This Row],[gain]])/3</f>
        <v>1.0969120817862299</v>
      </c>
      <c r="M419" s="2">
        <f>(M418*2+testdata[[#This Row],[loss]])/3</f>
        <v>5.0259706318377145E-2</v>
      </c>
      <c r="N419" s="12">
        <f>testdata[[#This Row],[avgGain]]/testdata[[#This Row],[avgLoss]]</f>
        <v>21.824880448717444</v>
      </c>
      <c r="O419" s="12">
        <f>100-100/(1+testdata[[#This Row],[rs]])</f>
        <v>95.618816044856032</v>
      </c>
      <c r="P419" s="14">
        <f>(testdata[[#This Row],[close]]-H418)/H418</f>
        <v>5.3620254962536513E-3</v>
      </c>
      <c r="Q419" s="1">
        <f>IF(AND(Q418&gt;=0,testdata[[#This Row],[pctGain]]&gt;0),Q418+1,IF(AND(Q418&lt;=0,testdata[[#This Row],[pctGain]]&lt;0),Q418-1,IF(AND(Q418&lt;0,testdata[[#This Row],[pctGain]]&gt;0),1,IF(AND(Q418&gt;0,testdata[[#This Row],[pctGain]]&lt;0),-1,0))))</f>
        <v>4</v>
      </c>
      <c r="R419" s="1">
        <f>IF(testdata[[#This Row],[streak]]&gt;Q418,testdata[[#This Row],[streak]]-Q418,0)</f>
        <v>1</v>
      </c>
      <c r="S419" s="1">
        <f>IF(testdata[[#This Row],[streak]]&lt;Q418,Q418-testdata[[#This Row],[streak]],0)</f>
        <v>0</v>
      </c>
      <c r="T419" s="12">
        <f>(T418+testdata[[#This Row],[sGain]])/2</f>
        <v>1.0793619501787752</v>
      </c>
      <c r="U419" s="12">
        <f>(U418+testdata[[#This Row],[sLoss]])/2</f>
        <v>0.11064273627024081</v>
      </c>
      <c r="V419" s="12">
        <f>testdata[[#This Row],[avgSgain]]/testdata[[#This Row],[avgSLoss]]</f>
        <v>9.755380123124155</v>
      </c>
      <c r="W419" s="12">
        <f>100-100/(1+testdata[[#This Row],[sRS]])</f>
        <v>90.702327685750575</v>
      </c>
      <c r="X419" s="21">
        <f>100*IF(testdata[[#This Row],[pctGain]]&gt;MAX(P319:P418),1,IF(testdata[[#This Row],[pctGain]]&lt;MIN(P319:P418),0,COUNTIF(P319:P418,"&lt;"&amp;testdata[[#This Row],[pctGain]])))/100</f>
        <v>77</v>
      </c>
      <c r="Y419" s="21">
        <f>(testdata[[#This Row],[rsi(3)]]+testdata[[#This Row],[sRSI(2)]]+testdata[[#This Row],[pctRank(100)]])/3</f>
        <v>87.773714576868869</v>
      </c>
    </row>
    <row r="420" spans="1:25" x14ac:dyDescent="0.25">
      <c r="A420" s="8">
        <v>419</v>
      </c>
      <c r="B420" s="4" t="s">
        <v>7</v>
      </c>
      <c r="C420" s="5" t="str">
        <f t="shared" si="8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>IF(testdata[[#This Row],[close]]&gt;H419,testdata[[#This Row],[close]]-H419,0)</f>
        <v>0</v>
      </c>
      <c r="K420" s="2">
        <f>IF(testdata[[#This Row],[close]]&lt;H419,H419-testdata[[#This Row],[close]],0)</f>
        <v>1.1399999999999864</v>
      </c>
      <c r="L420" s="2">
        <f>(L419*2+testdata[[#This Row],[gain]])/3</f>
        <v>0.73127472119081993</v>
      </c>
      <c r="M420" s="2">
        <f>(M419*2+testdata[[#This Row],[loss]])/3</f>
        <v>0.41350647087891357</v>
      </c>
      <c r="N420" s="12">
        <f>testdata[[#This Row],[avgGain]]/testdata[[#This Row],[avgLoss]]</f>
        <v>1.7684722554316639</v>
      </c>
      <c r="O420" s="12">
        <f>100-100/(1+testdata[[#This Row],[rs]])</f>
        <v>63.878995065309816</v>
      </c>
      <c r="P420" s="14">
        <f>(testdata[[#This Row],[close]]-H419)/H419</f>
        <v>-4.0265611754732493E-3</v>
      </c>
      <c r="Q420" s="1">
        <f>IF(AND(Q419&gt;=0,testdata[[#This Row],[pctGain]]&gt;0),Q419+1,IF(AND(Q419&lt;=0,testdata[[#This Row],[pctGain]]&lt;0),Q419-1,IF(AND(Q419&lt;0,testdata[[#This Row],[pctGain]]&gt;0),1,IF(AND(Q419&gt;0,testdata[[#This Row],[pctGain]]&lt;0),-1,0))))</f>
        <v>-1</v>
      </c>
      <c r="R420" s="1">
        <f>IF(testdata[[#This Row],[streak]]&gt;Q419,testdata[[#This Row],[streak]]-Q419,0)</f>
        <v>0</v>
      </c>
      <c r="S420" s="1">
        <f>IF(testdata[[#This Row],[streak]]&lt;Q419,Q419-testdata[[#This Row],[streak]],0)</f>
        <v>5</v>
      </c>
      <c r="T420" s="12">
        <f>(T419+testdata[[#This Row],[sGain]])/2</f>
        <v>0.53968097508938762</v>
      </c>
      <c r="U420" s="12">
        <f>(U419+testdata[[#This Row],[sLoss]])/2</f>
        <v>2.5553213681351203</v>
      </c>
      <c r="V420" s="12">
        <f>testdata[[#This Row],[avgSgain]]/testdata[[#This Row],[avgSLoss]]</f>
        <v>0.21119886595056656</v>
      </c>
      <c r="W420" s="12">
        <f>100-100/(1+testdata[[#This Row],[sRS]])</f>
        <v>17.437175007988031</v>
      </c>
      <c r="X420" s="21">
        <f>100*IF(testdata[[#This Row],[pctGain]]&gt;MAX(P320:P419),1,IF(testdata[[#This Row],[pctGain]]&lt;MIN(P320:P419),0,COUNTIF(P320:P419,"&lt;"&amp;testdata[[#This Row],[pctGain]])))/100</f>
        <v>17</v>
      </c>
      <c r="Y420" s="21">
        <f>(testdata[[#This Row],[rsi(3)]]+testdata[[#This Row],[sRSI(2)]]+testdata[[#This Row],[pctRank(100)]])/3</f>
        <v>32.772056691099287</v>
      </c>
    </row>
    <row r="421" spans="1:25" x14ac:dyDescent="0.25">
      <c r="A421" s="8">
        <v>420</v>
      </c>
      <c r="B421" s="4" t="s">
        <v>7</v>
      </c>
      <c r="C421" s="5" t="str">
        <f t="shared" si="8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>IF(testdata[[#This Row],[close]]&gt;H420,testdata[[#This Row],[close]]-H420,0)</f>
        <v>0</v>
      </c>
      <c r="K421" s="2">
        <f>IF(testdata[[#This Row],[close]]&lt;H420,H420-testdata[[#This Row],[close]],0)</f>
        <v>0</v>
      </c>
      <c r="L421" s="2">
        <f>(L420*2+testdata[[#This Row],[gain]])/3</f>
        <v>0.48751648079387994</v>
      </c>
      <c r="M421" s="2">
        <f>(M420*2+testdata[[#This Row],[loss]])/3</f>
        <v>0.27567098058594236</v>
      </c>
      <c r="N421" s="12">
        <f>testdata[[#This Row],[avgGain]]/testdata[[#This Row],[avgLoss]]</f>
        <v>1.7684722554316639</v>
      </c>
      <c r="O421" s="12">
        <f>100-100/(1+testdata[[#This Row],[rs]])</f>
        <v>63.878995065309816</v>
      </c>
      <c r="P421" s="14">
        <f>(testdata[[#This Row],[close]]-H420)/H420</f>
        <v>0</v>
      </c>
      <c r="Q421" s="1">
        <f>IF(AND(Q420&gt;=0,testdata[[#This Row],[pctGain]]&gt;0),Q420+1,IF(AND(Q420&lt;=0,testdata[[#This Row],[pctGain]]&lt;0),Q420-1,IF(AND(Q420&lt;0,testdata[[#This Row],[pctGain]]&gt;0),1,IF(AND(Q420&gt;0,testdata[[#This Row],[pctGain]]&lt;0),-1,0))))</f>
        <v>0</v>
      </c>
      <c r="R421" s="1">
        <f>IF(testdata[[#This Row],[streak]]&gt;Q420,testdata[[#This Row],[streak]]-Q420,0)</f>
        <v>1</v>
      </c>
      <c r="S421" s="1">
        <f>IF(testdata[[#This Row],[streak]]&lt;Q420,Q420-testdata[[#This Row],[streak]],0)</f>
        <v>0</v>
      </c>
      <c r="T421" s="12">
        <f>(T420+testdata[[#This Row],[sGain]])/2</f>
        <v>0.76984048754469381</v>
      </c>
      <c r="U421" s="12">
        <f>(U420+testdata[[#This Row],[sLoss]])/2</f>
        <v>1.2776606840675602</v>
      </c>
      <c r="V421" s="12">
        <f>testdata[[#This Row],[avgSgain]]/testdata[[#This Row],[avgSLoss]]</f>
        <v>0.60253907562830367</v>
      </c>
      <c r="W421" s="12">
        <f>100-100/(1+testdata[[#This Row],[sRS]])</f>
        <v>37.599025495965996</v>
      </c>
      <c r="X421" s="21">
        <f>100*IF(testdata[[#This Row],[pctGain]]&gt;MAX(P321:P420),1,IF(testdata[[#This Row],[pctGain]]&lt;MIN(P321:P420),0,COUNTIF(P321:P420,"&lt;"&amp;testdata[[#This Row],[pctGain]])))/100</f>
        <v>42</v>
      </c>
      <c r="Y421" s="21">
        <f>(testdata[[#This Row],[rsi(3)]]+testdata[[#This Row],[sRSI(2)]]+testdata[[#This Row],[pctRank(100)]])/3</f>
        <v>47.826006853758599</v>
      </c>
    </row>
    <row r="422" spans="1:25" x14ac:dyDescent="0.25">
      <c r="A422" s="8">
        <v>421</v>
      </c>
      <c r="B422" s="4" t="s">
        <v>7</v>
      </c>
      <c r="C422" s="5" t="str">
        <f t="shared" si="8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>IF(testdata[[#This Row],[close]]&gt;H421,testdata[[#This Row],[close]]-H421,0)</f>
        <v>0</v>
      </c>
      <c r="K422" s="2">
        <f>IF(testdata[[#This Row],[close]]&lt;H421,H421-testdata[[#This Row],[close]],0)</f>
        <v>0.48000000000001819</v>
      </c>
      <c r="L422" s="2">
        <f>(L421*2+testdata[[#This Row],[gain]])/3</f>
        <v>0.32501098719591998</v>
      </c>
      <c r="M422" s="2">
        <f>(M421*2+testdata[[#This Row],[loss]])/3</f>
        <v>0.3437806537239676</v>
      </c>
      <c r="N422" s="12">
        <f>testdata[[#This Row],[avgGain]]/testdata[[#This Row],[avgLoss]]</f>
        <v>0.94540220246623186</v>
      </c>
      <c r="O422" s="12">
        <f>100-100/(1+testdata[[#This Row],[rs]])</f>
        <v>48.596747822518317</v>
      </c>
      <c r="P422" s="14">
        <f>(testdata[[#This Row],[close]]-H421)/H421</f>
        <v>-1.7022483864104481E-3</v>
      </c>
      <c r="Q422" s="1">
        <f>IF(AND(Q421&gt;=0,testdata[[#This Row],[pctGain]]&gt;0),Q421+1,IF(AND(Q421&lt;=0,testdata[[#This Row],[pctGain]]&lt;0),Q421-1,IF(AND(Q421&lt;0,testdata[[#This Row],[pctGain]]&gt;0),1,IF(AND(Q421&gt;0,testdata[[#This Row],[pctGain]]&lt;0),-1,0))))</f>
        <v>-1</v>
      </c>
      <c r="R422" s="1">
        <f>IF(testdata[[#This Row],[streak]]&gt;Q421,testdata[[#This Row],[streak]]-Q421,0)</f>
        <v>0</v>
      </c>
      <c r="S422" s="1">
        <f>IF(testdata[[#This Row],[streak]]&lt;Q421,Q421-testdata[[#This Row],[streak]],0)</f>
        <v>1</v>
      </c>
      <c r="T422" s="12">
        <f>(T421+testdata[[#This Row],[sGain]])/2</f>
        <v>0.3849202437723469</v>
      </c>
      <c r="U422" s="12">
        <f>(U421+testdata[[#This Row],[sLoss]])/2</f>
        <v>1.13883034203378</v>
      </c>
      <c r="V422" s="12">
        <f>testdata[[#This Row],[avgSgain]]/testdata[[#This Row],[avgSLoss]]</f>
        <v>0.33799612599444545</v>
      </c>
      <c r="W422" s="12">
        <f>100-100/(1+testdata[[#This Row],[sRS]])</f>
        <v>25.261368058389181</v>
      </c>
      <c r="X422" s="21">
        <f>100*IF(testdata[[#This Row],[pctGain]]&gt;MAX(P322:P421),1,IF(testdata[[#This Row],[pctGain]]&lt;MIN(P322:P421),0,COUNTIF(P322:P421,"&lt;"&amp;testdata[[#This Row],[pctGain]])))/100</f>
        <v>30</v>
      </c>
      <c r="Y422" s="21">
        <f>(testdata[[#This Row],[rsi(3)]]+testdata[[#This Row],[sRSI(2)]]+testdata[[#This Row],[pctRank(100)]])/3</f>
        <v>34.619371960302495</v>
      </c>
    </row>
    <row r="423" spans="1:25" x14ac:dyDescent="0.25">
      <c r="A423" s="8">
        <v>422</v>
      </c>
      <c r="B423" s="4" t="s">
        <v>7</v>
      </c>
      <c r="C423" s="5" t="str">
        <f t="shared" si="8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>IF(testdata[[#This Row],[close]]&gt;H422,testdata[[#This Row],[close]]-H422,0)</f>
        <v>0</v>
      </c>
      <c r="K423" s="2">
        <f>IF(testdata[[#This Row],[close]]&lt;H422,H422-testdata[[#This Row],[close]],0)</f>
        <v>0.75999999999999091</v>
      </c>
      <c r="L423" s="2">
        <f>(L422*2+testdata[[#This Row],[gain]])/3</f>
        <v>0.21667399146394664</v>
      </c>
      <c r="M423" s="2">
        <f>(M422*2+testdata[[#This Row],[loss]])/3</f>
        <v>0.48252043581597537</v>
      </c>
      <c r="N423" s="12">
        <f>testdata[[#This Row],[avgGain]]/testdata[[#This Row],[avgLoss]]</f>
        <v>0.44904624836777318</v>
      </c>
      <c r="O423" s="12">
        <f>100-100/(1+testdata[[#This Row],[rs]])</f>
        <v>30.989090160068073</v>
      </c>
      <c r="P423" s="14">
        <f>(testdata[[#This Row],[close]]-H422)/H422</f>
        <v>-2.6998223801065397E-3</v>
      </c>
      <c r="Q423" s="1">
        <f>IF(AND(Q422&gt;=0,testdata[[#This Row],[pctGain]]&gt;0),Q422+1,IF(AND(Q422&lt;=0,testdata[[#This Row],[pctGain]]&lt;0),Q422-1,IF(AND(Q422&lt;0,testdata[[#This Row],[pctGain]]&gt;0),1,IF(AND(Q422&gt;0,testdata[[#This Row],[pctGain]]&lt;0),-1,0))))</f>
        <v>-2</v>
      </c>
      <c r="R423" s="1">
        <f>IF(testdata[[#This Row],[streak]]&gt;Q422,testdata[[#This Row],[streak]]-Q422,0)</f>
        <v>0</v>
      </c>
      <c r="S423" s="1">
        <f>IF(testdata[[#This Row],[streak]]&lt;Q422,Q422-testdata[[#This Row],[streak]],0)</f>
        <v>1</v>
      </c>
      <c r="T423" s="12">
        <f>(T422+testdata[[#This Row],[sGain]])/2</f>
        <v>0.19246012188617345</v>
      </c>
      <c r="U423" s="12">
        <f>(U422+testdata[[#This Row],[sLoss]])/2</f>
        <v>1.06941517101689</v>
      </c>
      <c r="V423" s="12">
        <f>testdata[[#This Row],[avgSgain]]/testdata[[#This Row],[avgSLoss]]</f>
        <v>0.17996763754825562</v>
      </c>
      <c r="W423" s="12">
        <f>100-100/(1+testdata[[#This Row],[sRS]])</f>
        <v>15.251913003495034</v>
      </c>
      <c r="X423" s="21">
        <f>100*IF(testdata[[#This Row],[pctGain]]&gt;MAX(P323:P422),1,IF(testdata[[#This Row],[pctGain]]&lt;MIN(P323:P422),0,COUNTIF(P323:P422,"&lt;"&amp;testdata[[#This Row],[pctGain]])))/100</f>
        <v>24</v>
      </c>
      <c r="Y423" s="21">
        <f>(testdata[[#This Row],[rsi(3)]]+testdata[[#This Row],[sRSI(2)]]+testdata[[#This Row],[pctRank(100)]])/3</f>
        <v>23.413667721187704</v>
      </c>
    </row>
    <row r="424" spans="1:25" x14ac:dyDescent="0.25">
      <c r="A424" s="8">
        <v>423</v>
      </c>
      <c r="B424" s="4" t="s">
        <v>7</v>
      </c>
      <c r="C424" s="5" t="str">
        <f t="shared" si="8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>IF(testdata[[#This Row],[close]]&gt;H423,testdata[[#This Row],[close]]-H423,0)</f>
        <v>0</v>
      </c>
      <c r="K424" s="2">
        <f>IF(testdata[[#This Row],[close]]&lt;H423,H423-testdata[[#This Row],[close]],0)</f>
        <v>0.84000000000003183</v>
      </c>
      <c r="L424" s="2">
        <f>(L423*2+testdata[[#This Row],[gain]])/3</f>
        <v>0.1444493276426311</v>
      </c>
      <c r="M424" s="2">
        <f>(M423*2+testdata[[#This Row],[loss]])/3</f>
        <v>0.60168029054399419</v>
      </c>
      <c r="N424" s="12">
        <f>testdata[[#This Row],[avgGain]]/testdata[[#This Row],[avgLoss]]</f>
        <v>0.24007654881304297</v>
      </c>
      <c r="O424" s="12">
        <f>100-100/(1+testdata[[#This Row],[rs]])</f>
        <v>19.35981686314733</v>
      </c>
      <c r="P424" s="14">
        <f>(testdata[[#This Row],[close]]-H423)/H423</f>
        <v>-2.9920923274205022E-3</v>
      </c>
      <c r="Q424" s="1">
        <f>IF(AND(Q423&gt;=0,testdata[[#This Row],[pctGain]]&gt;0),Q423+1,IF(AND(Q423&lt;=0,testdata[[#This Row],[pctGain]]&lt;0),Q423-1,IF(AND(Q423&lt;0,testdata[[#This Row],[pctGain]]&gt;0),1,IF(AND(Q423&gt;0,testdata[[#This Row],[pctGain]]&lt;0),-1,0))))</f>
        <v>-3</v>
      </c>
      <c r="R424" s="1">
        <f>IF(testdata[[#This Row],[streak]]&gt;Q423,testdata[[#This Row],[streak]]-Q423,0)</f>
        <v>0</v>
      </c>
      <c r="S424" s="1">
        <f>IF(testdata[[#This Row],[streak]]&lt;Q423,Q423-testdata[[#This Row],[streak]],0)</f>
        <v>1</v>
      </c>
      <c r="T424" s="12">
        <f>(T423+testdata[[#This Row],[sGain]])/2</f>
        <v>9.6230060943086726E-2</v>
      </c>
      <c r="U424" s="12">
        <f>(U423+testdata[[#This Row],[sLoss]])/2</f>
        <v>1.0347075855084449</v>
      </c>
      <c r="V424" s="12">
        <f>testdata[[#This Row],[avgSgain]]/testdata[[#This Row],[avgSLoss]]</f>
        <v>9.300217983402552E-2</v>
      </c>
      <c r="W424" s="12">
        <f>100-100/(1+testdata[[#This Row],[sRS]])</f>
        <v>8.5088741404109527</v>
      </c>
      <c r="X424" s="21">
        <f>100*IF(testdata[[#This Row],[pctGain]]&gt;MAX(P324:P423),1,IF(testdata[[#This Row],[pctGain]]&lt;MIN(P324:P423),0,COUNTIF(P324:P423,"&lt;"&amp;testdata[[#This Row],[pctGain]])))/100</f>
        <v>22</v>
      </c>
      <c r="Y424" s="21">
        <f>(testdata[[#This Row],[rsi(3)]]+testdata[[#This Row],[sRSI(2)]]+testdata[[#This Row],[pctRank(100)]])/3</f>
        <v>16.622897001186093</v>
      </c>
    </row>
    <row r="425" spans="1:25" x14ac:dyDescent="0.25">
      <c r="A425" s="8">
        <v>424</v>
      </c>
      <c r="B425" s="4" t="s">
        <v>7</v>
      </c>
      <c r="C425" s="5" t="str">
        <f t="shared" si="8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>IF(testdata[[#This Row],[close]]&gt;H424,testdata[[#This Row],[close]]-H424,0)</f>
        <v>0</v>
      </c>
      <c r="K425" s="2">
        <f>IF(testdata[[#This Row],[close]]&lt;H424,H424-testdata[[#This Row],[close]],0)</f>
        <v>0.54999999999995453</v>
      </c>
      <c r="L425" s="2">
        <f>(L424*2+testdata[[#This Row],[gain]])/3</f>
        <v>9.6299551761754074E-2</v>
      </c>
      <c r="M425" s="2">
        <f>(M424*2+testdata[[#This Row],[loss]])/3</f>
        <v>0.5844535270293143</v>
      </c>
      <c r="N425" s="12">
        <f>testdata[[#This Row],[avgGain]]/testdata[[#This Row],[avgLoss]]</f>
        <v>0.16476853557754986</v>
      </c>
      <c r="O425" s="12">
        <f>100-100/(1+testdata[[#This Row],[rs]])</f>
        <v>14.146032498710099</v>
      </c>
      <c r="P425" s="14">
        <f>(testdata[[#This Row],[close]]-H424)/H424</f>
        <v>-1.9649874955339568E-3</v>
      </c>
      <c r="Q425" s="1">
        <f>IF(AND(Q424&gt;=0,testdata[[#This Row],[pctGain]]&gt;0),Q424+1,IF(AND(Q424&lt;=0,testdata[[#This Row],[pctGain]]&lt;0),Q424-1,IF(AND(Q424&lt;0,testdata[[#This Row],[pctGain]]&gt;0),1,IF(AND(Q424&gt;0,testdata[[#This Row],[pctGain]]&lt;0),-1,0))))</f>
        <v>-4</v>
      </c>
      <c r="R425" s="1">
        <f>IF(testdata[[#This Row],[streak]]&gt;Q424,testdata[[#This Row],[streak]]-Q424,0)</f>
        <v>0</v>
      </c>
      <c r="S425" s="1">
        <f>IF(testdata[[#This Row],[streak]]&lt;Q424,Q424-testdata[[#This Row],[streak]],0)</f>
        <v>1</v>
      </c>
      <c r="T425" s="12">
        <f>(T424+testdata[[#This Row],[sGain]])/2</f>
        <v>4.8115030471543363E-2</v>
      </c>
      <c r="U425" s="12">
        <f>(U424+testdata[[#This Row],[sLoss]])/2</f>
        <v>1.0173537927542224</v>
      </c>
      <c r="V425" s="12">
        <f>testdata[[#This Row],[avgSgain]]/testdata[[#This Row],[avgSLoss]]</f>
        <v>4.7294295076331663E-2</v>
      </c>
      <c r="W425" s="12">
        <f>100-100/(1+testdata[[#This Row],[sRS]])</f>
        <v>4.51585531389577</v>
      </c>
      <c r="X425" s="21">
        <f>100*IF(testdata[[#This Row],[pctGain]]&gt;MAX(P325:P424),1,IF(testdata[[#This Row],[pctGain]]&lt;MIN(P325:P424),0,COUNTIF(P325:P424,"&lt;"&amp;testdata[[#This Row],[pctGain]])))/100</f>
        <v>31</v>
      </c>
      <c r="Y425" s="21">
        <f>(testdata[[#This Row],[rsi(3)]]+testdata[[#This Row],[sRSI(2)]]+testdata[[#This Row],[pctRank(100)]])/3</f>
        <v>16.553962604201956</v>
      </c>
    </row>
    <row r="426" spans="1:25" x14ac:dyDescent="0.25">
      <c r="A426" s="8">
        <v>425</v>
      </c>
      <c r="B426" s="4" t="s">
        <v>7</v>
      </c>
      <c r="C426" s="5" t="str">
        <f t="shared" si="8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>IF(testdata[[#This Row],[close]]&gt;H425,testdata[[#This Row],[close]]-H425,0)</f>
        <v>0.48999999999995225</v>
      </c>
      <c r="K426" s="2">
        <f>IF(testdata[[#This Row],[close]]&lt;H425,H425-testdata[[#This Row],[close]],0)</f>
        <v>0</v>
      </c>
      <c r="L426" s="2">
        <f>(L425*2+testdata[[#This Row],[gain]])/3</f>
        <v>0.22753303450782014</v>
      </c>
      <c r="M426" s="2">
        <f>(M425*2+testdata[[#This Row],[loss]])/3</f>
        <v>0.38963568468620952</v>
      </c>
      <c r="N426" s="12">
        <f>testdata[[#This Row],[avgGain]]/testdata[[#This Row],[avgLoss]]</f>
        <v>0.58396354197142475</v>
      </c>
      <c r="O426" s="12">
        <f>100-100/(1+testdata[[#This Row],[rs]])</f>
        <v>36.867233777654697</v>
      </c>
      <c r="P426" s="14">
        <f>(testdata[[#This Row],[close]]-H425)/H425</f>
        <v>1.7540719527472783E-3</v>
      </c>
      <c r="Q426" s="1">
        <f>IF(AND(Q425&gt;=0,testdata[[#This Row],[pctGain]]&gt;0),Q425+1,IF(AND(Q425&lt;=0,testdata[[#This Row],[pctGain]]&lt;0),Q425-1,IF(AND(Q425&lt;0,testdata[[#This Row],[pctGain]]&gt;0),1,IF(AND(Q425&gt;0,testdata[[#This Row],[pctGain]]&lt;0),-1,0))))</f>
        <v>1</v>
      </c>
      <c r="R426" s="1">
        <f>IF(testdata[[#This Row],[streak]]&gt;Q425,testdata[[#This Row],[streak]]-Q425,0)</f>
        <v>5</v>
      </c>
      <c r="S426" s="1">
        <f>IF(testdata[[#This Row],[streak]]&lt;Q425,Q425-testdata[[#This Row],[streak]],0)</f>
        <v>0</v>
      </c>
      <c r="T426" s="12">
        <f>(T425+testdata[[#This Row],[sGain]])/2</f>
        <v>2.5240575152357718</v>
      </c>
      <c r="U426" s="12">
        <f>(U425+testdata[[#This Row],[sLoss]])/2</f>
        <v>0.50867689637711122</v>
      </c>
      <c r="V426" s="12">
        <f>testdata[[#This Row],[avgSgain]]/testdata[[#This Row],[avgSLoss]]</f>
        <v>4.9620054168226737</v>
      </c>
      <c r="W426" s="12">
        <f>100-100/(1+testdata[[#This Row],[sRS]])</f>
        <v>83.227120237456461</v>
      </c>
      <c r="X426" s="21">
        <f>100*IF(testdata[[#This Row],[pctGain]]&gt;MAX(P326:P425),1,IF(testdata[[#This Row],[pctGain]]&lt;MIN(P326:P425),0,COUNTIF(P326:P425,"&lt;"&amp;testdata[[#This Row],[pctGain]])))/100</f>
        <v>56</v>
      </c>
      <c r="Y426" s="21">
        <f>(testdata[[#This Row],[rsi(3)]]+testdata[[#This Row],[sRSI(2)]]+testdata[[#This Row],[pctRank(100)]])/3</f>
        <v>58.698118005037053</v>
      </c>
    </row>
    <row r="427" spans="1:25" x14ac:dyDescent="0.25">
      <c r="A427" s="8">
        <v>426</v>
      </c>
      <c r="B427" s="4" t="s">
        <v>7</v>
      </c>
      <c r="C427" s="5" t="str">
        <f t="shared" si="8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>IF(testdata[[#This Row],[close]]&gt;H426,testdata[[#This Row],[close]]-H426,0)</f>
        <v>0.92000000000001592</v>
      </c>
      <c r="K427" s="2">
        <f>IF(testdata[[#This Row],[close]]&lt;H426,H426-testdata[[#This Row],[close]],0)</f>
        <v>0</v>
      </c>
      <c r="L427" s="2">
        <f>(L426*2+testdata[[#This Row],[gain]])/3</f>
        <v>0.45835535633855207</v>
      </c>
      <c r="M427" s="2">
        <f>(M426*2+testdata[[#This Row],[loss]])/3</f>
        <v>0.25975712312413968</v>
      </c>
      <c r="N427" s="12">
        <f>testdata[[#This Row],[avgGain]]/testdata[[#This Row],[avgLoss]]</f>
        <v>1.7645535599787998</v>
      </c>
      <c r="O427" s="12">
        <f>100-100/(1+testdata[[#This Row],[rs]])</f>
        <v>63.827794314548612</v>
      </c>
      <c r="P427" s="14">
        <f>(testdata[[#This Row],[close]]-H426)/H426</f>
        <v>3.287592910234477E-3</v>
      </c>
      <c r="Q427" s="1">
        <f>IF(AND(Q426&gt;=0,testdata[[#This Row],[pctGain]]&gt;0),Q426+1,IF(AND(Q426&lt;=0,testdata[[#This Row],[pctGain]]&lt;0),Q426-1,IF(AND(Q426&lt;0,testdata[[#This Row],[pctGain]]&gt;0),1,IF(AND(Q426&gt;0,testdata[[#This Row],[pctGain]]&lt;0),-1,0))))</f>
        <v>2</v>
      </c>
      <c r="R427" s="1">
        <f>IF(testdata[[#This Row],[streak]]&gt;Q426,testdata[[#This Row],[streak]]-Q426,0)</f>
        <v>1</v>
      </c>
      <c r="S427" s="1">
        <f>IF(testdata[[#This Row],[streak]]&lt;Q426,Q426-testdata[[#This Row],[streak]],0)</f>
        <v>0</v>
      </c>
      <c r="T427" s="12">
        <f>(T426+testdata[[#This Row],[sGain]])/2</f>
        <v>1.7620287576178859</v>
      </c>
      <c r="U427" s="12">
        <f>(U426+testdata[[#This Row],[sLoss]])/2</f>
        <v>0.25433844818855561</v>
      </c>
      <c r="V427" s="12">
        <f>testdata[[#This Row],[avgSgain]]/testdata[[#This Row],[avgSLoss]]</f>
        <v>6.9278898655212107</v>
      </c>
      <c r="W427" s="12">
        <f>100-100/(1+testdata[[#This Row],[sRS]])</f>
        <v>87.386303077328932</v>
      </c>
      <c r="X427" s="21">
        <f>100*IF(testdata[[#This Row],[pctGain]]&gt;MAX(P327:P426),1,IF(testdata[[#This Row],[pctGain]]&lt;MIN(P327:P426),0,COUNTIF(P327:P426,"&lt;"&amp;testdata[[#This Row],[pctGain]])))/100</f>
        <v>69</v>
      </c>
      <c r="Y427" s="21">
        <f>(testdata[[#This Row],[rsi(3)]]+testdata[[#This Row],[sRSI(2)]]+testdata[[#This Row],[pctRank(100)]])/3</f>
        <v>73.404699130625843</v>
      </c>
    </row>
    <row r="428" spans="1:25" x14ac:dyDescent="0.25">
      <c r="A428" s="8">
        <v>427</v>
      </c>
      <c r="B428" s="4" t="s">
        <v>7</v>
      </c>
      <c r="C428" s="5" t="str">
        <f t="shared" si="8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>IF(testdata[[#This Row],[close]]&gt;H427,testdata[[#This Row],[close]]-H427,0)</f>
        <v>6.9999999999993179E-2</v>
      </c>
      <c r="K428" s="2">
        <f>IF(testdata[[#This Row],[close]]&lt;H427,H427-testdata[[#This Row],[close]],0)</f>
        <v>0</v>
      </c>
      <c r="L428" s="2">
        <f>(L427*2+testdata[[#This Row],[gain]])/3</f>
        <v>0.32890357089236577</v>
      </c>
      <c r="M428" s="2">
        <f>(M427*2+testdata[[#This Row],[loss]])/3</f>
        <v>0.17317141541609313</v>
      </c>
      <c r="N428" s="12">
        <f>testdata[[#This Row],[avgGain]]/testdata[[#This Row],[avgLoss]]</f>
        <v>1.8992948120339737</v>
      </c>
      <c r="O428" s="12">
        <f>100-100/(1+testdata[[#This Row],[rs]])</f>
        <v>65.508854227264351</v>
      </c>
      <c r="P428" s="14">
        <f>(testdata[[#This Row],[close]]-H427)/H427</f>
        <v>2.4932326542240055E-4</v>
      </c>
      <c r="Q428" s="1">
        <f>IF(AND(Q427&gt;=0,testdata[[#This Row],[pctGain]]&gt;0),Q427+1,IF(AND(Q427&lt;=0,testdata[[#This Row],[pctGain]]&lt;0),Q427-1,IF(AND(Q427&lt;0,testdata[[#This Row],[pctGain]]&gt;0),1,IF(AND(Q427&gt;0,testdata[[#This Row],[pctGain]]&lt;0),-1,0))))</f>
        <v>3</v>
      </c>
      <c r="R428" s="1">
        <f>IF(testdata[[#This Row],[streak]]&gt;Q427,testdata[[#This Row],[streak]]-Q427,0)</f>
        <v>1</v>
      </c>
      <c r="S428" s="1">
        <f>IF(testdata[[#This Row],[streak]]&lt;Q427,Q427-testdata[[#This Row],[streak]],0)</f>
        <v>0</v>
      </c>
      <c r="T428" s="12">
        <f>(T427+testdata[[#This Row],[sGain]])/2</f>
        <v>1.3810143788089428</v>
      </c>
      <c r="U428" s="12">
        <f>(U427+testdata[[#This Row],[sLoss]])/2</f>
        <v>0.12716922409427781</v>
      </c>
      <c r="V428" s="12">
        <f>testdata[[#This Row],[avgSgain]]/testdata[[#This Row],[avgSLoss]]</f>
        <v>10.859658762918283</v>
      </c>
      <c r="W428" s="12">
        <f>100-100/(1+testdata[[#This Row],[sRS]])</f>
        <v>91.568054191182043</v>
      </c>
      <c r="X428" s="21">
        <f>100*IF(testdata[[#This Row],[pctGain]]&gt;MAX(P328:P427),1,IF(testdata[[#This Row],[pctGain]]&lt;MIN(P328:P427),0,COUNTIF(P328:P427,"&lt;"&amp;testdata[[#This Row],[pctGain]])))/100</f>
        <v>45</v>
      </c>
      <c r="Y428" s="21">
        <f>(testdata[[#This Row],[rsi(3)]]+testdata[[#This Row],[sRSI(2)]]+testdata[[#This Row],[pctRank(100)]])/3</f>
        <v>67.358969472815474</v>
      </c>
    </row>
    <row r="429" spans="1:25" x14ac:dyDescent="0.25">
      <c r="A429" s="8">
        <v>428</v>
      </c>
      <c r="B429" s="4" t="s">
        <v>7</v>
      </c>
      <c r="C429" s="5" t="str">
        <f t="shared" si="8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>IF(testdata[[#This Row],[close]]&gt;H428,testdata[[#This Row],[close]]-H428,0)</f>
        <v>1.660000000000025</v>
      </c>
      <c r="K429" s="2">
        <f>IF(testdata[[#This Row],[close]]&lt;H428,H428-testdata[[#This Row],[close]],0)</f>
        <v>0</v>
      </c>
      <c r="L429" s="2">
        <f>(L428*2+testdata[[#This Row],[gain]])/3</f>
        <v>0.77260238059491881</v>
      </c>
      <c r="M429" s="2">
        <f>(M428*2+testdata[[#This Row],[loss]])/3</f>
        <v>0.11544761027739542</v>
      </c>
      <c r="N429" s="12">
        <f>testdata[[#This Row],[avgGain]]/testdata[[#This Row],[avgLoss]]</f>
        <v>6.6922336351399903</v>
      </c>
      <c r="O429" s="12">
        <f>100-100/(1+testdata[[#This Row],[rs]])</f>
        <v>86.99987484218164</v>
      </c>
      <c r="P429" s="14">
        <f>(testdata[[#This Row],[close]]-H428)/H428</f>
        <v>5.9110493893103485E-3</v>
      </c>
      <c r="Q429" s="1">
        <f>IF(AND(Q428&gt;=0,testdata[[#This Row],[pctGain]]&gt;0),Q428+1,IF(AND(Q428&lt;=0,testdata[[#This Row],[pctGain]]&lt;0),Q428-1,IF(AND(Q428&lt;0,testdata[[#This Row],[pctGain]]&gt;0),1,IF(AND(Q428&gt;0,testdata[[#This Row],[pctGain]]&lt;0),-1,0))))</f>
        <v>4</v>
      </c>
      <c r="R429" s="1">
        <f>IF(testdata[[#This Row],[streak]]&gt;Q428,testdata[[#This Row],[streak]]-Q428,0)</f>
        <v>1</v>
      </c>
      <c r="S429" s="1">
        <f>IF(testdata[[#This Row],[streak]]&lt;Q428,Q428-testdata[[#This Row],[streak]],0)</f>
        <v>0</v>
      </c>
      <c r="T429" s="12">
        <f>(T428+testdata[[#This Row],[sGain]])/2</f>
        <v>1.1905071894044714</v>
      </c>
      <c r="U429" s="12">
        <f>(U428+testdata[[#This Row],[sLoss]])/2</f>
        <v>6.3584612047138903E-2</v>
      </c>
      <c r="V429" s="12">
        <f>testdata[[#This Row],[avgSgain]]/testdata[[#This Row],[avgSLoss]]</f>
        <v>18.723196557712431</v>
      </c>
      <c r="W429" s="12">
        <f>100-100/(1+testdata[[#This Row],[sRS]])</f>
        <v>94.92982794612486</v>
      </c>
      <c r="X429" s="21">
        <f>100*IF(testdata[[#This Row],[pctGain]]&gt;MAX(P329:P428),1,IF(testdata[[#This Row],[pctGain]]&lt;MIN(P329:P428),0,COUNTIF(P329:P428,"&lt;"&amp;testdata[[#This Row],[pctGain]])))/100</f>
        <v>83</v>
      </c>
      <c r="Y429" s="21">
        <f>(testdata[[#This Row],[rsi(3)]]+testdata[[#This Row],[sRSI(2)]]+testdata[[#This Row],[pctRank(100)]])/3</f>
        <v>88.3099009294355</v>
      </c>
    </row>
    <row r="430" spans="1:25" x14ac:dyDescent="0.25">
      <c r="A430" s="8">
        <v>429</v>
      </c>
      <c r="B430" s="4" t="s">
        <v>7</v>
      </c>
      <c r="C430" s="5" t="str">
        <f t="shared" si="8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>IF(testdata[[#This Row],[close]]&gt;H429,testdata[[#This Row],[close]]-H429,0)</f>
        <v>5.0000000000011369E-2</v>
      </c>
      <c r="K430" s="2">
        <f>IF(testdata[[#This Row],[close]]&lt;H429,H429-testdata[[#This Row],[close]],0)</f>
        <v>0</v>
      </c>
      <c r="L430" s="2">
        <f>(L429*2+testdata[[#This Row],[gain]])/3</f>
        <v>0.5317349203966163</v>
      </c>
      <c r="M430" s="2">
        <f>(M429*2+testdata[[#This Row],[loss]])/3</f>
        <v>7.6965073518263608E-2</v>
      </c>
      <c r="N430" s="12">
        <f>testdata[[#This Row],[avgGain]]/testdata[[#This Row],[avgLoss]]</f>
        <v>6.9087820759430185</v>
      </c>
      <c r="O430" s="12">
        <f>100-100/(1+testdata[[#This Row],[rs]])</f>
        <v>87.355828111109474</v>
      </c>
      <c r="P430" s="14">
        <f>(testdata[[#This Row],[close]]-H429)/H429</f>
        <v>1.76997415837769E-4</v>
      </c>
      <c r="Q430" s="1">
        <f>IF(AND(Q429&gt;=0,testdata[[#This Row],[pctGain]]&gt;0),Q429+1,IF(AND(Q429&lt;=0,testdata[[#This Row],[pctGain]]&lt;0),Q429-1,IF(AND(Q429&lt;0,testdata[[#This Row],[pctGain]]&gt;0),1,IF(AND(Q429&gt;0,testdata[[#This Row],[pctGain]]&lt;0),-1,0))))</f>
        <v>5</v>
      </c>
      <c r="R430" s="1">
        <f>IF(testdata[[#This Row],[streak]]&gt;Q429,testdata[[#This Row],[streak]]-Q429,0)</f>
        <v>1</v>
      </c>
      <c r="S430" s="1">
        <f>IF(testdata[[#This Row],[streak]]&lt;Q429,Q429-testdata[[#This Row],[streak]],0)</f>
        <v>0</v>
      </c>
      <c r="T430" s="12">
        <f>(T429+testdata[[#This Row],[sGain]])/2</f>
        <v>1.0952535947022357</v>
      </c>
      <c r="U430" s="12">
        <f>(U429+testdata[[#This Row],[sLoss]])/2</f>
        <v>3.1792306023569451E-2</v>
      </c>
      <c r="V430" s="12">
        <f>testdata[[#This Row],[avgSgain]]/testdata[[#This Row],[avgSLoss]]</f>
        <v>34.450272147300723</v>
      </c>
      <c r="W430" s="12">
        <f>100-100/(1+testdata[[#This Row],[sRS]])</f>
        <v>97.179147184414091</v>
      </c>
      <c r="X430" s="21">
        <f>100*IF(testdata[[#This Row],[pctGain]]&gt;MAX(P330:P429),1,IF(testdata[[#This Row],[pctGain]]&lt;MIN(P330:P429),0,COUNTIF(P330:P429,"&lt;"&amp;testdata[[#This Row],[pctGain]])))/100</f>
        <v>43</v>
      </c>
      <c r="Y430" s="21">
        <f>(testdata[[#This Row],[rsi(3)]]+testdata[[#This Row],[sRSI(2)]]+testdata[[#This Row],[pctRank(100)]])/3</f>
        <v>75.844991765174527</v>
      </c>
    </row>
    <row r="431" spans="1:25" x14ac:dyDescent="0.25">
      <c r="A431" s="8">
        <v>430</v>
      </c>
      <c r="B431" s="4" t="s">
        <v>7</v>
      </c>
      <c r="C431" s="5" t="str">
        <f t="shared" si="8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>IF(testdata[[#This Row],[close]]&gt;H430,testdata[[#This Row],[close]]-H430,0)</f>
        <v>0</v>
      </c>
      <c r="K431" s="2">
        <f>IF(testdata[[#This Row],[close]]&lt;H430,H430-testdata[[#This Row],[close]],0)</f>
        <v>1.5</v>
      </c>
      <c r="L431" s="2">
        <f>(L430*2+testdata[[#This Row],[gain]])/3</f>
        <v>0.35448994693107755</v>
      </c>
      <c r="M431" s="2">
        <f>(M430*2+testdata[[#This Row],[loss]])/3</f>
        <v>0.55131004901217573</v>
      </c>
      <c r="N431" s="12">
        <f>testdata[[#This Row],[avgGain]]/testdata[[#This Row],[avgLoss]]</f>
        <v>0.64299562027981216</v>
      </c>
      <c r="O431" s="12">
        <f>100-100/(1+testdata[[#This Row],[rs]])</f>
        <v>39.135565082657131</v>
      </c>
      <c r="P431" s="14">
        <f>(testdata[[#This Row],[close]]-H430)/H430</f>
        <v>-5.3089827988957311E-3</v>
      </c>
      <c r="Q431" s="1">
        <f>IF(AND(Q430&gt;=0,testdata[[#This Row],[pctGain]]&gt;0),Q430+1,IF(AND(Q430&lt;=0,testdata[[#This Row],[pctGain]]&lt;0),Q430-1,IF(AND(Q430&lt;0,testdata[[#This Row],[pctGain]]&gt;0),1,IF(AND(Q430&gt;0,testdata[[#This Row],[pctGain]]&lt;0),-1,0))))</f>
        <v>-1</v>
      </c>
      <c r="R431" s="1">
        <f>IF(testdata[[#This Row],[streak]]&gt;Q430,testdata[[#This Row],[streak]]-Q430,0)</f>
        <v>0</v>
      </c>
      <c r="S431" s="1">
        <f>IF(testdata[[#This Row],[streak]]&lt;Q430,Q430-testdata[[#This Row],[streak]],0)</f>
        <v>6</v>
      </c>
      <c r="T431" s="12">
        <f>(T430+testdata[[#This Row],[sGain]])/2</f>
        <v>0.54762679735111786</v>
      </c>
      <c r="U431" s="12">
        <f>(U430+testdata[[#This Row],[sLoss]])/2</f>
        <v>3.0158961530117847</v>
      </c>
      <c r="V431" s="12">
        <f>testdata[[#This Row],[avgSgain]]/testdata[[#This Row],[avgSLoss]]</f>
        <v>0.18158012397218573</v>
      </c>
      <c r="W431" s="12">
        <f>100-100/(1+testdata[[#This Row],[sRS]])</f>
        <v>15.367567572291023</v>
      </c>
      <c r="X431" s="21">
        <f>100*IF(testdata[[#This Row],[pctGain]]&gt;MAX(P331:P430),1,IF(testdata[[#This Row],[pctGain]]&lt;MIN(P331:P430),0,COUNTIF(P331:P430,"&lt;"&amp;testdata[[#This Row],[pctGain]])))/100</f>
        <v>12</v>
      </c>
      <c r="Y431" s="21">
        <f>(testdata[[#This Row],[rsi(3)]]+testdata[[#This Row],[sRSI(2)]]+testdata[[#This Row],[pctRank(100)]])/3</f>
        <v>22.167710884982721</v>
      </c>
    </row>
    <row r="432" spans="1:25" x14ac:dyDescent="0.25">
      <c r="A432" s="8">
        <v>431</v>
      </c>
      <c r="B432" s="4" t="s">
        <v>7</v>
      </c>
      <c r="C432" s="5" t="str">
        <f t="shared" si="8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>IF(testdata[[#This Row],[close]]&gt;H431,testdata[[#This Row],[close]]-H431,0)</f>
        <v>1.5299999999999727</v>
      </c>
      <c r="K432" s="2">
        <f>IF(testdata[[#This Row],[close]]&lt;H431,H431-testdata[[#This Row],[close]],0)</f>
        <v>0</v>
      </c>
      <c r="L432" s="2">
        <f>(L431*2+testdata[[#This Row],[gain]])/3</f>
        <v>0.74632663128737597</v>
      </c>
      <c r="M432" s="2">
        <f>(M431*2+testdata[[#This Row],[loss]])/3</f>
        <v>0.3675400326747838</v>
      </c>
      <c r="N432" s="12">
        <f>testdata[[#This Row],[avgGain]]/testdata[[#This Row],[avgLoss]]</f>
        <v>2.0305995672252655</v>
      </c>
      <c r="O432" s="12">
        <f>100-100/(1+testdata[[#This Row],[rs]])</f>
        <v>67.003228971105131</v>
      </c>
      <c r="P432" s="14">
        <f>(testdata[[#This Row],[close]]-H431)/H431</f>
        <v>5.4440649017932418E-3</v>
      </c>
      <c r="Q432" s="1">
        <f>IF(AND(Q431&gt;=0,testdata[[#This Row],[pctGain]]&gt;0),Q431+1,IF(AND(Q431&lt;=0,testdata[[#This Row],[pctGain]]&lt;0),Q431-1,IF(AND(Q431&lt;0,testdata[[#This Row],[pctGain]]&gt;0),1,IF(AND(Q431&gt;0,testdata[[#This Row],[pctGain]]&lt;0),-1,0))))</f>
        <v>1</v>
      </c>
      <c r="R432" s="1">
        <f>IF(testdata[[#This Row],[streak]]&gt;Q431,testdata[[#This Row],[streak]]-Q431,0)</f>
        <v>2</v>
      </c>
      <c r="S432" s="1">
        <f>IF(testdata[[#This Row],[streak]]&lt;Q431,Q431-testdata[[#This Row],[streak]],0)</f>
        <v>0</v>
      </c>
      <c r="T432" s="12">
        <f>(T431+testdata[[#This Row],[sGain]])/2</f>
        <v>1.2738133986755589</v>
      </c>
      <c r="U432" s="12">
        <f>(U431+testdata[[#This Row],[sLoss]])/2</f>
        <v>1.5079480765058924</v>
      </c>
      <c r="V432" s="12">
        <f>testdata[[#This Row],[avgSgain]]/testdata[[#This Row],[avgSLoss]]</f>
        <v>0.84473293114120129</v>
      </c>
      <c r="W432" s="12">
        <f>100-100/(1+testdata[[#This Row],[sRS]])</f>
        <v>45.791611180195439</v>
      </c>
      <c r="X432" s="21">
        <f>100*IF(testdata[[#This Row],[pctGain]]&gt;MAX(P332:P431),1,IF(testdata[[#This Row],[pctGain]]&lt;MIN(P332:P431),0,COUNTIF(P332:P431,"&lt;"&amp;testdata[[#This Row],[pctGain]])))/100</f>
        <v>81</v>
      </c>
      <c r="Y432" s="21">
        <f>(testdata[[#This Row],[rsi(3)]]+testdata[[#This Row],[sRSI(2)]]+testdata[[#This Row],[pctRank(100)]])/3</f>
        <v>64.59828005043353</v>
      </c>
    </row>
    <row r="433" spans="1:25" x14ac:dyDescent="0.25">
      <c r="A433" s="8">
        <v>432</v>
      </c>
      <c r="B433" s="4" t="s">
        <v>7</v>
      </c>
      <c r="C433" s="5" t="str">
        <f t="shared" si="8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>IF(testdata[[#This Row],[close]]&gt;H432,testdata[[#This Row],[close]]-H432,0)</f>
        <v>0.30000000000001137</v>
      </c>
      <c r="K433" s="2">
        <f>IF(testdata[[#This Row],[close]]&lt;H432,H432-testdata[[#This Row],[close]],0)</f>
        <v>0</v>
      </c>
      <c r="L433" s="2">
        <f>(L432*2+testdata[[#This Row],[gain]])/3</f>
        <v>0.59755108752492114</v>
      </c>
      <c r="M433" s="2">
        <f>(M432*2+testdata[[#This Row],[loss]])/3</f>
        <v>0.24502668844985587</v>
      </c>
      <c r="N433" s="12">
        <f>testdata[[#This Row],[avgGain]]/testdata[[#This Row],[avgLoss]]</f>
        <v>2.438718375150422</v>
      </c>
      <c r="O433" s="12">
        <f>100-100/(1+testdata[[#This Row],[rs]])</f>
        <v>70.919398133141499</v>
      </c>
      <c r="P433" s="14">
        <f>(testdata[[#This Row],[close]]-H432)/H432</f>
        <v>1.0616838305553009E-3</v>
      </c>
      <c r="Q433" s="1">
        <f>IF(AND(Q432&gt;=0,testdata[[#This Row],[pctGain]]&gt;0),Q432+1,IF(AND(Q432&lt;=0,testdata[[#This Row],[pctGain]]&lt;0),Q432-1,IF(AND(Q432&lt;0,testdata[[#This Row],[pctGain]]&gt;0),1,IF(AND(Q432&gt;0,testdata[[#This Row],[pctGain]]&lt;0),-1,0))))</f>
        <v>2</v>
      </c>
      <c r="R433" s="1">
        <f>IF(testdata[[#This Row],[streak]]&gt;Q432,testdata[[#This Row],[streak]]-Q432,0)</f>
        <v>1</v>
      </c>
      <c r="S433" s="1">
        <f>IF(testdata[[#This Row],[streak]]&lt;Q432,Q432-testdata[[#This Row],[streak]],0)</f>
        <v>0</v>
      </c>
      <c r="T433" s="12">
        <f>(T432+testdata[[#This Row],[sGain]])/2</f>
        <v>1.1369066993377794</v>
      </c>
      <c r="U433" s="12">
        <f>(U432+testdata[[#This Row],[sLoss]])/2</f>
        <v>0.75397403825294618</v>
      </c>
      <c r="V433" s="12">
        <f>testdata[[#This Row],[avgSgain]]/testdata[[#This Row],[avgSLoss]]</f>
        <v>1.5078857383102169</v>
      </c>
      <c r="W433" s="12">
        <f>100-100/(1+testdata[[#This Row],[sRS]])</f>
        <v>60.125775081212915</v>
      </c>
      <c r="X433" s="21">
        <f>100*IF(testdata[[#This Row],[pctGain]]&gt;MAX(P333:P432),1,IF(testdata[[#This Row],[pctGain]]&lt;MIN(P333:P432),0,COUNTIF(P333:P432,"&lt;"&amp;testdata[[#This Row],[pctGain]])))/100</f>
        <v>50</v>
      </c>
      <c r="Y433" s="21">
        <f>(testdata[[#This Row],[rsi(3)]]+testdata[[#This Row],[sRSI(2)]]+testdata[[#This Row],[pctRank(100)]])/3</f>
        <v>60.348391071451466</v>
      </c>
    </row>
    <row r="434" spans="1:25" x14ac:dyDescent="0.25">
      <c r="A434" s="8">
        <v>433</v>
      </c>
      <c r="B434" s="4" t="s">
        <v>7</v>
      </c>
      <c r="C434" s="5" t="str">
        <f t="shared" si="8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>IF(testdata[[#This Row],[close]]&gt;H433,testdata[[#This Row],[close]]-H433,0)</f>
        <v>2.2900000000000205</v>
      </c>
      <c r="K434" s="2">
        <f>IF(testdata[[#This Row],[close]]&lt;H433,H433-testdata[[#This Row],[close]],0)</f>
        <v>0</v>
      </c>
      <c r="L434" s="2">
        <f>(L433*2+testdata[[#This Row],[gain]])/3</f>
        <v>1.1617007250166209</v>
      </c>
      <c r="M434" s="2">
        <f>(M433*2+testdata[[#This Row],[loss]])/3</f>
        <v>0.16335112563323725</v>
      </c>
      <c r="N434" s="12">
        <f>testdata[[#This Row],[avgGain]]/testdata[[#This Row],[avgLoss]]</f>
        <v>7.1116787258933236</v>
      </c>
      <c r="O434" s="12">
        <f>100-100/(1+testdata[[#This Row],[rs]])</f>
        <v>87.672095582288094</v>
      </c>
      <c r="P434" s="14">
        <f>(testdata[[#This Row],[close]]-H433)/H433</f>
        <v>8.0955916145226438E-3</v>
      </c>
      <c r="Q434" s="1">
        <f>IF(AND(Q433&gt;=0,testdata[[#This Row],[pctGain]]&gt;0),Q433+1,IF(AND(Q433&lt;=0,testdata[[#This Row],[pctGain]]&lt;0),Q433-1,IF(AND(Q433&lt;0,testdata[[#This Row],[pctGain]]&gt;0),1,IF(AND(Q433&gt;0,testdata[[#This Row],[pctGain]]&lt;0),-1,0))))</f>
        <v>3</v>
      </c>
      <c r="R434" s="1">
        <f>IF(testdata[[#This Row],[streak]]&gt;Q433,testdata[[#This Row],[streak]]-Q433,0)</f>
        <v>1</v>
      </c>
      <c r="S434" s="1">
        <f>IF(testdata[[#This Row],[streak]]&lt;Q433,Q433-testdata[[#This Row],[streak]],0)</f>
        <v>0</v>
      </c>
      <c r="T434" s="12">
        <f>(T433+testdata[[#This Row],[sGain]])/2</f>
        <v>1.0684533496688897</v>
      </c>
      <c r="U434" s="12">
        <f>(U433+testdata[[#This Row],[sLoss]])/2</f>
        <v>0.37698701912647309</v>
      </c>
      <c r="V434" s="12">
        <f>testdata[[#This Row],[avgSgain]]/testdata[[#This Row],[avgSLoss]]</f>
        <v>2.8341913526482481</v>
      </c>
      <c r="W434" s="12">
        <f>100-100/(1+testdata[[#This Row],[sRS]])</f>
        <v>73.918881244429613</v>
      </c>
      <c r="X434" s="21">
        <f>100*IF(testdata[[#This Row],[pctGain]]&gt;MAX(P334:P433),1,IF(testdata[[#This Row],[pctGain]]&lt;MIN(P334:P433),0,COUNTIF(P334:P433,"&lt;"&amp;testdata[[#This Row],[pctGain]])))/100</f>
        <v>89</v>
      </c>
      <c r="Y434" s="21">
        <f>(testdata[[#This Row],[rsi(3)]]+testdata[[#This Row],[sRSI(2)]]+testdata[[#This Row],[pctRank(100)]])/3</f>
        <v>83.530325608905898</v>
      </c>
    </row>
    <row r="435" spans="1:25" x14ac:dyDescent="0.25">
      <c r="A435" s="8">
        <v>434</v>
      </c>
      <c r="B435" s="4" t="s">
        <v>7</v>
      </c>
      <c r="C435" s="5" t="str">
        <f t="shared" si="8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>IF(testdata[[#This Row],[close]]&gt;H434,testdata[[#This Row],[close]]-H434,0)</f>
        <v>0</v>
      </c>
      <c r="K435" s="2">
        <f>IF(testdata[[#This Row],[close]]&lt;H434,H434-testdata[[#This Row],[close]],0)</f>
        <v>0.26000000000004775</v>
      </c>
      <c r="L435" s="2">
        <f>(L434*2+testdata[[#This Row],[gain]])/3</f>
        <v>0.77446715001108057</v>
      </c>
      <c r="M435" s="2">
        <f>(M434*2+testdata[[#This Row],[loss]])/3</f>
        <v>0.19556741708884076</v>
      </c>
      <c r="N435" s="12">
        <f>testdata[[#This Row],[avgGain]]/testdata[[#This Row],[avgLoss]]</f>
        <v>3.9601031784311083</v>
      </c>
      <c r="O435" s="12">
        <f>100-100/(1+testdata[[#This Row],[rs]])</f>
        <v>79.839129065934031</v>
      </c>
      <c r="P435" s="14">
        <f>(testdata[[#This Row],[close]]-H434)/H434</f>
        <v>-9.1176883153334172E-4</v>
      </c>
      <c r="Q435" s="1">
        <f>IF(AND(Q434&gt;=0,testdata[[#This Row],[pctGain]]&gt;0),Q434+1,IF(AND(Q434&lt;=0,testdata[[#This Row],[pctGain]]&lt;0),Q434-1,IF(AND(Q434&lt;0,testdata[[#This Row],[pctGain]]&gt;0),1,IF(AND(Q434&gt;0,testdata[[#This Row],[pctGain]]&lt;0),-1,0))))</f>
        <v>-1</v>
      </c>
      <c r="R435" s="1">
        <f>IF(testdata[[#This Row],[streak]]&gt;Q434,testdata[[#This Row],[streak]]-Q434,0)</f>
        <v>0</v>
      </c>
      <c r="S435" s="1">
        <f>IF(testdata[[#This Row],[streak]]&lt;Q434,Q434-testdata[[#This Row],[streak]],0)</f>
        <v>4</v>
      </c>
      <c r="T435" s="12">
        <f>(T434+testdata[[#This Row],[sGain]])/2</f>
        <v>0.53422667483444486</v>
      </c>
      <c r="U435" s="12">
        <f>(U434+testdata[[#This Row],[sLoss]])/2</f>
        <v>2.1884935095632367</v>
      </c>
      <c r="V435" s="12">
        <f>testdata[[#This Row],[avgSgain]]/testdata[[#This Row],[avgSLoss]]</f>
        <v>0.24410704098503899</v>
      </c>
      <c r="W435" s="12">
        <f>100-100/(1+testdata[[#This Row],[sRS]])</f>
        <v>19.621064180439319</v>
      </c>
      <c r="X435" s="21">
        <f>100*IF(testdata[[#This Row],[pctGain]]&gt;MAX(P335:P434),1,IF(testdata[[#This Row],[pctGain]]&lt;MIN(P335:P434),0,COUNTIF(P335:P434,"&lt;"&amp;testdata[[#This Row],[pctGain]])))/100</f>
        <v>35</v>
      </c>
      <c r="Y435" s="21">
        <f>(testdata[[#This Row],[rsi(3)]]+testdata[[#This Row],[sRSI(2)]]+testdata[[#This Row],[pctRank(100)]])/3</f>
        <v>44.820064415457786</v>
      </c>
    </row>
    <row r="436" spans="1:25" x14ac:dyDescent="0.25">
      <c r="A436" s="8">
        <v>435</v>
      </c>
      <c r="B436" s="4" t="s">
        <v>7</v>
      </c>
      <c r="C436" s="5" t="str">
        <f t="shared" si="8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>IF(testdata[[#This Row],[close]]&gt;H435,testdata[[#This Row],[close]]-H435,0)</f>
        <v>0</v>
      </c>
      <c r="K436" s="2">
        <f>IF(testdata[[#This Row],[close]]&lt;H435,H435-testdata[[#This Row],[close]],0)</f>
        <v>0.94999999999998863</v>
      </c>
      <c r="L436" s="2">
        <f>(L435*2+testdata[[#This Row],[gain]])/3</f>
        <v>0.51631143334072038</v>
      </c>
      <c r="M436" s="2">
        <f>(M435*2+testdata[[#This Row],[loss]])/3</f>
        <v>0.44704494472589001</v>
      </c>
      <c r="N436" s="12">
        <f>testdata[[#This Row],[avgGain]]/testdata[[#This Row],[avgLoss]]</f>
        <v>1.15494300837537</v>
      </c>
      <c r="O436" s="12">
        <f>100-100/(1+testdata[[#This Row],[rs]])</f>
        <v>53.595060467334186</v>
      </c>
      <c r="P436" s="14">
        <f>(testdata[[#This Row],[close]]-H435)/H435</f>
        <v>-3.3345033345032948E-3</v>
      </c>
      <c r="Q436" s="1">
        <f>IF(AND(Q435&gt;=0,testdata[[#This Row],[pctGain]]&gt;0),Q435+1,IF(AND(Q435&lt;=0,testdata[[#This Row],[pctGain]]&lt;0),Q435-1,IF(AND(Q435&lt;0,testdata[[#This Row],[pctGain]]&gt;0),1,IF(AND(Q435&gt;0,testdata[[#This Row],[pctGain]]&lt;0),-1,0))))</f>
        <v>-2</v>
      </c>
      <c r="R436" s="1">
        <f>IF(testdata[[#This Row],[streak]]&gt;Q435,testdata[[#This Row],[streak]]-Q435,0)</f>
        <v>0</v>
      </c>
      <c r="S436" s="1">
        <f>IF(testdata[[#This Row],[streak]]&lt;Q435,Q435-testdata[[#This Row],[streak]],0)</f>
        <v>1</v>
      </c>
      <c r="T436" s="12">
        <f>(T435+testdata[[#This Row],[sGain]])/2</f>
        <v>0.26711333741722243</v>
      </c>
      <c r="U436" s="12">
        <f>(U435+testdata[[#This Row],[sLoss]])/2</f>
        <v>1.5942467547816184</v>
      </c>
      <c r="V436" s="12">
        <f>testdata[[#This Row],[avgSgain]]/testdata[[#This Row],[avgSLoss]]</f>
        <v>0.16754830242938892</v>
      </c>
      <c r="W436" s="12">
        <f>100-100/(1+testdata[[#This Row],[sRS]])</f>
        <v>14.350438614039433</v>
      </c>
      <c r="X436" s="21">
        <f>100*IF(testdata[[#This Row],[pctGain]]&gt;MAX(P336:P435),1,IF(testdata[[#This Row],[pctGain]]&lt;MIN(P336:P435),0,COUNTIF(P336:P435,"&lt;"&amp;testdata[[#This Row],[pctGain]])))/100</f>
        <v>18</v>
      </c>
      <c r="Y436" s="21">
        <f>(testdata[[#This Row],[rsi(3)]]+testdata[[#This Row],[sRSI(2)]]+testdata[[#This Row],[pctRank(100)]])/3</f>
        <v>28.648499693791205</v>
      </c>
    </row>
    <row r="437" spans="1:25" x14ac:dyDescent="0.25">
      <c r="A437" s="8">
        <v>436</v>
      </c>
      <c r="B437" s="4" t="s">
        <v>7</v>
      </c>
      <c r="C437" s="5" t="str">
        <f t="shared" si="8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>IF(testdata[[#This Row],[close]]&gt;H436,testdata[[#This Row],[close]]-H436,0)</f>
        <v>0</v>
      </c>
      <c r="K437" s="2">
        <f>IF(testdata[[#This Row],[close]]&lt;H436,H436-testdata[[#This Row],[close]],0)</f>
        <v>0.25999999999999091</v>
      </c>
      <c r="L437" s="2">
        <f>(L436*2+testdata[[#This Row],[gain]])/3</f>
        <v>0.3442076222271469</v>
      </c>
      <c r="M437" s="2">
        <f>(M436*2+testdata[[#This Row],[loss]])/3</f>
        <v>0.38469662981725694</v>
      </c>
      <c r="N437" s="12">
        <f>testdata[[#This Row],[avgGain]]/testdata[[#This Row],[avgLoss]]</f>
        <v>0.89475081284350322</v>
      </c>
      <c r="O437" s="12">
        <f>100-100/(1+testdata[[#This Row],[rs]])</f>
        <v>47.222611373404128</v>
      </c>
      <c r="P437" s="14">
        <f>(testdata[[#This Row],[close]]-H436)/H436</f>
        <v>-9.1565416446554298E-4</v>
      </c>
      <c r="Q437" s="1">
        <f>IF(AND(Q436&gt;=0,testdata[[#This Row],[pctGain]]&gt;0),Q436+1,IF(AND(Q436&lt;=0,testdata[[#This Row],[pctGain]]&lt;0),Q436-1,IF(AND(Q436&lt;0,testdata[[#This Row],[pctGain]]&gt;0),1,IF(AND(Q436&gt;0,testdata[[#This Row],[pctGain]]&lt;0),-1,0))))</f>
        <v>-3</v>
      </c>
      <c r="R437" s="1">
        <f>IF(testdata[[#This Row],[streak]]&gt;Q436,testdata[[#This Row],[streak]]-Q436,0)</f>
        <v>0</v>
      </c>
      <c r="S437" s="1">
        <f>IF(testdata[[#This Row],[streak]]&lt;Q436,Q436-testdata[[#This Row],[streak]],0)</f>
        <v>1</v>
      </c>
      <c r="T437" s="12">
        <f>(T436+testdata[[#This Row],[sGain]])/2</f>
        <v>0.13355666870861121</v>
      </c>
      <c r="U437" s="12">
        <f>(U436+testdata[[#This Row],[sLoss]])/2</f>
        <v>1.2971233773908093</v>
      </c>
      <c r="V437" s="12">
        <f>testdata[[#This Row],[avgSgain]]/testdata[[#This Row],[avgSLoss]]</f>
        <v>0.10296373578376425</v>
      </c>
      <c r="W437" s="12">
        <f>100-100/(1+testdata[[#This Row],[sRS]])</f>
        <v>9.3351877712097604</v>
      </c>
      <c r="X437" s="21">
        <f>100*IF(testdata[[#This Row],[pctGain]]&gt;MAX(P337:P436),1,IF(testdata[[#This Row],[pctGain]]&lt;MIN(P337:P436),0,COUNTIF(P337:P436,"&lt;"&amp;testdata[[#This Row],[pctGain]])))/100</f>
        <v>35</v>
      </c>
      <c r="Y437" s="21">
        <f>(testdata[[#This Row],[rsi(3)]]+testdata[[#This Row],[sRSI(2)]]+testdata[[#This Row],[pctRank(100)]])/3</f>
        <v>30.51926638153796</v>
      </c>
    </row>
    <row r="438" spans="1:25" x14ac:dyDescent="0.25">
      <c r="A438" s="8">
        <v>437</v>
      </c>
      <c r="B438" s="4" t="s">
        <v>7</v>
      </c>
      <c r="C438" s="5" t="str">
        <f t="shared" si="8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>IF(testdata[[#This Row],[close]]&gt;H437,testdata[[#This Row],[close]]-H437,0)</f>
        <v>0</v>
      </c>
      <c r="K438" s="2">
        <f>IF(testdata[[#This Row],[close]]&lt;H437,H437-testdata[[#This Row],[close]],0)</f>
        <v>0.85000000000002274</v>
      </c>
      <c r="L438" s="2">
        <f>(L437*2+testdata[[#This Row],[gain]])/3</f>
        <v>0.22947174815143126</v>
      </c>
      <c r="M438" s="2">
        <f>(M437*2+testdata[[#This Row],[loss]])/3</f>
        <v>0.53979775321151224</v>
      </c>
      <c r="N438" s="12">
        <f>testdata[[#This Row],[avgGain]]/testdata[[#This Row],[avgLoss]]</f>
        <v>0.42510689751151287</v>
      </c>
      <c r="O438" s="12">
        <f>100-100/(1+testdata[[#This Row],[rs]])</f>
        <v>29.82982527513019</v>
      </c>
      <c r="P438" s="14">
        <f>(testdata[[#This Row],[close]]-H437)/H437</f>
        <v>-2.9962282773450693E-3</v>
      </c>
      <c r="Q438" s="1">
        <f>IF(AND(Q437&gt;=0,testdata[[#This Row],[pctGain]]&gt;0),Q437+1,IF(AND(Q437&lt;=0,testdata[[#This Row],[pctGain]]&lt;0),Q437-1,IF(AND(Q437&lt;0,testdata[[#This Row],[pctGain]]&gt;0),1,IF(AND(Q437&gt;0,testdata[[#This Row],[pctGain]]&lt;0),-1,0))))</f>
        <v>-4</v>
      </c>
      <c r="R438" s="1">
        <f>IF(testdata[[#This Row],[streak]]&gt;Q437,testdata[[#This Row],[streak]]-Q437,0)</f>
        <v>0</v>
      </c>
      <c r="S438" s="1">
        <f>IF(testdata[[#This Row],[streak]]&lt;Q437,Q437-testdata[[#This Row],[streak]],0)</f>
        <v>1</v>
      </c>
      <c r="T438" s="12">
        <f>(T437+testdata[[#This Row],[sGain]])/2</f>
        <v>6.6778334354305607E-2</v>
      </c>
      <c r="U438" s="12">
        <f>(U437+testdata[[#This Row],[sLoss]])/2</f>
        <v>1.1485616886954046</v>
      </c>
      <c r="V438" s="12">
        <f>testdata[[#This Row],[avgSgain]]/testdata[[#This Row],[avgSLoss]]</f>
        <v>5.8140833889519572E-2</v>
      </c>
      <c r="W438" s="12">
        <f>100-100/(1+testdata[[#This Row],[sRS]])</f>
        <v>5.4946215123184601</v>
      </c>
      <c r="X438" s="21">
        <f>100*IF(testdata[[#This Row],[pctGain]]&gt;MAX(P338:P437),1,IF(testdata[[#This Row],[pctGain]]&lt;MIN(P338:P437),0,COUNTIF(P338:P437,"&lt;"&amp;testdata[[#This Row],[pctGain]])))/100</f>
        <v>19</v>
      </c>
      <c r="Y438" s="21">
        <f>(testdata[[#This Row],[rsi(3)]]+testdata[[#This Row],[sRSI(2)]]+testdata[[#This Row],[pctRank(100)]])/3</f>
        <v>18.10814892914955</v>
      </c>
    </row>
    <row r="439" spans="1:25" x14ac:dyDescent="0.25">
      <c r="A439" s="8">
        <v>438</v>
      </c>
      <c r="B439" s="4" t="s">
        <v>7</v>
      </c>
      <c r="C439" s="5" t="str">
        <f t="shared" si="8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>IF(testdata[[#This Row],[close]]&gt;H438,testdata[[#This Row],[close]]-H438,0)</f>
        <v>0.79000000000002046</v>
      </c>
      <c r="K439" s="2">
        <f>IF(testdata[[#This Row],[close]]&lt;H438,H438-testdata[[#This Row],[close]],0)</f>
        <v>0</v>
      </c>
      <c r="L439" s="2">
        <f>(L438*2+testdata[[#This Row],[gain]])/3</f>
        <v>0.41631449876762766</v>
      </c>
      <c r="M439" s="2">
        <f>(M438*2+testdata[[#This Row],[loss]])/3</f>
        <v>0.35986516880767483</v>
      </c>
      <c r="N439" s="12">
        <f>testdata[[#This Row],[avgGain]]/testdata[[#This Row],[avgLoss]]</f>
        <v>1.1568624441953743</v>
      </c>
      <c r="O439" s="12">
        <f>100-100/(1+testdata[[#This Row],[rs]])</f>
        <v>53.636357168198835</v>
      </c>
      <c r="P439" s="14">
        <f>(testdata[[#This Row],[close]]-H438)/H438</f>
        <v>2.7930985716306763E-3</v>
      </c>
      <c r="Q439" s="1">
        <f>IF(AND(Q438&gt;=0,testdata[[#This Row],[pctGain]]&gt;0),Q438+1,IF(AND(Q438&lt;=0,testdata[[#This Row],[pctGain]]&lt;0),Q438-1,IF(AND(Q438&lt;0,testdata[[#This Row],[pctGain]]&gt;0),1,IF(AND(Q438&gt;0,testdata[[#This Row],[pctGain]]&lt;0),-1,0))))</f>
        <v>1</v>
      </c>
      <c r="R439" s="1">
        <f>IF(testdata[[#This Row],[streak]]&gt;Q438,testdata[[#This Row],[streak]]-Q438,0)</f>
        <v>5</v>
      </c>
      <c r="S439" s="1">
        <f>IF(testdata[[#This Row],[streak]]&lt;Q438,Q438-testdata[[#This Row],[streak]],0)</f>
        <v>0</v>
      </c>
      <c r="T439" s="12">
        <f>(T438+testdata[[#This Row],[sGain]])/2</f>
        <v>2.5333891671771527</v>
      </c>
      <c r="U439" s="12">
        <f>(U438+testdata[[#This Row],[sLoss]])/2</f>
        <v>0.57428084434770232</v>
      </c>
      <c r="V439" s="12">
        <f>testdata[[#This Row],[avgSgain]]/testdata[[#This Row],[avgSLoss]]</f>
        <v>4.4114115804344936</v>
      </c>
      <c r="W439" s="12">
        <f>100-100/(1+testdata[[#This Row],[sRS]])</f>
        <v>81.520533318596549</v>
      </c>
      <c r="X439" s="21">
        <f>100*IF(testdata[[#This Row],[pctGain]]&gt;MAX(P339:P438),1,IF(testdata[[#This Row],[pctGain]]&lt;MIN(P339:P438),0,COUNTIF(P339:P438,"&lt;"&amp;testdata[[#This Row],[pctGain]])))/100</f>
        <v>65</v>
      </c>
      <c r="Y439" s="21">
        <f>(testdata[[#This Row],[rsi(3)]]+testdata[[#This Row],[sRSI(2)]]+testdata[[#This Row],[pctRank(100)]])/3</f>
        <v>66.718963495598459</v>
      </c>
    </row>
    <row r="440" spans="1:25" x14ac:dyDescent="0.25">
      <c r="A440" s="8">
        <v>439</v>
      </c>
      <c r="B440" s="4" t="s">
        <v>7</v>
      </c>
      <c r="C440" s="5" t="str">
        <f t="shared" si="8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>IF(testdata[[#This Row],[close]]&gt;H439,testdata[[#This Row],[close]]-H439,0)</f>
        <v>3.0000000000029559E-2</v>
      </c>
      <c r="K440" s="2">
        <f>IF(testdata[[#This Row],[close]]&lt;H439,H439-testdata[[#This Row],[close]],0)</f>
        <v>0</v>
      </c>
      <c r="L440" s="2">
        <f>(L439*2+testdata[[#This Row],[gain]])/3</f>
        <v>0.28754299917842829</v>
      </c>
      <c r="M440" s="2">
        <f>(M439*2+testdata[[#This Row],[loss]])/3</f>
        <v>0.23991011253844988</v>
      </c>
      <c r="N440" s="12">
        <f>testdata[[#This Row],[avgGain]]/testdata[[#This Row],[avgLoss]]</f>
        <v>1.1985447221710772</v>
      </c>
      <c r="O440" s="12">
        <f>100-100/(1+testdata[[#This Row],[rs]])</f>
        <v>54.515366919054827</v>
      </c>
      <c r="P440" s="14">
        <f>(testdata[[#This Row],[close]]-H439)/H439</f>
        <v>1.0577160385019059E-4</v>
      </c>
      <c r="Q440" s="1">
        <f>IF(AND(Q439&gt;=0,testdata[[#This Row],[pctGain]]&gt;0),Q439+1,IF(AND(Q439&lt;=0,testdata[[#This Row],[pctGain]]&lt;0),Q439-1,IF(AND(Q439&lt;0,testdata[[#This Row],[pctGain]]&gt;0),1,IF(AND(Q439&gt;0,testdata[[#This Row],[pctGain]]&lt;0),-1,0))))</f>
        <v>2</v>
      </c>
      <c r="R440" s="1">
        <f>IF(testdata[[#This Row],[streak]]&gt;Q439,testdata[[#This Row],[streak]]-Q439,0)</f>
        <v>1</v>
      </c>
      <c r="S440" s="1">
        <f>IF(testdata[[#This Row],[streak]]&lt;Q439,Q439-testdata[[#This Row],[streak]],0)</f>
        <v>0</v>
      </c>
      <c r="T440" s="12">
        <f>(T439+testdata[[#This Row],[sGain]])/2</f>
        <v>1.7666945835885763</v>
      </c>
      <c r="U440" s="12">
        <f>(U439+testdata[[#This Row],[sLoss]])/2</f>
        <v>0.28714042217385116</v>
      </c>
      <c r="V440" s="12">
        <f>testdata[[#This Row],[avgSgain]]/testdata[[#This Row],[avgSLoss]]</f>
        <v>6.1527198790524826</v>
      </c>
      <c r="W440" s="12">
        <f>100-100/(1+testdata[[#This Row],[sRS]])</f>
        <v>86.019304307881413</v>
      </c>
      <c r="X440" s="21">
        <f>100*IF(testdata[[#This Row],[pctGain]]&gt;MAX(P340:P439),1,IF(testdata[[#This Row],[pctGain]]&lt;MIN(P340:P439),0,COUNTIF(P340:P439,"&lt;"&amp;testdata[[#This Row],[pctGain]])))/100</f>
        <v>44</v>
      </c>
      <c r="Y440" s="21">
        <f>(testdata[[#This Row],[rsi(3)]]+testdata[[#This Row],[sRSI(2)]]+testdata[[#This Row],[pctRank(100)]])/3</f>
        <v>61.511557075645413</v>
      </c>
    </row>
    <row r="441" spans="1:25" x14ac:dyDescent="0.25">
      <c r="A441" s="8">
        <v>440</v>
      </c>
      <c r="B441" s="4" t="s">
        <v>7</v>
      </c>
      <c r="C441" s="5" t="str">
        <f t="shared" si="8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>IF(testdata[[#This Row],[close]]&gt;H440,testdata[[#This Row],[close]]-H440,0)</f>
        <v>0.98999999999995225</v>
      </c>
      <c r="K441" s="2">
        <f>IF(testdata[[#This Row],[close]]&lt;H440,H440-testdata[[#This Row],[close]],0)</f>
        <v>0</v>
      </c>
      <c r="L441" s="2">
        <f>(L440*2+testdata[[#This Row],[gain]])/3</f>
        <v>0.52169533278560298</v>
      </c>
      <c r="M441" s="2">
        <f>(M440*2+testdata[[#This Row],[loss]])/3</f>
        <v>0.15994007502563326</v>
      </c>
      <c r="N441" s="12">
        <f>testdata[[#This Row],[avgGain]]/testdata[[#This Row],[avgLoss]]</f>
        <v>3.2618174819662427</v>
      </c>
      <c r="O441" s="12">
        <f>100-100/(1+testdata[[#This Row],[rs]])</f>
        <v>76.535832324320054</v>
      </c>
      <c r="P441" s="14">
        <f>(testdata[[#This Row],[close]]-H440)/H440</f>
        <v>3.4900937742365938E-3</v>
      </c>
      <c r="Q441" s="1">
        <f>IF(AND(Q440&gt;=0,testdata[[#This Row],[pctGain]]&gt;0),Q440+1,IF(AND(Q440&lt;=0,testdata[[#This Row],[pctGain]]&lt;0),Q440-1,IF(AND(Q440&lt;0,testdata[[#This Row],[pctGain]]&gt;0),1,IF(AND(Q440&gt;0,testdata[[#This Row],[pctGain]]&lt;0),-1,0))))</f>
        <v>3</v>
      </c>
      <c r="R441" s="1">
        <f>IF(testdata[[#This Row],[streak]]&gt;Q440,testdata[[#This Row],[streak]]-Q440,0)</f>
        <v>1</v>
      </c>
      <c r="S441" s="1">
        <f>IF(testdata[[#This Row],[streak]]&lt;Q440,Q440-testdata[[#This Row],[streak]],0)</f>
        <v>0</v>
      </c>
      <c r="T441" s="12">
        <f>(T440+testdata[[#This Row],[sGain]])/2</f>
        <v>1.3833472917942882</v>
      </c>
      <c r="U441" s="12">
        <f>(U440+testdata[[#This Row],[sLoss]])/2</f>
        <v>0.14357021108692558</v>
      </c>
      <c r="V441" s="12">
        <f>testdata[[#This Row],[avgSgain]]/testdata[[#This Row],[avgSLoss]]</f>
        <v>9.6353364762884617</v>
      </c>
      <c r="W441" s="12">
        <f>100-100/(1+testdata[[#This Row],[sRS]])</f>
        <v>90.59738258183458</v>
      </c>
      <c r="X441" s="21">
        <f>100*IF(testdata[[#This Row],[pctGain]]&gt;MAX(P341:P440),1,IF(testdata[[#This Row],[pctGain]]&lt;MIN(P341:P440),0,COUNTIF(P341:P440,"&lt;"&amp;testdata[[#This Row],[pctGain]])))/100</f>
        <v>70</v>
      </c>
      <c r="Y441" s="21">
        <f>(testdata[[#This Row],[rsi(3)]]+testdata[[#This Row],[sRSI(2)]]+testdata[[#This Row],[pctRank(100)]])/3</f>
        <v>79.044404968718212</v>
      </c>
    </row>
    <row r="442" spans="1:25" x14ac:dyDescent="0.25">
      <c r="A442" s="8">
        <v>441</v>
      </c>
      <c r="B442" s="4" t="s">
        <v>7</v>
      </c>
      <c r="C442" s="5" t="str">
        <f t="shared" si="8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>IF(testdata[[#This Row],[close]]&gt;H441,testdata[[#This Row],[close]]-H441,0)</f>
        <v>0</v>
      </c>
      <c r="K442" s="2">
        <f>IF(testdata[[#This Row],[close]]&lt;H441,H441-testdata[[#This Row],[close]],0)</f>
        <v>0.16999999999995907</v>
      </c>
      <c r="L442" s="2">
        <f>(L441*2+testdata[[#This Row],[gain]])/3</f>
        <v>0.3477968885237353</v>
      </c>
      <c r="M442" s="2">
        <f>(M441*2+testdata[[#This Row],[loss]])/3</f>
        <v>0.16329338335040852</v>
      </c>
      <c r="N442" s="12">
        <f>testdata[[#This Row],[avgGain]]/testdata[[#This Row],[avgLoss]]</f>
        <v>2.1298896586483473</v>
      </c>
      <c r="O442" s="12">
        <f>100-100/(1+testdata[[#This Row],[rs]])</f>
        <v>68.049991882721741</v>
      </c>
      <c r="P442" s="14">
        <f>(testdata[[#This Row],[close]]-H441)/H441</f>
        <v>-5.9722466186530512E-4</v>
      </c>
      <c r="Q442" s="1">
        <f>IF(AND(Q441&gt;=0,testdata[[#This Row],[pctGain]]&gt;0),Q441+1,IF(AND(Q441&lt;=0,testdata[[#This Row],[pctGain]]&lt;0),Q441-1,IF(AND(Q441&lt;0,testdata[[#This Row],[pctGain]]&gt;0),1,IF(AND(Q441&gt;0,testdata[[#This Row],[pctGain]]&lt;0),-1,0))))</f>
        <v>-1</v>
      </c>
      <c r="R442" s="1">
        <f>IF(testdata[[#This Row],[streak]]&gt;Q441,testdata[[#This Row],[streak]]-Q441,0)</f>
        <v>0</v>
      </c>
      <c r="S442" s="1">
        <f>IF(testdata[[#This Row],[streak]]&lt;Q441,Q441-testdata[[#This Row],[streak]],0)</f>
        <v>4</v>
      </c>
      <c r="T442" s="12">
        <f>(T441+testdata[[#This Row],[sGain]])/2</f>
        <v>0.69167364589714408</v>
      </c>
      <c r="U442" s="12">
        <f>(U441+testdata[[#This Row],[sLoss]])/2</f>
        <v>2.0717851055434626</v>
      </c>
      <c r="V442" s="12">
        <f>testdata[[#This Row],[avgSgain]]/testdata[[#This Row],[avgSLoss]]</f>
        <v>0.33385395234594417</v>
      </c>
      <c r="W442" s="12">
        <f>100-100/(1+testdata[[#This Row],[sRS]])</f>
        <v>25.029273389247109</v>
      </c>
      <c r="X442" s="21">
        <f>100*IF(testdata[[#This Row],[pctGain]]&gt;MAX(P342:P441),1,IF(testdata[[#This Row],[pctGain]]&lt;MIN(P342:P441),0,COUNTIF(P342:P441,"&lt;"&amp;testdata[[#This Row],[pctGain]])))/100</f>
        <v>40</v>
      </c>
      <c r="Y442" s="21">
        <f>(testdata[[#This Row],[rsi(3)]]+testdata[[#This Row],[sRSI(2)]]+testdata[[#This Row],[pctRank(100)]])/3</f>
        <v>44.359755090656279</v>
      </c>
    </row>
    <row r="443" spans="1:25" x14ac:dyDescent="0.25">
      <c r="A443" s="8">
        <v>442</v>
      </c>
      <c r="B443" s="4" t="s">
        <v>7</v>
      </c>
      <c r="C443" s="5" t="str">
        <f t="shared" si="8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>IF(testdata[[#This Row],[close]]&gt;H442,testdata[[#This Row],[close]]-H442,0)</f>
        <v>0.15999999999996817</v>
      </c>
      <c r="K443" s="2">
        <f>IF(testdata[[#This Row],[close]]&lt;H442,H442-testdata[[#This Row],[close]],0)</f>
        <v>0</v>
      </c>
      <c r="L443" s="2">
        <f>(L442*2+testdata[[#This Row],[gain]])/3</f>
        <v>0.28519792568247959</v>
      </c>
      <c r="M443" s="2">
        <f>(M442*2+testdata[[#This Row],[loss]])/3</f>
        <v>0.10886225556693901</v>
      </c>
      <c r="N443" s="12">
        <f>testdata[[#This Row],[avgGain]]/testdata[[#This Row],[avgLoss]]</f>
        <v>2.6198054063569574</v>
      </c>
      <c r="O443" s="12">
        <f>100-100/(1+testdata[[#This Row],[rs]])</f>
        <v>72.374205579011516</v>
      </c>
      <c r="P443" s="14">
        <f>(testdata[[#This Row],[close]]-H442)/H442</f>
        <v>5.6242969628785206E-4</v>
      </c>
      <c r="Q443" s="1">
        <f>IF(AND(Q442&gt;=0,testdata[[#This Row],[pctGain]]&gt;0),Q442+1,IF(AND(Q442&lt;=0,testdata[[#This Row],[pctGain]]&lt;0),Q442-1,IF(AND(Q442&lt;0,testdata[[#This Row],[pctGain]]&gt;0),1,IF(AND(Q442&gt;0,testdata[[#This Row],[pctGain]]&lt;0),-1,0))))</f>
        <v>1</v>
      </c>
      <c r="R443" s="1">
        <f>IF(testdata[[#This Row],[streak]]&gt;Q442,testdata[[#This Row],[streak]]-Q442,0)</f>
        <v>2</v>
      </c>
      <c r="S443" s="1">
        <f>IF(testdata[[#This Row],[streak]]&lt;Q442,Q442-testdata[[#This Row],[streak]],0)</f>
        <v>0</v>
      </c>
      <c r="T443" s="12">
        <f>(T442+testdata[[#This Row],[sGain]])/2</f>
        <v>1.345836822948572</v>
      </c>
      <c r="U443" s="12">
        <f>(U442+testdata[[#This Row],[sLoss]])/2</f>
        <v>1.0358925527717313</v>
      </c>
      <c r="V443" s="12">
        <f>testdata[[#This Row],[avgSgain]]/testdata[[#This Row],[avgSLoss]]</f>
        <v>1.2992050375760735</v>
      </c>
      <c r="W443" s="12">
        <f>100-100/(1+testdata[[#This Row],[sRS]])</f>
        <v>56.50670628948145</v>
      </c>
      <c r="X443" s="21">
        <f>100*IF(testdata[[#This Row],[pctGain]]&gt;MAX(P343:P442),1,IF(testdata[[#This Row],[pctGain]]&lt;MIN(P343:P442),0,COUNTIF(P343:P442,"&lt;"&amp;testdata[[#This Row],[pctGain]])))/100</f>
        <v>49</v>
      </c>
      <c r="Y443" s="21">
        <f>(testdata[[#This Row],[rsi(3)]]+testdata[[#This Row],[sRSI(2)]]+testdata[[#This Row],[pctRank(100)]])/3</f>
        <v>59.29363728949766</v>
      </c>
    </row>
    <row r="444" spans="1:25" x14ac:dyDescent="0.25">
      <c r="A444" s="8">
        <v>443</v>
      </c>
      <c r="B444" s="4" t="s">
        <v>7</v>
      </c>
      <c r="C444" s="5" t="str">
        <f t="shared" si="8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>IF(testdata[[#This Row],[close]]&gt;H443,testdata[[#This Row],[close]]-H443,0)</f>
        <v>0</v>
      </c>
      <c r="K444" s="2">
        <f>IF(testdata[[#This Row],[close]]&lt;H443,H443-testdata[[#This Row],[close]],0)</f>
        <v>2.2299999999999613</v>
      </c>
      <c r="L444" s="2">
        <f>(L443*2+testdata[[#This Row],[gain]])/3</f>
        <v>0.1901319504549864</v>
      </c>
      <c r="M444" s="2">
        <f>(M443*2+testdata[[#This Row],[loss]])/3</f>
        <v>0.81590817037794638</v>
      </c>
      <c r="N444" s="12">
        <f>testdata[[#This Row],[avgGain]]/testdata[[#This Row],[avgLoss]]</f>
        <v>0.23303106569813262</v>
      </c>
      <c r="O444" s="12">
        <f>100-100/(1+testdata[[#This Row],[rs]])</f>
        <v>18.899042544900709</v>
      </c>
      <c r="P444" s="14">
        <f>(testdata[[#This Row],[close]]-H443)/H443</f>
        <v>-7.8344575604270706E-3</v>
      </c>
      <c r="Q444" s="1">
        <f>IF(AND(Q443&gt;=0,testdata[[#This Row],[pctGain]]&gt;0),Q443+1,IF(AND(Q443&lt;=0,testdata[[#This Row],[pctGain]]&lt;0),Q443-1,IF(AND(Q443&lt;0,testdata[[#This Row],[pctGain]]&gt;0),1,IF(AND(Q443&gt;0,testdata[[#This Row],[pctGain]]&lt;0),-1,0))))</f>
        <v>-1</v>
      </c>
      <c r="R444" s="1">
        <f>IF(testdata[[#This Row],[streak]]&gt;Q443,testdata[[#This Row],[streak]]-Q443,0)</f>
        <v>0</v>
      </c>
      <c r="S444" s="1">
        <f>IF(testdata[[#This Row],[streak]]&lt;Q443,Q443-testdata[[#This Row],[streak]],0)</f>
        <v>2</v>
      </c>
      <c r="T444" s="12">
        <f>(T443+testdata[[#This Row],[sGain]])/2</f>
        <v>0.67291841147428599</v>
      </c>
      <c r="U444" s="12">
        <f>(U443+testdata[[#This Row],[sLoss]])/2</f>
        <v>1.5179462763858655</v>
      </c>
      <c r="V444" s="12">
        <f>testdata[[#This Row],[avgSgain]]/testdata[[#This Row],[avgSLoss]]</f>
        <v>0.44330845033360622</v>
      </c>
      <c r="W444" s="12">
        <f>100-100/(1+testdata[[#This Row],[sRS]])</f>
        <v>30.714740860218754</v>
      </c>
      <c r="X444" s="21">
        <f>100*IF(testdata[[#This Row],[pctGain]]&gt;MAX(P344:P443),1,IF(testdata[[#This Row],[pctGain]]&lt;MIN(P344:P443),0,COUNTIF(P344:P443,"&lt;"&amp;testdata[[#This Row],[pctGain]])))/100</f>
        <v>3</v>
      </c>
      <c r="Y444" s="21">
        <f>(testdata[[#This Row],[rsi(3)]]+testdata[[#This Row],[sRSI(2)]]+testdata[[#This Row],[pctRank(100)]])/3</f>
        <v>17.537927801706488</v>
      </c>
    </row>
    <row r="445" spans="1:25" x14ac:dyDescent="0.25">
      <c r="A445" s="8">
        <v>444</v>
      </c>
      <c r="B445" s="4" t="s">
        <v>7</v>
      </c>
      <c r="C445" s="5" t="str">
        <f t="shared" si="8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>IF(testdata[[#This Row],[close]]&gt;H444,testdata[[#This Row],[close]]-H444,0)</f>
        <v>0</v>
      </c>
      <c r="K445" s="2">
        <f>IF(testdata[[#This Row],[close]]&lt;H444,H444-testdata[[#This Row],[close]],0)</f>
        <v>1.5800000000000409</v>
      </c>
      <c r="L445" s="2">
        <f>(L444*2+testdata[[#This Row],[gain]])/3</f>
        <v>0.12675463363665759</v>
      </c>
      <c r="M445" s="2">
        <f>(M444*2+testdata[[#This Row],[loss]])/3</f>
        <v>1.0706054469186446</v>
      </c>
      <c r="N445" s="12">
        <f>testdata[[#This Row],[avgGain]]/testdata[[#This Row],[avgLoss]]</f>
        <v>0.11839528184867314</v>
      </c>
      <c r="O445" s="12">
        <f>100-100/(1+testdata[[#This Row],[rs]])</f>
        <v>10.586175010768045</v>
      </c>
      <c r="P445" s="14">
        <f>(testdata[[#This Row],[close]]-H444)/H444</f>
        <v>-5.5947027371553446E-3</v>
      </c>
      <c r="Q445" s="1">
        <f>IF(AND(Q444&gt;=0,testdata[[#This Row],[pctGain]]&gt;0),Q444+1,IF(AND(Q444&lt;=0,testdata[[#This Row],[pctGain]]&lt;0),Q444-1,IF(AND(Q444&lt;0,testdata[[#This Row],[pctGain]]&gt;0),1,IF(AND(Q444&gt;0,testdata[[#This Row],[pctGain]]&lt;0),-1,0))))</f>
        <v>-2</v>
      </c>
      <c r="R445" s="1">
        <f>IF(testdata[[#This Row],[streak]]&gt;Q444,testdata[[#This Row],[streak]]-Q444,0)</f>
        <v>0</v>
      </c>
      <c r="S445" s="1">
        <f>IF(testdata[[#This Row],[streak]]&lt;Q444,Q444-testdata[[#This Row],[streak]],0)</f>
        <v>1</v>
      </c>
      <c r="T445" s="12">
        <f>(T444+testdata[[#This Row],[sGain]])/2</f>
        <v>0.336459205737143</v>
      </c>
      <c r="U445" s="12">
        <f>(U444+testdata[[#This Row],[sLoss]])/2</f>
        <v>1.2589731381929328</v>
      </c>
      <c r="V445" s="12">
        <f>testdata[[#This Row],[avgSgain]]/testdata[[#This Row],[avgSLoss]]</f>
        <v>0.26724891542966495</v>
      </c>
      <c r="W445" s="12">
        <f>100-100/(1+testdata[[#This Row],[sRS]])</f>
        <v>21.08890464814904</v>
      </c>
      <c r="X445" s="21">
        <f>100*IF(testdata[[#This Row],[pctGain]]&gt;MAX(P345:P444),1,IF(testdata[[#This Row],[pctGain]]&lt;MIN(P345:P444),0,COUNTIF(P345:P444,"&lt;"&amp;testdata[[#This Row],[pctGain]])))/100</f>
        <v>11</v>
      </c>
      <c r="Y445" s="21">
        <f>(testdata[[#This Row],[rsi(3)]]+testdata[[#This Row],[sRSI(2)]]+testdata[[#This Row],[pctRank(100)]])/3</f>
        <v>14.225026552972361</v>
      </c>
    </row>
    <row r="446" spans="1:25" x14ac:dyDescent="0.25">
      <c r="A446" s="8">
        <v>445</v>
      </c>
      <c r="B446" s="4" t="s">
        <v>7</v>
      </c>
      <c r="C446" s="5" t="str">
        <f t="shared" si="8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>IF(testdata[[#This Row],[close]]&gt;H445,testdata[[#This Row],[close]]-H445,0)</f>
        <v>0</v>
      </c>
      <c r="K446" s="2">
        <f>IF(testdata[[#This Row],[close]]&lt;H445,H445-testdata[[#This Row],[close]],0)</f>
        <v>0</v>
      </c>
      <c r="L446" s="2">
        <f>(L445*2+testdata[[#This Row],[gain]])/3</f>
        <v>8.4503089091105058E-2</v>
      </c>
      <c r="M446" s="2">
        <f>(M445*2+testdata[[#This Row],[loss]])/3</f>
        <v>0.71373696461242975</v>
      </c>
      <c r="N446" s="12">
        <f>testdata[[#This Row],[avgGain]]/testdata[[#This Row],[avgLoss]]</f>
        <v>0.11839528184867312</v>
      </c>
      <c r="O446" s="12">
        <f>100-100/(1+testdata[[#This Row],[rs]])</f>
        <v>10.586175010768045</v>
      </c>
      <c r="P446" s="14">
        <f>(testdata[[#This Row],[close]]-H445)/H445</f>
        <v>0</v>
      </c>
      <c r="Q446" s="1">
        <f>IF(AND(Q445&gt;=0,testdata[[#This Row],[pctGain]]&gt;0),Q445+1,IF(AND(Q445&lt;=0,testdata[[#This Row],[pctGain]]&lt;0),Q445-1,IF(AND(Q445&lt;0,testdata[[#This Row],[pctGain]]&gt;0),1,IF(AND(Q445&gt;0,testdata[[#This Row],[pctGain]]&lt;0),-1,0))))</f>
        <v>0</v>
      </c>
      <c r="R446" s="1">
        <f>IF(testdata[[#This Row],[streak]]&gt;Q445,testdata[[#This Row],[streak]]-Q445,0)</f>
        <v>2</v>
      </c>
      <c r="S446" s="1">
        <f>IF(testdata[[#This Row],[streak]]&lt;Q445,Q445-testdata[[#This Row],[streak]],0)</f>
        <v>0</v>
      </c>
      <c r="T446" s="12">
        <f>(T445+testdata[[#This Row],[sGain]])/2</f>
        <v>1.1682296028685715</v>
      </c>
      <c r="U446" s="12">
        <f>(U445+testdata[[#This Row],[sLoss]])/2</f>
        <v>0.62948656909646639</v>
      </c>
      <c r="V446" s="12">
        <f>testdata[[#This Row],[avgSgain]]/testdata[[#This Row],[avgSLoss]]</f>
        <v>1.8558451605177058</v>
      </c>
      <c r="W446" s="12">
        <f>100-100/(1+testdata[[#This Row],[sRS]])</f>
        <v>64.984095992840139</v>
      </c>
      <c r="X446" s="21">
        <f>100*IF(testdata[[#This Row],[pctGain]]&gt;MAX(P346:P445),1,IF(testdata[[#This Row],[pctGain]]&lt;MIN(P346:P445),0,COUNTIF(P346:P445,"&lt;"&amp;testdata[[#This Row],[pctGain]])))/100</f>
        <v>44</v>
      </c>
      <c r="Y446" s="21">
        <f>(testdata[[#This Row],[rsi(3)]]+testdata[[#This Row],[sRSI(2)]]+testdata[[#This Row],[pctRank(100)]])/3</f>
        <v>39.85675700120273</v>
      </c>
    </row>
    <row r="447" spans="1:25" x14ac:dyDescent="0.25">
      <c r="A447" s="8">
        <v>446</v>
      </c>
      <c r="B447" s="4" t="s">
        <v>7</v>
      </c>
      <c r="C447" s="5" t="str">
        <f t="shared" si="8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>IF(testdata[[#This Row],[close]]&gt;H446,testdata[[#This Row],[close]]-H446,0)</f>
        <v>0</v>
      </c>
      <c r="K447" s="2">
        <f>IF(testdata[[#This Row],[close]]&lt;H446,H446-testdata[[#This Row],[close]],0)</f>
        <v>0.40999999999996817</v>
      </c>
      <c r="L447" s="2">
        <f>(L446*2+testdata[[#This Row],[gain]])/3</f>
        <v>5.6335392727403372E-2</v>
      </c>
      <c r="M447" s="2">
        <f>(M446*2+testdata[[#This Row],[loss]])/3</f>
        <v>0.61249130974160926</v>
      </c>
      <c r="N447" s="12">
        <f>testdata[[#This Row],[avgGain]]/testdata[[#This Row],[avgLoss]]</f>
        <v>9.1977456384106898E-2</v>
      </c>
      <c r="O447" s="12">
        <f>100-100/(1+testdata[[#This Row],[rs]])</f>
        <v>8.4230178788373706</v>
      </c>
      <c r="P447" s="14">
        <f>(testdata[[#This Row],[close]]-H446)/H446</f>
        <v>-1.4599579816969989E-3</v>
      </c>
      <c r="Q447" s="1">
        <f>IF(AND(Q446&gt;=0,testdata[[#This Row],[pctGain]]&gt;0),Q446+1,IF(AND(Q446&lt;=0,testdata[[#This Row],[pctGain]]&lt;0),Q446-1,IF(AND(Q446&lt;0,testdata[[#This Row],[pctGain]]&gt;0),1,IF(AND(Q446&gt;0,testdata[[#This Row],[pctGain]]&lt;0),-1,0))))</f>
        <v>-1</v>
      </c>
      <c r="R447" s="1">
        <f>IF(testdata[[#This Row],[streak]]&gt;Q446,testdata[[#This Row],[streak]]-Q446,0)</f>
        <v>0</v>
      </c>
      <c r="S447" s="1">
        <f>IF(testdata[[#This Row],[streak]]&lt;Q446,Q446-testdata[[#This Row],[streak]],0)</f>
        <v>1</v>
      </c>
      <c r="T447" s="12">
        <f>(T446+testdata[[#This Row],[sGain]])/2</f>
        <v>0.58411480143428574</v>
      </c>
      <c r="U447" s="12">
        <f>(U446+testdata[[#This Row],[sLoss]])/2</f>
        <v>0.81474328454823319</v>
      </c>
      <c r="V447" s="12">
        <f>testdata[[#This Row],[avgSgain]]/testdata[[#This Row],[avgSLoss]]</f>
        <v>0.71693110273154492</v>
      </c>
      <c r="W447" s="12">
        <f>100-100/(1+testdata[[#This Row],[sRS]])</f>
        <v>41.756544662214232</v>
      </c>
      <c r="X447" s="21">
        <f>100*IF(testdata[[#This Row],[pctGain]]&gt;MAX(P347:P446),1,IF(testdata[[#This Row],[pctGain]]&lt;MIN(P347:P446),0,COUNTIF(P347:P446,"&lt;"&amp;testdata[[#This Row],[pctGain]])))/100</f>
        <v>32</v>
      </c>
      <c r="Y447" s="21">
        <f>(testdata[[#This Row],[rsi(3)]]+testdata[[#This Row],[sRSI(2)]]+testdata[[#This Row],[pctRank(100)]])/3</f>
        <v>27.39318751368387</v>
      </c>
    </row>
    <row r="448" spans="1:25" x14ac:dyDescent="0.25">
      <c r="A448" s="8">
        <v>447</v>
      </c>
      <c r="B448" s="4" t="s">
        <v>7</v>
      </c>
      <c r="C448" s="5" t="str">
        <f t="shared" si="8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>IF(testdata[[#This Row],[close]]&gt;H447,testdata[[#This Row],[close]]-H447,0)</f>
        <v>0</v>
      </c>
      <c r="K448" s="2">
        <f>IF(testdata[[#This Row],[close]]&lt;H447,H447-testdata[[#This Row],[close]],0)</f>
        <v>8.8799999999999955</v>
      </c>
      <c r="L448" s="2">
        <f>(L447*2+testdata[[#This Row],[gain]])/3</f>
        <v>3.7556928484935581E-2</v>
      </c>
      <c r="M448" s="2">
        <f>(M447*2+testdata[[#This Row],[loss]])/3</f>
        <v>3.3683275398277384</v>
      </c>
      <c r="N448" s="12">
        <f>testdata[[#This Row],[avgGain]]/testdata[[#This Row],[avgLoss]]</f>
        <v>1.1150022686587154E-2</v>
      </c>
      <c r="O448" s="12">
        <f>100-100/(1+testdata[[#This Row],[rs]])</f>
        <v>1.1027070599238868</v>
      </c>
      <c r="P448" s="14">
        <f>(testdata[[#This Row],[close]]-H447)/H447</f>
        <v>-3.166678553598172E-2</v>
      </c>
      <c r="Q448" s="1">
        <f>IF(AND(Q447&gt;=0,testdata[[#This Row],[pctGain]]&gt;0),Q447+1,IF(AND(Q447&lt;=0,testdata[[#This Row],[pctGain]]&lt;0),Q447-1,IF(AND(Q447&lt;0,testdata[[#This Row],[pctGain]]&gt;0),1,IF(AND(Q447&gt;0,testdata[[#This Row],[pctGain]]&lt;0),-1,0))))</f>
        <v>-2</v>
      </c>
      <c r="R448" s="1">
        <f>IF(testdata[[#This Row],[streak]]&gt;Q447,testdata[[#This Row],[streak]]-Q447,0)</f>
        <v>0</v>
      </c>
      <c r="S448" s="1">
        <f>IF(testdata[[#This Row],[streak]]&lt;Q447,Q447-testdata[[#This Row],[streak]],0)</f>
        <v>1</v>
      </c>
      <c r="T448" s="12">
        <f>(T447+testdata[[#This Row],[sGain]])/2</f>
        <v>0.29205740071714287</v>
      </c>
      <c r="U448" s="12">
        <f>(U447+testdata[[#This Row],[sLoss]])/2</f>
        <v>0.9073716422741166</v>
      </c>
      <c r="V448" s="12">
        <f>testdata[[#This Row],[avgSgain]]/testdata[[#This Row],[avgSLoss]]</f>
        <v>0.32187186276305563</v>
      </c>
      <c r="W448" s="12">
        <f>100-100/(1+testdata[[#This Row],[sRS]])</f>
        <v>24.349702254064155</v>
      </c>
      <c r="X448" s="21">
        <f>100*IF(testdata[[#This Row],[pctGain]]&gt;MAX(P348:P447),1,IF(testdata[[#This Row],[pctGain]]&lt;MIN(P348:P447),0,COUNTIF(P348:P447,"&lt;"&amp;testdata[[#This Row],[pctGain]])))/100</f>
        <v>0</v>
      </c>
      <c r="Y448" s="21">
        <f>(testdata[[#This Row],[rsi(3)]]+testdata[[#This Row],[sRSI(2)]]+testdata[[#This Row],[pctRank(100)]])/3</f>
        <v>8.484136437996014</v>
      </c>
    </row>
    <row r="449" spans="1:25" x14ac:dyDescent="0.25">
      <c r="A449" s="8">
        <v>448</v>
      </c>
      <c r="B449" s="4" t="s">
        <v>7</v>
      </c>
      <c r="C449" s="5" t="str">
        <f t="shared" si="8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>IF(testdata[[#This Row],[close]]&gt;H448,testdata[[#This Row],[close]]-H448,0)</f>
        <v>0</v>
      </c>
      <c r="K449" s="2">
        <f>IF(testdata[[#This Row],[close]]&lt;H448,H448-testdata[[#This Row],[close]],0)</f>
        <v>5.9800000000000182</v>
      </c>
      <c r="L449" s="2">
        <f>(L448*2+testdata[[#This Row],[gain]])/3</f>
        <v>2.5037952323290386E-2</v>
      </c>
      <c r="M449" s="2">
        <f>(M448*2+testdata[[#This Row],[loss]])/3</f>
        <v>4.2388850265518316</v>
      </c>
      <c r="N449" s="12">
        <f>testdata[[#This Row],[avgGain]]/testdata[[#This Row],[avgLoss]]</f>
        <v>5.9067307007516995E-3</v>
      </c>
      <c r="O449" s="12">
        <f>100-100/(1+testdata[[#This Row],[rs]])</f>
        <v>0.58720461057426121</v>
      </c>
      <c r="P449" s="14">
        <f>(testdata[[#This Row],[close]]-H448)/H448</f>
        <v>-2.2022538115931418E-2</v>
      </c>
      <c r="Q449" s="1">
        <f>IF(AND(Q448&gt;=0,testdata[[#This Row],[pctGain]]&gt;0),Q448+1,IF(AND(Q448&lt;=0,testdata[[#This Row],[pctGain]]&lt;0),Q448-1,IF(AND(Q448&lt;0,testdata[[#This Row],[pctGain]]&gt;0),1,IF(AND(Q448&gt;0,testdata[[#This Row],[pctGain]]&lt;0),-1,0))))</f>
        <v>-3</v>
      </c>
      <c r="R449" s="1">
        <f>IF(testdata[[#This Row],[streak]]&gt;Q448,testdata[[#This Row],[streak]]-Q448,0)</f>
        <v>0</v>
      </c>
      <c r="S449" s="1">
        <f>IF(testdata[[#This Row],[streak]]&lt;Q448,Q448-testdata[[#This Row],[streak]],0)</f>
        <v>1</v>
      </c>
      <c r="T449" s="12">
        <f>(T448+testdata[[#This Row],[sGain]])/2</f>
        <v>0.14602870035857143</v>
      </c>
      <c r="U449" s="12">
        <f>(U448+testdata[[#This Row],[sLoss]])/2</f>
        <v>0.95368582113705824</v>
      </c>
      <c r="V449" s="12">
        <f>testdata[[#This Row],[avgSgain]]/testdata[[#This Row],[avgSLoss]]</f>
        <v>0.15312034332697186</v>
      </c>
      <c r="W449" s="12">
        <f>100-100/(1+testdata[[#This Row],[sRS]])</f>
        <v>13.278782584408361</v>
      </c>
      <c r="X449" s="21">
        <f>100*IF(testdata[[#This Row],[pctGain]]&gt;MAX(P349:P448),1,IF(testdata[[#This Row],[pctGain]]&lt;MIN(P349:P448),0,COUNTIF(P349:P448,"&lt;"&amp;testdata[[#This Row],[pctGain]])))/100</f>
        <v>1</v>
      </c>
      <c r="Y449" s="21">
        <f>(testdata[[#This Row],[rsi(3)]]+testdata[[#This Row],[sRSI(2)]]+testdata[[#This Row],[pctRank(100)]])/3</f>
        <v>4.9553290649942072</v>
      </c>
    </row>
    <row r="450" spans="1:25" x14ac:dyDescent="0.25">
      <c r="A450" s="8">
        <v>449</v>
      </c>
      <c r="B450" s="4" t="s">
        <v>7</v>
      </c>
      <c r="C450" s="5" t="str">
        <f t="shared" ref="C450:C503" si="9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>IF(testdata[[#This Row],[close]]&gt;H449,testdata[[#This Row],[close]]-H449,0)</f>
        <v>3.6899999999999977</v>
      </c>
      <c r="K450" s="2">
        <f>IF(testdata[[#This Row],[close]]&lt;H449,H449-testdata[[#This Row],[close]],0)</f>
        <v>0</v>
      </c>
      <c r="L450" s="2">
        <f>(L449*2+testdata[[#This Row],[gain]])/3</f>
        <v>1.2466919682155262</v>
      </c>
      <c r="M450" s="2">
        <f>(M449*2+testdata[[#This Row],[loss]])/3</f>
        <v>2.8259233510345543</v>
      </c>
      <c r="N450" s="12">
        <f>testdata[[#This Row],[avgGain]]/testdata[[#This Row],[avgLoss]]</f>
        <v>0.44116269740972253</v>
      </c>
      <c r="O450" s="12">
        <f>100-100/(1+testdata[[#This Row],[rs]])</f>
        <v>30.611581759828184</v>
      </c>
      <c r="P450" s="14">
        <f>(testdata[[#This Row],[close]]-H449)/H449</f>
        <v>1.3895164934478075E-2</v>
      </c>
      <c r="Q450" s="1">
        <f>IF(AND(Q449&gt;=0,testdata[[#This Row],[pctGain]]&gt;0),Q449+1,IF(AND(Q449&lt;=0,testdata[[#This Row],[pctGain]]&lt;0),Q449-1,IF(AND(Q449&lt;0,testdata[[#This Row],[pctGain]]&gt;0),1,IF(AND(Q449&gt;0,testdata[[#This Row],[pctGain]]&lt;0),-1,0))))</f>
        <v>1</v>
      </c>
      <c r="R450" s="1">
        <f>IF(testdata[[#This Row],[streak]]&gt;Q449,testdata[[#This Row],[streak]]-Q449,0)</f>
        <v>4</v>
      </c>
      <c r="S450" s="1">
        <f>IF(testdata[[#This Row],[streak]]&lt;Q449,Q449-testdata[[#This Row],[streak]],0)</f>
        <v>0</v>
      </c>
      <c r="T450" s="12">
        <f>(T449+testdata[[#This Row],[sGain]])/2</f>
        <v>2.0730143501792857</v>
      </c>
      <c r="U450" s="12">
        <f>(U449+testdata[[#This Row],[sLoss]])/2</f>
        <v>0.47684291056852912</v>
      </c>
      <c r="V450" s="12">
        <f>testdata[[#This Row],[avgSgain]]/testdata[[#This Row],[avgSLoss]]</f>
        <v>4.3473737455961698</v>
      </c>
      <c r="W450" s="12">
        <f>100-100/(1+testdata[[#This Row],[sRS]])</f>
        <v>81.299231219370995</v>
      </c>
      <c r="X450" s="21">
        <f>100*IF(testdata[[#This Row],[pctGain]]&gt;MAX(P350:P449),1,IF(testdata[[#This Row],[pctGain]]&lt;MIN(P350:P449),0,COUNTIF(P350:P449,"&lt;"&amp;testdata[[#This Row],[pctGain]])))/100</f>
        <v>1</v>
      </c>
      <c r="Y450" s="21">
        <f>(testdata[[#This Row],[rsi(3)]]+testdata[[#This Row],[sRSI(2)]]+testdata[[#This Row],[pctRank(100)]])/3</f>
        <v>37.636937659733057</v>
      </c>
    </row>
    <row r="451" spans="1:25" x14ac:dyDescent="0.25">
      <c r="A451" s="8">
        <v>450</v>
      </c>
      <c r="B451" s="4" t="s">
        <v>7</v>
      </c>
      <c r="C451" s="5" t="str">
        <f t="shared" si="9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>IF(testdata[[#This Row],[close]]&gt;H450,testdata[[#This Row],[close]]-H450,0)</f>
        <v>0</v>
      </c>
      <c r="K451" s="2">
        <f>IF(testdata[[#This Row],[close]]&lt;H450,H450-testdata[[#This Row],[close]],0)</f>
        <v>1.5099999999999909</v>
      </c>
      <c r="L451" s="2">
        <f>(L450*2+testdata[[#This Row],[gain]])/3</f>
        <v>0.83112797881035083</v>
      </c>
      <c r="M451" s="2">
        <f>(M450*2+testdata[[#This Row],[loss]])/3</f>
        <v>2.3872822340230333</v>
      </c>
      <c r="N451" s="12">
        <f>testdata[[#This Row],[avgGain]]/testdata[[#This Row],[avgLoss]]</f>
        <v>0.34814818581786999</v>
      </c>
      <c r="O451" s="12">
        <f>100-100/(1+testdata[[#This Row],[rs]])</f>
        <v>25.824177896783794</v>
      </c>
      <c r="P451" s="14">
        <f>(testdata[[#This Row],[close]]-H450)/H450</f>
        <v>-5.6081708449396131E-3</v>
      </c>
      <c r="Q451" s="1">
        <f>IF(AND(Q450&gt;=0,testdata[[#This Row],[pctGain]]&gt;0),Q450+1,IF(AND(Q450&lt;=0,testdata[[#This Row],[pctGain]]&lt;0),Q450-1,IF(AND(Q450&lt;0,testdata[[#This Row],[pctGain]]&gt;0),1,IF(AND(Q450&gt;0,testdata[[#This Row],[pctGain]]&lt;0),-1,0))))</f>
        <v>-1</v>
      </c>
      <c r="R451" s="1">
        <f>IF(testdata[[#This Row],[streak]]&gt;Q450,testdata[[#This Row],[streak]]-Q450,0)</f>
        <v>0</v>
      </c>
      <c r="S451" s="1">
        <f>IF(testdata[[#This Row],[streak]]&lt;Q450,Q450-testdata[[#This Row],[streak]],0)</f>
        <v>2</v>
      </c>
      <c r="T451" s="12">
        <f>(T450+testdata[[#This Row],[sGain]])/2</f>
        <v>1.0365071750896429</v>
      </c>
      <c r="U451" s="12">
        <f>(U450+testdata[[#This Row],[sLoss]])/2</f>
        <v>1.2384214552842645</v>
      </c>
      <c r="V451" s="12">
        <f>testdata[[#This Row],[avgSgain]]/testdata[[#This Row],[avgSLoss]]</f>
        <v>0.8369583477958441</v>
      </c>
      <c r="W451" s="12">
        <f>100-100/(1+testdata[[#This Row],[sRS]])</f>
        <v>45.562184292317014</v>
      </c>
      <c r="X451" s="21">
        <f>100*IF(testdata[[#This Row],[pctGain]]&gt;MAX(P351:P450),1,IF(testdata[[#This Row],[pctGain]]&lt;MIN(P351:P450),0,COUNTIF(P351:P450,"&lt;"&amp;testdata[[#This Row],[pctGain]])))/100</f>
        <v>12</v>
      </c>
      <c r="Y451" s="21">
        <f>(testdata[[#This Row],[rsi(3)]]+testdata[[#This Row],[sRSI(2)]]+testdata[[#This Row],[pctRank(100)]])/3</f>
        <v>27.795454063033603</v>
      </c>
    </row>
    <row r="452" spans="1:25" x14ac:dyDescent="0.25">
      <c r="A452" s="8">
        <v>451</v>
      </c>
      <c r="B452" s="4" t="s">
        <v>7</v>
      </c>
      <c r="C452" s="5" t="str">
        <f t="shared" si="9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>IF(testdata[[#This Row],[close]]&gt;H451,testdata[[#This Row],[close]]-H451,0)</f>
        <v>5.8499999999999659</v>
      </c>
      <c r="K452" s="2">
        <f>IF(testdata[[#This Row],[close]]&lt;H451,H451-testdata[[#This Row],[close]],0)</f>
        <v>0</v>
      </c>
      <c r="L452" s="2">
        <f>(L451*2+testdata[[#This Row],[gain]])/3</f>
        <v>2.5040853192068893</v>
      </c>
      <c r="M452" s="2">
        <f>(M451*2+testdata[[#This Row],[loss]])/3</f>
        <v>1.5915214893486889</v>
      </c>
      <c r="N452" s="12">
        <f>testdata[[#This Row],[avgGain]]/testdata[[#This Row],[avgLoss]]</f>
        <v>1.5733908313306257</v>
      </c>
      <c r="O452" s="12">
        <f>100-100/(1+testdata[[#This Row],[rs]])</f>
        <v>61.140764635314682</v>
      </c>
      <c r="P452" s="14">
        <f>(testdata[[#This Row],[close]]-H451)/H451</f>
        <v>2.1849555538955574E-2</v>
      </c>
      <c r="Q452" s="1">
        <f>IF(AND(Q451&gt;=0,testdata[[#This Row],[pctGain]]&gt;0),Q451+1,IF(AND(Q451&lt;=0,testdata[[#This Row],[pctGain]]&lt;0),Q451-1,IF(AND(Q451&lt;0,testdata[[#This Row],[pctGain]]&gt;0),1,IF(AND(Q451&gt;0,testdata[[#This Row],[pctGain]]&lt;0),-1,0))))</f>
        <v>1</v>
      </c>
      <c r="R452" s="1">
        <f>IF(testdata[[#This Row],[streak]]&gt;Q451,testdata[[#This Row],[streak]]-Q451,0)</f>
        <v>2</v>
      </c>
      <c r="S452" s="1">
        <f>IF(testdata[[#This Row],[streak]]&lt;Q451,Q451-testdata[[#This Row],[streak]],0)</f>
        <v>0</v>
      </c>
      <c r="T452" s="12">
        <f>(T451+testdata[[#This Row],[sGain]])/2</f>
        <v>1.5182535875448213</v>
      </c>
      <c r="U452" s="12">
        <f>(U451+testdata[[#This Row],[sLoss]])/2</f>
        <v>0.61921072764213225</v>
      </c>
      <c r="V452" s="12">
        <f>testdata[[#This Row],[avgSgain]]/testdata[[#This Row],[avgSLoss]]</f>
        <v>2.4519174487272184</v>
      </c>
      <c r="W452" s="12">
        <f>100-100/(1+testdata[[#This Row],[sRS]])</f>
        <v>71.030593435288637</v>
      </c>
      <c r="X452" s="21">
        <f>100*IF(testdata[[#This Row],[pctGain]]&gt;MAX(P352:P451),1,IF(testdata[[#This Row],[pctGain]]&lt;MIN(P352:P451),0,COUNTIF(P352:P451,"&lt;"&amp;testdata[[#This Row],[pctGain]])))/100</f>
        <v>1</v>
      </c>
      <c r="Y452" s="21">
        <f>(testdata[[#This Row],[rsi(3)]]+testdata[[#This Row],[sRSI(2)]]+testdata[[#This Row],[pctRank(100)]])/3</f>
        <v>44.390452690201109</v>
      </c>
    </row>
    <row r="453" spans="1:25" x14ac:dyDescent="0.25">
      <c r="A453" s="8">
        <v>452</v>
      </c>
      <c r="B453" s="4" t="s">
        <v>7</v>
      </c>
      <c r="C453" s="5" t="str">
        <f t="shared" si="9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>IF(testdata[[#This Row],[close]]&gt;H452,testdata[[#This Row],[close]]-H452,0)</f>
        <v>5.0000000000011369E-2</v>
      </c>
      <c r="K453" s="2">
        <f>IF(testdata[[#This Row],[close]]&lt;H452,H452-testdata[[#This Row],[close]],0)</f>
        <v>0</v>
      </c>
      <c r="L453" s="2">
        <f>(L452*2+testdata[[#This Row],[gain]])/3</f>
        <v>1.6860568794712634</v>
      </c>
      <c r="M453" s="2">
        <f>(M452*2+testdata[[#This Row],[loss]])/3</f>
        <v>1.0610143262324592</v>
      </c>
      <c r="N453" s="12">
        <f>testdata[[#This Row],[avgGain]]/testdata[[#This Row],[avgLoss]]</f>
        <v>1.5890990703756649</v>
      </c>
      <c r="O453" s="12">
        <f>100-100/(1+testdata[[#This Row],[rs]])</f>
        <v>61.376526242585797</v>
      </c>
      <c r="P453" s="14">
        <f>(testdata[[#This Row],[close]]-H452)/H452</f>
        <v>1.8275521766150581E-4</v>
      </c>
      <c r="Q453" s="1">
        <f>IF(AND(Q452&gt;=0,testdata[[#This Row],[pctGain]]&gt;0),Q452+1,IF(AND(Q452&lt;=0,testdata[[#This Row],[pctGain]]&lt;0),Q452-1,IF(AND(Q452&lt;0,testdata[[#This Row],[pctGain]]&gt;0),1,IF(AND(Q452&gt;0,testdata[[#This Row],[pctGain]]&lt;0),-1,0))))</f>
        <v>2</v>
      </c>
      <c r="R453" s="1">
        <f>IF(testdata[[#This Row],[streak]]&gt;Q452,testdata[[#This Row],[streak]]-Q452,0)</f>
        <v>1</v>
      </c>
      <c r="S453" s="1">
        <f>IF(testdata[[#This Row],[streak]]&lt;Q452,Q452-testdata[[#This Row],[streak]],0)</f>
        <v>0</v>
      </c>
      <c r="T453" s="12">
        <f>(T452+testdata[[#This Row],[sGain]])/2</f>
        <v>1.2591267937724107</v>
      </c>
      <c r="U453" s="12">
        <f>(U452+testdata[[#This Row],[sLoss]])/2</f>
        <v>0.30960536382106613</v>
      </c>
      <c r="V453" s="12">
        <f>testdata[[#This Row],[avgSgain]]/testdata[[#This Row],[avgSLoss]]</f>
        <v>4.066876549658593</v>
      </c>
      <c r="W453" s="12">
        <f>100-100/(1+testdata[[#This Row],[sRS]])</f>
        <v>80.263975445239922</v>
      </c>
      <c r="X453" s="21">
        <f>100*IF(testdata[[#This Row],[pctGain]]&gt;MAX(P353:P452),1,IF(testdata[[#This Row],[pctGain]]&lt;MIN(P353:P452),0,COUNTIF(P353:P452,"&lt;"&amp;testdata[[#This Row],[pctGain]])))/100</f>
        <v>48</v>
      </c>
      <c r="Y453" s="21">
        <f>(testdata[[#This Row],[rsi(3)]]+testdata[[#This Row],[sRSI(2)]]+testdata[[#This Row],[pctRank(100)]])/3</f>
        <v>63.213500562608573</v>
      </c>
    </row>
    <row r="454" spans="1:25" x14ac:dyDescent="0.25">
      <c r="A454" s="8">
        <v>453</v>
      </c>
      <c r="B454" s="4" t="s">
        <v>7</v>
      </c>
      <c r="C454" s="5" t="str">
        <f t="shared" si="9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>IF(testdata[[#This Row],[close]]&gt;H453,testdata[[#This Row],[close]]-H453,0)</f>
        <v>0</v>
      </c>
      <c r="K454" s="2">
        <f>IF(testdata[[#This Row],[close]]&lt;H453,H453-testdata[[#This Row],[close]],0)</f>
        <v>3.9499999999999886</v>
      </c>
      <c r="L454" s="2">
        <f>(L453*2+testdata[[#This Row],[gain]])/3</f>
        <v>1.124037919647509</v>
      </c>
      <c r="M454" s="2">
        <f>(M453*2+testdata[[#This Row],[loss]])/3</f>
        <v>2.0240095508216354</v>
      </c>
      <c r="N454" s="12">
        <f>testdata[[#This Row],[avgGain]]/testdata[[#This Row],[avgLoss]]</f>
        <v>0.55535208279586035</v>
      </c>
      <c r="O454" s="12">
        <f>100-100/(1+testdata[[#This Row],[rs]])</f>
        <v>35.705875791002512</v>
      </c>
      <c r="P454" s="14">
        <f>(testdata[[#This Row],[close]]-H453)/H453</f>
        <v>-1.4435024119280765E-2</v>
      </c>
      <c r="Q454" s="1">
        <f>IF(AND(Q453&gt;=0,testdata[[#This Row],[pctGain]]&gt;0),Q453+1,IF(AND(Q453&lt;=0,testdata[[#This Row],[pctGain]]&lt;0),Q453-1,IF(AND(Q453&lt;0,testdata[[#This Row],[pctGain]]&gt;0),1,IF(AND(Q453&gt;0,testdata[[#This Row],[pctGain]]&lt;0),-1,0))))</f>
        <v>-1</v>
      </c>
      <c r="R454" s="1">
        <f>IF(testdata[[#This Row],[streak]]&gt;Q453,testdata[[#This Row],[streak]]-Q453,0)</f>
        <v>0</v>
      </c>
      <c r="S454" s="1">
        <f>IF(testdata[[#This Row],[streak]]&lt;Q453,Q453-testdata[[#This Row],[streak]],0)</f>
        <v>3</v>
      </c>
      <c r="T454" s="12">
        <f>(T453+testdata[[#This Row],[sGain]])/2</f>
        <v>0.62956339688620533</v>
      </c>
      <c r="U454" s="12">
        <f>(U453+testdata[[#This Row],[sLoss]])/2</f>
        <v>1.654802681910533</v>
      </c>
      <c r="V454" s="12">
        <f>testdata[[#This Row],[avgSgain]]/testdata[[#This Row],[avgSLoss]]</f>
        <v>0.38044620290278375</v>
      </c>
      <c r="W454" s="12">
        <f>100-100/(1+testdata[[#This Row],[sRS]])</f>
        <v>27.559654414839684</v>
      </c>
      <c r="X454" s="21">
        <f>100*IF(testdata[[#This Row],[pctGain]]&gt;MAX(P354:P453),1,IF(testdata[[#This Row],[pctGain]]&lt;MIN(P354:P453),0,COUNTIF(P354:P453,"&lt;"&amp;testdata[[#This Row],[pctGain]])))/100</f>
        <v>2</v>
      </c>
      <c r="Y454" s="21">
        <f>(testdata[[#This Row],[rsi(3)]]+testdata[[#This Row],[sRSI(2)]]+testdata[[#This Row],[pctRank(100)]])/3</f>
        <v>21.755176735280731</v>
      </c>
    </row>
    <row r="455" spans="1:25" x14ac:dyDescent="0.25">
      <c r="A455" s="8">
        <v>454</v>
      </c>
      <c r="B455" s="4" t="s">
        <v>7</v>
      </c>
      <c r="C455" s="5" t="str">
        <f t="shared" si="9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>IF(testdata[[#This Row],[close]]&gt;H454,testdata[[#This Row],[close]]-H454,0)</f>
        <v>0</v>
      </c>
      <c r="K455" s="2">
        <f>IF(testdata[[#This Row],[close]]&lt;H454,H454-testdata[[#This Row],[close]],0)</f>
        <v>0.14999999999997726</v>
      </c>
      <c r="L455" s="2">
        <f>(L454*2+testdata[[#This Row],[gain]])/3</f>
        <v>0.74935861309833929</v>
      </c>
      <c r="M455" s="2">
        <f>(M454*2+testdata[[#This Row],[loss]])/3</f>
        <v>1.3993397005477493</v>
      </c>
      <c r="N455" s="12">
        <f>testdata[[#This Row],[avgGain]]/testdata[[#This Row],[avgLoss]]</f>
        <v>0.53550872086671653</v>
      </c>
      <c r="O455" s="12">
        <f>100-100/(1+testdata[[#This Row],[rs]])</f>
        <v>34.875003546997064</v>
      </c>
      <c r="P455" s="14">
        <f>(testdata[[#This Row],[close]]-H454)/H454</f>
        <v>-5.5619414883746989E-4</v>
      </c>
      <c r="Q455" s="1">
        <f>IF(AND(Q454&gt;=0,testdata[[#This Row],[pctGain]]&gt;0),Q454+1,IF(AND(Q454&lt;=0,testdata[[#This Row],[pctGain]]&lt;0),Q454-1,IF(AND(Q454&lt;0,testdata[[#This Row],[pctGain]]&gt;0),1,IF(AND(Q454&gt;0,testdata[[#This Row],[pctGain]]&lt;0),-1,0))))</f>
        <v>-2</v>
      </c>
      <c r="R455" s="1">
        <f>IF(testdata[[#This Row],[streak]]&gt;Q454,testdata[[#This Row],[streak]]-Q454,0)</f>
        <v>0</v>
      </c>
      <c r="S455" s="1">
        <f>IF(testdata[[#This Row],[streak]]&lt;Q454,Q454-testdata[[#This Row],[streak]],0)</f>
        <v>1</v>
      </c>
      <c r="T455" s="12">
        <f>(T454+testdata[[#This Row],[sGain]])/2</f>
        <v>0.31478169844310266</v>
      </c>
      <c r="U455" s="12">
        <f>(U454+testdata[[#This Row],[sLoss]])/2</f>
        <v>1.3274013409552665</v>
      </c>
      <c r="V455" s="12">
        <f>testdata[[#This Row],[avgSgain]]/testdata[[#This Row],[avgSLoss]]</f>
        <v>0.23714131418352305</v>
      </c>
      <c r="W455" s="12">
        <f>100-100/(1+testdata[[#This Row],[sRS]])</f>
        <v>19.168490411301903</v>
      </c>
      <c r="X455" s="21">
        <f>100*IF(testdata[[#This Row],[pctGain]]&gt;MAX(P355:P454),1,IF(testdata[[#This Row],[pctGain]]&lt;MIN(P355:P454),0,COUNTIF(P355:P454,"&lt;"&amp;testdata[[#This Row],[pctGain]])))/100</f>
        <v>41</v>
      </c>
      <c r="Y455" s="21">
        <f>(testdata[[#This Row],[rsi(3)]]+testdata[[#This Row],[sRSI(2)]]+testdata[[#This Row],[pctRank(100)]])/3</f>
        <v>31.681164652766324</v>
      </c>
    </row>
    <row r="456" spans="1:25" x14ac:dyDescent="0.25">
      <c r="A456" s="8">
        <v>455</v>
      </c>
      <c r="B456" s="4" t="s">
        <v>7</v>
      </c>
      <c r="C456" s="5" t="str">
        <f t="shared" si="9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>IF(testdata[[#This Row],[close]]&gt;H455,testdata[[#This Row],[close]]-H455,0)</f>
        <v>0</v>
      </c>
      <c r="K456" s="2">
        <f>IF(testdata[[#This Row],[close]]&lt;H455,H455-testdata[[#This Row],[close]],0)</f>
        <v>1.2100000000000364</v>
      </c>
      <c r="L456" s="2">
        <f>(L455*2+testdata[[#This Row],[gain]])/3</f>
        <v>0.49957240873222619</v>
      </c>
      <c r="M456" s="2">
        <f>(M455*2+testdata[[#This Row],[loss]])/3</f>
        <v>1.3362264670318449</v>
      </c>
      <c r="N456" s="12">
        <f>testdata[[#This Row],[avgGain]]/testdata[[#This Row],[avgLoss]]</f>
        <v>0.37386806881764933</v>
      </c>
      <c r="O456" s="12">
        <f>100-100/(1+testdata[[#This Row],[rs]])</f>
        <v>27.212807204945094</v>
      </c>
      <c r="P456" s="14">
        <f>(testdata[[#This Row],[close]]-H455)/H455</f>
        <v>-4.4891296282556815E-3</v>
      </c>
      <c r="Q456" s="1">
        <f>IF(AND(Q455&gt;=0,testdata[[#This Row],[pctGain]]&gt;0),Q455+1,IF(AND(Q455&lt;=0,testdata[[#This Row],[pctGain]]&lt;0),Q455-1,IF(AND(Q455&lt;0,testdata[[#This Row],[pctGain]]&gt;0),1,IF(AND(Q455&gt;0,testdata[[#This Row],[pctGain]]&lt;0),-1,0))))</f>
        <v>-3</v>
      </c>
      <c r="R456" s="1">
        <f>IF(testdata[[#This Row],[streak]]&gt;Q455,testdata[[#This Row],[streak]]-Q455,0)</f>
        <v>0</v>
      </c>
      <c r="S456" s="1">
        <f>IF(testdata[[#This Row],[streak]]&lt;Q455,Q455-testdata[[#This Row],[streak]],0)</f>
        <v>1</v>
      </c>
      <c r="T456" s="12">
        <f>(T455+testdata[[#This Row],[sGain]])/2</f>
        <v>0.15739084922155133</v>
      </c>
      <c r="U456" s="12">
        <f>(U455+testdata[[#This Row],[sLoss]])/2</f>
        <v>1.1637006704776334</v>
      </c>
      <c r="V456" s="12">
        <f>testdata[[#This Row],[avgSgain]]/testdata[[#This Row],[avgSLoss]]</f>
        <v>0.1352502866196264</v>
      </c>
      <c r="W456" s="12">
        <f>100-100/(1+testdata[[#This Row],[sRS]])</f>
        <v>11.913697641279953</v>
      </c>
      <c r="X456" s="21">
        <f>100*IF(testdata[[#This Row],[pctGain]]&gt;MAX(P356:P455),1,IF(testdata[[#This Row],[pctGain]]&lt;MIN(P356:P455),0,COUNTIF(P356:P455,"&lt;"&amp;testdata[[#This Row],[pctGain]])))/100</f>
        <v>16</v>
      </c>
      <c r="Y456" s="21">
        <f>(testdata[[#This Row],[rsi(3)]]+testdata[[#This Row],[sRSI(2)]]+testdata[[#This Row],[pctRank(100)]])/3</f>
        <v>18.37550161540835</v>
      </c>
    </row>
    <row r="457" spans="1:25" x14ac:dyDescent="0.25">
      <c r="A457" s="8">
        <v>456</v>
      </c>
      <c r="B457" s="4" t="s">
        <v>7</v>
      </c>
      <c r="C457" s="5" t="str">
        <f t="shared" si="9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>IF(testdata[[#This Row],[close]]&gt;H456,testdata[[#This Row],[close]]-H456,0)</f>
        <v>0</v>
      </c>
      <c r="K457" s="2">
        <f>IF(testdata[[#This Row],[close]]&lt;H456,H456-testdata[[#This Row],[close]],0)</f>
        <v>1.3599999999999568</v>
      </c>
      <c r="L457" s="2">
        <f>(L456*2+testdata[[#This Row],[gain]])/3</f>
        <v>0.33304827248815078</v>
      </c>
      <c r="M457" s="2">
        <f>(M456*2+testdata[[#This Row],[loss]])/3</f>
        <v>1.3441509780212157</v>
      </c>
      <c r="N457" s="12">
        <f>testdata[[#This Row],[avgGain]]/testdata[[#This Row],[avgLoss]]</f>
        <v>0.24777594030281175</v>
      </c>
      <c r="O457" s="12">
        <f>100-100/(1+testdata[[#This Row],[rs]])</f>
        <v>19.85740647016172</v>
      </c>
      <c r="P457" s="14">
        <f>(testdata[[#This Row],[close]]-H456)/H456</f>
        <v>-5.0683859426823574E-3</v>
      </c>
      <c r="Q457" s="1">
        <f>IF(AND(Q456&gt;=0,testdata[[#This Row],[pctGain]]&gt;0),Q456+1,IF(AND(Q456&lt;=0,testdata[[#This Row],[pctGain]]&lt;0),Q456-1,IF(AND(Q456&lt;0,testdata[[#This Row],[pctGain]]&gt;0),1,IF(AND(Q456&gt;0,testdata[[#This Row],[pctGain]]&lt;0),-1,0))))</f>
        <v>-4</v>
      </c>
      <c r="R457" s="1">
        <f>IF(testdata[[#This Row],[streak]]&gt;Q456,testdata[[#This Row],[streak]]-Q456,0)</f>
        <v>0</v>
      </c>
      <c r="S457" s="1">
        <f>IF(testdata[[#This Row],[streak]]&lt;Q456,Q456-testdata[[#This Row],[streak]],0)</f>
        <v>1</v>
      </c>
      <c r="T457" s="12">
        <f>(T456+testdata[[#This Row],[sGain]])/2</f>
        <v>7.8695424610775666E-2</v>
      </c>
      <c r="U457" s="12">
        <f>(U456+testdata[[#This Row],[sLoss]])/2</f>
        <v>1.0818503352388167</v>
      </c>
      <c r="V457" s="12">
        <f>testdata[[#This Row],[avgSgain]]/testdata[[#This Row],[avgSLoss]]</f>
        <v>7.2741507810693412E-2</v>
      </c>
      <c r="W457" s="12">
        <f>100-100/(1+testdata[[#This Row],[sRS]])</f>
        <v>6.7808980337815115</v>
      </c>
      <c r="X457" s="21">
        <f>100*IF(testdata[[#This Row],[pctGain]]&gt;MAX(P357:P456),1,IF(testdata[[#This Row],[pctGain]]&lt;MIN(P357:P456),0,COUNTIF(P357:P456,"&lt;"&amp;testdata[[#This Row],[pctGain]])))/100</f>
        <v>15</v>
      </c>
      <c r="Y457" s="21">
        <f>(testdata[[#This Row],[rsi(3)]]+testdata[[#This Row],[sRSI(2)]]+testdata[[#This Row],[pctRank(100)]])/3</f>
        <v>13.879434834647745</v>
      </c>
    </row>
    <row r="458" spans="1:25" x14ac:dyDescent="0.25">
      <c r="A458" s="8">
        <v>457</v>
      </c>
      <c r="B458" s="4" t="s">
        <v>7</v>
      </c>
      <c r="C458" s="5" t="str">
        <f t="shared" si="9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>IF(testdata[[#This Row],[close]]&gt;H457,testdata[[#This Row],[close]]-H457,0)</f>
        <v>0</v>
      </c>
      <c r="K458" s="2">
        <f>IF(testdata[[#This Row],[close]]&lt;H457,H457-testdata[[#This Row],[close]],0)</f>
        <v>8.0900000000000318</v>
      </c>
      <c r="L458" s="2">
        <f>(L457*2+testdata[[#This Row],[gain]])/3</f>
        <v>0.22203218165876717</v>
      </c>
      <c r="M458" s="2">
        <f>(M457*2+testdata[[#This Row],[loss]])/3</f>
        <v>3.5927673186808211</v>
      </c>
      <c r="N458" s="12">
        <f>testdata[[#This Row],[avgGain]]/testdata[[#This Row],[avgLoss]]</f>
        <v>6.1799766576671078E-2</v>
      </c>
      <c r="O458" s="12">
        <f>100-100/(1+testdata[[#This Row],[rs]])</f>
        <v>5.8202844379895282</v>
      </c>
      <c r="P458" s="14">
        <f>(testdata[[#This Row],[close]]-H457)/H457</f>
        <v>-3.0303030303030418E-2</v>
      </c>
      <c r="Q458" s="1">
        <f>IF(AND(Q457&gt;=0,testdata[[#This Row],[pctGain]]&gt;0),Q457+1,IF(AND(Q457&lt;=0,testdata[[#This Row],[pctGain]]&lt;0),Q457-1,IF(AND(Q457&lt;0,testdata[[#This Row],[pctGain]]&gt;0),1,IF(AND(Q457&gt;0,testdata[[#This Row],[pctGain]]&lt;0),-1,0))))</f>
        <v>-5</v>
      </c>
      <c r="R458" s="1">
        <f>IF(testdata[[#This Row],[streak]]&gt;Q457,testdata[[#This Row],[streak]]-Q457,0)</f>
        <v>0</v>
      </c>
      <c r="S458" s="1">
        <f>IF(testdata[[#This Row],[streak]]&lt;Q457,Q457-testdata[[#This Row],[streak]],0)</f>
        <v>1</v>
      </c>
      <c r="T458" s="12">
        <f>(T457+testdata[[#This Row],[sGain]])/2</f>
        <v>3.9347712305387833E-2</v>
      </c>
      <c r="U458" s="12">
        <f>(U457+testdata[[#This Row],[sLoss]])/2</f>
        <v>1.0409251676194082</v>
      </c>
      <c r="V458" s="12">
        <f>testdata[[#This Row],[avgSgain]]/testdata[[#This Row],[avgSLoss]]</f>
        <v>3.7800711837312859E-2</v>
      </c>
      <c r="W458" s="12">
        <f>100-100/(1+testdata[[#This Row],[sRS]])</f>
        <v>3.6423863855702052</v>
      </c>
      <c r="X458" s="21">
        <f>100*IF(testdata[[#This Row],[pctGain]]&gt;MAX(P358:P457),1,IF(testdata[[#This Row],[pctGain]]&lt;MIN(P358:P457),0,COUNTIF(P358:P457,"&lt;"&amp;testdata[[#This Row],[pctGain]])))/100</f>
        <v>1</v>
      </c>
      <c r="Y458" s="21">
        <f>(testdata[[#This Row],[rsi(3)]]+testdata[[#This Row],[sRSI(2)]]+testdata[[#This Row],[pctRank(100)]])/3</f>
        <v>3.4875569411865777</v>
      </c>
    </row>
    <row r="459" spans="1:25" x14ac:dyDescent="0.25">
      <c r="A459" s="8">
        <v>458</v>
      </c>
      <c r="B459" s="4" t="s">
        <v>7</v>
      </c>
      <c r="C459" s="5" t="str">
        <f t="shared" si="9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>IF(testdata[[#This Row],[close]]&gt;H458,testdata[[#This Row],[close]]-H458,0)</f>
        <v>4.6399999999999864</v>
      </c>
      <c r="K459" s="2">
        <f>IF(testdata[[#This Row],[close]]&lt;H458,H458-testdata[[#This Row],[close]],0)</f>
        <v>0</v>
      </c>
      <c r="L459" s="2">
        <f>(L458*2+testdata[[#This Row],[gain]])/3</f>
        <v>1.6946881211058402</v>
      </c>
      <c r="M459" s="2">
        <f>(M458*2+testdata[[#This Row],[loss]])/3</f>
        <v>2.3951782124538807</v>
      </c>
      <c r="N459" s="12">
        <f>testdata[[#This Row],[avgGain]]/testdata[[#This Row],[avgLoss]]</f>
        <v>0.70754155673853492</v>
      </c>
      <c r="O459" s="12">
        <f>100-100/(1+testdata[[#This Row],[rs]])</f>
        <v>41.436271576895869</v>
      </c>
      <c r="P459" s="14">
        <f>(testdata[[#This Row],[close]]-H458)/H458</f>
        <v>1.7923362175525287E-2</v>
      </c>
      <c r="Q459" s="1">
        <f>IF(AND(Q458&gt;=0,testdata[[#This Row],[pctGain]]&gt;0),Q458+1,IF(AND(Q458&lt;=0,testdata[[#This Row],[pctGain]]&lt;0),Q458-1,IF(AND(Q458&lt;0,testdata[[#This Row],[pctGain]]&gt;0),1,IF(AND(Q458&gt;0,testdata[[#This Row],[pctGain]]&lt;0),-1,0))))</f>
        <v>1</v>
      </c>
      <c r="R459" s="1">
        <f>IF(testdata[[#This Row],[streak]]&gt;Q458,testdata[[#This Row],[streak]]-Q458,0)</f>
        <v>6</v>
      </c>
      <c r="S459" s="1">
        <f>IF(testdata[[#This Row],[streak]]&lt;Q458,Q458-testdata[[#This Row],[streak]],0)</f>
        <v>0</v>
      </c>
      <c r="T459" s="12">
        <f>(T458+testdata[[#This Row],[sGain]])/2</f>
        <v>3.0196738561526941</v>
      </c>
      <c r="U459" s="12">
        <f>(U458+testdata[[#This Row],[sLoss]])/2</f>
        <v>0.52046258380970412</v>
      </c>
      <c r="V459" s="12">
        <f>testdata[[#This Row],[avgSgain]]/testdata[[#This Row],[avgSLoss]]</f>
        <v>5.801903825725871</v>
      </c>
      <c r="W459" s="12">
        <f>100-100/(1+testdata[[#This Row],[sRS]])</f>
        <v>85.298233764819742</v>
      </c>
      <c r="X459" s="21">
        <f>100*IF(testdata[[#This Row],[pctGain]]&gt;MAX(P359:P458),1,IF(testdata[[#This Row],[pctGain]]&lt;MIN(P359:P458),0,COUNTIF(P359:P458,"&lt;"&amp;testdata[[#This Row],[pctGain]])))/100</f>
        <v>99</v>
      </c>
      <c r="Y459" s="21">
        <f>(testdata[[#This Row],[rsi(3)]]+testdata[[#This Row],[sRSI(2)]]+testdata[[#This Row],[pctRank(100)]])/3</f>
        <v>75.244835113905211</v>
      </c>
    </row>
    <row r="460" spans="1:25" x14ac:dyDescent="0.25">
      <c r="A460" s="8">
        <v>459</v>
      </c>
      <c r="B460" s="4" t="s">
        <v>7</v>
      </c>
      <c r="C460" s="5" t="str">
        <f t="shared" si="9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>IF(testdata[[#This Row],[close]]&gt;H459,testdata[[#This Row],[close]]-H459,0)</f>
        <v>0</v>
      </c>
      <c r="K460" s="2">
        <f>IF(testdata[[#This Row],[close]]&lt;H459,H459-testdata[[#This Row],[close]],0)</f>
        <v>4.6299999999999955</v>
      </c>
      <c r="L460" s="2">
        <f>(L459*2+testdata[[#This Row],[gain]])/3</f>
        <v>1.1297920807372268</v>
      </c>
      <c r="M460" s="2">
        <f>(M459*2+testdata[[#This Row],[loss]])/3</f>
        <v>3.1401188083025855</v>
      </c>
      <c r="N460" s="12">
        <f>testdata[[#This Row],[avgGain]]/testdata[[#This Row],[avgLoss]]</f>
        <v>0.35979278164571876</v>
      </c>
      <c r="O460" s="12">
        <f>100-100/(1+testdata[[#This Row],[rs]])</f>
        <v>26.459383113526442</v>
      </c>
      <c r="P460" s="14">
        <f>(testdata[[#This Row],[close]]-H459)/H459</f>
        <v>-1.7569823922282922E-2</v>
      </c>
      <c r="Q460" s="1">
        <f>IF(AND(Q459&gt;=0,testdata[[#This Row],[pctGain]]&gt;0),Q459+1,IF(AND(Q459&lt;=0,testdata[[#This Row],[pctGain]]&lt;0),Q459-1,IF(AND(Q459&lt;0,testdata[[#This Row],[pctGain]]&gt;0),1,IF(AND(Q459&gt;0,testdata[[#This Row],[pctGain]]&lt;0),-1,0))))</f>
        <v>-1</v>
      </c>
      <c r="R460" s="1">
        <f>IF(testdata[[#This Row],[streak]]&gt;Q459,testdata[[#This Row],[streak]]-Q459,0)</f>
        <v>0</v>
      </c>
      <c r="S460" s="1">
        <f>IF(testdata[[#This Row],[streak]]&lt;Q459,Q459-testdata[[#This Row],[streak]],0)</f>
        <v>2</v>
      </c>
      <c r="T460" s="12">
        <f>(T459+testdata[[#This Row],[sGain]])/2</f>
        <v>1.5098369280763471</v>
      </c>
      <c r="U460" s="12">
        <f>(U459+testdata[[#This Row],[sLoss]])/2</f>
        <v>1.2602312919048519</v>
      </c>
      <c r="V460" s="12">
        <f>testdata[[#This Row],[avgSgain]]/testdata[[#This Row],[avgSLoss]]</f>
        <v>1.1980633537469252</v>
      </c>
      <c r="W460" s="12">
        <f>100-100/(1+testdata[[#This Row],[sRS]])</f>
        <v>54.505405938579912</v>
      </c>
      <c r="X460" s="21">
        <f>100*IF(testdata[[#This Row],[pctGain]]&gt;MAX(P360:P459),1,IF(testdata[[#This Row],[pctGain]]&lt;MIN(P360:P459),0,COUNTIF(P360:P459,"&lt;"&amp;testdata[[#This Row],[pctGain]])))/100</f>
        <v>3</v>
      </c>
      <c r="Y460" s="21">
        <f>(testdata[[#This Row],[rsi(3)]]+testdata[[#This Row],[sRSI(2)]]+testdata[[#This Row],[pctRank(100)]])/3</f>
        <v>27.988263017368784</v>
      </c>
    </row>
    <row r="461" spans="1:25" x14ac:dyDescent="0.25">
      <c r="A461" s="8">
        <v>460</v>
      </c>
      <c r="B461" s="4" t="s">
        <v>7</v>
      </c>
      <c r="C461" s="5" t="str">
        <f t="shared" si="9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>IF(testdata[[#This Row],[close]]&gt;H460,testdata[[#This Row],[close]]-H460,0)</f>
        <v>0</v>
      </c>
      <c r="K461" s="2">
        <f>IF(testdata[[#This Row],[close]]&lt;H460,H460-testdata[[#This Row],[close]],0)</f>
        <v>1.4399999999999977</v>
      </c>
      <c r="L461" s="2">
        <f>(L460*2+testdata[[#This Row],[gain]])/3</f>
        <v>0.7531947204914845</v>
      </c>
      <c r="M461" s="2">
        <f>(M460*2+testdata[[#This Row],[loss]])/3</f>
        <v>2.5734125388683897</v>
      </c>
      <c r="N461" s="12">
        <f>testdata[[#This Row],[avgGain]]/testdata[[#This Row],[avgLoss]]</f>
        <v>0.29268324029488402</v>
      </c>
      <c r="O461" s="12">
        <f>100-100/(1+testdata[[#This Row],[rs]])</f>
        <v>22.641528192793601</v>
      </c>
      <c r="P461" s="14">
        <f>(testdata[[#This Row],[close]]-H460)/H460</f>
        <v>-5.5622078875197873E-3</v>
      </c>
      <c r="Q461" s="1">
        <f>IF(AND(Q460&gt;=0,testdata[[#This Row],[pctGain]]&gt;0),Q460+1,IF(AND(Q460&lt;=0,testdata[[#This Row],[pctGain]]&lt;0),Q460-1,IF(AND(Q460&lt;0,testdata[[#This Row],[pctGain]]&gt;0),1,IF(AND(Q460&gt;0,testdata[[#This Row],[pctGain]]&lt;0),-1,0))))</f>
        <v>-2</v>
      </c>
      <c r="R461" s="1">
        <f>IF(testdata[[#This Row],[streak]]&gt;Q460,testdata[[#This Row],[streak]]-Q460,0)</f>
        <v>0</v>
      </c>
      <c r="S461" s="1">
        <f>IF(testdata[[#This Row],[streak]]&lt;Q460,Q460-testdata[[#This Row],[streak]],0)</f>
        <v>1</v>
      </c>
      <c r="T461" s="12">
        <f>(T460+testdata[[#This Row],[sGain]])/2</f>
        <v>0.75491846403817353</v>
      </c>
      <c r="U461" s="12">
        <f>(U460+testdata[[#This Row],[sLoss]])/2</f>
        <v>1.130115645952426</v>
      </c>
      <c r="V461" s="12">
        <f>testdata[[#This Row],[avgSgain]]/testdata[[#This Row],[avgSLoss]]</f>
        <v>0.66800107293617017</v>
      </c>
      <c r="W461" s="12">
        <f>100-100/(1+testdata[[#This Row],[sRS]])</f>
        <v>40.048000194645724</v>
      </c>
      <c r="X461" s="21">
        <f>100*IF(testdata[[#This Row],[pctGain]]&gt;MAX(P361:P460),1,IF(testdata[[#This Row],[pctGain]]&lt;MIN(P361:P460),0,COUNTIF(P361:P460,"&lt;"&amp;testdata[[#This Row],[pctGain]])))/100</f>
        <v>15</v>
      </c>
      <c r="Y461" s="21">
        <f>(testdata[[#This Row],[rsi(3)]]+testdata[[#This Row],[sRSI(2)]]+testdata[[#This Row],[pctRank(100)]])/3</f>
        <v>25.896509462479774</v>
      </c>
    </row>
    <row r="462" spans="1:25" x14ac:dyDescent="0.25">
      <c r="A462" s="8">
        <v>461</v>
      </c>
      <c r="B462" s="4" t="s">
        <v>7</v>
      </c>
      <c r="C462" s="5" t="str">
        <f t="shared" si="9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>IF(testdata[[#This Row],[close]]&gt;H461,testdata[[#This Row],[close]]-H461,0)</f>
        <v>3.8199999999999932</v>
      </c>
      <c r="K462" s="2">
        <f>IF(testdata[[#This Row],[close]]&lt;H461,H461-testdata[[#This Row],[close]],0)</f>
        <v>0</v>
      </c>
      <c r="L462" s="2">
        <f>(L461*2+testdata[[#This Row],[gain]])/3</f>
        <v>1.7754631469943207</v>
      </c>
      <c r="M462" s="2">
        <f>(M461*2+testdata[[#This Row],[loss]])/3</f>
        <v>1.7156083592455931</v>
      </c>
      <c r="N462" s="12">
        <f>testdata[[#This Row],[avgGain]]/testdata[[#This Row],[avgLoss]]</f>
        <v>1.0348883749756546</v>
      </c>
      <c r="O462" s="12">
        <f>100-100/(1+testdata[[#This Row],[rs]])</f>
        <v>50.857255253032541</v>
      </c>
      <c r="P462" s="14">
        <f>(testdata[[#This Row],[close]]-H461)/H461</f>
        <v>1.4837832588852179E-2</v>
      </c>
      <c r="Q462" s="1">
        <f>IF(AND(Q461&gt;=0,testdata[[#This Row],[pctGain]]&gt;0),Q461+1,IF(AND(Q461&lt;=0,testdata[[#This Row],[pctGain]]&lt;0),Q461-1,IF(AND(Q461&lt;0,testdata[[#This Row],[pctGain]]&gt;0),1,IF(AND(Q461&gt;0,testdata[[#This Row],[pctGain]]&lt;0),-1,0))))</f>
        <v>1</v>
      </c>
      <c r="R462" s="1">
        <f>IF(testdata[[#This Row],[streak]]&gt;Q461,testdata[[#This Row],[streak]]-Q461,0)</f>
        <v>3</v>
      </c>
      <c r="S462" s="1">
        <f>IF(testdata[[#This Row],[streak]]&lt;Q461,Q461-testdata[[#This Row],[streak]],0)</f>
        <v>0</v>
      </c>
      <c r="T462" s="12">
        <f>(T461+testdata[[#This Row],[sGain]])/2</f>
        <v>1.8774592320190868</v>
      </c>
      <c r="U462" s="12">
        <f>(U461+testdata[[#This Row],[sLoss]])/2</f>
        <v>0.56505782297621299</v>
      </c>
      <c r="V462" s="12">
        <f>testdata[[#This Row],[avgSgain]]/testdata[[#This Row],[avgSLoss]]</f>
        <v>3.3225966541447591</v>
      </c>
      <c r="W462" s="12">
        <f>100-100/(1+testdata[[#This Row],[sRS]])</f>
        <v>76.865757321096766</v>
      </c>
      <c r="X462" s="21">
        <f>100*IF(testdata[[#This Row],[pctGain]]&gt;MAX(P362:P461),1,IF(testdata[[#This Row],[pctGain]]&lt;MIN(P362:P461),0,COUNTIF(P362:P461,"&lt;"&amp;testdata[[#This Row],[pctGain]])))/100</f>
        <v>98</v>
      </c>
      <c r="Y462" s="21">
        <f>(testdata[[#This Row],[rsi(3)]]+testdata[[#This Row],[sRSI(2)]]+testdata[[#This Row],[pctRank(100)]])/3</f>
        <v>75.241004191376433</v>
      </c>
    </row>
    <row r="463" spans="1:25" x14ac:dyDescent="0.25">
      <c r="A463" s="8">
        <v>462</v>
      </c>
      <c r="B463" s="4" t="s">
        <v>7</v>
      </c>
      <c r="C463" s="5" t="str">
        <f t="shared" si="9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>IF(testdata[[#This Row],[close]]&gt;H462,testdata[[#This Row],[close]]-H462,0)</f>
        <v>2.7900000000000205</v>
      </c>
      <c r="K463" s="2">
        <f>IF(testdata[[#This Row],[close]]&lt;H462,H462-testdata[[#This Row],[close]],0)</f>
        <v>0</v>
      </c>
      <c r="L463" s="2">
        <f>(L462*2+testdata[[#This Row],[gain]])/3</f>
        <v>2.1136420979962209</v>
      </c>
      <c r="M463" s="2">
        <f>(M462*2+testdata[[#This Row],[loss]])/3</f>
        <v>1.1437389061637286</v>
      </c>
      <c r="N463" s="12">
        <f>testdata[[#This Row],[avgGain]]/testdata[[#This Row],[avgLoss]]</f>
        <v>1.8480110159806424</v>
      </c>
      <c r="O463" s="12">
        <f>100-100/(1+testdata[[#This Row],[rs]])</f>
        <v>64.887776262491926</v>
      </c>
      <c r="P463" s="14">
        <f>(testdata[[#This Row],[close]]-H462)/H462</f>
        <v>1.0678608336204006E-2</v>
      </c>
      <c r="Q463" s="1">
        <f>IF(AND(Q462&gt;=0,testdata[[#This Row],[pctGain]]&gt;0),Q462+1,IF(AND(Q462&lt;=0,testdata[[#This Row],[pctGain]]&lt;0),Q462-1,IF(AND(Q462&lt;0,testdata[[#This Row],[pctGain]]&gt;0),1,IF(AND(Q462&gt;0,testdata[[#This Row],[pctGain]]&lt;0),-1,0))))</f>
        <v>2</v>
      </c>
      <c r="R463" s="1">
        <f>IF(testdata[[#This Row],[streak]]&gt;Q462,testdata[[#This Row],[streak]]-Q462,0)</f>
        <v>1</v>
      </c>
      <c r="S463" s="1">
        <f>IF(testdata[[#This Row],[streak]]&lt;Q462,Q462-testdata[[#This Row],[streak]],0)</f>
        <v>0</v>
      </c>
      <c r="T463" s="12">
        <f>(T462+testdata[[#This Row],[sGain]])/2</f>
        <v>1.4387296160095433</v>
      </c>
      <c r="U463" s="12">
        <f>(U462+testdata[[#This Row],[sLoss]])/2</f>
        <v>0.28252891148810649</v>
      </c>
      <c r="V463" s="12">
        <f>testdata[[#This Row],[avgSgain]]/testdata[[#This Row],[avgSLoss]]</f>
        <v>5.0923270416171516</v>
      </c>
      <c r="W463" s="12">
        <f>100-100/(1+testdata[[#This Row],[sRS]])</f>
        <v>83.585910717383953</v>
      </c>
      <c r="X463" s="21">
        <f>100*IF(testdata[[#This Row],[pctGain]]&gt;MAX(P363:P462),1,IF(testdata[[#This Row],[pctGain]]&lt;MIN(P363:P462),0,COUNTIF(P363:P462,"&lt;"&amp;testdata[[#This Row],[pctGain]])))/100</f>
        <v>96</v>
      </c>
      <c r="Y463" s="21">
        <f>(testdata[[#This Row],[rsi(3)]]+testdata[[#This Row],[sRSI(2)]]+testdata[[#This Row],[pctRank(100)]])/3</f>
        <v>81.491228993291955</v>
      </c>
    </row>
    <row r="464" spans="1:25" x14ac:dyDescent="0.25">
      <c r="A464" s="8">
        <v>463</v>
      </c>
      <c r="B464" s="4" t="s">
        <v>7</v>
      </c>
      <c r="C464" s="5" t="str">
        <f t="shared" si="9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>IF(testdata[[#This Row],[close]]&gt;H463,testdata[[#This Row],[close]]-H463,0)</f>
        <v>2.8100000000000023</v>
      </c>
      <c r="K464" s="2">
        <f>IF(testdata[[#This Row],[close]]&lt;H463,H463-testdata[[#This Row],[close]],0)</f>
        <v>0</v>
      </c>
      <c r="L464" s="2">
        <f>(L463*2+testdata[[#This Row],[gain]])/3</f>
        <v>2.3457613986641479</v>
      </c>
      <c r="M464" s="2">
        <f>(M463*2+testdata[[#This Row],[loss]])/3</f>
        <v>0.76249260410915243</v>
      </c>
      <c r="N464" s="12">
        <f>testdata[[#This Row],[avgGain]]/testdata[[#This Row],[avgLoss]]</f>
        <v>3.0764382316924705</v>
      </c>
      <c r="O464" s="12">
        <f>100-100/(1+testdata[[#This Row],[rs]])</f>
        <v>75.46878075508539</v>
      </c>
      <c r="P464" s="14">
        <f>(testdata[[#This Row],[close]]-H463)/H463</f>
        <v>1.064152086646975E-2</v>
      </c>
      <c r="Q464" s="1">
        <f>IF(AND(Q463&gt;=0,testdata[[#This Row],[pctGain]]&gt;0),Q463+1,IF(AND(Q463&lt;=0,testdata[[#This Row],[pctGain]]&lt;0),Q463-1,IF(AND(Q463&lt;0,testdata[[#This Row],[pctGain]]&gt;0),1,IF(AND(Q463&gt;0,testdata[[#This Row],[pctGain]]&lt;0),-1,0))))</f>
        <v>3</v>
      </c>
      <c r="R464" s="1">
        <f>IF(testdata[[#This Row],[streak]]&gt;Q463,testdata[[#This Row],[streak]]-Q463,0)</f>
        <v>1</v>
      </c>
      <c r="S464" s="1">
        <f>IF(testdata[[#This Row],[streak]]&lt;Q463,Q463-testdata[[#This Row],[streak]],0)</f>
        <v>0</v>
      </c>
      <c r="T464" s="12">
        <f>(T463+testdata[[#This Row],[sGain]])/2</f>
        <v>1.2193648080047716</v>
      </c>
      <c r="U464" s="12">
        <f>(U463+testdata[[#This Row],[sLoss]])/2</f>
        <v>0.14126445574405325</v>
      </c>
      <c r="V464" s="12">
        <f>testdata[[#This Row],[avgSgain]]/testdata[[#This Row],[avgSLoss]]</f>
        <v>8.6317878165619355</v>
      </c>
      <c r="W464" s="12">
        <f>100-100/(1+testdata[[#This Row],[sRS]])</f>
        <v>89.617711487783282</v>
      </c>
      <c r="X464" s="21">
        <f>100*IF(testdata[[#This Row],[pctGain]]&gt;MAX(P364:P463),1,IF(testdata[[#This Row],[pctGain]]&lt;MIN(P364:P463),0,COUNTIF(P364:P463,"&lt;"&amp;testdata[[#This Row],[pctGain]])))/100</f>
        <v>95</v>
      </c>
      <c r="Y464" s="21">
        <f>(testdata[[#This Row],[rsi(3)]]+testdata[[#This Row],[sRSI(2)]]+testdata[[#This Row],[pctRank(100)]])/3</f>
        <v>86.695497414289548</v>
      </c>
    </row>
    <row r="465" spans="1:25" x14ac:dyDescent="0.25">
      <c r="A465" s="8">
        <v>464</v>
      </c>
      <c r="B465" s="4" t="s">
        <v>7</v>
      </c>
      <c r="C465" s="5" t="str">
        <f t="shared" si="9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>IF(testdata[[#This Row],[close]]&gt;H464,testdata[[#This Row],[close]]-H464,0)</f>
        <v>0</v>
      </c>
      <c r="K465" s="2">
        <f>IF(testdata[[#This Row],[close]]&lt;H464,H464-testdata[[#This Row],[close]],0)</f>
        <v>1.5799999999999841</v>
      </c>
      <c r="L465" s="2">
        <f>(L464*2+testdata[[#This Row],[gain]])/3</f>
        <v>1.5638409324427653</v>
      </c>
      <c r="M465" s="2">
        <f>(M464*2+testdata[[#This Row],[loss]])/3</f>
        <v>1.0349950694060963</v>
      </c>
      <c r="N465" s="12">
        <f>testdata[[#This Row],[avgGain]]/testdata[[#This Row],[avgLoss]]</f>
        <v>1.5109646206721863</v>
      </c>
      <c r="O465" s="12">
        <f>100-100/(1+testdata[[#This Row],[rs]])</f>
        <v>60.174667864005997</v>
      </c>
      <c r="P465" s="14">
        <f>(testdata[[#This Row],[close]]-H464)/H464</f>
        <v>-5.9204856297072886E-3</v>
      </c>
      <c r="Q465" s="1">
        <f>IF(AND(Q464&gt;=0,testdata[[#This Row],[pctGain]]&gt;0),Q464+1,IF(AND(Q464&lt;=0,testdata[[#This Row],[pctGain]]&lt;0),Q464-1,IF(AND(Q464&lt;0,testdata[[#This Row],[pctGain]]&gt;0),1,IF(AND(Q464&gt;0,testdata[[#This Row],[pctGain]]&lt;0),-1,0))))</f>
        <v>-1</v>
      </c>
      <c r="R465" s="1">
        <f>IF(testdata[[#This Row],[streak]]&gt;Q464,testdata[[#This Row],[streak]]-Q464,0)</f>
        <v>0</v>
      </c>
      <c r="S465" s="1">
        <f>IF(testdata[[#This Row],[streak]]&lt;Q464,Q464-testdata[[#This Row],[streak]],0)</f>
        <v>4</v>
      </c>
      <c r="T465" s="12">
        <f>(T464+testdata[[#This Row],[sGain]])/2</f>
        <v>0.60968240400238582</v>
      </c>
      <c r="U465" s="12">
        <f>(U464+testdata[[#This Row],[sLoss]])/2</f>
        <v>2.0706322278720268</v>
      </c>
      <c r="V465" s="12">
        <f>testdata[[#This Row],[avgSgain]]/testdata[[#This Row],[avgSLoss]]</f>
        <v>0.29444263244610652</v>
      </c>
      <c r="W465" s="12">
        <f>100-100/(1+testdata[[#This Row],[sRS]])</f>
        <v>22.746672974583561</v>
      </c>
      <c r="X465" s="21">
        <f>100*IF(testdata[[#This Row],[pctGain]]&gt;MAX(P365:P464),1,IF(testdata[[#This Row],[pctGain]]&lt;MIN(P365:P464),0,COUNTIF(P365:P464,"&lt;"&amp;testdata[[#This Row],[pctGain]])))/100</f>
        <v>13</v>
      </c>
      <c r="Y465" s="21">
        <f>(testdata[[#This Row],[rsi(3)]]+testdata[[#This Row],[sRSI(2)]]+testdata[[#This Row],[pctRank(100)]])/3</f>
        <v>31.973780279529851</v>
      </c>
    </row>
    <row r="466" spans="1:25" x14ac:dyDescent="0.25">
      <c r="A466" s="8">
        <v>465</v>
      </c>
      <c r="B466" s="4" t="s">
        <v>7</v>
      </c>
      <c r="C466" s="5" t="str">
        <f t="shared" si="9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>IF(testdata[[#This Row],[close]]&gt;H465,testdata[[#This Row],[close]]-H465,0)</f>
        <v>1.4599999999999795</v>
      </c>
      <c r="K466" s="2">
        <f>IF(testdata[[#This Row],[close]]&lt;H465,H465-testdata[[#This Row],[close]],0)</f>
        <v>0</v>
      </c>
      <c r="L466" s="2">
        <f>(L465*2+testdata[[#This Row],[gain]])/3</f>
        <v>1.5292272882951703</v>
      </c>
      <c r="M466" s="2">
        <f>(M465*2+testdata[[#This Row],[loss]])/3</f>
        <v>0.6899967129373975</v>
      </c>
      <c r="N466" s="12">
        <f>testdata[[#This Row],[avgGain]]/testdata[[#This Row],[avgLoss]]</f>
        <v>2.2162819903664022</v>
      </c>
      <c r="O466" s="12">
        <f>100-100/(1+testdata[[#This Row],[rs]])</f>
        <v>68.908198876987186</v>
      </c>
      <c r="P466" s="14">
        <f>(testdata[[#This Row],[close]]-H465)/H465</f>
        <v>5.5034113611518694E-3</v>
      </c>
      <c r="Q466" s="1">
        <f>IF(AND(Q465&gt;=0,testdata[[#This Row],[pctGain]]&gt;0),Q465+1,IF(AND(Q465&lt;=0,testdata[[#This Row],[pctGain]]&lt;0),Q465-1,IF(AND(Q465&lt;0,testdata[[#This Row],[pctGain]]&gt;0),1,IF(AND(Q465&gt;0,testdata[[#This Row],[pctGain]]&lt;0),-1,0))))</f>
        <v>1</v>
      </c>
      <c r="R466" s="1">
        <f>IF(testdata[[#This Row],[streak]]&gt;Q465,testdata[[#This Row],[streak]]-Q465,0)</f>
        <v>2</v>
      </c>
      <c r="S466" s="1">
        <f>IF(testdata[[#This Row],[streak]]&lt;Q465,Q465-testdata[[#This Row],[streak]],0)</f>
        <v>0</v>
      </c>
      <c r="T466" s="12">
        <f>(T465+testdata[[#This Row],[sGain]])/2</f>
        <v>1.3048412020011928</v>
      </c>
      <c r="U466" s="12">
        <f>(U465+testdata[[#This Row],[sLoss]])/2</f>
        <v>1.0353161139360134</v>
      </c>
      <c r="V466" s="12">
        <f>testdata[[#This Row],[avgSgain]]/testdata[[#This Row],[avgSLoss]]</f>
        <v>1.2603312016853598</v>
      </c>
      <c r="W466" s="12">
        <f>100-100/(1+testdata[[#This Row],[sRS]])</f>
        <v>55.758695926757333</v>
      </c>
      <c r="X466" s="21">
        <f>100*IF(testdata[[#This Row],[pctGain]]&gt;MAX(P366:P465),1,IF(testdata[[#This Row],[pctGain]]&lt;MIN(P366:P465),0,COUNTIF(P366:P465,"&lt;"&amp;testdata[[#This Row],[pctGain]])))/100</f>
        <v>82</v>
      </c>
      <c r="Y466" s="21">
        <f>(testdata[[#This Row],[rsi(3)]]+testdata[[#This Row],[sRSI(2)]]+testdata[[#This Row],[pctRank(100)]])/3</f>
        <v>68.888964934581509</v>
      </c>
    </row>
    <row r="467" spans="1:25" x14ac:dyDescent="0.25">
      <c r="A467" s="8">
        <v>466</v>
      </c>
      <c r="B467" s="4" t="s">
        <v>7</v>
      </c>
      <c r="C467" s="5" t="str">
        <f t="shared" si="9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>IF(testdata[[#This Row],[close]]&gt;H466,testdata[[#This Row],[close]]-H466,0)</f>
        <v>1.6899999999999977</v>
      </c>
      <c r="K467" s="2">
        <f>IF(testdata[[#This Row],[close]]&lt;H466,H466-testdata[[#This Row],[close]],0)</f>
        <v>0</v>
      </c>
      <c r="L467" s="2">
        <f>(L466*2+testdata[[#This Row],[gain]])/3</f>
        <v>1.5828181921967797</v>
      </c>
      <c r="M467" s="2">
        <f>(M466*2+testdata[[#This Row],[loss]])/3</f>
        <v>0.45999780862493167</v>
      </c>
      <c r="N467" s="12">
        <f>testdata[[#This Row],[avgGain]]/testdata[[#This Row],[avgLoss]]</f>
        <v>3.4409255055546621</v>
      </c>
      <c r="O467" s="12">
        <f>100-100/(1+testdata[[#This Row],[rs]])</f>
        <v>77.482171255761642</v>
      </c>
      <c r="P467" s="14">
        <f>(testdata[[#This Row],[close]]-H466)/H466</f>
        <v>6.3355201499531314E-3</v>
      </c>
      <c r="Q467" s="1">
        <f>IF(AND(Q466&gt;=0,testdata[[#This Row],[pctGain]]&gt;0),Q466+1,IF(AND(Q466&lt;=0,testdata[[#This Row],[pctGain]]&lt;0),Q466-1,IF(AND(Q466&lt;0,testdata[[#This Row],[pctGain]]&gt;0),1,IF(AND(Q466&gt;0,testdata[[#This Row],[pctGain]]&lt;0),-1,0))))</f>
        <v>2</v>
      </c>
      <c r="R467" s="1">
        <f>IF(testdata[[#This Row],[streak]]&gt;Q466,testdata[[#This Row],[streak]]-Q466,0)</f>
        <v>1</v>
      </c>
      <c r="S467" s="1">
        <f>IF(testdata[[#This Row],[streak]]&lt;Q466,Q466-testdata[[#This Row],[streak]],0)</f>
        <v>0</v>
      </c>
      <c r="T467" s="12">
        <f>(T466+testdata[[#This Row],[sGain]])/2</f>
        <v>1.1524206010005964</v>
      </c>
      <c r="U467" s="12">
        <f>(U466+testdata[[#This Row],[sLoss]])/2</f>
        <v>0.51765805696800671</v>
      </c>
      <c r="V467" s="12">
        <f>testdata[[#This Row],[avgSgain]]/testdata[[#This Row],[avgSLoss]]</f>
        <v>2.2262197709246134</v>
      </c>
      <c r="W467" s="12">
        <f>100-100/(1+testdata[[#This Row],[sRS]])</f>
        <v>69.003971489722574</v>
      </c>
      <c r="X467" s="21">
        <f>100*IF(testdata[[#This Row],[pctGain]]&gt;MAX(P367:P466),1,IF(testdata[[#This Row],[pctGain]]&lt;MIN(P367:P466),0,COUNTIF(P367:P466,"&lt;"&amp;testdata[[#This Row],[pctGain]])))/100</f>
        <v>85</v>
      </c>
      <c r="Y467" s="21">
        <f>(testdata[[#This Row],[rsi(3)]]+testdata[[#This Row],[sRSI(2)]]+testdata[[#This Row],[pctRank(100)]])/3</f>
        <v>77.162047581828077</v>
      </c>
    </row>
    <row r="468" spans="1:25" x14ac:dyDescent="0.25">
      <c r="A468" s="8">
        <v>467</v>
      </c>
      <c r="B468" s="4" t="s">
        <v>7</v>
      </c>
      <c r="C468" s="5" t="str">
        <f t="shared" si="9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>IF(testdata[[#This Row],[close]]&gt;H467,testdata[[#This Row],[close]]-H467,0)</f>
        <v>5.75</v>
      </c>
      <c r="K468" s="2">
        <f>IF(testdata[[#This Row],[close]]&lt;H467,H467-testdata[[#This Row],[close]],0)</f>
        <v>0</v>
      </c>
      <c r="L468" s="2">
        <f>(L467*2+testdata[[#This Row],[gain]])/3</f>
        <v>2.9718787947978531</v>
      </c>
      <c r="M468" s="2">
        <f>(M467*2+testdata[[#This Row],[loss]])/3</f>
        <v>0.30666520574995443</v>
      </c>
      <c r="N468" s="12">
        <f>testdata[[#This Row],[avgGain]]/testdata[[#This Row],[avgLoss]]</f>
        <v>9.6909552798142791</v>
      </c>
      <c r="O468" s="12">
        <f>100-100/(1+testdata[[#This Row],[rs]])</f>
        <v>90.646298915045392</v>
      </c>
      <c r="P468" s="14">
        <f>(testdata[[#This Row],[close]]-H467)/H467</f>
        <v>2.1420056623454031E-2</v>
      </c>
      <c r="Q468" s="1">
        <f>IF(AND(Q467&gt;=0,testdata[[#This Row],[pctGain]]&gt;0),Q467+1,IF(AND(Q467&lt;=0,testdata[[#This Row],[pctGain]]&lt;0),Q467-1,IF(AND(Q467&lt;0,testdata[[#This Row],[pctGain]]&gt;0),1,IF(AND(Q467&gt;0,testdata[[#This Row],[pctGain]]&lt;0),-1,0))))</f>
        <v>3</v>
      </c>
      <c r="R468" s="1">
        <f>IF(testdata[[#This Row],[streak]]&gt;Q467,testdata[[#This Row],[streak]]-Q467,0)</f>
        <v>1</v>
      </c>
      <c r="S468" s="1">
        <f>IF(testdata[[#This Row],[streak]]&lt;Q467,Q467-testdata[[#This Row],[streak]],0)</f>
        <v>0</v>
      </c>
      <c r="T468" s="12">
        <f>(T467+testdata[[#This Row],[sGain]])/2</f>
        <v>1.0762103005002981</v>
      </c>
      <c r="U468" s="12">
        <f>(U467+testdata[[#This Row],[sLoss]])/2</f>
        <v>0.25882902848400335</v>
      </c>
      <c r="V468" s="12">
        <f>testdata[[#This Row],[avgSgain]]/testdata[[#This Row],[avgSLoss]]</f>
        <v>4.1579969094031197</v>
      </c>
      <c r="W468" s="12">
        <f>100-100/(1+testdata[[#This Row],[sRS]])</f>
        <v>80.612628941731572</v>
      </c>
      <c r="X468" s="21">
        <f>100*IF(testdata[[#This Row],[pctGain]]&gt;MAX(P368:P467),1,IF(testdata[[#This Row],[pctGain]]&lt;MIN(P368:P467),0,COUNTIF(P368:P467,"&lt;"&amp;testdata[[#This Row],[pctGain]])))/100</f>
        <v>99</v>
      </c>
      <c r="Y468" s="21">
        <f>(testdata[[#This Row],[rsi(3)]]+testdata[[#This Row],[sRSI(2)]]+testdata[[#This Row],[pctRank(100)]])/3</f>
        <v>90.086309285592321</v>
      </c>
    </row>
    <row r="469" spans="1:25" x14ac:dyDescent="0.25">
      <c r="A469" s="8">
        <v>468</v>
      </c>
      <c r="B469" s="4" t="s">
        <v>7</v>
      </c>
      <c r="C469" s="5" t="str">
        <f t="shared" si="9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>IF(testdata[[#This Row],[close]]&gt;H468,testdata[[#This Row],[close]]-H468,0)</f>
        <v>0</v>
      </c>
      <c r="K469" s="2">
        <f>IF(testdata[[#This Row],[close]]&lt;H468,H468-testdata[[#This Row],[close]],0)</f>
        <v>0.5</v>
      </c>
      <c r="L469" s="2">
        <f>(L468*2+testdata[[#This Row],[gain]])/3</f>
        <v>1.9812525298652355</v>
      </c>
      <c r="M469" s="2">
        <f>(M468*2+testdata[[#This Row],[loss]])/3</f>
        <v>0.37111013716663627</v>
      </c>
      <c r="N469" s="12">
        <f>testdata[[#This Row],[avgGain]]/testdata[[#This Row],[avgLoss]]</f>
        <v>5.3387184327320369</v>
      </c>
      <c r="O469" s="12">
        <f>100-100/(1+testdata[[#This Row],[rs]])</f>
        <v>84.223940365671169</v>
      </c>
      <c r="P469" s="14">
        <f>(testdata[[#This Row],[close]]-H468)/H468</f>
        <v>-1.8235530106860208E-3</v>
      </c>
      <c r="Q469" s="1">
        <f>IF(AND(Q468&gt;=0,testdata[[#This Row],[pctGain]]&gt;0),Q468+1,IF(AND(Q468&lt;=0,testdata[[#This Row],[pctGain]]&lt;0),Q468-1,IF(AND(Q468&lt;0,testdata[[#This Row],[pctGain]]&gt;0),1,IF(AND(Q468&gt;0,testdata[[#This Row],[pctGain]]&lt;0),-1,0))))</f>
        <v>-1</v>
      </c>
      <c r="R469" s="1">
        <f>IF(testdata[[#This Row],[streak]]&gt;Q468,testdata[[#This Row],[streak]]-Q468,0)</f>
        <v>0</v>
      </c>
      <c r="S469" s="1">
        <f>IF(testdata[[#This Row],[streak]]&lt;Q468,Q468-testdata[[#This Row],[streak]],0)</f>
        <v>4</v>
      </c>
      <c r="T469" s="12">
        <f>(T468+testdata[[#This Row],[sGain]])/2</f>
        <v>0.53810515025014904</v>
      </c>
      <c r="U469" s="12">
        <f>(U468+testdata[[#This Row],[sLoss]])/2</f>
        <v>2.1294145142420016</v>
      </c>
      <c r="V469" s="12">
        <f>testdata[[#This Row],[avgSgain]]/testdata[[#This Row],[avgSLoss]]</f>
        <v>0.25270098736116486</v>
      </c>
      <c r="W469" s="12">
        <f>100-100/(1+testdata[[#This Row],[sRS]])</f>
        <v>20.172490475439275</v>
      </c>
      <c r="X469" s="21">
        <f>100*IF(testdata[[#This Row],[pctGain]]&gt;MAX(P369:P468),1,IF(testdata[[#This Row],[pctGain]]&lt;MIN(P369:P468),0,COUNTIF(P369:P468,"&lt;"&amp;testdata[[#This Row],[pctGain]])))/100</f>
        <v>32</v>
      </c>
      <c r="Y469" s="21">
        <f>(testdata[[#This Row],[rsi(3)]]+testdata[[#This Row],[sRSI(2)]]+testdata[[#This Row],[pctRank(100)]])/3</f>
        <v>45.465476947036812</v>
      </c>
    </row>
    <row r="470" spans="1:25" x14ac:dyDescent="0.25">
      <c r="A470" s="8">
        <v>469</v>
      </c>
      <c r="B470" s="4" t="s">
        <v>7</v>
      </c>
      <c r="C470" s="5" t="str">
        <f t="shared" si="9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>IF(testdata[[#This Row],[close]]&gt;H469,testdata[[#This Row],[close]]-H469,0)</f>
        <v>0</v>
      </c>
      <c r="K470" s="2">
        <f>IF(testdata[[#This Row],[close]]&lt;H469,H469-testdata[[#This Row],[close]],0)</f>
        <v>2.6700000000000159</v>
      </c>
      <c r="L470" s="2">
        <f>(L469*2+testdata[[#This Row],[gain]])/3</f>
        <v>1.3208350199101571</v>
      </c>
      <c r="M470" s="2">
        <f>(M469*2+testdata[[#This Row],[loss]])/3</f>
        <v>1.1374067581110963</v>
      </c>
      <c r="N470" s="12">
        <f>testdata[[#This Row],[avgGain]]/testdata[[#This Row],[avgLoss]]</f>
        <v>1.1612688341184838</v>
      </c>
      <c r="O470" s="12">
        <f>100-100/(1+testdata[[#This Row],[rs]])</f>
        <v>53.730883256461254</v>
      </c>
      <c r="P470" s="14">
        <f>(testdata[[#This Row],[close]]-H469)/H469</f>
        <v>-9.7555628630933387E-3</v>
      </c>
      <c r="Q470" s="1">
        <f>IF(AND(Q469&gt;=0,testdata[[#This Row],[pctGain]]&gt;0),Q469+1,IF(AND(Q469&lt;=0,testdata[[#This Row],[pctGain]]&lt;0),Q469-1,IF(AND(Q469&lt;0,testdata[[#This Row],[pctGain]]&gt;0),1,IF(AND(Q469&gt;0,testdata[[#This Row],[pctGain]]&lt;0),-1,0))))</f>
        <v>-2</v>
      </c>
      <c r="R470" s="1">
        <f>IF(testdata[[#This Row],[streak]]&gt;Q469,testdata[[#This Row],[streak]]-Q469,0)</f>
        <v>0</v>
      </c>
      <c r="S470" s="1">
        <f>IF(testdata[[#This Row],[streak]]&lt;Q469,Q469-testdata[[#This Row],[streak]],0)</f>
        <v>1</v>
      </c>
      <c r="T470" s="12">
        <f>(T469+testdata[[#This Row],[sGain]])/2</f>
        <v>0.26905257512507452</v>
      </c>
      <c r="U470" s="12">
        <f>(U469+testdata[[#This Row],[sLoss]])/2</f>
        <v>1.5647072571210008</v>
      </c>
      <c r="V470" s="12">
        <f>testdata[[#This Row],[avgSgain]]/testdata[[#This Row],[avgSLoss]]</f>
        <v>0.1719507427990847</v>
      </c>
      <c r="W470" s="12">
        <f>100-100/(1+testdata[[#This Row],[sRS]])</f>
        <v>14.672181732518723</v>
      </c>
      <c r="X470" s="21">
        <f>100*IF(testdata[[#This Row],[pctGain]]&gt;MAX(P370:P469),1,IF(testdata[[#This Row],[pctGain]]&lt;MIN(P370:P469),0,COUNTIF(P370:P469,"&lt;"&amp;testdata[[#This Row],[pctGain]])))/100</f>
        <v>6</v>
      </c>
      <c r="Y470" s="21">
        <f>(testdata[[#This Row],[rsi(3)]]+testdata[[#This Row],[sRSI(2)]]+testdata[[#This Row],[pctRank(100)]])/3</f>
        <v>24.801021662993325</v>
      </c>
    </row>
    <row r="471" spans="1:25" x14ac:dyDescent="0.25">
      <c r="A471" s="8">
        <v>470</v>
      </c>
      <c r="B471" s="4" t="s">
        <v>7</v>
      </c>
      <c r="C471" s="5" t="str">
        <f t="shared" si="9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>IF(testdata[[#This Row],[close]]&gt;H470,testdata[[#This Row],[close]]-H470,0)</f>
        <v>0</v>
      </c>
      <c r="K471" s="2">
        <f>IF(testdata[[#This Row],[close]]&lt;H470,H470-testdata[[#This Row],[close]],0)</f>
        <v>5.0699999999999932</v>
      </c>
      <c r="L471" s="2">
        <f>(L470*2+testdata[[#This Row],[gain]])/3</f>
        <v>0.88055667994010467</v>
      </c>
      <c r="M471" s="2">
        <f>(M470*2+testdata[[#This Row],[loss]])/3</f>
        <v>2.4482711720740618</v>
      </c>
      <c r="N471" s="12">
        <f>testdata[[#This Row],[avgGain]]/testdata[[#This Row],[avgLoss]]</f>
        <v>0.35966468501695337</v>
      </c>
      <c r="O471" s="12">
        <f>100-100/(1+testdata[[#This Row],[rs]])</f>
        <v>26.45245471036624</v>
      </c>
      <c r="P471" s="14">
        <f>(testdata[[#This Row],[close]]-H470)/H470</f>
        <v>-1.8707106486606132E-2</v>
      </c>
      <c r="Q471" s="1">
        <f>IF(AND(Q470&gt;=0,testdata[[#This Row],[pctGain]]&gt;0),Q470+1,IF(AND(Q470&lt;=0,testdata[[#This Row],[pctGain]]&lt;0),Q470-1,IF(AND(Q470&lt;0,testdata[[#This Row],[pctGain]]&gt;0),1,IF(AND(Q470&gt;0,testdata[[#This Row],[pctGain]]&lt;0),-1,0))))</f>
        <v>-3</v>
      </c>
      <c r="R471" s="1">
        <f>IF(testdata[[#This Row],[streak]]&gt;Q470,testdata[[#This Row],[streak]]-Q470,0)</f>
        <v>0</v>
      </c>
      <c r="S471" s="1">
        <f>IF(testdata[[#This Row],[streak]]&lt;Q470,Q470-testdata[[#This Row],[streak]],0)</f>
        <v>1</v>
      </c>
      <c r="T471" s="12">
        <f>(T470+testdata[[#This Row],[sGain]])/2</f>
        <v>0.13452628756253726</v>
      </c>
      <c r="U471" s="12">
        <f>(U470+testdata[[#This Row],[sLoss]])/2</f>
        <v>1.2823536285605004</v>
      </c>
      <c r="V471" s="12">
        <f>testdata[[#This Row],[avgSgain]]/testdata[[#This Row],[avgSLoss]]</f>
        <v>0.10490576434329513</v>
      </c>
      <c r="W471" s="12">
        <f>100-100/(1+testdata[[#This Row],[sRS]])</f>
        <v>9.4945440352233419</v>
      </c>
      <c r="X471" s="21">
        <f>100*IF(testdata[[#This Row],[pctGain]]&gt;MAX(P371:P470),1,IF(testdata[[#This Row],[pctGain]]&lt;MIN(P371:P470),0,COUNTIF(P371:P470,"&lt;"&amp;testdata[[#This Row],[pctGain]])))/100</f>
        <v>3</v>
      </c>
      <c r="Y471" s="21">
        <f>(testdata[[#This Row],[rsi(3)]]+testdata[[#This Row],[sRSI(2)]]+testdata[[#This Row],[pctRank(100)]])/3</f>
        <v>12.982332915196528</v>
      </c>
    </row>
    <row r="472" spans="1:25" x14ac:dyDescent="0.25">
      <c r="A472" s="8">
        <v>471</v>
      </c>
      <c r="B472" s="4" t="s">
        <v>7</v>
      </c>
      <c r="C472" s="5" t="str">
        <f t="shared" si="9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>IF(testdata[[#This Row],[close]]&gt;H471,testdata[[#This Row],[close]]-H471,0)</f>
        <v>0</v>
      </c>
      <c r="K472" s="2">
        <f>IF(testdata[[#This Row],[close]]&lt;H471,H471-testdata[[#This Row],[close]],0)</f>
        <v>0.5</v>
      </c>
      <c r="L472" s="2">
        <f>(L471*2+testdata[[#This Row],[gain]])/3</f>
        <v>0.58703778662673645</v>
      </c>
      <c r="M472" s="2">
        <f>(M471*2+testdata[[#This Row],[loss]])/3</f>
        <v>1.7988474480493746</v>
      </c>
      <c r="N472" s="12">
        <f>testdata[[#This Row],[avgGain]]/testdata[[#This Row],[avgLoss]]</f>
        <v>0.32634106203019364</v>
      </c>
      <c r="O472" s="12">
        <f>100-100/(1+testdata[[#This Row],[rs]])</f>
        <v>24.604611240088758</v>
      </c>
      <c r="P472" s="14">
        <f>(testdata[[#This Row],[close]]-H471)/H471</f>
        <v>-1.8800526414739613E-3</v>
      </c>
      <c r="Q472" s="1">
        <f>IF(AND(Q471&gt;=0,testdata[[#This Row],[pctGain]]&gt;0),Q471+1,IF(AND(Q471&lt;=0,testdata[[#This Row],[pctGain]]&lt;0),Q471-1,IF(AND(Q471&lt;0,testdata[[#This Row],[pctGain]]&gt;0),1,IF(AND(Q471&gt;0,testdata[[#This Row],[pctGain]]&lt;0),-1,0))))</f>
        <v>-4</v>
      </c>
      <c r="R472" s="1">
        <f>IF(testdata[[#This Row],[streak]]&gt;Q471,testdata[[#This Row],[streak]]-Q471,0)</f>
        <v>0</v>
      </c>
      <c r="S472" s="1">
        <f>IF(testdata[[#This Row],[streak]]&lt;Q471,Q471-testdata[[#This Row],[streak]],0)</f>
        <v>1</v>
      </c>
      <c r="T472" s="12">
        <f>(T471+testdata[[#This Row],[sGain]])/2</f>
        <v>6.7263143781268631E-2</v>
      </c>
      <c r="U472" s="12">
        <f>(U471+testdata[[#This Row],[sLoss]])/2</f>
        <v>1.1411768142802501</v>
      </c>
      <c r="V472" s="12">
        <f>testdata[[#This Row],[avgSgain]]/testdata[[#This Row],[avgSLoss]]</f>
        <v>5.8941912365869494E-2</v>
      </c>
      <c r="W472" s="12">
        <f>100-100/(1+testdata[[#This Row],[sRS]])</f>
        <v>5.5661138422770051</v>
      </c>
      <c r="X472" s="21">
        <f>100*IF(testdata[[#This Row],[pctGain]]&gt;MAX(P372:P471),1,IF(testdata[[#This Row],[pctGain]]&lt;MIN(P372:P471),0,COUNTIF(P372:P471,"&lt;"&amp;testdata[[#This Row],[pctGain]])))/100</f>
        <v>32</v>
      </c>
      <c r="Y472" s="21">
        <f>(testdata[[#This Row],[rsi(3)]]+testdata[[#This Row],[sRSI(2)]]+testdata[[#This Row],[pctRank(100)]])/3</f>
        <v>20.723575027455254</v>
      </c>
    </row>
    <row r="473" spans="1:25" x14ac:dyDescent="0.25">
      <c r="A473" s="8">
        <v>472</v>
      </c>
      <c r="B473" s="4" t="s">
        <v>7</v>
      </c>
      <c r="C473" s="5" t="str">
        <f t="shared" si="9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>IF(testdata[[#This Row],[close]]&gt;H472,testdata[[#This Row],[close]]-H472,0)</f>
        <v>0</v>
      </c>
      <c r="K473" s="2">
        <f>IF(testdata[[#This Row],[close]]&lt;H472,H472-testdata[[#This Row],[close]],0)</f>
        <v>1.8100000000000023</v>
      </c>
      <c r="L473" s="2">
        <f>(L472*2+testdata[[#This Row],[gain]])/3</f>
        <v>0.39135852441782432</v>
      </c>
      <c r="M473" s="2">
        <f>(M472*2+testdata[[#This Row],[loss]])/3</f>
        <v>1.8025649653662505</v>
      </c>
      <c r="N473" s="12">
        <f>testdata[[#This Row],[avgGain]]/testdata[[#This Row],[avgLoss]]</f>
        <v>0.21711202200044252</v>
      </c>
      <c r="O473" s="12">
        <f>100-100/(1+testdata[[#This Row],[rs]])</f>
        <v>17.838294099141152</v>
      </c>
      <c r="P473" s="14">
        <f>(testdata[[#This Row],[close]]-H472)/H472</f>
        <v>-6.8186099077039075E-3</v>
      </c>
      <c r="Q473" s="1">
        <f>IF(AND(Q472&gt;=0,testdata[[#This Row],[pctGain]]&gt;0),Q472+1,IF(AND(Q472&lt;=0,testdata[[#This Row],[pctGain]]&lt;0),Q472-1,IF(AND(Q472&lt;0,testdata[[#This Row],[pctGain]]&gt;0),1,IF(AND(Q472&gt;0,testdata[[#This Row],[pctGain]]&lt;0),-1,0))))</f>
        <v>-5</v>
      </c>
      <c r="R473" s="1">
        <f>IF(testdata[[#This Row],[streak]]&gt;Q472,testdata[[#This Row],[streak]]-Q472,0)</f>
        <v>0</v>
      </c>
      <c r="S473" s="1">
        <f>IF(testdata[[#This Row],[streak]]&lt;Q472,Q472-testdata[[#This Row],[streak]],0)</f>
        <v>1</v>
      </c>
      <c r="T473" s="12">
        <f>(T472+testdata[[#This Row],[sGain]])/2</f>
        <v>3.3631571890634315E-2</v>
      </c>
      <c r="U473" s="12">
        <f>(U472+testdata[[#This Row],[sLoss]])/2</f>
        <v>1.070588407140125</v>
      </c>
      <c r="V473" s="12">
        <f>testdata[[#This Row],[avgSgain]]/testdata[[#This Row],[avgSLoss]]</f>
        <v>3.1414100569680851E-2</v>
      </c>
      <c r="W473" s="12">
        <f>100-100/(1+testdata[[#This Row],[sRS]])</f>
        <v>3.0457311522433059</v>
      </c>
      <c r="X473" s="21">
        <f>100*IF(testdata[[#This Row],[pctGain]]&gt;MAX(P373:P472),1,IF(testdata[[#This Row],[pctGain]]&lt;MIN(P373:P472),0,COUNTIF(P373:P472,"&lt;"&amp;testdata[[#This Row],[pctGain]])))/100</f>
        <v>12</v>
      </c>
      <c r="Y473" s="21">
        <f>(testdata[[#This Row],[rsi(3)]]+testdata[[#This Row],[sRSI(2)]]+testdata[[#This Row],[pctRank(100)]])/3</f>
        <v>10.961341750461486</v>
      </c>
    </row>
    <row r="474" spans="1:25" x14ac:dyDescent="0.25">
      <c r="A474" s="8">
        <v>473</v>
      </c>
      <c r="B474" s="4" t="s">
        <v>7</v>
      </c>
      <c r="C474" s="5" t="str">
        <f t="shared" si="9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>IF(testdata[[#This Row],[close]]&gt;H473,testdata[[#This Row],[close]]-H473,0)</f>
        <v>2.75</v>
      </c>
      <c r="K474" s="2">
        <f>IF(testdata[[#This Row],[close]]&lt;H473,H473-testdata[[#This Row],[close]],0)</f>
        <v>0</v>
      </c>
      <c r="L474" s="2">
        <f>(L473*2+testdata[[#This Row],[gain]])/3</f>
        <v>1.1775723496118828</v>
      </c>
      <c r="M474" s="2">
        <f>(M473*2+testdata[[#This Row],[loss]])/3</f>
        <v>1.2017099769108337</v>
      </c>
      <c r="N474" s="12">
        <f>testdata[[#This Row],[avgGain]]/testdata[[#This Row],[avgLoss]]</f>
        <v>0.97991393284343031</v>
      </c>
      <c r="O474" s="12">
        <f>100-100/(1+testdata[[#This Row],[rs]])</f>
        <v>49.492754032804768</v>
      </c>
      <c r="P474" s="14">
        <f>(testdata[[#This Row],[close]]-H473)/H473</f>
        <v>1.0430890608405402E-2</v>
      </c>
      <c r="Q474" s="1">
        <f>IF(AND(Q473&gt;=0,testdata[[#This Row],[pctGain]]&gt;0),Q473+1,IF(AND(Q473&lt;=0,testdata[[#This Row],[pctGain]]&lt;0),Q473-1,IF(AND(Q473&lt;0,testdata[[#This Row],[pctGain]]&gt;0),1,IF(AND(Q473&gt;0,testdata[[#This Row],[pctGain]]&lt;0),-1,0))))</f>
        <v>1</v>
      </c>
      <c r="R474" s="1">
        <f>IF(testdata[[#This Row],[streak]]&gt;Q473,testdata[[#This Row],[streak]]-Q473,0)</f>
        <v>6</v>
      </c>
      <c r="S474" s="1">
        <f>IF(testdata[[#This Row],[streak]]&lt;Q473,Q473-testdata[[#This Row],[streak]],0)</f>
        <v>0</v>
      </c>
      <c r="T474" s="12">
        <f>(T473+testdata[[#This Row],[sGain]])/2</f>
        <v>3.0168157859453171</v>
      </c>
      <c r="U474" s="12">
        <f>(U473+testdata[[#This Row],[sLoss]])/2</f>
        <v>0.53529420357006252</v>
      </c>
      <c r="V474" s="12">
        <f>testdata[[#This Row],[avgSgain]]/testdata[[#This Row],[avgSLoss]]</f>
        <v>5.6358088053730588</v>
      </c>
      <c r="W474" s="12">
        <f>100-100/(1+testdata[[#This Row],[sRS]])</f>
        <v>84.930246947586951</v>
      </c>
      <c r="X474" s="21">
        <f>100*IF(testdata[[#This Row],[pctGain]]&gt;MAX(P374:P473),1,IF(testdata[[#This Row],[pctGain]]&lt;MIN(P374:P473),0,COUNTIF(P374:P473,"&lt;"&amp;testdata[[#This Row],[pctGain]])))/100</f>
        <v>93</v>
      </c>
      <c r="Y474" s="21">
        <f>(testdata[[#This Row],[rsi(3)]]+testdata[[#This Row],[sRSI(2)]]+testdata[[#This Row],[pctRank(100)]])/3</f>
        <v>75.807666993463911</v>
      </c>
    </row>
    <row r="475" spans="1:25" x14ac:dyDescent="0.25">
      <c r="A475" s="8">
        <v>474</v>
      </c>
      <c r="B475" s="4" t="s">
        <v>7</v>
      </c>
      <c r="C475" s="5" t="str">
        <f t="shared" si="9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>IF(testdata[[#This Row],[close]]&gt;H474,testdata[[#This Row],[close]]-H474,0)</f>
        <v>0.68999999999999773</v>
      </c>
      <c r="K475" s="2">
        <f>IF(testdata[[#This Row],[close]]&lt;H474,H474-testdata[[#This Row],[close]],0)</f>
        <v>0</v>
      </c>
      <c r="L475" s="2">
        <f>(L474*2+testdata[[#This Row],[gain]])/3</f>
        <v>1.0150482330745878</v>
      </c>
      <c r="M475" s="2">
        <f>(M474*2+testdata[[#This Row],[loss]])/3</f>
        <v>0.80113998460722247</v>
      </c>
      <c r="N475" s="12">
        <f>testdata[[#This Row],[avgGain]]/testdata[[#This Row],[avgLoss]]</f>
        <v>1.2670048338334265</v>
      </c>
      <c r="O475" s="12">
        <f>100-100/(1+testdata[[#This Row],[rs]])</f>
        <v>55.888933932750611</v>
      </c>
      <c r="P475" s="14">
        <f>(testdata[[#This Row],[close]]-H474)/H474</f>
        <v>2.5901873193438108E-3</v>
      </c>
      <c r="Q475" s="1">
        <f>IF(AND(Q474&gt;=0,testdata[[#This Row],[pctGain]]&gt;0),Q474+1,IF(AND(Q474&lt;=0,testdata[[#This Row],[pctGain]]&lt;0),Q474-1,IF(AND(Q474&lt;0,testdata[[#This Row],[pctGain]]&gt;0),1,IF(AND(Q474&gt;0,testdata[[#This Row],[pctGain]]&lt;0),-1,0))))</f>
        <v>2</v>
      </c>
      <c r="R475" s="1">
        <f>IF(testdata[[#This Row],[streak]]&gt;Q474,testdata[[#This Row],[streak]]-Q474,0)</f>
        <v>1</v>
      </c>
      <c r="S475" s="1">
        <f>IF(testdata[[#This Row],[streak]]&lt;Q474,Q474-testdata[[#This Row],[streak]],0)</f>
        <v>0</v>
      </c>
      <c r="T475" s="12">
        <f>(T474+testdata[[#This Row],[sGain]])/2</f>
        <v>2.0084078929726585</v>
      </c>
      <c r="U475" s="12">
        <f>(U474+testdata[[#This Row],[sLoss]])/2</f>
        <v>0.26764710178503126</v>
      </c>
      <c r="V475" s="12">
        <f>testdata[[#This Row],[avgSgain]]/testdata[[#This Row],[avgSLoss]]</f>
        <v>7.5039403736408516</v>
      </c>
      <c r="W475" s="12">
        <f>100-100/(1+testdata[[#This Row],[sRS]])</f>
        <v>88.240745394927274</v>
      </c>
      <c r="X475" s="21">
        <f>100*IF(testdata[[#This Row],[pctGain]]&gt;MAX(P375:P474),1,IF(testdata[[#This Row],[pctGain]]&lt;MIN(P375:P474),0,COUNTIF(P375:P474,"&lt;"&amp;testdata[[#This Row],[pctGain]])))/100</f>
        <v>64</v>
      </c>
      <c r="Y475" s="21">
        <f>(testdata[[#This Row],[rsi(3)]]+testdata[[#This Row],[sRSI(2)]]+testdata[[#This Row],[pctRank(100)]])/3</f>
        <v>69.37655977589263</v>
      </c>
    </row>
    <row r="476" spans="1:25" x14ac:dyDescent="0.25">
      <c r="A476" s="8">
        <v>475</v>
      </c>
      <c r="B476" s="4" t="s">
        <v>7</v>
      </c>
      <c r="C476" s="5" t="str">
        <f t="shared" si="9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>IF(testdata[[#This Row],[close]]&gt;H475,testdata[[#This Row],[close]]-H475,0)</f>
        <v>0</v>
      </c>
      <c r="K476" s="2">
        <f>IF(testdata[[#This Row],[close]]&lt;H475,H475-testdata[[#This Row],[close]],0)</f>
        <v>4.5099999999999909</v>
      </c>
      <c r="L476" s="2">
        <f>(L475*2+testdata[[#This Row],[gain]])/3</f>
        <v>0.6766988220497252</v>
      </c>
      <c r="M476" s="2">
        <f>(M475*2+testdata[[#This Row],[loss]])/3</f>
        <v>2.0374266564048118</v>
      </c>
      <c r="N476" s="12">
        <f>testdata[[#This Row],[avgGain]]/testdata[[#This Row],[avgLoss]]</f>
        <v>0.33213407703411996</v>
      </c>
      <c r="O476" s="12">
        <f>100-100/(1+testdata[[#This Row],[rs]])</f>
        <v>24.932481103823079</v>
      </c>
      <c r="P476" s="14">
        <f>(testdata[[#This Row],[close]]-H475)/H475</f>
        <v>-1.688632619439865E-2</v>
      </c>
      <c r="Q476" s="1">
        <f>IF(AND(Q475&gt;=0,testdata[[#This Row],[pctGain]]&gt;0),Q475+1,IF(AND(Q475&lt;=0,testdata[[#This Row],[pctGain]]&lt;0),Q475-1,IF(AND(Q475&lt;0,testdata[[#This Row],[pctGain]]&gt;0),1,IF(AND(Q475&gt;0,testdata[[#This Row],[pctGain]]&lt;0),-1,0))))</f>
        <v>-1</v>
      </c>
      <c r="R476" s="1">
        <f>IF(testdata[[#This Row],[streak]]&gt;Q475,testdata[[#This Row],[streak]]-Q475,0)</f>
        <v>0</v>
      </c>
      <c r="S476" s="1">
        <f>IF(testdata[[#This Row],[streak]]&lt;Q475,Q475-testdata[[#This Row],[streak]],0)</f>
        <v>3</v>
      </c>
      <c r="T476" s="12">
        <f>(T475+testdata[[#This Row],[sGain]])/2</f>
        <v>1.0042039464863293</v>
      </c>
      <c r="U476" s="12">
        <f>(U475+testdata[[#This Row],[sLoss]])/2</f>
        <v>1.6338235508925156</v>
      </c>
      <c r="V476" s="12">
        <f>testdata[[#This Row],[avgSgain]]/testdata[[#This Row],[avgSLoss]]</f>
        <v>0.61463427059657605</v>
      </c>
      <c r="W476" s="12">
        <f>100-100/(1+testdata[[#This Row],[sRS]])</f>
        <v>38.066470022928506</v>
      </c>
      <c r="X476" s="21">
        <f>100*IF(testdata[[#This Row],[pctGain]]&gt;MAX(P376:P475),1,IF(testdata[[#This Row],[pctGain]]&lt;MIN(P376:P475),0,COUNTIF(P376:P475,"&lt;"&amp;testdata[[#This Row],[pctGain]])))/100</f>
        <v>5</v>
      </c>
      <c r="Y476" s="21">
        <f>(testdata[[#This Row],[rsi(3)]]+testdata[[#This Row],[sRSI(2)]]+testdata[[#This Row],[pctRank(100)]])/3</f>
        <v>22.66631704225053</v>
      </c>
    </row>
    <row r="477" spans="1:25" x14ac:dyDescent="0.25">
      <c r="A477" s="8">
        <v>476</v>
      </c>
      <c r="B477" s="4" t="s">
        <v>7</v>
      </c>
      <c r="C477" s="5" t="str">
        <f t="shared" si="9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>IF(testdata[[#This Row],[close]]&gt;H476,testdata[[#This Row],[close]]-H476,0)</f>
        <v>0</v>
      </c>
      <c r="K477" s="2">
        <f>IF(testdata[[#This Row],[close]]&lt;H476,H476-testdata[[#This Row],[close]],0)</f>
        <v>4.8600000000000136</v>
      </c>
      <c r="L477" s="2">
        <f>(L476*2+testdata[[#This Row],[gain]])/3</f>
        <v>0.45113254803315012</v>
      </c>
      <c r="M477" s="2">
        <f>(M476*2+testdata[[#This Row],[loss]])/3</f>
        <v>2.9782844376032123</v>
      </c>
      <c r="N477" s="12">
        <f>testdata[[#This Row],[avgGain]]/testdata[[#This Row],[avgLoss]]</f>
        <v>0.15147396344594979</v>
      </c>
      <c r="O477" s="12">
        <f>100-100/(1+testdata[[#This Row],[rs]])</f>
        <v>13.154788406386757</v>
      </c>
      <c r="P477" s="14">
        <f>(testdata[[#This Row],[close]]-H476)/H476</f>
        <v>-1.850934988764906E-2</v>
      </c>
      <c r="Q477" s="1">
        <f>IF(AND(Q476&gt;=0,testdata[[#This Row],[pctGain]]&gt;0),Q476+1,IF(AND(Q476&lt;=0,testdata[[#This Row],[pctGain]]&lt;0),Q476-1,IF(AND(Q476&lt;0,testdata[[#This Row],[pctGain]]&gt;0),1,IF(AND(Q476&gt;0,testdata[[#This Row],[pctGain]]&lt;0),-1,0))))</f>
        <v>-2</v>
      </c>
      <c r="R477" s="1">
        <f>IF(testdata[[#This Row],[streak]]&gt;Q476,testdata[[#This Row],[streak]]-Q476,0)</f>
        <v>0</v>
      </c>
      <c r="S477" s="1">
        <f>IF(testdata[[#This Row],[streak]]&lt;Q476,Q476-testdata[[#This Row],[streak]],0)</f>
        <v>1</v>
      </c>
      <c r="T477" s="12">
        <f>(T476+testdata[[#This Row],[sGain]])/2</f>
        <v>0.50210197324316463</v>
      </c>
      <c r="U477" s="12">
        <f>(U476+testdata[[#This Row],[sLoss]])/2</f>
        <v>1.3169117754462578</v>
      </c>
      <c r="V477" s="12">
        <f>testdata[[#This Row],[avgSgain]]/testdata[[#This Row],[avgSLoss]]</f>
        <v>0.38127229371384341</v>
      </c>
      <c r="W477" s="12">
        <f>100-100/(1+testdata[[#This Row],[sRS]])</f>
        <v>27.602978460438976</v>
      </c>
      <c r="X477" s="21">
        <f>100*IF(testdata[[#This Row],[pctGain]]&gt;MAX(P377:P476),1,IF(testdata[[#This Row],[pctGain]]&lt;MIN(P377:P476),0,COUNTIF(P377:P476,"&lt;"&amp;testdata[[#This Row],[pctGain]])))/100</f>
        <v>4</v>
      </c>
      <c r="Y477" s="21">
        <f>(testdata[[#This Row],[rsi(3)]]+testdata[[#This Row],[sRSI(2)]]+testdata[[#This Row],[pctRank(100)]])/3</f>
        <v>14.919255622275244</v>
      </c>
    </row>
    <row r="478" spans="1:25" x14ac:dyDescent="0.25">
      <c r="A478" s="8">
        <v>477</v>
      </c>
      <c r="B478" s="4" t="s">
        <v>7</v>
      </c>
      <c r="C478" s="5" t="str">
        <f t="shared" si="9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>IF(testdata[[#This Row],[close]]&gt;H477,testdata[[#This Row],[close]]-H477,0)</f>
        <v>0.87000000000000455</v>
      </c>
      <c r="K478" s="2">
        <f>IF(testdata[[#This Row],[close]]&lt;H477,H477-testdata[[#This Row],[close]],0)</f>
        <v>0</v>
      </c>
      <c r="L478" s="2">
        <f>(L477*2+testdata[[#This Row],[gain]])/3</f>
        <v>0.59075503202210156</v>
      </c>
      <c r="M478" s="2">
        <f>(M477*2+testdata[[#This Row],[loss]])/3</f>
        <v>1.9855229584021414</v>
      </c>
      <c r="N478" s="12">
        <f>testdata[[#This Row],[avgGain]]/testdata[[#This Row],[avgLoss]]</f>
        <v>0.29753120180363685</v>
      </c>
      <c r="O478" s="12">
        <f>100-100/(1+testdata[[#This Row],[rs]])</f>
        <v>22.930562393417034</v>
      </c>
      <c r="P478" s="14">
        <f>(testdata[[#This Row],[close]]-H477)/H477</f>
        <v>3.3758876256257211E-3</v>
      </c>
      <c r="Q478" s="1">
        <f>IF(AND(Q477&gt;=0,testdata[[#This Row],[pctGain]]&gt;0),Q477+1,IF(AND(Q477&lt;=0,testdata[[#This Row],[pctGain]]&lt;0),Q477-1,IF(AND(Q477&lt;0,testdata[[#This Row],[pctGain]]&gt;0),1,IF(AND(Q477&gt;0,testdata[[#This Row],[pctGain]]&lt;0),-1,0))))</f>
        <v>1</v>
      </c>
      <c r="R478" s="1">
        <f>IF(testdata[[#This Row],[streak]]&gt;Q477,testdata[[#This Row],[streak]]-Q477,0)</f>
        <v>3</v>
      </c>
      <c r="S478" s="1">
        <f>IF(testdata[[#This Row],[streak]]&lt;Q477,Q477-testdata[[#This Row],[streak]],0)</f>
        <v>0</v>
      </c>
      <c r="T478" s="12">
        <f>(T477+testdata[[#This Row],[sGain]])/2</f>
        <v>1.7510509866215824</v>
      </c>
      <c r="U478" s="12">
        <f>(U477+testdata[[#This Row],[sLoss]])/2</f>
        <v>0.65845588772312891</v>
      </c>
      <c r="V478" s="12">
        <f>testdata[[#This Row],[avgSgain]]/testdata[[#This Row],[avgSLoss]]</f>
        <v>2.6593292265584143</v>
      </c>
      <c r="W478" s="12">
        <f>100-100/(1+testdata[[#This Row],[sRS]])</f>
        <v>72.672587294352411</v>
      </c>
      <c r="X478" s="21">
        <f>100*IF(testdata[[#This Row],[pctGain]]&gt;MAX(P378:P477),1,IF(testdata[[#This Row],[pctGain]]&lt;MIN(P378:P477),0,COUNTIF(P378:P477,"&lt;"&amp;testdata[[#This Row],[pctGain]])))/100</f>
        <v>68</v>
      </c>
      <c r="Y478" s="21">
        <f>(testdata[[#This Row],[rsi(3)]]+testdata[[#This Row],[sRSI(2)]]+testdata[[#This Row],[pctRank(100)]])/3</f>
        <v>54.534383229256484</v>
      </c>
    </row>
    <row r="479" spans="1:25" x14ac:dyDescent="0.25">
      <c r="A479" s="8">
        <v>478</v>
      </c>
      <c r="B479" s="4" t="s">
        <v>7</v>
      </c>
      <c r="C479" s="5" t="str">
        <f t="shared" si="9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>IF(testdata[[#This Row],[close]]&gt;H478,testdata[[#This Row],[close]]-H478,0)</f>
        <v>0</v>
      </c>
      <c r="K479" s="2">
        <f>IF(testdata[[#This Row],[close]]&lt;H478,H478-testdata[[#This Row],[close]],0)</f>
        <v>1.7199999999999704</v>
      </c>
      <c r="L479" s="2">
        <f>(L478*2+testdata[[#This Row],[gain]])/3</f>
        <v>0.39383668801473437</v>
      </c>
      <c r="M479" s="2">
        <f>(M478*2+testdata[[#This Row],[loss]])/3</f>
        <v>1.8970153056014176</v>
      </c>
      <c r="N479" s="12">
        <f>testdata[[#This Row],[avgGain]]/testdata[[#This Row],[avgLoss]]</f>
        <v>0.20760859801807183</v>
      </c>
      <c r="O479" s="12">
        <f>100-100/(1+testdata[[#This Row],[rs]])</f>
        <v>17.191712476939898</v>
      </c>
      <c r="P479" s="14">
        <f>(testdata[[#This Row],[close]]-H478)/H478</f>
        <v>-6.6517132028771388E-3</v>
      </c>
      <c r="Q479" s="1">
        <f>IF(AND(Q478&gt;=0,testdata[[#This Row],[pctGain]]&gt;0),Q478+1,IF(AND(Q478&lt;=0,testdata[[#This Row],[pctGain]]&lt;0),Q478-1,IF(AND(Q478&lt;0,testdata[[#This Row],[pctGain]]&gt;0),1,IF(AND(Q478&gt;0,testdata[[#This Row],[pctGain]]&lt;0),-1,0))))</f>
        <v>-1</v>
      </c>
      <c r="R479" s="1">
        <f>IF(testdata[[#This Row],[streak]]&gt;Q478,testdata[[#This Row],[streak]]-Q478,0)</f>
        <v>0</v>
      </c>
      <c r="S479" s="1">
        <f>IF(testdata[[#This Row],[streak]]&lt;Q478,Q478-testdata[[#This Row],[streak]],0)</f>
        <v>2</v>
      </c>
      <c r="T479" s="12">
        <f>(T478+testdata[[#This Row],[sGain]])/2</f>
        <v>0.87552549331079121</v>
      </c>
      <c r="U479" s="12">
        <f>(U478+testdata[[#This Row],[sLoss]])/2</f>
        <v>1.3292279438615644</v>
      </c>
      <c r="V479" s="12">
        <f>testdata[[#This Row],[avgSgain]]/testdata[[#This Row],[avgSLoss]]</f>
        <v>0.65867219941772071</v>
      </c>
      <c r="W479" s="12">
        <f>100-100/(1+testdata[[#This Row],[sRS]])</f>
        <v>39.710812036817678</v>
      </c>
      <c r="X479" s="21">
        <f>100*IF(testdata[[#This Row],[pctGain]]&gt;MAX(P379:P478),1,IF(testdata[[#This Row],[pctGain]]&lt;MIN(P379:P478),0,COUNTIF(P379:P478,"&lt;"&amp;testdata[[#This Row],[pctGain]])))/100</f>
        <v>15</v>
      </c>
      <c r="Y479" s="21">
        <f>(testdata[[#This Row],[rsi(3)]]+testdata[[#This Row],[sRSI(2)]]+testdata[[#This Row],[pctRank(100)]])/3</f>
        <v>23.967508171252529</v>
      </c>
    </row>
    <row r="480" spans="1:25" x14ac:dyDescent="0.25">
      <c r="A480" s="8">
        <v>479</v>
      </c>
      <c r="B480" s="4" t="s">
        <v>7</v>
      </c>
      <c r="C480" s="5" t="str">
        <f t="shared" si="9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>IF(testdata[[#This Row],[close]]&gt;H479,testdata[[#This Row],[close]]-H479,0)</f>
        <v>4.1399999999999864</v>
      </c>
      <c r="K480" s="2">
        <f>IF(testdata[[#This Row],[close]]&lt;H479,H479-testdata[[#This Row],[close]],0)</f>
        <v>0</v>
      </c>
      <c r="L480" s="2">
        <f>(L479*2+testdata[[#This Row],[gain]])/3</f>
        <v>1.6425577920098184</v>
      </c>
      <c r="M480" s="2">
        <f>(M479*2+testdata[[#This Row],[loss]])/3</f>
        <v>1.264676870400945</v>
      </c>
      <c r="N480" s="12">
        <f>testdata[[#This Row],[avgGain]]/testdata[[#This Row],[avgLoss]]</f>
        <v>1.2987964202184488</v>
      </c>
      <c r="O480" s="12">
        <f>100-100/(1+testdata[[#This Row],[rs]])</f>
        <v>56.498975237443055</v>
      </c>
      <c r="P480" s="14">
        <f>(testdata[[#This Row],[close]]-H479)/H479</f>
        <v>1.6117729502452643E-2</v>
      </c>
      <c r="Q480" s="1">
        <f>IF(AND(Q479&gt;=0,testdata[[#This Row],[pctGain]]&gt;0),Q479+1,IF(AND(Q479&lt;=0,testdata[[#This Row],[pctGain]]&lt;0),Q479-1,IF(AND(Q479&lt;0,testdata[[#This Row],[pctGain]]&gt;0),1,IF(AND(Q479&gt;0,testdata[[#This Row],[pctGain]]&lt;0),-1,0))))</f>
        <v>1</v>
      </c>
      <c r="R480" s="1">
        <f>IF(testdata[[#This Row],[streak]]&gt;Q479,testdata[[#This Row],[streak]]-Q479,0)</f>
        <v>2</v>
      </c>
      <c r="S480" s="1">
        <f>IF(testdata[[#This Row],[streak]]&lt;Q479,Q479-testdata[[#This Row],[streak]],0)</f>
        <v>0</v>
      </c>
      <c r="T480" s="12">
        <f>(T479+testdata[[#This Row],[sGain]])/2</f>
        <v>1.4377627466553955</v>
      </c>
      <c r="U480" s="12">
        <f>(U479+testdata[[#This Row],[sLoss]])/2</f>
        <v>0.6646139719307822</v>
      </c>
      <c r="V480" s="12">
        <f>testdata[[#This Row],[avgSgain]]/testdata[[#This Row],[avgSLoss]]</f>
        <v>2.1633050272454017</v>
      </c>
      <c r="W480" s="12">
        <f>100-100/(1+testdata[[#This Row],[sRS]])</f>
        <v>68.387493732439793</v>
      </c>
      <c r="X480" s="21">
        <f>100*IF(testdata[[#This Row],[pctGain]]&gt;MAX(P380:P479),1,IF(testdata[[#This Row],[pctGain]]&lt;MIN(P380:P479),0,COUNTIF(P380:P479,"&lt;"&amp;testdata[[#This Row],[pctGain]])))/100</f>
        <v>97</v>
      </c>
      <c r="Y480" s="21">
        <f>(testdata[[#This Row],[rsi(3)]]+testdata[[#This Row],[sRSI(2)]]+testdata[[#This Row],[pctRank(100)]])/3</f>
        <v>73.96215632329428</v>
      </c>
    </row>
    <row r="481" spans="1:25" x14ac:dyDescent="0.25">
      <c r="A481" s="8">
        <v>480</v>
      </c>
      <c r="B481" s="4" t="s">
        <v>7</v>
      </c>
      <c r="C481" s="5" t="str">
        <f t="shared" si="9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>IF(testdata[[#This Row],[close]]&gt;H480,testdata[[#This Row],[close]]-H480,0)</f>
        <v>0.87999999999999545</v>
      </c>
      <c r="K481" s="2">
        <f>IF(testdata[[#This Row],[close]]&lt;H480,H480-testdata[[#This Row],[close]],0)</f>
        <v>0</v>
      </c>
      <c r="L481" s="2">
        <f>(L480*2+testdata[[#This Row],[gain]])/3</f>
        <v>1.3883718613398777</v>
      </c>
      <c r="M481" s="2">
        <f>(M480*2+testdata[[#This Row],[loss]])/3</f>
        <v>0.84311791360063004</v>
      </c>
      <c r="N481" s="12">
        <f>testdata[[#This Row],[avgGain]]/testdata[[#This Row],[avgLoss]]</f>
        <v>1.6467113780214671</v>
      </c>
      <c r="O481" s="12">
        <f>100-100/(1+testdata[[#This Row],[rs]])</f>
        <v>62.217262966257252</v>
      </c>
      <c r="P481" s="14">
        <f>(testdata[[#This Row],[close]]-H480)/H480</f>
        <v>3.3716475095785267E-3</v>
      </c>
      <c r="Q481" s="1">
        <f>IF(AND(Q480&gt;=0,testdata[[#This Row],[pctGain]]&gt;0),Q480+1,IF(AND(Q480&lt;=0,testdata[[#This Row],[pctGain]]&lt;0),Q480-1,IF(AND(Q480&lt;0,testdata[[#This Row],[pctGain]]&gt;0),1,IF(AND(Q480&gt;0,testdata[[#This Row],[pctGain]]&lt;0),-1,0))))</f>
        <v>2</v>
      </c>
      <c r="R481" s="1">
        <f>IF(testdata[[#This Row],[streak]]&gt;Q480,testdata[[#This Row],[streak]]-Q480,0)</f>
        <v>1</v>
      </c>
      <c r="S481" s="1">
        <f>IF(testdata[[#This Row],[streak]]&lt;Q480,Q480-testdata[[#This Row],[streak]],0)</f>
        <v>0</v>
      </c>
      <c r="T481" s="12">
        <f>(T480+testdata[[#This Row],[sGain]])/2</f>
        <v>1.2188813733276977</v>
      </c>
      <c r="U481" s="12">
        <f>(U480+testdata[[#This Row],[sLoss]])/2</f>
        <v>0.3323069859653911</v>
      </c>
      <c r="V481" s="12">
        <f>testdata[[#This Row],[avgSgain]]/testdata[[#This Row],[avgSLoss]]</f>
        <v>3.6679378550730832</v>
      </c>
      <c r="W481" s="12">
        <f>100-100/(1+testdata[[#This Row],[sRS]])</f>
        <v>78.577264071474161</v>
      </c>
      <c r="X481" s="21">
        <f>100*IF(testdata[[#This Row],[pctGain]]&gt;MAX(P381:P480),1,IF(testdata[[#This Row],[pctGain]]&lt;MIN(P381:P480),0,COUNTIF(P381:P480,"&lt;"&amp;testdata[[#This Row],[pctGain]])))/100</f>
        <v>67</v>
      </c>
      <c r="Y481" s="21">
        <f>(testdata[[#This Row],[rsi(3)]]+testdata[[#This Row],[sRSI(2)]]+testdata[[#This Row],[pctRank(100)]])/3</f>
        <v>69.264842345910481</v>
      </c>
    </row>
    <row r="482" spans="1:25" x14ac:dyDescent="0.25">
      <c r="A482" s="8">
        <v>481</v>
      </c>
      <c r="B482" s="4" t="s">
        <v>7</v>
      </c>
      <c r="C482" s="5" t="str">
        <f t="shared" si="9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>IF(testdata[[#This Row],[close]]&gt;H481,testdata[[#This Row],[close]]-H481,0)</f>
        <v>6.0300000000000296</v>
      </c>
      <c r="K482" s="2">
        <f>IF(testdata[[#This Row],[close]]&lt;H481,H481-testdata[[#This Row],[close]],0)</f>
        <v>0</v>
      </c>
      <c r="L482" s="2">
        <f>(L481*2+testdata[[#This Row],[gain]])/3</f>
        <v>2.9355812408932618</v>
      </c>
      <c r="M482" s="2">
        <f>(M481*2+testdata[[#This Row],[loss]])/3</f>
        <v>0.56207860906708673</v>
      </c>
      <c r="N482" s="12">
        <f>testdata[[#This Row],[avgGain]]/testdata[[#This Row],[avgLoss]]</f>
        <v>5.2227236431672965</v>
      </c>
      <c r="O482" s="12">
        <f>100-100/(1+testdata[[#This Row],[rs]])</f>
        <v>83.929866448463855</v>
      </c>
      <c r="P482" s="14">
        <f>(testdata[[#This Row],[close]]-H481)/H481</f>
        <v>2.3025813349625897E-2</v>
      </c>
      <c r="Q482" s="1">
        <f>IF(AND(Q481&gt;=0,testdata[[#This Row],[pctGain]]&gt;0),Q481+1,IF(AND(Q481&lt;=0,testdata[[#This Row],[pctGain]]&lt;0),Q481-1,IF(AND(Q481&lt;0,testdata[[#This Row],[pctGain]]&gt;0),1,IF(AND(Q481&gt;0,testdata[[#This Row],[pctGain]]&lt;0),-1,0))))</f>
        <v>3</v>
      </c>
      <c r="R482" s="1">
        <f>IF(testdata[[#This Row],[streak]]&gt;Q481,testdata[[#This Row],[streak]]-Q481,0)</f>
        <v>1</v>
      </c>
      <c r="S482" s="1">
        <f>IF(testdata[[#This Row],[streak]]&lt;Q481,Q481-testdata[[#This Row],[streak]],0)</f>
        <v>0</v>
      </c>
      <c r="T482" s="12">
        <f>(T481+testdata[[#This Row],[sGain]])/2</f>
        <v>1.1094406866638489</v>
      </c>
      <c r="U482" s="12">
        <f>(U481+testdata[[#This Row],[sLoss]])/2</f>
        <v>0.16615349298269555</v>
      </c>
      <c r="V482" s="12">
        <f>testdata[[#This Row],[avgSgain]]/testdata[[#This Row],[avgSLoss]]</f>
        <v>6.6772035107284458</v>
      </c>
      <c r="W482" s="12">
        <f>100-100/(1+testdata[[#This Row],[sRS]])</f>
        <v>86.974423712976233</v>
      </c>
      <c r="X482" s="21">
        <f>100*IF(testdata[[#This Row],[pctGain]]&gt;MAX(P382:P481),1,IF(testdata[[#This Row],[pctGain]]&lt;MIN(P382:P481),0,COUNTIF(P382:P481,"&lt;"&amp;testdata[[#This Row],[pctGain]])))/100</f>
        <v>1</v>
      </c>
      <c r="Y482" s="21">
        <f>(testdata[[#This Row],[rsi(3)]]+testdata[[#This Row],[sRSI(2)]]+testdata[[#This Row],[pctRank(100)]])/3</f>
        <v>57.301430053813363</v>
      </c>
    </row>
    <row r="483" spans="1:25" x14ac:dyDescent="0.25">
      <c r="A483" s="8">
        <v>482</v>
      </c>
      <c r="B483" s="4" t="s">
        <v>7</v>
      </c>
      <c r="C483" s="5" t="str">
        <f t="shared" si="9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>IF(testdata[[#This Row],[close]]&gt;H482,testdata[[#This Row],[close]]-H482,0)</f>
        <v>0</v>
      </c>
      <c r="K483" s="2">
        <f>IF(testdata[[#This Row],[close]]&lt;H482,H482-testdata[[#This Row],[close]],0)</f>
        <v>0.58000000000004093</v>
      </c>
      <c r="L483" s="2">
        <f>(L482*2+testdata[[#This Row],[gain]])/3</f>
        <v>1.9570541605955079</v>
      </c>
      <c r="M483" s="2">
        <f>(M482*2+testdata[[#This Row],[loss]])/3</f>
        <v>0.56805240604473817</v>
      </c>
      <c r="N483" s="12">
        <f>testdata[[#This Row],[avgGain]]/testdata[[#This Row],[avgLoss]]</f>
        <v>3.4452000198752364</v>
      </c>
      <c r="O483" s="12">
        <f>100-100/(1+testdata[[#This Row],[rs]])</f>
        <v>77.503824450444711</v>
      </c>
      <c r="P483" s="14">
        <f>(testdata[[#This Row],[close]]-H482)/H482</f>
        <v>-2.1649061251914482E-3</v>
      </c>
      <c r="Q483" s="1">
        <f>IF(AND(Q482&gt;=0,testdata[[#This Row],[pctGain]]&gt;0),Q482+1,IF(AND(Q482&lt;=0,testdata[[#This Row],[pctGain]]&lt;0),Q482-1,IF(AND(Q482&lt;0,testdata[[#This Row],[pctGain]]&gt;0),1,IF(AND(Q482&gt;0,testdata[[#This Row],[pctGain]]&lt;0),-1,0))))</f>
        <v>-1</v>
      </c>
      <c r="R483" s="1">
        <f>IF(testdata[[#This Row],[streak]]&gt;Q482,testdata[[#This Row],[streak]]-Q482,0)</f>
        <v>0</v>
      </c>
      <c r="S483" s="1">
        <f>IF(testdata[[#This Row],[streak]]&lt;Q482,Q482-testdata[[#This Row],[streak]],0)</f>
        <v>4</v>
      </c>
      <c r="T483" s="12">
        <f>(T482+testdata[[#This Row],[sGain]])/2</f>
        <v>0.55472034333192444</v>
      </c>
      <c r="U483" s="12">
        <f>(U482+testdata[[#This Row],[sLoss]])/2</f>
        <v>2.083076746491348</v>
      </c>
      <c r="V483" s="12">
        <f>testdata[[#This Row],[avgSgain]]/testdata[[#This Row],[avgSLoss]]</f>
        <v>0.26629856257877843</v>
      </c>
      <c r="W483" s="12">
        <f>100-100/(1+testdata[[#This Row],[sRS]])</f>
        <v>21.029682134082933</v>
      </c>
      <c r="X483" s="21">
        <f>100*IF(testdata[[#This Row],[pctGain]]&gt;MAX(P383:P482),1,IF(testdata[[#This Row],[pctGain]]&lt;MIN(P383:P482),0,COUNTIF(P383:P482,"&lt;"&amp;testdata[[#This Row],[pctGain]])))/100</f>
        <v>32</v>
      </c>
      <c r="Y483" s="21">
        <f>(testdata[[#This Row],[rsi(3)]]+testdata[[#This Row],[sRSI(2)]]+testdata[[#This Row],[pctRank(100)]])/3</f>
        <v>43.511168861509212</v>
      </c>
    </row>
    <row r="484" spans="1:25" x14ac:dyDescent="0.25">
      <c r="A484" s="8">
        <v>483</v>
      </c>
      <c r="B484" s="4" t="s">
        <v>7</v>
      </c>
      <c r="C484" s="5" t="str">
        <f t="shared" si="9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>IF(testdata[[#This Row],[close]]&gt;H483,testdata[[#This Row],[close]]-H483,0)</f>
        <v>1.6299999999999955</v>
      </c>
      <c r="K484" s="2">
        <f>IF(testdata[[#This Row],[close]]&lt;H483,H483-testdata[[#This Row],[close]],0)</f>
        <v>0</v>
      </c>
      <c r="L484" s="2">
        <f>(L483*2+testdata[[#This Row],[gain]])/3</f>
        <v>1.8480361070636704</v>
      </c>
      <c r="M484" s="2">
        <f>(M483*2+testdata[[#This Row],[loss]])/3</f>
        <v>0.37870160402982544</v>
      </c>
      <c r="N484" s="12">
        <f>testdata[[#This Row],[avgGain]]/testdata[[#This Row],[avgLoss]]</f>
        <v>4.8799268009388319</v>
      </c>
      <c r="O484" s="12">
        <f>100-100/(1+testdata[[#This Row],[rs]])</f>
        <v>82.992985561651338</v>
      </c>
      <c r="P484" s="14">
        <f>(testdata[[#This Row],[close]]-H483)/H483</f>
        <v>6.0973328844499139E-3</v>
      </c>
      <c r="Q484" s="1">
        <f>IF(AND(Q483&gt;=0,testdata[[#This Row],[pctGain]]&gt;0),Q483+1,IF(AND(Q483&lt;=0,testdata[[#This Row],[pctGain]]&lt;0),Q483-1,IF(AND(Q483&lt;0,testdata[[#This Row],[pctGain]]&gt;0),1,IF(AND(Q483&gt;0,testdata[[#This Row],[pctGain]]&lt;0),-1,0))))</f>
        <v>1</v>
      </c>
      <c r="R484" s="1">
        <f>IF(testdata[[#This Row],[streak]]&gt;Q483,testdata[[#This Row],[streak]]-Q483,0)</f>
        <v>2</v>
      </c>
      <c r="S484" s="1">
        <f>IF(testdata[[#This Row],[streak]]&lt;Q483,Q483-testdata[[#This Row],[streak]],0)</f>
        <v>0</v>
      </c>
      <c r="T484" s="12">
        <f>(T483+testdata[[#This Row],[sGain]])/2</f>
        <v>1.2773601716659622</v>
      </c>
      <c r="U484" s="12">
        <f>(U483+testdata[[#This Row],[sLoss]])/2</f>
        <v>1.041538373245674</v>
      </c>
      <c r="V484" s="12">
        <f>testdata[[#This Row],[avgSgain]]/testdata[[#This Row],[avgSLoss]]</f>
        <v>1.2264168123594075</v>
      </c>
      <c r="W484" s="12">
        <f>100-100/(1+testdata[[#This Row],[sRS]])</f>
        <v>55.084780421673749</v>
      </c>
      <c r="X484" s="21">
        <f>100*IF(testdata[[#This Row],[pctGain]]&gt;MAX(P384:P483),1,IF(testdata[[#This Row],[pctGain]]&lt;MIN(P384:P483),0,COUNTIF(P384:P483,"&lt;"&amp;testdata[[#This Row],[pctGain]])))/100</f>
        <v>83</v>
      </c>
      <c r="Y484" s="21">
        <f>(testdata[[#This Row],[rsi(3)]]+testdata[[#This Row],[sRSI(2)]]+testdata[[#This Row],[pctRank(100)]])/3</f>
        <v>73.69258866110836</v>
      </c>
    </row>
    <row r="485" spans="1:25" x14ac:dyDescent="0.25">
      <c r="A485" s="8">
        <v>484</v>
      </c>
      <c r="B485" s="4" t="s">
        <v>7</v>
      </c>
      <c r="C485" s="5" t="str">
        <f t="shared" si="9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>IF(testdata[[#This Row],[close]]&gt;H484,testdata[[#This Row],[close]]-H484,0)</f>
        <v>3.5600000000000023</v>
      </c>
      <c r="K485" s="2">
        <f>IF(testdata[[#This Row],[close]]&lt;H484,H484-testdata[[#This Row],[close]],0)</f>
        <v>0</v>
      </c>
      <c r="L485" s="2">
        <f>(L484*2+testdata[[#This Row],[gain]])/3</f>
        <v>2.4186907380424478</v>
      </c>
      <c r="M485" s="2">
        <f>(M484*2+testdata[[#This Row],[loss]])/3</f>
        <v>0.25246773601988365</v>
      </c>
      <c r="N485" s="12">
        <f>testdata[[#This Row],[avgGain]]/testdata[[#This Row],[avgLoss]]</f>
        <v>9.5801973597606889</v>
      </c>
      <c r="O485" s="12">
        <f>100-100/(1+testdata[[#This Row],[rs]])</f>
        <v>90.548380469694578</v>
      </c>
      <c r="P485" s="14">
        <f>(testdata[[#This Row],[close]]-H484)/H484</f>
        <v>1.3236168947055333E-2</v>
      </c>
      <c r="Q485" s="1">
        <f>IF(AND(Q484&gt;=0,testdata[[#This Row],[pctGain]]&gt;0),Q484+1,IF(AND(Q484&lt;=0,testdata[[#This Row],[pctGain]]&lt;0),Q484-1,IF(AND(Q484&lt;0,testdata[[#This Row],[pctGain]]&gt;0),1,IF(AND(Q484&gt;0,testdata[[#This Row],[pctGain]]&lt;0),-1,0))))</f>
        <v>2</v>
      </c>
      <c r="R485" s="1">
        <f>IF(testdata[[#This Row],[streak]]&gt;Q484,testdata[[#This Row],[streak]]-Q484,0)</f>
        <v>1</v>
      </c>
      <c r="S485" s="1">
        <f>IF(testdata[[#This Row],[streak]]&lt;Q484,Q484-testdata[[#This Row],[streak]],0)</f>
        <v>0</v>
      </c>
      <c r="T485" s="12">
        <f>(T484+testdata[[#This Row],[sGain]])/2</f>
        <v>1.1386800858329811</v>
      </c>
      <c r="U485" s="12">
        <f>(U484+testdata[[#This Row],[sLoss]])/2</f>
        <v>0.520769186622837</v>
      </c>
      <c r="V485" s="12">
        <f>testdata[[#This Row],[avgSgain]]/testdata[[#This Row],[avgSLoss]]</f>
        <v>2.1865350621400363</v>
      </c>
      <c r="W485" s="12">
        <f>100-100/(1+testdata[[#This Row],[sRS]])</f>
        <v>68.617950830630036</v>
      </c>
      <c r="X485" s="21">
        <f>100*IF(testdata[[#This Row],[pctGain]]&gt;MAX(P385:P484),1,IF(testdata[[#This Row],[pctGain]]&lt;MIN(P385:P484),0,COUNTIF(P385:P484,"&lt;"&amp;testdata[[#This Row],[pctGain]])))/100</f>
        <v>93</v>
      </c>
      <c r="Y485" s="21">
        <f>(testdata[[#This Row],[rsi(3)]]+testdata[[#This Row],[sRSI(2)]]+testdata[[#This Row],[pctRank(100)]])/3</f>
        <v>84.055443766774872</v>
      </c>
    </row>
    <row r="486" spans="1:25" x14ac:dyDescent="0.25">
      <c r="A486" s="8">
        <v>485</v>
      </c>
      <c r="B486" s="4" t="s">
        <v>7</v>
      </c>
      <c r="C486" s="5" t="str">
        <f t="shared" si="9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>IF(testdata[[#This Row],[close]]&gt;H485,testdata[[#This Row],[close]]-H485,0)</f>
        <v>0</v>
      </c>
      <c r="K486" s="2">
        <f>IF(testdata[[#This Row],[close]]&lt;H485,H485-testdata[[#This Row],[close]],0)</f>
        <v>8.8299999999999841</v>
      </c>
      <c r="L486" s="2">
        <f>(L485*2+testdata[[#This Row],[gain]])/3</f>
        <v>1.6124604920282986</v>
      </c>
      <c r="M486" s="2">
        <f>(M485*2+testdata[[#This Row],[loss]])/3</f>
        <v>3.1116451573465835</v>
      </c>
      <c r="N486" s="12">
        <f>testdata[[#This Row],[avgGain]]/testdata[[#This Row],[avgLoss]]</f>
        <v>0.51820191907849289</v>
      </c>
      <c r="O486" s="12">
        <f>100-100/(1+testdata[[#This Row],[rs]])</f>
        <v>34.132608618557612</v>
      </c>
      <c r="P486" s="14">
        <f>(testdata[[#This Row],[close]]-H485)/H485</f>
        <v>-3.2401291648319334E-2</v>
      </c>
      <c r="Q486" s="1">
        <f>IF(AND(Q485&gt;=0,testdata[[#This Row],[pctGain]]&gt;0),Q485+1,IF(AND(Q485&lt;=0,testdata[[#This Row],[pctGain]]&lt;0),Q485-1,IF(AND(Q485&lt;0,testdata[[#This Row],[pctGain]]&gt;0),1,IF(AND(Q485&gt;0,testdata[[#This Row],[pctGain]]&lt;0),-1,0))))</f>
        <v>-1</v>
      </c>
      <c r="R486" s="1">
        <f>IF(testdata[[#This Row],[streak]]&gt;Q485,testdata[[#This Row],[streak]]-Q485,0)</f>
        <v>0</v>
      </c>
      <c r="S486" s="1">
        <f>IF(testdata[[#This Row],[streak]]&lt;Q485,Q485-testdata[[#This Row],[streak]],0)</f>
        <v>3</v>
      </c>
      <c r="T486" s="12">
        <f>(T485+testdata[[#This Row],[sGain]])/2</f>
        <v>0.56934004291649054</v>
      </c>
      <c r="U486" s="12">
        <f>(U485+testdata[[#This Row],[sLoss]])/2</f>
        <v>1.7603845933114184</v>
      </c>
      <c r="V486" s="12">
        <f>testdata[[#This Row],[avgSgain]]/testdata[[#This Row],[avgSLoss]]</f>
        <v>0.32341798779635889</v>
      </c>
      <c r="W486" s="12">
        <f>100-100/(1+testdata[[#This Row],[sRS]])</f>
        <v>24.438083113475486</v>
      </c>
      <c r="X486" s="21">
        <f>100*IF(testdata[[#This Row],[pctGain]]&gt;MAX(P386:P485),1,IF(testdata[[#This Row],[pctGain]]&lt;MIN(P386:P485),0,COUNTIF(P386:P485,"&lt;"&amp;testdata[[#This Row],[pctGain]])))/100</f>
        <v>0</v>
      </c>
      <c r="Y486" s="21">
        <f>(testdata[[#This Row],[rsi(3)]]+testdata[[#This Row],[sRSI(2)]]+testdata[[#This Row],[pctRank(100)]])/3</f>
        <v>19.523563910677698</v>
      </c>
    </row>
    <row r="487" spans="1:25" x14ac:dyDescent="0.25">
      <c r="A487" s="8">
        <v>486</v>
      </c>
      <c r="B487" s="4" t="s">
        <v>7</v>
      </c>
      <c r="C487" s="5" t="str">
        <f t="shared" si="9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>IF(testdata[[#This Row],[close]]&gt;H486,testdata[[#This Row],[close]]-H486,0)</f>
        <v>0</v>
      </c>
      <c r="K487" s="2">
        <f>IF(testdata[[#This Row],[close]]&lt;H486,H486-testdata[[#This Row],[close]],0)</f>
        <v>0.39999999999997726</v>
      </c>
      <c r="L487" s="2">
        <f>(L486*2+testdata[[#This Row],[gain]])/3</f>
        <v>1.074973661352199</v>
      </c>
      <c r="M487" s="2">
        <f>(M486*2+testdata[[#This Row],[loss]])/3</f>
        <v>2.2077634382310483</v>
      </c>
      <c r="N487" s="12">
        <f>testdata[[#This Row],[avgGain]]/testdata[[#This Row],[avgLoss]]</f>
        <v>0.4869061796826894</v>
      </c>
      <c r="O487" s="12">
        <f>100-100/(1+testdata[[#This Row],[rs]])</f>
        <v>32.746261084650058</v>
      </c>
      <c r="P487" s="14">
        <f>(testdata[[#This Row],[close]]-H486)/H486</f>
        <v>-1.5169327619552401E-3</v>
      </c>
      <c r="Q487" s="1">
        <f>IF(AND(Q486&gt;=0,testdata[[#This Row],[pctGain]]&gt;0),Q486+1,IF(AND(Q486&lt;=0,testdata[[#This Row],[pctGain]]&lt;0),Q486-1,IF(AND(Q486&lt;0,testdata[[#This Row],[pctGain]]&gt;0),1,IF(AND(Q486&gt;0,testdata[[#This Row],[pctGain]]&lt;0),-1,0))))</f>
        <v>-2</v>
      </c>
      <c r="R487" s="1">
        <f>IF(testdata[[#This Row],[streak]]&gt;Q486,testdata[[#This Row],[streak]]-Q486,0)</f>
        <v>0</v>
      </c>
      <c r="S487" s="1">
        <f>IF(testdata[[#This Row],[streak]]&lt;Q486,Q486-testdata[[#This Row],[streak]],0)</f>
        <v>1</v>
      </c>
      <c r="T487" s="12">
        <f>(T486+testdata[[#This Row],[sGain]])/2</f>
        <v>0.28467002145824527</v>
      </c>
      <c r="U487" s="12">
        <f>(U486+testdata[[#This Row],[sLoss]])/2</f>
        <v>1.3801922966557092</v>
      </c>
      <c r="V487" s="12">
        <f>testdata[[#This Row],[avgSgain]]/testdata[[#This Row],[avgSLoss]]</f>
        <v>0.20625388371462314</v>
      </c>
      <c r="W487" s="12">
        <f>100-100/(1+testdata[[#This Row],[sRS]])</f>
        <v>17.098712509796883</v>
      </c>
      <c r="X487" s="21">
        <f>100*IF(testdata[[#This Row],[pctGain]]&gt;MAX(P387:P486),1,IF(testdata[[#This Row],[pctGain]]&lt;MIN(P387:P486),0,COUNTIF(P387:P486,"&lt;"&amp;testdata[[#This Row],[pctGain]])))/100</f>
        <v>38</v>
      </c>
      <c r="Y487" s="21">
        <f>(testdata[[#This Row],[rsi(3)]]+testdata[[#This Row],[sRSI(2)]]+testdata[[#This Row],[pctRank(100)]])/3</f>
        <v>29.281657864815646</v>
      </c>
    </row>
    <row r="488" spans="1:25" x14ac:dyDescent="0.25">
      <c r="A488" s="8">
        <v>487</v>
      </c>
      <c r="B488" s="4" t="s">
        <v>7</v>
      </c>
      <c r="C488" s="5" t="str">
        <f t="shared" si="9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>IF(testdata[[#This Row],[close]]&gt;H487,testdata[[#This Row],[close]]-H487,0)</f>
        <v>0</v>
      </c>
      <c r="K488" s="2">
        <f>IF(testdata[[#This Row],[close]]&lt;H487,H487-testdata[[#This Row],[close]],0)</f>
        <v>6.1200000000000045</v>
      </c>
      <c r="L488" s="2">
        <f>(L487*2+testdata[[#This Row],[gain]])/3</f>
        <v>0.7166491075681326</v>
      </c>
      <c r="M488" s="2">
        <f>(M487*2+testdata[[#This Row],[loss]])/3</f>
        <v>3.5118422921540335</v>
      </c>
      <c r="N488" s="12">
        <f>testdata[[#This Row],[avgGain]]/testdata[[#This Row],[avgLoss]]</f>
        <v>0.20406642666421296</v>
      </c>
      <c r="O488" s="12">
        <f>100-100/(1+testdata[[#This Row],[rs]])</f>
        <v>16.948103704673969</v>
      </c>
      <c r="P488" s="14">
        <f>(testdata[[#This Row],[close]]-H487)/H487</f>
        <v>-2.3244331345664494E-2</v>
      </c>
      <c r="Q488" s="1">
        <f>IF(AND(Q487&gt;=0,testdata[[#This Row],[pctGain]]&gt;0),Q487+1,IF(AND(Q487&lt;=0,testdata[[#This Row],[pctGain]]&lt;0),Q487-1,IF(AND(Q487&lt;0,testdata[[#This Row],[pctGain]]&gt;0),1,IF(AND(Q487&gt;0,testdata[[#This Row],[pctGain]]&lt;0),-1,0))))</f>
        <v>-3</v>
      </c>
      <c r="R488" s="1">
        <f>IF(testdata[[#This Row],[streak]]&gt;Q487,testdata[[#This Row],[streak]]-Q487,0)</f>
        <v>0</v>
      </c>
      <c r="S488" s="1">
        <f>IF(testdata[[#This Row],[streak]]&lt;Q487,Q487-testdata[[#This Row],[streak]],0)</f>
        <v>1</v>
      </c>
      <c r="T488" s="12">
        <f>(T487+testdata[[#This Row],[sGain]])/2</f>
        <v>0.14233501072912264</v>
      </c>
      <c r="U488" s="12">
        <f>(U487+testdata[[#This Row],[sLoss]])/2</f>
        <v>1.1900961483278545</v>
      </c>
      <c r="V488" s="12">
        <f>testdata[[#This Row],[avgSgain]]/testdata[[#This Row],[avgSLoss]]</f>
        <v>0.1195995894357868</v>
      </c>
      <c r="W488" s="12">
        <f>100-100/(1+testdata[[#This Row],[sRS]])</f>
        <v>10.682353813300168</v>
      </c>
      <c r="X488" s="21">
        <f>100*IF(testdata[[#This Row],[pctGain]]&gt;MAX(P388:P487),1,IF(testdata[[#This Row],[pctGain]]&lt;MIN(P388:P487),0,COUNTIF(P388:P487,"&lt;"&amp;testdata[[#This Row],[pctGain]])))/100</f>
        <v>3</v>
      </c>
      <c r="Y488" s="21">
        <f>(testdata[[#This Row],[rsi(3)]]+testdata[[#This Row],[sRSI(2)]]+testdata[[#This Row],[pctRank(100)]])/3</f>
        <v>10.210152505991379</v>
      </c>
    </row>
    <row r="489" spans="1:25" x14ac:dyDescent="0.25">
      <c r="A489" s="8">
        <v>488</v>
      </c>
      <c r="B489" s="4" t="s">
        <v>7</v>
      </c>
      <c r="C489" s="5" t="str">
        <f t="shared" si="9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>IF(testdata[[#This Row],[close]]&gt;H488,testdata[[#This Row],[close]]-H488,0)</f>
        <v>0.49000000000000909</v>
      </c>
      <c r="K489" s="2">
        <f>IF(testdata[[#This Row],[close]]&lt;H488,H488-testdata[[#This Row],[close]],0)</f>
        <v>0</v>
      </c>
      <c r="L489" s="2">
        <f>(L488*2+testdata[[#This Row],[gain]])/3</f>
        <v>0.64109940504542473</v>
      </c>
      <c r="M489" s="2">
        <f>(M488*2+testdata[[#This Row],[loss]])/3</f>
        <v>2.3412281947693558</v>
      </c>
      <c r="N489" s="12">
        <f>testdata[[#This Row],[avgGain]]/testdata[[#This Row],[avgLoss]]</f>
        <v>0.27383037948959182</v>
      </c>
      <c r="O489" s="12">
        <f>100-100/(1+testdata[[#This Row],[rs]])</f>
        <v>21.496612413915912</v>
      </c>
      <c r="P489" s="14">
        <f>(testdata[[#This Row],[close]]-H488)/H488</f>
        <v>1.9053544348096943E-3</v>
      </c>
      <c r="Q489" s="1">
        <f>IF(AND(Q488&gt;=0,testdata[[#This Row],[pctGain]]&gt;0),Q488+1,IF(AND(Q488&lt;=0,testdata[[#This Row],[pctGain]]&lt;0),Q488-1,IF(AND(Q488&lt;0,testdata[[#This Row],[pctGain]]&gt;0),1,IF(AND(Q488&gt;0,testdata[[#This Row],[pctGain]]&lt;0),-1,0))))</f>
        <v>1</v>
      </c>
      <c r="R489" s="1">
        <f>IF(testdata[[#This Row],[streak]]&gt;Q488,testdata[[#This Row],[streak]]-Q488,0)</f>
        <v>4</v>
      </c>
      <c r="S489" s="1">
        <f>IF(testdata[[#This Row],[streak]]&lt;Q488,Q488-testdata[[#This Row],[streak]],0)</f>
        <v>0</v>
      </c>
      <c r="T489" s="12">
        <f>(T488+testdata[[#This Row],[sGain]])/2</f>
        <v>2.0711675053645613</v>
      </c>
      <c r="U489" s="12">
        <f>(U488+testdata[[#This Row],[sLoss]])/2</f>
        <v>0.59504807416392724</v>
      </c>
      <c r="V489" s="12">
        <f>testdata[[#This Row],[avgSgain]]/testdata[[#This Row],[avgSLoss]]</f>
        <v>3.4806725629263768</v>
      </c>
      <c r="W489" s="12">
        <f>100-100/(1+testdata[[#This Row],[sRS]])</f>
        <v>77.681921944617869</v>
      </c>
      <c r="X489" s="21">
        <f>100*IF(testdata[[#This Row],[pctGain]]&gt;MAX(P389:P488),1,IF(testdata[[#This Row],[pctGain]]&lt;MIN(P389:P488),0,COUNTIF(P389:P488,"&lt;"&amp;testdata[[#This Row],[pctGain]])))/100</f>
        <v>61</v>
      </c>
      <c r="Y489" s="21">
        <f>(testdata[[#This Row],[rsi(3)]]+testdata[[#This Row],[sRSI(2)]]+testdata[[#This Row],[pctRank(100)]])/3</f>
        <v>53.392844786177932</v>
      </c>
    </row>
    <row r="490" spans="1:25" x14ac:dyDescent="0.25">
      <c r="A490" s="8">
        <v>489</v>
      </c>
      <c r="B490" s="4" t="s">
        <v>7</v>
      </c>
      <c r="C490" s="5" t="str">
        <f t="shared" si="9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>IF(testdata[[#This Row],[close]]&gt;H489,testdata[[#This Row],[close]]-H489,0)</f>
        <v>6.0000000000002274E-2</v>
      </c>
      <c r="K490" s="2">
        <f>IF(testdata[[#This Row],[close]]&lt;H489,H489-testdata[[#This Row],[close]],0)</f>
        <v>0</v>
      </c>
      <c r="L490" s="2">
        <f>(L489*2+testdata[[#This Row],[gain]])/3</f>
        <v>0.44739960336361723</v>
      </c>
      <c r="M490" s="2">
        <f>(M489*2+testdata[[#This Row],[loss]])/3</f>
        <v>1.5608187965129039</v>
      </c>
      <c r="N490" s="12">
        <f>testdata[[#This Row],[avgGain]]/testdata[[#This Row],[avgLoss]]</f>
        <v>0.28664416674323312</v>
      </c>
      <c r="O490" s="12">
        <f>100-100/(1+testdata[[#This Row],[rs]])</f>
        <v>22.278433630083583</v>
      </c>
      <c r="P490" s="14">
        <f>(testdata[[#This Row],[close]]-H489)/H489</f>
        <v>2.3286501591245155E-4</v>
      </c>
      <c r="Q490" s="1">
        <f>IF(AND(Q489&gt;=0,testdata[[#This Row],[pctGain]]&gt;0),Q489+1,IF(AND(Q489&lt;=0,testdata[[#This Row],[pctGain]]&lt;0),Q489-1,IF(AND(Q489&lt;0,testdata[[#This Row],[pctGain]]&gt;0),1,IF(AND(Q489&gt;0,testdata[[#This Row],[pctGain]]&lt;0),-1,0))))</f>
        <v>2</v>
      </c>
      <c r="R490" s="1">
        <f>IF(testdata[[#This Row],[streak]]&gt;Q489,testdata[[#This Row],[streak]]-Q489,0)</f>
        <v>1</v>
      </c>
      <c r="S490" s="1">
        <f>IF(testdata[[#This Row],[streak]]&lt;Q489,Q489-testdata[[#This Row],[streak]],0)</f>
        <v>0</v>
      </c>
      <c r="T490" s="12">
        <f>(T489+testdata[[#This Row],[sGain]])/2</f>
        <v>1.5355837526822806</v>
      </c>
      <c r="U490" s="12">
        <f>(U489+testdata[[#This Row],[sLoss]])/2</f>
        <v>0.29752403708196362</v>
      </c>
      <c r="V490" s="12">
        <f>testdata[[#This Row],[avgSgain]]/testdata[[#This Row],[avgSLoss]]</f>
        <v>5.1612090496716716</v>
      </c>
      <c r="W490" s="12">
        <f>100-100/(1+testdata[[#This Row],[sRS]])</f>
        <v>83.769419412034239</v>
      </c>
      <c r="X490" s="21">
        <f>100*IF(testdata[[#This Row],[pctGain]]&gt;MAX(P390:P489),1,IF(testdata[[#This Row],[pctGain]]&lt;MIN(P390:P489),0,COUNTIF(P390:P489,"&lt;"&amp;testdata[[#This Row],[pctGain]])))/100</f>
        <v>55</v>
      </c>
      <c r="Y490" s="21">
        <f>(testdata[[#This Row],[rsi(3)]]+testdata[[#This Row],[sRSI(2)]]+testdata[[#This Row],[pctRank(100)]])/3</f>
        <v>53.682617680705938</v>
      </c>
    </row>
    <row r="491" spans="1:25" x14ac:dyDescent="0.25">
      <c r="A491" s="8">
        <v>490</v>
      </c>
      <c r="B491" s="4" t="s">
        <v>7</v>
      </c>
      <c r="C491" s="5" t="str">
        <f t="shared" si="9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>IF(testdata[[#This Row],[close]]&gt;H490,testdata[[#This Row],[close]]-H490,0)</f>
        <v>1.2899999999999636</v>
      </c>
      <c r="K491" s="2">
        <f>IF(testdata[[#This Row],[close]]&lt;H490,H490-testdata[[#This Row],[close]],0)</f>
        <v>0</v>
      </c>
      <c r="L491" s="2">
        <f>(L490*2+testdata[[#This Row],[gain]])/3</f>
        <v>0.72826640224239936</v>
      </c>
      <c r="M491" s="2">
        <f>(M490*2+testdata[[#This Row],[loss]])/3</f>
        <v>1.0405458643419359</v>
      </c>
      <c r="N491" s="12">
        <f>testdata[[#This Row],[avgGain]]/testdata[[#This Row],[avgLoss]]</f>
        <v>0.69988880567313683</v>
      </c>
      <c r="O491" s="12">
        <f>100-100/(1+testdata[[#This Row],[rs]])</f>
        <v>41.172622781993596</v>
      </c>
      <c r="P491" s="14">
        <f>(testdata[[#This Row],[close]]-H490)/H490</f>
        <v>5.0054322520563539E-3</v>
      </c>
      <c r="Q491" s="1">
        <f>IF(AND(Q490&gt;=0,testdata[[#This Row],[pctGain]]&gt;0),Q490+1,IF(AND(Q490&lt;=0,testdata[[#This Row],[pctGain]]&lt;0),Q490-1,IF(AND(Q490&lt;0,testdata[[#This Row],[pctGain]]&gt;0),1,IF(AND(Q490&gt;0,testdata[[#This Row],[pctGain]]&lt;0),-1,0))))</f>
        <v>3</v>
      </c>
      <c r="R491" s="1">
        <f>IF(testdata[[#This Row],[streak]]&gt;Q490,testdata[[#This Row],[streak]]-Q490,0)</f>
        <v>1</v>
      </c>
      <c r="S491" s="1">
        <f>IF(testdata[[#This Row],[streak]]&lt;Q490,Q490-testdata[[#This Row],[streak]],0)</f>
        <v>0</v>
      </c>
      <c r="T491" s="12">
        <f>(T490+testdata[[#This Row],[sGain]])/2</f>
        <v>1.2677918763411404</v>
      </c>
      <c r="U491" s="12">
        <f>(U490+testdata[[#This Row],[sLoss]])/2</f>
        <v>0.14876201854098181</v>
      </c>
      <c r="V491" s="12">
        <f>testdata[[#This Row],[avgSgain]]/testdata[[#This Row],[avgSLoss]]</f>
        <v>8.522282023162262</v>
      </c>
      <c r="W491" s="12">
        <f>100-100/(1+testdata[[#This Row],[sRS]])</f>
        <v>89.498315660389267</v>
      </c>
      <c r="X491" s="21">
        <f>100*IF(testdata[[#This Row],[pctGain]]&gt;MAX(P391:P490),1,IF(testdata[[#This Row],[pctGain]]&lt;MIN(P391:P490),0,COUNTIF(P391:P490,"&lt;"&amp;testdata[[#This Row],[pctGain]])))/100</f>
        <v>75</v>
      </c>
      <c r="Y491" s="21">
        <f>(testdata[[#This Row],[rsi(3)]]+testdata[[#This Row],[sRSI(2)]]+testdata[[#This Row],[pctRank(100)]])/3</f>
        <v>68.556979480794283</v>
      </c>
    </row>
    <row r="492" spans="1:25" x14ac:dyDescent="0.25">
      <c r="A492" s="8">
        <v>491</v>
      </c>
      <c r="B492" s="4" t="s">
        <v>7</v>
      </c>
      <c r="C492" s="5" t="str">
        <f t="shared" si="9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>IF(testdata[[#This Row],[close]]&gt;H491,testdata[[#This Row],[close]]-H491,0)</f>
        <v>0</v>
      </c>
      <c r="K492" s="2">
        <f>IF(testdata[[#This Row],[close]]&lt;H491,H491-testdata[[#This Row],[close]],0)</f>
        <v>7.9999999999984084E-2</v>
      </c>
      <c r="L492" s="2">
        <f>(L491*2+testdata[[#This Row],[gain]])/3</f>
        <v>0.48551093482826624</v>
      </c>
      <c r="M492" s="2">
        <f>(M491*2+testdata[[#This Row],[loss]])/3</f>
        <v>0.72036390956128526</v>
      </c>
      <c r="N492" s="12">
        <f>testdata[[#This Row],[avgGain]]/testdata[[#This Row],[avgLoss]]</f>
        <v>0.67398009309482376</v>
      </c>
      <c r="O492" s="12">
        <f>100-100/(1+testdata[[#This Row],[rs]])</f>
        <v>40.262133096743199</v>
      </c>
      <c r="P492" s="14">
        <f>(testdata[[#This Row],[close]]-H491)/H491</f>
        <v>-3.0886838346003663E-4</v>
      </c>
      <c r="Q492" s="1">
        <f>IF(AND(Q491&gt;=0,testdata[[#This Row],[pctGain]]&gt;0),Q491+1,IF(AND(Q491&lt;=0,testdata[[#This Row],[pctGain]]&lt;0),Q491-1,IF(AND(Q491&lt;0,testdata[[#This Row],[pctGain]]&gt;0),1,IF(AND(Q491&gt;0,testdata[[#This Row],[pctGain]]&lt;0),-1,0))))</f>
        <v>-1</v>
      </c>
      <c r="R492" s="1">
        <f>IF(testdata[[#This Row],[streak]]&gt;Q491,testdata[[#This Row],[streak]]-Q491,0)</f>
        <v>0</v>
      </c>
      <c r="S492" s="1">
        <f>IF(testdata[[#This Row],[streak]]&lt;Q491,Q491-testdata[[#This Row],[streak]],0)</f>
        <v>4</v>
      </c>
      <c r="T492" s="12">
        <f>(T491+testdata[[#This Row],[sGain]])/2</f>
        <v>0.63389593817057022</v>
      </c>
      <c r="U492" s="12">
        <f>(U491+testdata[[#This Row],[sLoss]])/2</f>
        <v>2.0743810092704908</v>
      </c>
      <c r="V492" s="12">
        <f>testdata[[#This Row],[avgSgain]]/testdata[[#This Row],[avgSLoss]]</f>
        <v>0.30558317654165951</v>
      </c>
      <c r="W492" s="12">
        <f>100-100/(1+testdata[[#This Row],[sRS]])</f>
        <v>23.40587578273751</v>
      </c>
      <c r="X492" s="21">
        <f>100*IF(testdata[[#This Row],[pctGain]]&gt;MAX(P392:P491),1,IF(testdata[[#This Row],[pctGain]]&lt;MIN(P392:P491),0,COUNTIF(P392:P491,"&lt;"&amp;testdata[[#This Row],[pctGain]])))/100</f>
        <v>48</v>
      </c>
      <c r="Y492" s="21">
        <f>(testdata[[#This Row],[rsi(3)]]+testdata[[#This Row],[sRSI(2)]]+testdata[[#This Row],[pctRank(100)]])/3</f>
        <v>37.22266962649357</v>
      </c>
    </row>
    <row r="493" spans="1:25" x14ac:dyDescent="0.25">
      <c r="A493" s="8">
        <v>492</v>
      </c>
      <c r="B493" s="4" t="s">
        <v>7</v>
      </c>
      <c r="C493" s="5" t="str">
        <f t="shared" si="9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>IF(testdata[[#This Row],[close]]&gt;H492,testdata[[#This Row],[close]]-H492,0)</f>
        <v>0</v>
      </c>
      <c r="K493" s="2">
        <f>IF(testdata[[#This Row],[close]]&lt;H492,H492-testdata[[#This Row],[close]],0)</f>
        <v>4.7800000000000011</v>
      </c>
      <c r="L493" s="2">
        <f>(L492*2+testdata[[#This Row],[gain]])/3</f>
        <v>0.32367395655217751</v>
      </c>
      <c r="M493" s="2">
        <f>(M492*2+testdata[[#This Row],[loss]])/3</f>
        <v>2.0735759397075237</v>
      </c>
      <c r="N493" s="12">
        <f>testdata[[#This Row],[avgGain]]/testdata[[#This Row],[avgLoss]]</f>
        <v>0.15609457572980495</v>
      </c>
      <c r="O493" s="12">
        <f>100-100/(1+testdata[[#This Row],[rs]])</f>
        <v>13.501886351405759</v>
      </c>
      <c r="P493" s="14">
        <f>(testdata[[#This Row],[close]]-H492)/H492</f>
        <v>-1.8460587803653502E-2</v>
      </c>
      <c r="Q493" s="1">
        <f>IF(AND(Q492&gt;=0,testdata[[#This Row],[pctGain]]&gt;0),Q492+1,IF(AND(Q492&lt;=0,testdata[[#This Row],[pctGain]]&lt;0),Q492-1,IF(AND(Q492&lt;0,testdata[[#This Row],[pctGain]]&gt;0),1,IF(AND(Q492&gt;0,testdata[[#This Row],[pctGain]]&lt;0),-1,0))))</f>
        <v>-2</v>
      </c>
      <c r="R493" s="1">
        <f>IF(testdata[[#This Row],[streak]]&gt;Q492,testdata[[#This Row],[streak]]-Q492,0)</f>
        <v>0</v>
      </c>
      <c r="S493" s="1">
        <f>IF(testdata[[#This Row],[streak]]&lt;Q492,Q492-testdata[[#This Row],[streak]],0)</f>
        <v>1</v>
      </c>
      <c r="T493" s="12">
        <f>(T492+testdata[[#This Row],[sGain]])/2</f>
        <v>0.31694796908528511</v>
      </c>
      <c r="U493" s="12">
        <f>(U492+testdata[[#This Row],[sLoss]])/2</f>
        <v>1.5371905046352454</v>
      </c>
      <c r="V493" s="12">
        <f>testdata[[#This Row],[avgSgain]]/testdata[[#This Row],[avgSLoss]]</f>
        <v>0.20618652543686677</v>
      </c>
      <c r="W493" s="12">
        <f>100-100/(1+testdata[[#This Row],[sRS]])</f>
        <v>17.094082970474929</v>
      </c>
      <c r="X493" s="21">
        <f>100*IF(testdata[[#This Row],[pctGain]]&gt;MAX(P393:P492),1,IF(testdata[[#This Row],[pctGain]]&lt;MIN(P393:P492),0,COUNTIF(P393:P492,"&lt;"&amp;testdata[[#This Row],[pctGain]])))/100</f>
        <v>7</v>
      </c>
      <c r="Y493" s="21">
        <f>(testdata[[#This Row],[rsi(3)]]+testdata[[#This Row],[sRSI(2)]]+testdata[[#This Row],[pctRank(100)]])/3</f>
        <v>12.531989773960229</v>
      </c>
    </row>
    <row r="494" spans="1:25" x14ac:dyDescent="0.25">
      <c r="A494" s="8">
        <v>493</v>
      </c>
      <c r="B494" s="4" t="s">
        <v>7</v>
      </c>
      <c r="C494" s="5" t="str">
        <f t="shared" si="9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>IF(testdata[[#This Row],[close]]&gt;H493,testdata[[#This Row],[close]]-H493,0)</f>
        <v>0</v>
      </c>
      <c r="K494" s="2">
        <f>IF(testdata[[#This Row],[close]]&lt;H493,H493-testdata[[#This Row],[close]],0)</f>
        <v>4.9900000000000091</v>
      </c>
      <c r="L494" s="2">
        <f>(L493*2+testdata[[#This Row],[gain]])/3</f>
        <v>0.21578263770145167</v>
      </c>
      <c r="M494" s="2">
        <f>(M493*2+testdata[[#This Row],[loss]])/3</f>
        <v>3.0457172931383525</v>
      </c>
      <c r="N494" s="12">
        <f>testdata[[#This Row],[avgGain]]/testdata[[#This Row],[avgLoss]]</f>
        <v>7.0847888012319754E-2</v>
      </c>
      <c r="O494" s="12">
        <f>100-100/(1+testdata[[#This Row],[rs]])</f>
        <v>6.61605525914851</v>
      </c>
      <c r="P494" s="14">
        <f>(testdata[[#This Row],[close]]-H493)/H493</f>
        <v>-1.9634074365532203E-2</v>
      </c>
      <c r="Q494" s="1">
        <f>IF(AND(Q493&gt;=0,testdata[[#This Row],[pctGain]]&gt;0),Q493+1,IF(AND(Q493&lt;=0,testdata[[#This Row],[pctGain]]&lt;0),Q493-1,IF(AND(Q493&lt;0,testdata[[#This Row],[pctGain]]&gt;0),1,IF(AND(Q493&gt;0,testdata[[#This Row],[pctGain]]&lt;0),-1,0))))</f>
        <v>-3</v>
      </c>
      <c r="R494" s="1">
        <f>IF(testdata[[#This Row],[streak]]&gt;Q493,testdata[[#This Row],[streak]]-Q493,0)</f>
        <v>0</v>
      </c>
      <c r="S494" s="1">
        <f>IF(testdata[[#This Row],[streak]]&lt;Q493,Q493-testdata[[#This Row],[streak]],0)</f>
        <v>1</v>
      </c>
      <c r="T494" s="12">
        <f>(T493+testdata[[#This Row],[sGain]])/2</f>
        <v>0.15847398454264255</v>
      </c>
      <c r="U494" s="12">
        <f>(U493+testdata[[#This Row],[sLoss]])/2</f>
        <v>1.2685952523176227</v>
      </c>
      <c r="V494" s="12">
        <f>testdata[[#This Row],[avgSgain]]/testdata[[#This Row],[avgSLoss]]</f>
        <v>0.12492084000245404</v>
      </c>
      <c r="W494" s="12">
        <f>100-100/(1+testdata[[#This Row],[sRS]])</f>
        <v>11.104856053887445</v>
      </c>
      <c r="X494" s="21">
        <f>100*IF(testdata[[#This Row],[pctGain]]&gt;MAX(P394:P493),1,IF(testdata[[#This Row],[pctGain]]&lt;MIN(P394:P493),0,COUNTIF(P394:P493,"&lt;"&amp;testdata[[#This Row],[pctGain]])))/100</f>
        <v>5</v>
      </c>
      <c r="Y494" s="21">
        <f>(testdata[[#This Row],[rsi(3)]]+testdata[[#This Row],[sRSI(2)]]+testdata[[#This Row],[pctRank(100)]])/3</f>
        <v>7.5736371043453188</v>
      </c>
    </row>
    <row r="495" spans="1:25" x14ac:dyDescent="0.25">
      <c r="A495" s="8">
        <v>494</v>
      </c>
      <c r="B495" s="4" t="s">
        <v>7</v>
      </c>
      <c r="C495" s="5" t="str">
        <f t="shared" si="9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>IF(testdata[[#This Row],[close]]&gt;H494,testdata[[#This Row],[close]]-H494,0)</f>
        <v>0</v>
      </c>
      <c r="K495" s="2">
        <f>IF(testdata[[#This Row],[close]]&lt;H494,H494-testdata[[#This Row],[close]],0)</f>
        <v>0.27000000000001023</v>
      </c>
      <c r="L495" s="2">
        <f>(L494*2+testdata[[#This Row],[gain]])/3</f>
        <v>0.14385509180096778</v>
      </c>
      <c r="M495" s="2">
        <f>(M494*2+testdata[[#This Row],[loss]])/3</f>
        <v>2.1204781954255716</v>
      </c>
      <c r="N495" s="12">
        <f>testdata[[#This Row],[avgGain]]/testdata[[#This Row],[avgLoss]]</f>
        <v>6.7840872927295834E-2</v>
      </c>
      <c r="O495" s="12">
        <f>100-100/(1+testdata[[#This Row],[rs]])</f>
        <v>6.3530882406965929</v>
      </c>
      <c r="P495" s="14">
        <f>(testdata[[#This Row],[close]]-H494)/H494</f>
        <v>-1.083641033873857E-3</v>
      </c>
      <c r="Q495" s="1">
        <f>IF(AND(Q494&gt;=0,testdata[[#This Row],[pctGain]]&gt;0),Q494+1,IF(AND(Q494&lt;=0,testdata[[#This Row],[pctGain]]&lt;0),Q494-1,IF(AND(Q494&lt;0,testdata[[#This Row],[pctGain]]&gt;0),1,IF(AND(Q494&gt;0,testdata[[#This Row],[pctGain]]&lt;0),-1,0))))</f>
        <v>-4</v>
      </c>
      <c r="R495" s="1">
        <f>IF(testdata[[#This Row],[streak]]&gt;Q494,testdata[[#This Row],[streak]]-Q494,0)</f>
        <v>0</v>
      </c>
      <c r="S495" s="1">
        <f>IF(testdata[[#This Row],[streak]]&lt;Q494,Q494-testdata[[#This Row],[streak]],0)</f>
        <v>1</v>
      </c>
      <c r="T495" s="12">
        <f>(T494+testdata[[#This Row],[sGain]])/2</f>
        <v>7.9236992271321277E-2</v>
      </c>
      <c r="U495" s="12">
        <f>(U494+testdata[[#This Row],[sLoss]])/2</f>
        <v>1.1342976261588114</v>
      </c>
      <c r="V495" s="12">
        <f>testdata[[#This Row],[avgSgain]]/testdata[[#This Row],[avgSLoss]]</f>
        <v>6.9855556816820333E-2</v>
      </c>
      <c r="W495" s="12">
        <f>100-100/(1+testdata[[#This Row],[sRS]])</f>
        <v>6.5294381444037271</v>
      </c>
      <c r="X495" s="21">
        <f>100*IF(testdata[[#This Row],[pctGain]]&gt;MAX(P395:P494),1,IF(testdata[[#This Row],[pctGain]]&lt;MIN(P395:P494),0,COUNTIF(P395:P494,"&lt;"&amp;testdata[[#This Row],[pctGain]])))/100</f>
        <v>44</v>
      </c>
      <c r="Y495" s="21">
        <f>(testdata[[#This Row],[rsi(3)]]+testdata[[#This Row],[sRSI(2)]]+testdata[[#This Row],[pctRank(100)]])/3</f>
        <v>18.960842128366775</v>
      </c>
    </row>
    <row r="496" spans="1:25" x14ac:dyDescent="0.25">
      <c r="A496" s="8">
        <v>495</v>
      </c>
      <c r="B496" s="4" t="s">
        <v>7</v>
      </c>
      <c r="C496" s="5" t="str">
        <f t="shared" si="9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>IF(testdata[[#This Row],[close]]&gt;H495,testdata[[#This Row],[close]]-H495,0)</f>
        <v>0</v>
      </c>
      <c r="K496" s="2">
        <f>IF(testdata[[#This Row],[close]]&lt;H495,H495-testdata[[#This Row],[close]],0)</f>
        <v>3.7299999999999898</v>
      </c>
      <c r="L496" s="2">
        <f>(L495*2+testdata[[#This Row],[gain]])/3</f>
        <v>9.5903394533978517E-2</v>
      </c>
      <c r="M496" s="2">
        <f>(M495*2+testdata[[#This Row],[loss]])/3</f>
        <v>2.6569854636170445</v>
      </c>
      <c r="N496" s="12">
        <f>testdata[[#This Row],[avgGain]]/testdata[[#This Row],[avgLoss]]</f>
        <v>3.6094813406853186E-2</v>
      </c>
      <c r="O496" s="12">
        <f>100-100/(1+testdata[[#This Row],[rs]])</f>
        <v>3.4837365210011484</v>
      </c>
      <c r="P496" s="14">
        <f>(testdata[[#This Row],[close]]-H495)/H495</f>
        <v>-1.4986540238659609E-2</v>
      </c>
      <c r="Q496" s="1">
        <f>IF(AND(Q495&gt;=0,testdata[[#This Row],[pctGain]]&gt;0),Q495+1,IF(AND(Q495&lt;=0,testdata[[#This Row],[pctGain]]&lt;0),Q495-1,IF(AND(Q495&lt;0,testdata[[#This Row],[pctGain]]&gt;0),1,IF(AND(Q495&gt;0,testdata[[#This Row],[pctGain]]&lt;0),-1,0))))</f>
        <v>-5</v>
      </c>
      <c r="R496" s="1">
        <f>IF(testdata[[#This Row],[streak]]&gt;Q495,testdata[[#This Row],[streak]]-Q495,0)</f>
        <v>0</v>
      </c>
      <c r="S496" s="1">
        <f>IF(testdata[[#This Row],[streak]]&lt;Q495,Q495-testdata[[#This Row],[streak]],0)</f>
        <v>1</v>
      </c>
      <c r="T496" s="12">
        <f>(T495+testdata[[#This Row],[sGain]])/2</f>
        <v>3.9618496135660639E-2</v>
      </c>
      <c r="U496" s="12">
        <f>(U495+testdata[[#This Row],[sLoss]])/2</f>
        <v>1.0671488130794056</v>
      </c>
      <c r="V496" s="12">
        <f>testdata[[#This Row],[avgSgain]]/testdata[[#This Row],[avgSLoss]]</f>
        <v>3.7125558919318839E-2</v>
      </c>
      <c r="W496" s="12">
        <f>100-100/(1+testdata[[#This Row],[sRS]])</f>
        <v>3.5796590489972715</v>
      </c>
      <c r="X496" s="21">
        <f>100*IF(testdata[[#This Row],[pctGain]]&gt;MAX(P396:P495),1,IF(testdata[[#This Row],[pctGain]]&lt;MIN(P396:P495),0,COUNTIF(P396:P495,"&lt;"&amp;testdata[[#This Row],[pctGain]])))/100</f>
        <v>11</v>
      </c>
      <c r="Y496" s="21">
        <f>(testdata[[#This Row],[rsi(3)]]+testdata[[#This Row],[sRSI(2)]]+testdata[[#This Row],[pctRank(100)]])/3</f>
        <v>6.0211318566661403</v>
      </c>
    </row>
    <row r="497" spans="1:25" x14ac:dyDescent="0.25">
      <c r="A497" s="8">
        <v>496</v>
      </c>
      <c r="B497" s="4" t="s">
        <v>7</v>
      </c>
      <c r="C497" s="5" t="str">
        <f t="shared" si="9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>IF(testdata[[#This Row],[close]]&gt;H496,testdata[[#This Row],[close]]-H496,0)</f>
        <v>0</v>
      </c>
      <c r="K497" s="2">
        <f>IF(testdata[[#This Row],[close]]&lt;H496,H496-testdata[[#This Row],[close]],0)</f>
        <v>3.9900000000000091</v>
      </c>
      <c r="L497" s="2">
        <f>(L496*2+testdata[[#This Row],[gain]])/3</f>
        <v>6.3935596355985683E-2</v>
      </c>
      <c r="M497" s="2">
        <f>(M496*2+testdata[[#This Row],[loss]])/3</f>
        <v>3.1013236424113657</v>
      </c>
      <c r="N497" s="12">
        <f>testdata[[#This Row],[avgGain]]/testdata[[#This Row],[avgLoss]]</f>
        <v>2.0615583450127758E-2</v>
      </c>
      <c r="O497" s="12">
        <f>100-100/(1+testdata[[#This Row],[rs]])</f>
        <v>2.0199165860703516</v>
      </c>
      <c r="P497" s="14">
        <f>(testdata[[#This Row],[close]]-H496)/H496</f>
        <v>-1.6275085658345609E-2</v>
      </c>
      <c r="Q497" s="1">
        <f>IF(AND(Q496&gt;=0,testdata[[#This Row],[pctGain]]&gt;0),Q496+1,IF(AND(Q496&lt;=0,testdata[[#This Row],[pctGain]]&lt;0),Q496-1,IF(AND(Q496&lt;0,testdata[[#This Row],[pctGain]]&gt;0),1,IF(AND(Q496&gt;0,testdata[[#This Row],[pctGain]]&lt;0),-1,0))))</f>
        <v>-6</v>
      </c>
      <c r="R497" s="1">
        <f>IF(testdata[[#This Row],[streak]]&gt;Q496,testdata[[#This Row],[streak]]-Q496,0)</f>
        <v>0</v>
      </c>
      <c r="S497" s="1">
        <f>IF(testdata[[#This Row],[streak]]&lt;Q496,Q496-testdata[[#This Row],[streak]],0)</f>
        <v>1</v>
      </c>
      <c r="T497" s="12">
        <f>(T496+testdata[[#This Row],[sGain]])/2</f>
        <v>1.9809248067830319E-2</v>
      </c>
      <c r="U497" s="12">
        <f>(U496+testdata[[#This Row],[sLoss]])/2</f>
        <v>1.0335744065397028</v>
      </c>
      <c r="V497" s="12">
        <f>testdata[[#This Row],[avgSgain]]/testdata[[#This Row],[avgSLoss]]</f>
        <v>1.9165768755971403E-2</v>
      </c>
      <c r="W497" s="12">
        <f>100-100/(1+testdata[[#This Row],[sRS]])</f>
        <v>1.8805349770887432</v>
      </c>
      <c r="X497" s="21">
        <f>100*IF(testdata[[#This Row],[pctGain]]&gt;MAX(P397:P496),1,IF(testdata[[#This Row],[pctGain]]&lt;MIN(P397:P496),0,COUNTIF(P397:P496,"&lt;"&amp;testdata[[#This Row],[pctGain]])))/100</f>
        <v>11</v>
      </c>
      <c r="Y497" s="21">
        <f>(testdata[[#This Row],[rsi(3)]]+testdata[[#This Row],[sRSI(2)]]+testdata[[#This Row],[pctRank(100)]])/3</f>
        <v>4.9668171877196983</v>
      </c>
    </row>
    <row r="498" spans="1:25" x14ac:dyDescent="0.25">
      <c r="A498" s="8">
        <v>497</v>
      </c>
      <c r="B498" s="4" t="s">
        <v>7</v>
      </c>
      <c r="C498" s="5" t="str">
        <f t="shared" si="9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>IF(testdata[[#This Row],[close]]&gt;H497,testdata[[#This Row],[close]]-H497,0)</f>
        <v>0</v>
      </c>
      <c r="K498" s="2">
        <f>IF(testdata[[#This Row],[close]]&lt;H497,H497-testdata[[#This Row],[close]],0)</f>
        <v>4.9399999999999977</v>
      </c>
      <c r="L498" s="2">
        <f>(L497*2+testdata[[#This Row],[gain]])/3</f>
        <v>4.2623730903990457E-2</v>
      </c>
      <c r="M498" s="2">
        <f>(M497*2+testdata[[#This Row],[loss]])/3</f>
        <v>3.7142157616075764</v>
      </c>
      <c r="N498" s="12">
        <f>testdata[[#This Row],[avgGain]]/testdata[[#This Row],[avgLoss]]</f>
        <v>1.1475835987929299E-2</v>
      </c>
      <c r="O498" s="12">
        <f>100-100/(1+testdata[[#This Row],[rs]])</f>
        <v>1.1345635337615931</v>
      </c>
      <c r="P498" s="14">
        <f>(testdata[[#This Row],[close]]-H497)/H497</f>
        <v>-2.0483476385951809E-2</v>
      </c>
      <c r="Q498" s="1">
        <f>IF(AND(Q497&gt;=0,testdata[[#This Row],[pctGain]]&gt;0),Q497+1,IF(AND(Q497&lt;=0,testdata[[#This Row],[pctGain]]&lt;0),Q497-1,IF(AND(Q497&lt;0,testdata[[#This Row],[pctGain]]&gt;0),1,IF(AND(Q497&gt;0,testdata[[#This Row],[pctGain]]&lt;0),-1,0))))</f>
        <v>-7</v>
      </c>
      <c r="R498" s="1">
        <f>IF(testdata[[#This Row],[streak]]&gt;Q497,testdata[[#This Row],[streak]]-Q497,0)</f>
        <v>0</v>
      </c>
      <c r="S498" s="1">
        <f>IF(testdata[[#This Row],[streak]]&lt;Q497,Q497-testdata[[#This Row],[streak]],0)</f>
        <v>1</v>
      </c>
      <c r="T498" s="12">
        <f>(T497+testdata[[#This Row],[sGain]])/2</f>
        <v>9.9046240339151596E-3</v>
      </c>
      <c r="U498" s="12">
        <f>(U497+testdata[[#This Row],[sLoss]])/2</f>
        <v>1.0167872032698515</v>
      </c>
      <c r="V498" s="12">
        <f>testdata[[#This Row],[avgSgain]]/testdata[[#This Row],[avgSLoss]]</f>
        <v>9.741098237726847E-3</v>
      </c>
      <c r="W498" s="12">
        <f>100-100/(1+testdata[[#This Row],[sRS]])</f>
        <v>0.96471246488111717</v>
      </c>
      <c r="X498" s="21">
        <f>100*IF(testdata[[#This Row],[pctGain]]&gt;MAX(P398:P497),1,IF(testdata[[#This Row],[pctGain]]&lt;MIN(P398:P497),0,COUNTIF(P398:P497,"&lt;"&amp;testdata[[#This Row],[pctGain]])))/100</f>
        <v>5</v>
      </c>
      <c r="Y498" s="21">
        <f>(testdata[[#This Row],[rsi(3)]]+testdata[[#This Row],[sRSI(2)]]+testdata[[#This Row],[pctRank(100)]])/3</f>
        <v>2.3664253328809033</v>
      </c>
    </row>
    <row r="499" spans="1:25" x14ac:dyDescent="0.25">
      <c r="A499" s="8">
        <v>498</v>
      </c>
      <c r="B499" s="4" t="s">
        <v>7</v>
      </c>
      <c r="C499" s="5" t="str">
        <f t="shared" si="9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>IF(testdata[[#This Row],[close]]&gt;H498,testdata[[#This Row],[close]]-H498,0)</f>
        <v>0</v>
      </c>
      <c r="K499" s="2">
        <f>IF(testdata[[#This Row],[close]]&lt;H498,H498-testdata[[#This Row],[close]],0)</f>
        <v>6.2399999999999807</v>
      </c>
      <c r="L499" s="2">
        <f>(L498*2+testdata[[#This Row],[gain]])/3</f>
        <v>2.8415820602660305E-2</v>
      </c>
      <c r="M499" s="2">
        <f>(M498*2+testdata[[#This Row],[loss]])/3</f>
        <v>4.5561438410717114</v>
      </c>
      <c r="N499" s="12">
        <f>testdata[[#This Row],[avgGain]]/testdata[[#This Row],[avgLoss]]</f>
        <v>6.2368137604664033E-3</v>
      </c>
      <c r="O499" s="12">
        <f>100-100/(1+testdata[[#This Row],[rs]])</f>
        <v>0.61981570095397842</v>
      </c>
      <c r="P499" s="14">
        <f>(testdata[[#This Row],[close]]-H498)/H498</f>
        <v>-2.6414934597637815E-2</v>
      </c>
      <c r="Q499" s="1">
        <f>IF(AND(Q498&gt;=0,testdata[[#This Row],[pctGain]]&gt;0),Q498+1,IF(AND(Q498&lt;=0,testdata[[#This Row],[pctGain]]&lt;0),Q498-1,IF(AND(Q498&lt;0,testdata[[#This Row],[pctGain]]&gt;0),1,IF(AND(Q498&gt;0,testdata[[#This Row],[pctGain]]&lt;0),-1,0))))</f>
        <v>-8</v>
      </c>
      <c r="R499" s="1">
        <f>IF(testdata[[#This Row],[streak]]&gt;Q498,testdata[[#This Row],[streak]]-Q498,0)</f>
        <v>0</v>
      </c>
      <c r="S499" s="1">
        <f>IF(testdata[[#This Row],[streak]]&lt;Q498,Q498-testdata[[#This Row],[streak]],0)</f>
        <v>1</v>
      </c>
      <c r="T499" s="12">
        <f>(T498+testdata[[#This Row],[sGain]])/2</f>
        <v>4.9523120169575798E-3</v>
      </c>
      <c r="U499" s="12">
        <f>(U498+testdata[[#This Row],[sLoss]])/2</f>
        <v>1.0083936016349258</v>
      </c>
      <c r="V499" s="12">
        <f>testdata[[#This Row],[avgSgain]]/testdata[[#This Row],[avgSLoss]]</f>
        <v>4.9110902815411679E-3</v>
      </c>
      <c r="W499" s="12">
        <f>100-100/(1+testdata[[#This Row],[sRS]])</f>
        <v>0.48870893445561592</v>
      </c>
      <c r="X499" s="21">
        <f>100*IF(testdata[[#This Row],[pctGain]]&gt;MAX(P399:P498),1,IF(testdata[[#This Row],[pctGain]]&lt;MIN(P399:P498),0,COUNTIF(P399:P498,"&lt;"&amp;testdata[[#This Row],[pctGain]])))/100</f>
        <v>3</v>
      </c>
      <c r="Y499" s="21">
        <f>(testdata[[#This Row],[rsi(3)]]+testdata[[#This Row],[sRSI(2)]]+testdata[[#This Row],[pctRank(100)]])/3</f>
        <v>1.369508211803198</v>
      </c>
    </row>
    <row r="500" spans="1:25" x14ac:dyDescent="0.25">
      <c r="A500" s="8">
        <v>499</v>
      </c>
      <c r="B500" s="4" t="s">
        <v>7</v>
      </c>
      <c r="C500" s="5" t="str">
        <f t="shared" si="9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>IF(testdata[[#This Row],[close]]&gt;H499,testdata[[#This Row],[close]]-H499,0)</f>
        <v>11.620000000000005</v>
      </c>
      <c r="K500" s="2">
        <f>IF(testdata[[#This Row],[close]]&lt;H499,H499-testdata[[#This Row],[close]],0)</f>
        <v>0</v>
      </c>
      <c r="L500" s="2">
        <f>(L499*2+testdata[[#This Row],[gain]])/3</f>
        <v>3.8922772137351083</v>
      </c>
      <c r="M500" s="2">
        <f>(M499*2+testdata[[#This Row],[loss]])/3</f>
        <v>3.037429227381141</v>
      </c>
      <c r="N500" s="12">
        <f>testdata[[#This Row],[avgGain]]/testdata[[#This Row],[avgLoss]]</f>
        <v>1.2814379932371343</v>
      </c>
      <c r="O500" s="12">
        <f>100-100/(1+testdata[[#This Row],[rs]])</f>
        <v>56.167995669209525</v>
      </c>
      <c r="P500" s="14">
        <f>(testdata[[#This Row],[close]]-H499)/H499</f>
        <v>5.052393582329668E-2</v>
      </c>
      <c r="Q500" s="1">
        <f>IF(AND(Q499&gt;=0,testdata[[#This Row],[pctGain]]&gt;0),Q499+1,IF(AND(Q499&lt;=0,testdata[[#This Row],[pctGain]]&lt;0),Q499-1,IF(AND(Q499&lt;0,testdata[[#This Row],[pctGain]]&gt;0),1,IF(AND(Q499&gt;0,testdata[[#This Row],[pctGain]]&lt;0),-1,0))))</f>
        <v>1</v>
      </c>
      <c r="R500" s="1">
        <f>IF(testdata[[#This Row],[streak]]&gt;Q499,testdata[[#This Row],[streak]]-Q499,0)</f>
        <v>9</v>
      </c>
      <c r="S500" s="1">
        <f>IF(testdata[[#This Row],[streak]]&lt;Q499,Q499-testdata[[#This Row],[streak]],0)</f>
        <v>0</v>
      </c>
      <c r="T500" s="12">
        <f>(T499+testdata[[#This Row],[sGain]])/2</f>
        <v>4.5024761560084787</v>
      </c>
      <c r="U500" s="12">
        <f>(U499+testdata[[#This Row],[sLoss]])/2</f>
        <v>0.50419680081746288</v>
      </c>
      <c r="V500" s="12">
        <f>testdata[[#This Row],[avgSgain]]/testdata[[#This Row],[avgSLoss]]</f>
        <v>8.9299974706474483</v>
      </c>
      <c r="W500" s="12">
        <f>100-100/(1+testdata[[#This Row],[sRS]])</f>
        <v>89.929503980681289</v>
      </c>
      <c r="X500" s="21">
        <f>100*IF(testdata[[#This Row],[pctGain]]&gt;MAX(P400:P499),1,IF(testdata[[#This Row],[pctGain]]&lt;MIN(P400:P499),0,COUNTIF(P400:P499,"&lt;"&amp;testdata[[#This Row],[pctGain]])))/100</f>
        <v>1</v>
      </c>
      <c r="Y500" s="21">
        <f>(testdata[[#This Row],[rsi(3)]]+testdata[[#This Row],[sRSI(2)]]+testdata[[#This Row],[pctRank(100)]])/3</f>
        <v>49.032499883296936</v>
      </c>
    </row>
    <row r="501" spans="1:25" x14ac:dyDescent="0.25">
      <c r="A501" s="8">
        <v>500</v>
      </c>
      <c r="B501" s="4" t="s">
        <v>7</v>
      </c>
      <c r="C501" s="5" t="str">
        <f t="shared" si="9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>IF(testdata[[#This Row],[close]]&gt;H500,testdata[[#This Row],[close]]-H500,0)</f>
        <v>1.8499999999999943</v>
      </c>
      <c r="K501" s="2">
        <f>IF(testdata[[#This Row],[close]]&lt;H500,H500-testdata[[#This Row],[close]],0)</f>
        <v>0</v>
      </c>
      <c r="L501" s="2">
        <f>(L500*2+testdata[[#This Row],[gain]])/3</f>
        <v>3.2115181424900698</v>
      </c>
      <c r="M501" s="2">
        <f>(M500*2+testdata[[#This Row],[loss]])/3</f>
        <v>2.0249528182540941</v>
      </c>
      <c r="N501" s="12">
        <f>testdata[[#This Row],[avgGain]]/testdata[[#This Row],[avgLoss]]</f>
        <v>1.585971837733497</v>
      </c>
      <c r="O501" s="12">
        <f>100-100/(1+testdata[[#This Row],[rs]])</f>
        <v>61.329818623374457</v>
      </c>
      <c r="P501" s="14">
        <f>(testdata[[#This Row],[close]]-H500)/H500</f>
        <v>7.6569678407350447E-3</v>
      </c>
      <c r="Q501" s="1">
        <f>IF(AND(Q500&gt;=0,testdata[[#This Row],[pctGain]]&gt;0),Q500+1,IF(AND(Q500&lt;=0,testdata[[#This Row],[pctGain]]&lt;0),Q500-1,IF(AND(Q500&lt;0,testdata[[#This Row],[pctGain]]&gt;0),1,IF(AND(Q500&gt;0,testdata[[#This Row],[pctGain]]&lt;0),-1,0))))</f>
        <v>2</v>
      </c>
      <c r="R501" s="1">
        <f>IF(testdata[[#This Row],[streak]]&gt;Q500,testdata[[#This Row],[streak]]-Q500,0)</f>
        <v>1</v>
      </c>
      <c r="S501" s="1">
        <f>IF(testdata[[#This Row],[streak]]&lt;Q500,Q500-testdata[[#This Row],[streak]],0)</f>
        <v>0</v>
      </c>
      <c r="T501" s="12">
        <f>(T500+testdata[[#This Row],[sGain]])/2</f>
        <v>2.7512380780042394</v>
      </c>
      <c r="U501" s="12">
        <f>(U500+testdata[[#This Row],[sLoss]])/2</f>
        <v>0.25209840040873144</v>
      </c>
      <c r="V501" s="12">
        <f>testdata[[#This Row],[avgSgain]]/testdata[[#This Row],[avgSLoss]]</f>
        <v>10.913349999617649</v>
      </c>
      <c r="W501" s="12">
        <f>100-100/(1+testdata[[#This Row],[sRS]])</f>
        <v>91.606055391371072</v>
      </c>
      <c r="X501" s="21">
        <f>100*IF(testdata[[#This Row],[pctGain]]&gt;MAX(P401:P500),1,IF(testdata[[#This Row],[pctGain]]&lt;MIN(P401:P500),0,COUNTIF(P401:P500,"&lt;"&amp;testdata[[#This Row],[pctGain]])))/100</f>
        <v>85</v>
      </c>
      <c r="Y501" s="21">
        <f>(testdata[[#This Row],[rsi(3)]]+testdata[[#This Row],[sRSI(2)]]+testdata[[#This Row],[pctRank(100)]])/3</f>
        <v>79.311958004915184</v>
      </c>
    </row>
    <row r="502" spans="1:25" x14ac:dyDescent="0.25">
      <c r="A502" s="8">
        <v>501</v>
      </c>
      <c r="B502" s="4" t="s">
        <v>7</v>
      </c>
      <c r="C502" s="5" t="str">
        <f t="shared" si="9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>IF(testdata[[#This Row],[close]]&gt;H501,testdata[[#This Row],[close]]-H501,0)</f>
        <v>0</v>
      </c>
      <c r="K502" s="2">
        <f>IF(testdata[[#This Row],[close]]&lt;H501,H501-testdata[[#This Row],[close]],0)</f>
        <v>0.31000000000000227</v>
      </c>
      <c r="L502" s="2">
        <f>(L501*2+testdata[[#This Row],[gain]])/3</f>
        <v>2.1410120949933797</v>
      </c>
      <c r="M502" s="2">
        <f>(M501*2+testdata[[#This Row],[loss]])/3</f>
        <v>1.4533018788360634</v>
      </c>
      <c r="N502" s="12">
        <f>testdata[[#This Row],[avgGain]]/testdata[[#This Row],[avgLoss]]</f>
        <v>1.4732053444450903</v>
      </c>
      <c r="O502" s="12">
        <f>100-100/(1+testdata[[#This Row],[rs]])</f>
        <v>59.566640827214911</v>
      </c>
      <c r="P502" s="14">
        <f>(testdata[[#This Row],[close]]-H501)/H501</f>
        <v>-1.2733097839480912E-3</v>
      </c>
      <c r="Q502" s="1">
        <f>IF(AND(Q501&gt;=0,testdata[[#This Row],[pctGain]]&gt;0),Q501+1,IF(AND(Q501&lt;=0,testdata[[#This Row],[pctGain]]&lt;0),Q501-1,IF(AND(Q501&lt;0,testdata[[#This Row],[pctGain]]&gt;0),1,IF(AND(Q501&gt;0,testdata[[#This Row],[pctGain]]&lt;0),-1,0))))</f>
        <v>-1</v>
      </c>
      <c r="R502" s="1">
        <f>IF(testdata[[#This Row],[streak]]&gt;Q501,testdata[[#This Row],[streak]]-Q501,0)</f>
        <v>0</v>
      </c>
      <c r="S502" s="1">
        <f>IF(testdata[[#This Row],[streak]]&lt;Q501,Q501-testdata[[#This Row],[streak]],0)</f>
        <v>3</v>
      </c>
      <c r="T502" s="12">
        <f>(T501+testdata[[#This Row],[sGain]])/2</f>
        <v>1.3756190390021197</v>
      </c>
      <c r="U502" s="12">
        <f>(U501+testdata[[#This Row],[sLoss]])/2</f>
        <v>1.6260492002043656</v>
      </c>
      <c r="V502" s="12">
        <f>testdata[[#This Row],[avgSgain]]/testdata[[#This Row],[avgSLoss]]</f>
        <v>0.84598857084350754</v>
      </c>
      <c r="W502" s="12">
        <f>100-100/(1+testdata[[#This Row],[sRS]])</f>
        <v>45.82848367565682</v>
      </c>
      <c r="X502" s="21">
        <f>100*IF(testdata[[#This Row],[pctGain]]&gt;MAX(P402:P501),1,IF(testdata[[#This Row],[pctGain]]&lt;MIN(P402:P501),0,COUNTIF(P402:P501,"&lt;"&amp;testdata[[#This Row],[pctGain]])))/100</f>
        <v>44</v>
      </c>
      <c r="Y502" s="21">
        <f>(testdata[[#This Row],[rsi(3)]]+testdata[[#This Row],[sRSI(2)]]+testdata[[#This Row],[pctRank(100)]])/3</f>
        <v>49.798374834290577</v>
      </c>
    </row>
    <row r="503" spans="1:25" x14ac:dyDescent="0.25">
      <c r="A503" s="8">
        <v>502</v>
      </c>
      <c r="B503" s="4" t="s">
        <v>7</v>
      </c>
      <c r="C503" s="5" t="str">
        <f t="shared" si="9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>IF(testdata[[#This Row],[close]]&gt;H502,testdata[[#This Row],[close]]-H502,0)</f>
        <v>2.1299999999999955</v>
      </c>
      <c r="K503" s="2">
        <f>IF(testdata[[#This Row],[close]]&lt;H502,H502-testdata[[#This Row],[close]],0)</f>
        <v>0</v>
      </c>
      <c r="L503" s="2">
        <f>(L502*2+testdata[[#This Row],[gain]])/3</f>
        <v>2.1373413966622516</v>
      </c>
      <c r="M503" s="2">
        <f>(M502*2+testdata[[#This Row],[loss]])/3</f>
        <v>0.96886791922404225</v>
      </c>
      <c r="N503" s="12">
        <f>testdata[[#This Row],[avgGain]]/testdata[[#This Row],[avgLoss]]</f>
        <v>2.206019369878641</v>
      </c>
      <c r="O503" s="12">
        <f>100-100/(1+testdata[[#This Row],[rs]])</f>
        <v>68.808672542803336</v>
      </c>
      <c r="P503" s="14">
        <f>(testdata[[#This Row],[close]]-H502)/H502</f>
        <v>8.7600246761258289E-3</v>
      </c>
      <c r="Q503" s="1">
        <f>IF(AND(Q502&gt;=0,testdata[[#This Row],[pctGain]]&gt;0),Q502+1,IF(AND(Q502&lt;=0,testdata[[#This Row],[pctGain]]&lt;0),Q502-1,IF(AND(Q502&lt;0,testdata[[#This Row],[pctGain]]&gt;0),1,IF(AND(Q502&gt;0,testdata[[#This Row],[pctGain]]&lt;0),-1,0))))</f>
        <v>1</v>
      </c>
      <c r="R503" s="1">
        <f>IF(testdata[[#This Row],[streak]]&gt;Q502,testdata[[#This Row],[streak]]-Q502,0)</f>
        <v>2</v>
      </c>
      <c r="S503" s="1">
        <f>IF(testdata[[#This Row],[streak]]&lt;Q502,Q502-testdata[[#This Row],[streak]],0)</f>
        <v>0</v>
      </c>
      <c r="T503" s="12">
        <f>(T502+testdata[[#This Row],[sGain]])/2</f>
        <v>1.6878095195010598</v>
      </c>
      <c r="U503" s="12">
        <f>(U502+testdata[[#This Row],[sLoss]])/2</f>
        <v>0.8130246001021828</v>
      </c>
      <c r="V503" s="12">
        <f>testdata[[#This Row],[avgSgain]]/testdata[[#This Row],[avgSLoss]]</f>
        <v>2.0759636538536865</v>
      </c>
      <c r="W503" s="12">
        <f>100-100/(1+testdata[[#This Row],[sRS]])</f>
        <v>67.489862932965366</v>
      </c>
      <c r="X503" s="21">
        <f>100*IF(testdata[[#This Row],[pctGain]]&gt;MAX(P403:P502),1,IF(testdata[[#This Row],[pctGain]]&lt;MIN(P403:P502),0,COUNTIF(P403:P502,"&lt;"&amp;testdata[[#This Row],[pctGain]])))/100</f>
        <v>88</v>
      </c>
      <c r="Y503" s="21">
        <f>(testdata[[#This Row],[rsi(3)]]+testdata[[#This Row],[sRSI(2)]]+testdata[[#This Row],[pctRank(100)]])/3</f>
        <v>74.766178491922901</v>
      </c>
    </row>
  </sheetData>
  <conditionalFormatting sqref="P2:P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ConnorsRSI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2021-07-05T01:41:16Z</dcterms:modified>
</cp:coreProperties>
</file>