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24" documentId="8_{06B1648F-88FC-4C08-8405-BD153A74952F}" xr6:coauthVersionLast="45" xr6:coauthVersionMax="45" xr10:uidLastSave="{CFC91DF1-D109-484B-898C-D117179A96B9}"/>
  <bookViews>
    <workbookView xWindow="-28920" yWindow="-120" windowWidth="29040" windowHeight="15840" xr2:uid="{00000000-000D-0000-FFFF-FFFF00000000}"/>
  </bookViews>
  <sheets>
    <sheet name="AD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K16" i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N16" i="1" l="1"/>
  <c r="K17" i="1"/>
  <c r="O16" i="1"/>
  <c r="P16" i="1" l="1"/>
  <c r="K18" i="1"/>
  <c r="N17" i="1"/>
  <c r="O17" i="1"/>
  <c r="P17" i="1" l="1"/>
  <c r="K19" i="1"/>
  <c r="N18" i="1"/>
  <c r="O18" i="1"/>
  <c r="P18" i="1" l="1"/>
  <c r="K20" i="1"/>
  <c r="O19" i="1"/>
  <c r="N19" i="1"/>
  <c r="P19" i="1" s="1"/>
  <c r="K21" i="1" l="1"/>
  <c r="N20" i="1"/>
  <c r="P20" i="1" s="1"/>
  <c r="O20" i="1"/>
  <c r="K22" i="1" l="1"/>
  <c r="O21" i="1"/>
  <c r="N21" i="1"/>
  <c r="P21" i="1" s="1"/>
  <c r="K23" i="1" l="1"/>
  <c r="N22" i="1"/>
  <c r="O22" i="1"/>
  <c r="P22" i="1" l="1"/>
  <c r="K24" i="1"/>
  <c r="O23" i="1"/>
  <c r="N23" i="1"/>
  <c r="P23" i="1" s="1"/>
  <c r="K25" i="1" l="1"/>
  <c r="O24" i="1"/>
  <c r="N24" i="1"/>
  <c r="P24" i="1" s="1"/>
  <c r="K26" i="1" l="1"/>
  <c r="N25" i="1"/>
  <c r="O25" i="1"/>
  <c r="P25" i="1" l="1"/>
  <c r="K27" i="1"/>
  <c r="O26" i="1"/>
  <c r="N26" i="1"/>
  <c r="P26" i="1" s="1"/>
  <c r="K28" i="1" l="1"/>
  <c r="N27" i="1"/>
  <c r="O27" i="1"/>
  <c r="P27" i="1" l="1"/>
  <c r="K29" i="1"/>
  <c r="O28" i="1"/>
  <c r="N28" i="1"/>
  <c r="P28" i="1" s="1"/>
  <c r="K30" i="1" l="1"/>
  <c r="O29" i="1"/>
  <c r="N29" i="1"/>
  <c r="P29" i="1" s="1"/>
  <c r="K31" i="1" l="1"/>
  <c r="N30" i="1"/>
  <c r="O30" i="1"/>
  <c r="P30" i="1" l="1"/>
  <c r="Q29" i="1"/>
  <c r="K32" i="1"/>
  <c r="O31" i="1"/>
  <c r="N31" i="1"/>
  <c r="P31" i="1" s="1"/>
  <c r="Q30" i="1" l="1"/>
  <c r="K33" i="1"/>
  <c r="O32" i="1"/>
  <c r="N32" i="1"/>
  <c r="P32" i="1" s="1"/>
  <c r="Q31" i="1" l="1"/>
  <c r="K34" i="1"/>
  <c r="N33" i="1"/>
  <c r="P33" i="1" s="1"/>
  <c r="O33" i="1"/>
  <c r="Q32" i="1" l="1"/>
  <c r="K35" i="1"/>
  <c r="O34" i="1"/>
  <c r="N34" i="1"/>
  <c r="P34" i="1" s="1"/>
  <c r="Q33" i="1" l="1"/>
  <c r="K36" i="1"/>
  <c r="N35" i="1"/>
  <c r="P35" i="1" s="1"/>
  <c r="O35" i="1"/>
  <c r="Q34" i="1" l="1"/>
  <c r="K37" i="1"/>
  <c r="O36" i="1"/>
  <c r="N36" i="1"/>
  <c r="P36" i="1" s="1"/>
  <c r="Q35" i="1" l="1"/>
  <c r="K38" i="1"/>
  <c r="O37" i="1"/>
  <c r="N37" i="1"/>
  <c r="P37" i="1" s="1"/>
  <c r="Q36" i="1" l="1"/>
  <c r="K39" i="1"/>
  <c r="N38" i="1"/>
  <c r="O38" i="1"/>
  <c r="P38" i="1" l="1"/>
  <c r="Q37" i="1"/>
  <c r="K40" i="1"/>
  <c r="N39" i="1"/>
  <c r="P39" i="1" s="1"/>
  <c r="O39" i="1"/>
  <c r="Q38" i="1" l="1"/>
  <c r="K41" i="1"/>
  <c r="O40" i="1"/>
  <c r="N40" i="1"/>
  <c r="P40" i="1" s="1"/>
  <c r="Q39" i="1" l="1"/>
  <c r="K42" i="1"/>
  <c r="O41" i="1"/>
  <c r="N41" i="1"/>
  <c r="P41" i="1" s="1"/>
  <c r="Q40" i="1" l="1"/>
  <c r="K43" i="1"/>
  <c r="N42" i="1"/>
  <c r="P42" i="1" s="1"/>
  <c r="O42" i="1"/>
  <c r="Q41" i="1" l="1"/>
  <c r="K44" i="1"/>
  <c r="O43" i="1"/>
  <c r="N43" i="1"/>
  <c r="P43" i="1" s="1"/>
  <c r="Q42" i="1" l="1"/>
  <c r="K45" i="1"/>
  <c r="O44" i="1"/>
  <c r="N44" i="1"/>
  <c r="P44" i="1" s="1"/>
  <c r="Q43" i="1" l="1"/>
  <c r="K46" i="1"/>
  <c r="N45" i="1"/>
  <c r="P45" i="1" s="1"/>
  <c r="O45" i="1"/>
  <c r="Q44" i="1" l="1"/>
  <c r="K47" i="1"/>
  <c r="N46" i="1"/>
  <c r="P46" i="1" s="1"/>
  <c r="O46" i="1"/>
  <c r="Q45" i="1" l="1"/>
  <c r="K48" i="1"/>
  <c r="N47" i="1"/>
  <c r="O47" i="1"/>
  <c r="P47" i="1" l="1"/>
  <c r="Q46" i="1"/>
  <c r="K49" i="1"/>
  <c r="O48" i="1"/>
  <c r="N48" i="1"/>
  <c r="P48" i="1" s="1"/>
  <c r="Q47" i="1" l="1"/>
  <c r="K50" i="1"/>
  <c r="N49" i="1"/>
  <c r="O49" i="1"/>
  <c r="P49" i="1" l="1"/>
  <c r="Q48" i="1"/>
  <c r="K51" i="1"/>
  <c r="N50" i="1"/>
  <c r="P50" i="1" s="1"/>
  <c r="O50" i="1"/>
  <c r="Q49" i="1" l="1"/>
  <c r="K52" i="1"/>
  <c r="N51" i="1"/>
  <c r="O51" i="1"/>
  <c r="P51" i="1" l="1"/>
  <c r="Q50" i="1"/>
  <c r="K53" i="1"/>
  <c r="O52" i="1"/>
  <c r="N52" i="1"/>
  <c r="P52" i="1" s="1"/>
  <c r="Q51" i="1" l="1"/>
  <c r="K54" i="1"/>
  <c r="O53" i="1"/>
  <c r="N53" i="1"/>
  <c r="P53" i="1" s="1"/>
  <c r="Q52" i="1" l="1"/>
  <c r="K55" i="1"/>
  <c r="N54" i="1"/>
  <c r="O54" i="1"/>
  <c r="P54" i="1" l="1"/>
  <c r="Q53" i="1"/>
  <c r="K56" i="1"/>
  <c r="O55" i="1"/>
  <c r="N55" i="1"/>
  <c r="P55" i="1" s="1"/>
  <c r="Q54" i="1" l="1"/>
  <c r="K57" i="1"/>
  <c r="O56" i="1"/>
  <c r="N56" i="1"/>
  <c r="P56" i="1" s="1"/>
  <c r="Q55" i="1" l="1"/>
  <c r="K58" i="1"/>
  <c r="O57" i="1"/>
  <c r="N57" i="1"/>
  <c r="P57" i="1" s="1"/>
  <c r="Q56" i="1" l="1"/>
  <c r="K59" i="1"/>
  <c r="O58" i="1"/>
  <c r="N58" i="1"/>
  <c r="P58" i="1" l="1"/>
  <c r="Q57" i="1"/>
  <c r="K60" i="1"/>
  <c r="N59" i="1"/>
  <c r="P59" i="1" s="1"/>
  <c r="O59" i="1"/>
  <c r="Q58" i="1" l="1"/>
  <c r="K61" i="1"/>
  <c r="O60" i="1"/>
  <c r="N60" i="1"/>
  <c r="P60" i="1" s="1"/>
  <c r="Q59" i="1" l="1"/>
  <c r="K62" i="1"/>
  <c r="O61" i="1"/>
  <c r="N61" i="1"/>
  <c r="P61" i="1" s="1"/>
  <c r="Q60" i="1" l="1"/>
  <c r="K63" i="1"/>
  <c r="N62" i="1"/>
  <c r="O62" i="1"/>
  <c r="P62" i="1" l="1"/>
  <c r="Q61" i="1"/>
  <c r="K64" i="1"/>
  <c r="O63" i="1"/>
  <c r="N63" i="1"/>
  <c r="P63" i="1" l="1"/>
  <c r="Q62" i="1"/>
  <c r="K65" i="1"/>
  <c r="N64" i="1"/>
  <c r="O64" i="1"/>
  <c r="P64" i="1" l="1"/>
  <c r="Q63" i="1"/>
  <c r="K66" i="1"/>
  <c r="O65" i="1"/>
  <c r="N65" i="1"/>
  <c r="P65" i="1" s="1"/>
  <c r="Q64" i="1" l="1"/>
  <c r="K67" i="1"/>
  <c r="O66" i="1"/>
  <c r="N66" i="1"/>
  <c r="P66" i="1" s="1"/>
  <c r="Q65" i="1" l="1"/>
  <c r="K68" i="1"/>
  <c r="N67" i="1"/>
  <c r="P67" i="1" s="1"/>
  <c r="O67" i="1"/>
  <c r="Q66" i="1" l="1"/>
  <c r="K69" i="1"/>
  <c r="N68" i="1"/>
  <c r="P68" i="1" s="1"/>
  <c r="O68" i="1"/>
  <c r="Q67" i="1" l="1"/>
  <c r="K70" i="1"/>
  <c r="O69" i="1"/>
  <c r="N69" i="1"/>
  <c r="P69" i="1" s="1"/>
  <c r="Q68" i="1" l="1"/>
  <c r="K71" i="1"/>
  <c r="N70" i="1"/>
  <c r="O70" i="1"/>
  <c r="P70" i="1" l="1"/>
  <c r="Q69" i="1"/>
  <c r="K72" i="1"/>
  <c r="N71" i="1"/>
  <c r="P71" i="1" s="1"/>
  <c r="O71" i="1"/>
  <c r="Q70" i="1" l="1"/>
  <c r="K73" i="1"/>
  <c r="O72" i="1"/>
  <c r="N72" i="1"/>
  <c r="P72" i="1" s="1"/>
  <c r="Q71" i="1" l="1"/>
  <c r="K74" i="1"/>
  <c r="N73" i="1"/>
  <c r="O73" i="1"/>
  <c r="P73" i="1" l="1"/>
  <c r="Q72" i="1"/>
  <c r="K75" i="1"/>
  <c r="N74" i="1"/>
  <c r="O74" i="1"/>
  <c r="P74" i="1" l="1"/>
  <c r="Q73" i="1"/>
  <c r="K76" i="1"/>
  <c r="O75" i="1"/>
  <c r="N75" i="1"/>
  <c r="P75" i="1" s="1"/>
  <c r="Q74" i="1" l="1"/>
  <c r="K77" i="1"/>
  <c r="O76" i="1"/>
  <c r="N76" i="1"/>
  <c r="P76" i="1" s="1"/>
  <c r="Q75" i="1" l="1"/>
  <c r="K78" i="1"/>
  <c r="O77" i="1"/>
  <c r="N77" i="1"/>
  <c r="P77" i="1" s="1"/>
  <c r="Q76" i="1" l="1"/>
  <c r="K79" i="1"/>
  <c r="O78" i="1"/>
  <c r="N78" i="1"/>
  <c r="P78" i="1" s="1"/>
  <c r="Q77" i="1" l="1"/>
  <c r="K80" i="1"/>
  <c r="O79" i="1"/>
  <c r="N79" i="1"/>
  <c r="P79" i="1" s="1"/>
  <c r="Q78" i="1" l="1"/>
  <c r="K81" i="1"/>
  <c r="O80" i="1"/>
  <c r="N80" i="1"/>
  <c r="P80" i="1" s="1"/>
  <c r="Q79" i="1" l="1"/>
  <c r="K82" i="1"/>
  <c r="O81" i="1"/>
  <c r="N81" i="1"/>
  <c r="P81" i="1" s="1"/>
  <c r="Q80" i="1" l="1"/>
  <c r="K83" i="1"/>
  <c r="O82" i="1"/>
  <c r="N82" i="1"/>
  <c r="P82" i="1" s="1"/>
  <c r="Q81" i="1" l="1"/>
  <c r="K84" i="1"/>
  <c r="N83" i="1"/>
  <c r="O83" i="1"/>
  <c r="P83" i="1" l="1"/>
  <c r="Q82" i="1"/>
  <c r="K85" i="1"/>
  <c r="N84" i="1"/>
  <c r="O84" i="1"/>
  <c r="P84" i="1" l="1"/>
  <c r="Q83" i="1"/>
  <c r="K86" i="1"/>
  <c r="O85" i="1"/>
  <c r="N85" i="1"/>
  <c r="P85" i="1" s="1"/>
  <c r="Q84" i="1" l="1"/>
  <c r="K87" i="1"/>
  <c r="N86" i="1"/>
  <c r="O86" i="1"/>
  <c r="P86" i="1" l="1"/>
  <c r="Q85" i="1"/>
  <c r="K88" i="1"/>
  <c r="N87" i="1"/>
  <c r="P87" i="1" s="1"/>
  <c r="O87" i="1"/>
  <c r="Q86" i="1" l="1"/>
  <c r="K89" i="1"/>
  <c r="O88" i="1"/>
  <c r="N88" i="1"/>
  <c r="P88" i="1" s="1"/>
  <c r="Q87" i="1" l="1"/>
  <c r="K90" i="1"/>
  <c r="O89" i="1"/>
  <c r="N89" i="1"/>
  <c r="P89" i="1" s="1"/>
  <c r="Q88" i="1" l="1"/>
  <c r="K91" i="1"/>
  <c r="N90" i="1"/>
  <c r="O90" i="1"/>
  <c r="P90" i="1" l="1"/>
  <c r="Q89" i="1"/>
  <c r="K92" i="1"/>
  <c r="O91" i="1"/>
  <c r="N91" i="1"/>
  <c r="P91" i="1" l="1"/>
  <c r="Q90" i="1"/>
  <c r="K93" i="1"/>
  <c r="O92" i="1"/>
  <c r="N92" i="1"/>
  <c r="P92" i="1" s="1"/>
  <c r="Q91" i="1" l="1"/>
  <c r="K94" i="1"/>
  <c r="O93" i="1"/>
  <c r="N93" i="1"/>
  <c r="P93" i="1" s="1"/>
  <c r="Q92" i="1" l="1"/>
  <c r="K95" i="1"/>
  <c r="N94" i="1"/>
  <c r="O94" i="1"/>
  <c r="P94" i="1" l="1"/>
  <c r="Q93" i="1"/>
  <c r="K96" i="1"/>
  <c r="O95" i="1"/>
  <c r="N95" i="1"/>
  <c r="P95" i="1" s="1"/>
  <c r="Q94" i="1" l="1"/>
  <c r="K97" i="1"/>
  <c r="O96" i="1"/>
  <c r="N96" i="1"/>
  <c r="P96" i="1" s="1"/>
  <c r="Q95" i="1" l="1"/>
  <c r="K98" i="1"/>
  <c r="N97" i="1"/>
  <c r="O97" i="1"/>
  <c r="P97" i="1" l="1"/>
  <c r="Q96" i="1"/>
  <c r="K99" i="1"/>
  <c r="O98" i="1"/>
  <c r="N98" i="1"/>
  <c r="P98" i="1" s="1"/>
  <c r="Q97" i="1" l="1"/>
  <c r="K100" i="1"/>
  <c r="N99" i="1"/>
  <c r="P99" i="1" s="1"/>
  <c r="O99" i="1"/>
  <c r="Q98" i="1" l="1"/>
  <c r="K101" i="1"/>
  <c r="N100" i="1"/>
  <c r="P100" i="1" s="1"/>
  <c r="O100" i="1"/>
  <c r="Q99" i="1" l="1"/>
  <c r="K102" i="1"/>
  <c r="O101" i="1"/>
  <c r="N101" i="1"/>
  <c r="P101" i="1" s="1"/>
  <c r="Q100" i="1" l="1"/>
  <c r="K103" i="1"/>
  <c r="N102" i="1"/>
  <c r="O102" i="1"/>
  <c r="P102" i="1" l="1"/>
  <c r="Q101" i="1"/>
  <c r="K104" i="1"/>
  <c r="O103" i="1"/>
  <c r="N103" i="1"/>
  <c r="P103" i="1" s="1"/>
  <c r="Q102" i="1" l="1"/>
  <c r="Q103" i="1" s="1"/>
  <c r="K105" i="1"/>
  <c r="O104" i="1"/>
  <c r="N104" i="1"/>
  <c r="P104" i="1" l="1"/>
  <c r="Q104" i="1"/>
  <c r="K106" i="1"/>
  <c r="O105" i="1"/>
  <c r="N105" i="1"/>
  <c r="P105" i="1" s="1"/>
  <c r="Q105" i="1" l="1"/>
  <c r="K107" i="1"/>
  <c r="O106" i="1"/>
  <c r="N106" i="1"/>
  <c r="P106" i="1" l="1"/>
  <c r="Q106" i="1"/>
  <c r="K108" i="1"/>
  <c r="O107" i="1"/>
  <c r="N107" i="1"/>
  <c r="P107" i="1" s="1"/>
  <c r="Q107" i="1" l="1"/>
  <c r="K109" i="1"/>
  <c r="O108" i="1"/>
  <c r="N108" i="1"/>
  <c r="P108" i="1" s="1"/>
  <c r="K110" i="1" l="1"/>
  <c r="O109" i="1"/>
  <c r="N109" i="1"/>
  <c r="Q108" i="1"/>
  <c r="P109" i="1" l="1"/>
  <c r="Q109" i="1" s="1"/>
  <c r="K111" i="1"/>
  <c r="N110" i="1"/>
  <c r="P110" i="1" s="1"/>
  <c r="O110" i="1"/>
  <c r="Q110" i="1" l="1"/>
  <c r="K112" i="1"/>
  <c r="O111" i="1"/>
  <c r="N111" i="1"/>
  <c r="P111" i="1" s="1"/>
  <c r="Q111" i="1" l="1"/>
  <c r="K113" i="1"/>
  <c r="O112" i="1"/>
  <c r="N112" i="1"/>
  <c r="P112" i="1" s="1"/>
  <c r="Q112" i="1" l="1"/>
  <c r="K114" i="1"/>
  <c r="N113" i="1"/>
  <c r="P113" i="1" s="1"/>
  <c r="O113" i="1"/>
  <c r="Q113" i="1" l="1"/>
  <c r="K115" i="1"/>
  <c r="O114" i="1"/>
  <c r="N114" i="1"/>
  <c r="P114" i="1" l="1"/>
  <c r="K116" i="1"/>
  <c r="O115" i="1"/>
  <c r="N115" i="1"/>
  <c r="P115" i="1" s="1"/>
  <c r="Q114" i="1" l="1"/>
  <c r="K117" i="1"/>
  <c r="O116" i="1"/>
  <c r="N116" i="1"/>
  <c r="P116" i="1" s="1"/>
  <c r="Q115" i="1" l="1"/>
  <c r="K118" i="1"/>
  <c r="O117" i="1"/>
  <c r="N117" i="1"/>
  <c r="P117" i="1" s="1"/>
  <c r="Q116" i="1" l="1"/>
  <c r="K119" i="1"/>
  <c r="N118" i="1"/>
  <c r="P118" i="1" s="1"/>
  <c r="O118" i="1"/>
  <c r="Q117" i="1" l="1"/>
  <c r="K120" i="1"/>
  <c r="N119" i="1"/>
  <c r="O119" i="1"/>
  <c r="P119" i="1" l="1"/>
  <c r="Q118" i="1"/>
  <c r="K121" i="1"/>
  <c r="O120" i="1"/>
  <c r="N120" i="1"/>
  <c r="P120" i="1" s="1"/>
  <c r="Q119" i="1" l="1"/>
  <c r="K122" i="1"/>
  <c r="O121" i="1"/>
  <c r="N121" i="1"/>
  <c r="P121" i="1" s="1"/>
  <c r="Q120" i="1" l="1"/>
  <c r="K123" i="1"/>
  <c r="O122" i="1"/>
  <c r="N122" i="1"/>
  <c r="P122" i="1" s="1"/>
  <c r="Q121" i="1" l="1"/>
  <c r="K124" i="1"/>
  <c r="N123" i="1"/>
  <c r="O123" i="1"/>
  <c r="P123" i="1" l="1"/>
  <c r="Q122" i="1"/>
  <c r="K125" i="1"/>
  <c r="O124" i="1"/>
  <c r="N124" i="1"/>
  <c r="P124" i="1" s="1"/>
  <c r="Q123" i="1" l="1"/>
  <c r="K126" i="1"/>
  <c r="O125" i="1"/>
  <c r="N125" i="1"/>
  <c r="P125" i="1" s="1"/>
  <c r="Q124" i="1" l="1"/>
  <c r="K127" i="1"/>
  <c r="N126" i="1"/>
  <c r="O126" i="1"/>
  <c r="P126" i="1" l="1"/>
  <c r="Q125" i="1"/>
  <c r="K128" i="1"/>
  <c r="O127" i="1"/>
  <c r="N127" i="1"/>
  <c r="P127" i="1" s="1"/>
  <c r="Q126" i="1" l="1"/>
  <c r="K129" i="1"/>
  <c r="O128" i="1"/>
  <c r="N128" i="1"/>
  <c r="P128" i="1" l="1"/>
  <c r="Q127" i="1"/>
  <c r="K130" i="1"/>
  <c r="N129" i="1"/>
  <c r="O129" i="1"/>
  <c r="P129" i="1" l="1"/>
  <c r="Q128" i="1"/>
  <c r="K131" i="1"/>
  <c r="N130" i="1"/>
  <c r="P130" i="1" s="1"/>
  <c r="O130" i="1"/>
  <c r="Q129" i="1" l="1"/>
  <c r="K132" i="1"/>
  <c r="O131" i="1"/>
  <c r="N131" i="1"/>
  <c r="P131" i="1" s="1"/>
  <c r="Q130" i="1" l="1"/>
  <c r="K133" i="1"/>
  <c r="O132" i="1"/>
  <c r="N132" i="1"/>
  <c r="P132" i="1" s="1"/>
  <c r="Q131" i="1" l="1"/>
  <c r="K134" i="1"/>
  <c r="N133" i="1"/>
  <c r="P133" i="1" s="1"/>
  <c r="O133" i="1"/>
  <c r="Q132" i="1" l="1"/>
  <c r="K135" i="1"/>
  <c r="N134" i="1"/>
  <c r="O134" i="1"/>
  <c r="P134" i="1" l="1"/>
  <c r="Q133" i="1"/>
  <c r="K136" i="1"/>
  <c r="N135" i="1"/>
  <c r="O135" i="1"/>
  <c r="P135" i="1" l="1"/>
  <c r="Q134" i="1"/>
  <c r="K137" i="1"/>
  <c r="O136" i="1"/>
  <c r="N136" i="1"/>
  <c r="P136" i="1" s="1"/>
  <c r="Q135" i="1" l="1"/>
  <c r="K138" i="1"/>
  <c r="N137" i="1"/>
  <c r="P137" i="1" s="1"/>
  <c r="O137" i="1"/>
  <c r="Q136" i="1" l="1"/>
  <c r="K139" i="1"/>
  <c r="O138" i="1"/>
  <c r="N138" i="1"/>
  <c r="P138" i="1" l="1"/>
  <c r="Q137" i="1"/>
  <c r="K140" i="1"/>
  <c r="O139" i="1"/>
  <c r="N139" i="1"/>
  <c r="P139" i="1" s="1"/>
  <c r="Q138" i="1" l="1"/>
  <c r="K141" i="1"/>
  <c r="O140" i="1"/>
  <c r="N140" i="1"/>
  <c r="P140" i="1" s="1"/>
  <c r="Q139" i="1" l="1"/>
  <c r="K142" i="1"/>
  <c r="O141" i="1"/>
  <c r="N141" i="1"/>
  <c r="P141" i="1" l="1"/>
  <c r="Q140" i="1"/>
  <c r="K143" i="1"/>
  <c r="O142" i="1"/>
  <c r="N142" i="1"/>
  <c r="P142" i="1" s="1"/>
  <c r="Q141" i="1" l="1"/>
  <c r="K144" i="1"/>
  <c r="O143" i="1"/>
  <c r="N143" i="1"/>
  <c r="P143" i="1" s="1"/>
  <c r="Q142" i="1" l="1"/>
  <c r="K145" i="1"/>
  <c r="O144" i="1"/>
  <c r="N144" i="1"/>
  <c r="P144" i="1" s="1"/>
  <c r="Q143" i="1" l="1"/>
  <c r="K146" i="1"/>
  <c r="O145" i="1"/>
  <c r="N145" i="1"/>
  <c r="P145" i="1" s="1"/>
  <c r="Q144" i="1" l="1"/>
  <c r="K147" i="1"/>
  <c r="N146" i="1"/>
  <c r="P146" i="1" s="1"/>
  <c r="O146" i="1"/>
  <c r="Q145" i="1" l="1"/>
  <c r="K148" i="1"/>
  <c r="O147" i="1"/>
  <c r="N147" i="1"/>
  <c r="P147" i="1" s="1"/>
  <c r="Q146" i="1" l="1"/>
  <c r="K149" i="1"/>
  <c r="O148" i="1"/>
  <c r="N148" i="1"/>
  <c r="P148" i="1" s="1"/>
  <c r="Q147" i="1" l="1"/>
  <c r="K150" i="1"/>
  <c r="O149" i="1"/>
  <c r="N149" i="1"/>
  <c r="P149" i="1" s="1"/>
  <c r="Q148" i="1" l="1"/>
  <c r="K151" i="1"/>
  <c r="N150" i="1"/>
  <c r="P150" i="1" s="1"/>
  <c r="O150" i="1"/>
  <c r="Q149" i="1" l="1"/>
  <c r="K152" i="1"/>
  <c r="N151" i="1"/>
  <c r="O151" i="1"/>
  <c r="P151" i="1" l="1"/>
  <c r="Q150" i="1"/>
  <c r="K153" i="1"/>
  <c r="O152" i="1"/>
  <c r="N152" i="1"/>
  <c r="P152" i="1" s="1"/>
  <c r="Q151" i="1" l="1"/>
  <c r="K154" i="1"/>
  <c r="O153" i="1"/>
  <c r="N153" i="1"/>
  <c r="P153" i="1" l="1"/>
  <c r="Q152" i="1"/>
  <c r="K155" i="1"/>
  <c r="N154" i="1"/>
  <c r="P154" i="1" s="1"/>
  <c r="O154" i="1"/>
  <c r="Q153" i="1" l="1"/>
  <c r="K156" i="1"/>
  <c r="O155" i="1"/>
  <c r="N155" i="1"/>
  <c r="P155" i="1" l="1"/>
  <c r="Q154" i="1"/>
  <c r="K157" i="1"/>
  <c r="O156" i="1"/>
  <c r="N156" i="1"/>
  <c r="P156" i="1" l="1"/>
  <c r="Q155" i="1"/>
  <c r="K158" i="1"/>
  <c r="O157" i="1"/>
  <c r="N157" i="1"/>
  <c r="P157" i="1" s="1"/>
  <c r="Q156" i="1" l="1"/>
  <c r="K159" i="1"/>
  <c r="O158" i="1"/>
  <c r="N158" i="1"/>
  <c r="P158" i="1" s="1"/>
  <c r="Q157" i="1" l="1"/>
  <c r="K160" i="1"/>
  <c r="O159" i="1"/>
  <c r="N159" i="1"/>
  <c r="P159" i="1" s="1"/>
  <c r="Q158" i="1" l="1"/>
  <c r="K161" i="1"/>
  <c r="O160" i="1"/>
  <c r="N160" i="1"/>
  <c r="P160" i="1" l="1"/>
  <c r="Q159" i="1"/>
  <c r="K162" i="1"/>
  <c r="N161" i="1"/>
  <c r="O161" i="1"/>
  <c r="P161" i="1" l="1"/>
  <c r="Q160" i="1"/>
  <c r="K163" i="1"/>
  <c r="O162" i="1"/>
  <c r="N162" i="1"/>
  <c r="P162" i="1" l="1"/>
  <c r="Q161" i="1"/>
  <c r="K164" i="1"/>
  <c r="O163" i="1"/>
  <c r="N163" i="1"/>
  <c r="P163" i="1" s="1"/>
  <c r="Q162" i="1" l="1"/>
  <c r="K165" i="1"/>
  <c r="N164" i="1"/>
  <c r="O164" i="1"/>
  <c r="P164" i="1" l="1"/>
  <c r="Q163" i="1"/>
  <c r="K166" i="1"/>
  <c r="O165" i="1"/>
  <c r="N165" i="1"/>
  <c r="P165" i="1" s="1"/>
  <c r="Q164" i="1" l="1"/>
  <c r="K167" i="1"/>
  <c r="O166" i="1"/>
  <c r="N166" i="1"/>
  <c r="P166" i="1" l="1"/>
  <c r="Q165" i="1"/>
  <c r="K168" i="1"/>
  <c r="O167" i="1"/>
  <c r="N167" i="1"/>
  <c r="P167" i="1" s="1"/>
  <c r="Q166" i="1" l="1"/>
  <c r="K169" i="1"/>
  <c r="O168" i="1"/>
  <c r="N168" i="1"/>
  <c r="P168" i="1" s="1"/>
  <c r="Q167" i="1" l="1"/>
  <c r="K170" i="1"/>
  <c r="N169" i="1"/>
  <c r="P169" i="1" s="1"/>
  <c r="O169" i="1"/>
  <c r="Q168" i="1" l="1"/>
  <c r="K171" i="1"/>
  <c r="O170" i="1"/>
  <c r="N170" i="1"/>
  <c r="P170" i="1" l="1"/>
  <c r="Q169" i="1"/>
  <c r="K172" i="1"/>
  <c r="O171" i="1"/>
  <c r="N171" i="1"/>
  <c r="P171" i="1" l="1"/>
  <c r="Q170" i="1"/>
  <c r="K173" i="1"/>
  <c r="O172" i="1"/>
  <c r="N172" i="1"/>
  <c r="P172" i="1" l="1"/>
  <c r="Q171" i="1"/>
  <c r="K174" i="1"/>
  <c r="N173" i="1"/>
  <c r="P173" i="1" s="1"/>
  <c r="O173" i="1"/>
  <c r="Q172" i="1" l="1"/>
  <c r="K175" i="1"/>
  <c r="N174" i="1"/>
  <c r="O174" i="1"/>
  <c r="P174" i="1" l="1"/>
  <c r="Q173" i="1"/>
  <c r="K176" i="1"/>
  <c r="O175" i="1"/>
  <c r="N175" i="1"/>
  <c r="P175" i="1" s="1"/>
  <c r="Q174" i="1" l="1"/>
  <c r="K177" i="1"/>
  <c r="O176" i="1"/>
  <c r="N176" i="1"/>
  <c r="P176" i="1" s="1"/>
  <c r="Q175" i="1" l="1"/>
  <c r="K178" i="1"/>
  <c r="N177" i="1"/>
  <c r="O177" i="1"/>
  <c r="P177" i="1" l="1"/>
  <c r="Q176" i="1"/>
  <c r="K179" i="1"/>
  <c r="O178" i="1"/>
  <c r="N178" i="1"/>
  <c r="P178" i="1" s="1"/>
  <c r="Q177" i="1" l="1"/>
  <c r="K180" i="1"/>
  <c r="N179" i="1"/>
  <c r="O179" i="1"/>
  <c r="P179" i="1" l="1"/>
  <c r="Q178" i="1"/>
  <c r="K181" i="1"/>
  <c r="O180" i="1"/>
  <c r="N180" i="1"/>
  <c r="P180" i="1" s="1"/>
  <c r="Q179" i="1" l="1"/>
  <c r="K182" i="1"/>
  <c r="N181" i="1"/>
  <c r="O181" i="1"/>
  <c r="P181" i="1" l="1"/>
  <c r="Q180" i="1"/>
  <c r="K183" i="1"/>
  <c r="N182" i="1"/>
  <c r="O182" i="1"/>
  <c r="P182" i="1" l="1"/>
  <c r="Q181" i="1"/>
  <c r="K184" i="1"/>
  <c r="N183" i="1"/>
  <c r="O183" i="1"/>
  <c r="P183" i="1" l="1"/>
  <c r="Q182" i="1"/>
  <c r="K185" i="1"/>
  <c r="O184" i="1"/>
  <c r="N184" i="1"/>
  <c r="P184" i="1" l="1"/>
  <c r="Q183" i="1"/>
  <c r="K186" i="1"/>
  <c r="O185" i="1"/>
  <c r="N185" i="1"/>
  <c r="P185" i="1" s="1"/>
  <c r="Q184" i="1" l="1"/>
  <c r="K187" i="1"/>
  <c r="O186" i="1"/>
  <c r="N186" i="1"/>
  <c r="P186" i="1" s="1"/>
  <c r="Q185" i="1" l="1"/>
  <c r="K188" i="1"/>
  <c r="N187" i="1"/>
  <c r="O187" i="1"/>
  <c r="P187" i="1" l="1"/>
  <c r="Q186" i="1"/>
  <c r="K189" i="1"/>
  <c r="O188" i="1"/>
  <c r="N188" i="1"/>
  <c r="P188" i="1" s="1"/>
  <c r="Q187" i="1" l="1"/>
  <c r="K190" i="1"/>
  <c r="O189" i="1"/>
  <c r="N189" i="1"/>
  <c r="P189" i="1" s="1"/>
  <c r="Q188" i="1" l="1"/>
  <c r="K191" i="1"/>
  <c r="N190" i="1"/>
  <c r="P190" i="1" s="1"/>
  <c r="O190" i="1"/>
  <c r="Q189" i="1" l="1"/>
  <c r="K192" i="1"/>
  <c r="O191" i="1"/>
  <c r="N191" i="1"/>
  <c r="P191" i="1" l="1"/>
  <c r="Q190" i="1"/>
  <c r="K193" i="1"/>
  <c r="O192" i="1"/>
  <c r="N192" i="1"/>
  <c r="P192" i="1" s="1"/>
  <c r="Q191" i="1" l="1"/>
  <c r="K194" i="1"/>
  <c r="O193" i="1"/>
  <c r="N193" i="1"/>
  <c r="P193" i="1" l="1"/>
  <c r="Q192" i="1"/>
  <c r="K195" i="1"/>
  <c r="O194" i="1"/>
  <c r="N194" i="1"/>
  <c r="P194" i="1" s="1"/>
  <c r="Q193" i="1" l="1"/>
  <c r="K196" i="1"/>
  <c r="O195" i="1"/>
  <c r="N195" i="1"/>
  <c r="P195" i="1" s="1"/>
  <c r="Q194" i="1" l="1"/>
  <c r="K197" i="1"/>
  <c r="O196" i="1"/>
  <c r="N196" i="1"/>
  <c r="P196" i="1" s="1"/>
  <c r="Q195" i="1" l="1"/>
  <c r="K198" i="1"/>
  <c r="O197" i="1"/>
  <c r="N197" i="1"/>
  <c r="P197" i="1" s="1"/>
  <c r="Q196" i="1" l="1"/>
  <c r="K199" i="1"/>
  <c r="N198" i="1"/>
  <c r="O198" i="1"/>
  <c r="P198" i="1" l="1"/>
  <c r="Q197" i="1"/>
  <c r="K200" i="1"/>
  <c r="O199" i="1"/>
  <c r="N199" i="1"/>
  <c r="P199" i="1" s="1"/>
  <c r="Q198" i="1" l="1"/>
  <c r="K201" i="1"/>
  <c r="O200" i="1"/>
  <c r="N200" i="1"/>
  <c r="P200" i="1" s="1"/>
  <c r="Q199" i="1" l="1"/>
  <c r="K202" i="1"/>
  <c r="O201" i="1"/>
  <c r="N201" i="1"/>
  <c r="P201" i="1" s="1"/>
  <c r="Q200" i="1" l="1"/>
  <c r="K203" i="1"/>
  <c r="N202" i="1"/>
  <c r="O202" i="1"/>
  <c r="P202" i="1" l="1"/>
  <c r="Q201" i="1"/>
  <c r="K204" i="1"/>
  <c r="N203" i="1"/>
  <c r="P203" i="1" s="1"/>
  <c r="O203" i="1"/>
  <c r="Q202" i="1" l="1"/>
  <c r="K205" i="1"/>
  <c r="O204" i="1"/>
  <c r="N204" i="1"/>
  <c r="P204" i="1" s="1"/>
  <c r="Q203" i="1" l="1"/>
  <c r="K206" i="1"/>
  <c r="O205" i="1"/>
  <c r="N205" i="1"/>
  <c r="P205" i="1" l="1"/>
  <c r="Q204" i="1"/>
  <c r="K207" i="1"/>
  <c r="N206" i="1"/>
  <c r="O206" i="1"/>
  <c r="P206" i="1" l="1"/>
  <c r="Q205" i="1"/>
  <c r="K208" i="1"/>
  <c r="O207" i="1"/>
  <c r="N207" i="1"/>
  <c r="P207" i="1" s="1"/>
  <c r="Q206" i="1" l="1"/>
  <c r="K209" i="1"/>
  <c r="O208" i="1"/>
  <c r="N208" i="1"/>
  <c r="P208" i="1" l="1"/>
  <c r="Q207" i="1"/>
  <c r="K210" i="1"/>
  <c r="O209" i="1"/>
  <c r="N209" i="1"/>
  <c r="P209" i="1" s="1"/>
  <c r="Q208" i="1" l="1"/>
  <c r="K211" i="1"/>
  <c r="N210" i="1"/>
  <c r="P210" i="1" s="1"/>
  <c r="O210" i="1"/>
  <c r="Q209" i="1" l="1"/>
  <c r="K212" i="1"/>
  <c r="O211" i="1"/>
  <c r="N211" i="1"/>
  <c r="P211" i="1" l="1"/>
  <c r="Q210" i="1"/>
  <c r="K213" i="1"/>
  <c r="O212" i="1"/>
  <c r="N212" i="1"/>
  <c r="P212" i="1" s="1"/>
  <c r="Q211" i="1" l="1"/>
  <c r="Q212" i="1"/>
  <c r="K214" i="1"/>
  <c r="O213" i="1"/>
  <c r="N213" i="1"/>
  <c r="P213" i="1" s="1"/>
  <c r="K215" i="1" l="1"/>
  <c r="N214" i="1"/>
  <c r="O214" i="1"/>
  <c r="P214" i="1" l="1"/>
  <c r="Q213" i="1"/>
  <c r="K216" i="1"/>
  <c r="O215" i="1"/>
  <c r="N215" i="1"/>
  <c r="P215" i="1" s="1"/>
  <c r="Q214" i="1" l="1"/>
  <c r="K217" i="1"/>
  <c r="O216" i="1"/>
  <c r="N216" i="1"/>
  <c r="P216" i="1" s="1"/>
  <c r="Q215" i="1" l="1"/>
  <c r="K218" i="1"/>
  <c r="O217" i="1"/>
  <c r="N217" i="1"/>
  <c r="P217" i="1" s="1"/>
  <c r="Q216" i="1" l="1"/>
  <c r="K219" i="1"/>
  <c r="O218" i="1"/>
  <c r="N218" i="1"/>
  <c r="P218" i="1" s="1"/>
  <c r="Q217" i="1" l="1"/>
  <c r="K220" i="1"/>
  <c r="O219" i="1"/>
  <c r="N219" i="1"/>
  <c r="P219" i="1" s="1"/>
  <c r="Q218" i="1" l="1"/>
  <c r="K221" i="1"/>
  <c r="O220" i="1"/>
  <c r="N220" i="1"/>
  <c r="P220" i="1" s="1"/>
  <c r="Q219" i="1" l="1"/>
  <c r="K222" i="1"/>
  <c r="O221" i="1"/>
  <c r="N221" i="1"/>
  <c r="P221" i="1" s="1"/>
  <c r="Q220" i="1" l="1"/>
  <c r="K223" i="1"/>
  <c r="N222" i="1"/>
  <c r="O222" i="1"/>
  <c r="P222" i="1" l="1"/>
  <c r="Q221" i="1"/>
  <c r="K224" i="1"/>
  <c r="O223" i="1"/>
  <c r="N223" i="1"/>
  <c r="P223" i="1" l="1"/>
  <c r="Q222" i="1"/>
  <c r="K225" i="1"/>
  <c r="O224" i="1"/>
  <c r="N224" i="1"/>
  <c r="P224" i="1" s="1"/>
  <c r="Q223" i="1" l="1"/>
  <c r="K226" i="1"/>
  <c r="O225" i="1"/>
  <c r="N225" i="1"/>
  <c r="P225" i="1" l="1"/>
  <c r="Q224" i="1"/>
  <c r="K227" i="1"/>
  <c r="O226" i="1"/>
  <c r="N226" i="1"/>
  <c r="P226" i="1" l="1"/>
  <c r="Q225" i="1"/>
  <c r="K228" i="1"/>
  <c r="O227" i="1"/>
  <c r="N227" i="1"/>
  <c r="P227" i="1" s="1"/>
  <c r="Q226" i="1" l="1"/>
  <c r="K229" i="1"/>
  <c r="O228" i="1"/>
  <c r="N228" i="1"/>
  <c r="P228" i="1" s="1"/>
  <c r="Q227" i="1" l="1"/>
  <c r="K230" i="1"/>
  <c r="O229" i="1"/>
  <c r="N229" i="1"/>
  <c r="P229" i="1" l="1"/>
  <c r="Q228" i="1"/>
  <c r="K231" i="1"/>
  <c r="N230" i="1"/>
  <c r="O230" i="1"/>
  <c r="P230" i="1" l="1"/>
  <c r="Q229" i="1"/>
  <c r="K232" i="1"/>
  <c r="O231" i="1"/>
  <c r="N231" i="1"/>
  <c r="P231" i="1" s="1"/>
  <c r="Q230" i="1" l="1"/>
  <c r="K233" i="1"/>
  <c r="O232" i="1"/>
  <c r="N232" i="1"/>
  <c r="P232" i="1" s="1"/>
  <c r="Q231" i="1" l="1"/>
  <c r="K234" i="1"/>
  <c r="O233" i="1"/>
  <c r="N233" i="1"/>
  <c r="P233" i="1" s="1"/>
  <c r="Q232" i="1" l="1"/>
  <c r="K235" i="1"/>
  <c r="O234" i="1"/>
  <c r="N234" i="1"/>
  <c r="P234" i="1" s="1"/>
  <c r="Q233" i="1" l="1"/>
  <c r="K236" i="1"/>
  <c r="O235" i="1"/>
  <c r="N235" i="1"/>
  <c r="P235" i="1" s="1"/>
  <c r="Q234" i="1" l="1"/>
  <c r="K237" i="1"/>
  <c r="O236" i="1"/>
  <c r="N236" i="1"/>
  <c r="P236" i="1" l="1"/>
  <c r="Q235" i="1"/>
  <c r="K238" i="1"/>
  <c r="O237" i="1"/>
  <c r="N237" i="1"/>
  <c r="P237" i="1" l="1"/>
  <c r="Q236" i="1"/>
  <c r="K239" i="1"/>
  <c r="N238" i="1"/>
  <c r="O238" i="1"/>
  <c r="P238" i="1" l="1"/>
  <c r="Q237" i="1"/>
  <c r="K240" i="1"/>
  <c r="N239" i="1"/>
  <c r="P239" i="1" s="1"/>
  <c r="O239" i="1"/>
  <c r="Q238" i="1" l="1"/>
  <c r="K241" i="1"/>
  <c r="N240" i="1"/>
  <c r="O240" i="1"/>
  <c r="P240" i="1" l="1"/>
  <c r="Q239" i="1"/>
  <c r="K242" i="1"/>
  <c r="N241" i="1"/>
  <c r="P241" i="1" s="1"/>
  <c r="O241" i="1"/>
  <c r="Q240" i="1" l="1"/>
  <c r="K243" i="1"/>
  <c r="N242" i="1"/>
  <c r="O242" i="1"/>
  <c r="P242" i="1" l="1"/>
  <c r="Q241" i="1"/>
  <c r="K244" i="1"/>
  <c r="N243" i="1"/>
  <c r="P243" i="1" s="1"/>
  <c r="O243" i="1"/>
  <c r="Q242" i="1" l="1"/>
  <c r="K245" i="1"/>
  <c r="O244" i="1"/>
  <c r="N244" i="1"/>
  <c r="P244" i="1" s="1"/>
  <c r="Q243" i="1" l="1"/>
  <c r="K246" i="1"/>
  <c r="O245" i="1"/>
  <c r="N245" i="1"/>
  <c r="P245" i="1" l="1"/>
  <c r="Q244" i="1"/>
  <c r="K247" i="1"/>
  <c r="O246" i="1"/>
  <c r="N246" i="1"/>
  <c r="P246" i="1" s="1"/>
  <c r="Q245" i="1" l="1"/>
  <c r="K248" i="1"/>
  <c r="O247" i="1"/>
  <c r="N247" i="1"/>
  <c r="P247" i="1" s="1"/>
  <c r="Q246" i="1" l="1"/>
  <c r="K249" i="1"/>
  <c r="N248" i="1"/>
  <c r="O248" i="1"/>
  <c r="P248" i="1" l="1"/>
  <c r="Q247" i="1"/>
  <c r="K250" i="1"/>
  <c r="O249" i="1"/>
  <c r="N249" i="1"/>
  <c r="P249" i="1" s="1"/>
  <c r="Q248" i="1" l="1"/>
  <c r="K251" i="1"/>
  <c r="O250" i="1"/>
  <c r="N250" i="1"/>
  <c r="P250" i="1" l="1"/>
  <c r="Q249" i="1"/>
  <c r="K252" i="1"/>
  <c r="O251" i="1"/>
  <c r="N251" i="1"/>
  <c r="P251" i="1" s="1"/>
  <c r="Q250" i="1" l="1"/>
  <c r="K253" i="1"/>
  <c r="N252" i="1"/>
  <c r="O252" i="1"/>
  <c r="P252" i="1" l="1"/>
  <c r="Q251" i="1"/>
  <c r="K254" i="1"/>
  <c r="O253" i="1"/>
  <c r="N253" i="1"/>
  <c r="P253" i="1" l="1"/>
  <c r="Q252" i="1"/>
  <c r="K255" i="1"/>
  <c r="O254" i="1"/>
  <c r="N254" i="1"/>
  <c r="P254" i="1" s="1"/>
  <c r="Q253" i="1" l="1"/>
  <c r="K256" i="1"/>
  <c r="O255" i="1"/>
  <c r="N255" i="1"/>
  <c r="P255" i="1" l="1"/>
  <c r="Q254" i="1"/>
  <c r="K257" i="1"/>
  <c r="O256" i="1"/>
  <c r="N256" i="1"/>
  <c r="P256" i="1" s="1"/>
  <c r="Q255" i="1" l="1"/>
  <c r="K258" i="1"/>
  <c r="O257" i="1"/>
  <c r="N257" i="1"/>
  <c r="P257" i="1" s="1"/>
  <c r="Q256" i="1" l="1"/>
  <c r="K259" i="1"/>
  <c r="O258" i="1"/>
  <c r="N258" i="1"/>
  <c r="P258" i="1" s="1"/>
  <c r="Q257" i="1" l="1"/>
  <c r="K260" i="1"/>
  <c r="O259" i="1"/>
  <c r="N259" i="1"/>
  <c r="P259" i="1" l="1"/>
  <c r="Q258" i="1"/>
  <c r="K261" i="1"/>
  <c r="N260" i="1"/>
  <c r="O260" i="1"/>
  <c r="P260" i="1" l="1"/>
  <c r="Q259" i="1"/>
  <c r="K262" i="1"/>
  <c r="N261" i="1"/>
  <c r="O261" i="1"/>
  <c r="P261" i="1" l="1"/>
  <c r="Q260" i="1"/>
  <c r="K263" i="1"/>
  <c r="N262" i="1"/>
  <c r="O262" i="1"/>
  <c r="P262" i="1" l="1"/>
  <c r="Q261" i="1"/>
  <c r="K264" i="1"/>
  <c r="O263" i="1"/>
  <c r="N263" i="1"/>
  <c r="P263" i="1" s="1"/>
  <c r="Q262" i="1" l="1"/>
  <c r="K265" i="1"/>
  <c r="O264" i="1"/>
  <c r="N264" i="1"/>
  <c r="P264" i="1" s="1"/>
  <c r="Q263" i="1" l="1"/>
  <c r="K266" i="1"/>
  <c r="O265" i="1"/>
  <c r="N265" i="1"/>
  <c r="P265" i="1" l="1"/>
  <c r="Q264" i="1"/>
  <c r="K267" i="1"/>
  <c r="O266" i="1"/>
  <c r="N266" i="1"/>
  <c r="P266" i="1" s="1"/>
  <c r="Q265" i="1" l="1"/>
  <c r="K268" i="1"/>
  <c r="O267" i="1"/>
  <c r="N267" i="1"/>
  <c r="P267" i="1" l="1"/>
  <c r="Q266" i="1"/>
  <c r="K269" i="1"/>
  <c r="O268" i="1"/>
  <c r="N268" i="1"/>
  <c r="P268" i="1" s="1"/>
  <c r="Q267" i="1" l="1"/>
  <c r="K270" i="1"/>
  <c r="O269" i="1"/>
  <c r="N269" i="1"/>
  <c r="P269" i="1" s="1"/>
  <c r="Q268" i="1" l="1"/>
  <c r="K271" i="1"/>
  <c r="O270" i="1"/>
  <c r="N270" i="1"/>
  <c r="P270" i="1" s="1"/>
  <c r="Q269" i="1" l="1"/>
  <c r="K272" i="1"/>
  <c r="O271" i="1"/>
  <c r="N271" i="1"/>
  <c r="P271" i="1" s="1"/>
  <c r="Q270" i="1" l="1"/>
  <c r="K273" i="1"/>
  <c r="O272" i="1"/>
  <c r="N272" i="1"/>
  <c r="P272" i="1" s="1"/>
  <c r="Q271" i="1" l="1"/>
  <c r="K274" i="1"/>
  <c r="O273" i="1"/>
  <c r="N273" i="1"/>
  <c r="P273" i="1" s="1"/>
  <c r="Q272" i="1" l="1"/>
  <c r="K275" i="1"/>
  <c r="O274" i="1"/>
  <c r="N274" i="1"/>
  <c r="P274" i="1" s="1"/>
  <c r="Q273" i="1" l="1"/>
  <c r="K276" i="1"/>
  <c r="N275" i="1"/>
  <c r="O275" i="1"/>
  <c r="P275" i="1" l="1"/>
  <c r="Q274" i="1"/>
  <c r="K277" i="1"/>
  <c r="N276" i="1"/>
  <c r="P276" i="1" s="1"/>
  <c r="O276" i="1"/>
  <c r="Q275" i="1" l="1"/>
  <c r="K278" i="1"/>
  <c r="O277" i="1"/>
  <c r="N277" i="1"/>
  <c r="P277" i="1" s="1"/>
  <c r="Q276" i="1" l="1"/>
  <c r="K279" i="1"/>
  <c r="N278" i="1"/>
  <c r="O278" i="1"/>
  <c r="P278" i="1" l="1"/>
  <c r="Q277" i="1"/>
  <c r="K280" i="1"/>
  <c r="O279" i="1"/>
  <c r="N279" i="1"/>
  <c r="P279" i="1" s="1"/>
  <c r="Q278" i="1" l="1"/>
  <c r="K281" i="1"/>
  <c r="O280" i="1"/>
  <c r="N280" i="1"/>
  <c r="P280" i="1" s="1"/>
  <c r="Q279" i="1" l="1"/>
  <c r="K282" i="1"/>
  <c r="O281" i="1"/>
  <c r="N281" i="1"/>
  <c r="P281" i="1" s="1"/>
  <c r="Q280" i="1" l="1"/>
  <c r="K283" i="1"/>
  <c r="O282" i="1"/>
  <c r="N282" i="1"/>
  <c r="P282" i="1" s="1"/>
  <c r="Q281" i="1" l="1"/>
  <c r="K284" i="1"/>
  <c r="O283" i="1"/>
  <c r="N283" i="1"/>
  <c r="P283" i="1" s="1"/>
  <c r="Q282" i="1" l="1"/>
  <c r="K285" i="1"/>
  <c r="N284" i="1"/>
  <c r="O284" i="1"/>
  <c r="P284" i="1" l="1"/>
  <c r="Q283" i="1"/>
  <c r="K286" i="1"/>
  <c r="O285" i="1"/>
  <c r="N285" i="1"/>
  <c r="P285" i="1" s="1"/>
  <c r="Q284" i="1" l="1"/>
  <c r="Q285" i="1" s="1"/>
  <c r="K287" i="1"/>
  <c r="N286" i="1"/>
  <c r="P286" i="1" s="1"/>
  <c r="O286" i="1"/>
  <c r="K288" i="1" l="1"/>
  <c r="O287" i="1"/>
  <c r="N287" i="1"/>
  <c r="P287" i="1" s="1"/>
  <c r="Q286" i="1" l="1"/>
  <c r="K289" i="1"/>
  <c r="O288" i="1"/>
  <c r="N288" i="1"/>
  <c r="P288" i="1" s="1"/>
  <c r="Q287" i="1" l="1"/>
  <c r="K290" i="1"/>
  <c r="N289" i="1"/>
  <c r="O289" i="1"/>
  <c r="P289" i="1" l="1"/>
  <c r="Q288" i="1"/>
  <c r="K291" i="1"/>
  <c r="N290" i="1"/>
  <c r="O290" i="1"/>
  <c r="P290" i="1" l="1"/>
  <c r="Q289" i="1"/>
  <c r="K292" i="1"/>
  <c r="N291" i="1"/>
  <c r="P291" i="1" s="1"/>
  <c r="O291" i="1"/>
  <c r="Q290" i="1" l="1"/>
  <c r="K293" i="1"/>
  <c r="O292" i="1"/>
  <c r="N292" i="1"/>
  <c r="P292" i="1" l="1"/>
  <c r="Q291" i="1"/>
  <c r="K294" i="1"/>
  <c r="N293" i="1"/>
  <c r="O293" i="1"/>
  <c r="P293" i="1" l="1"/>
  <c r="Q292" i="1"/>
  <c r="K295" i="1"/>
  <c r="N294" i="1"/>
  <c r="O294" i="1"/>
  <c r="P294" i="1" l="1"/>
  <c r="Q293" i="1"/>
  <c r="K296" i="1"/>
  <c r="O295" i="1"/>
  <c r="N295" i="1"/>
  <c r="P295" i="1" s="1"/>
  <c r="Q294" i="1" l="1"/>
  <c r="K297" i="1"/>
  <c r="N296" i="1"/>
  <c r="P296" i="1" s="1"/>
  <c r="O296" i="1"/>
  <c r="Q295" i="1" l="1"/>
  <c r="K298" i="1"/>
  <c r="O297" i="1"/>
  <c r="N297" i="1"/>
  <c r="P297" i="1" s="1"/>
  <c r="Q296" i="1" l="1"/>
  <c r="K299" i="1"/>
  <c r="N298" i="1"/>
  <c r="O298" i="1"/>
  <c r="P298" i="1" l="1"/>
  <c r="Q297" i="1"/>
  <c r="K300" i="1"/>
  <c r="O299" i="1"/>
  <c r="N299" i="1"/>
  <c r="P299" i="1" s="1"/>
  <c r="Q298" i="1" l="1"/>
  <c r="K301" i="1"/>
  <c r="O300" i="1"/>
  <c r="N300" i="1"/>
  <c r="P300" i="1" s="1"/>
  <c r="Q299" i="1" l="1"/>
  <c r="K302" i="1"/>
  <c r="O301" i="1"/>
  <c r="N301" i="1"/>
  <c r="P301" i="1" l="1"/>
  <c r="Q300" i="1"/>
  <c r="K303" i="1"/>
  <c r="N302" i="1"/>
  <c r="O302" i="1"/>
  <c r="P302" i="1" l="1"/>
  <c r="Q301" i="1"/>
  <c r="K304" i="1"/>
  <c r="O303" i="1"/>
  <c r="N303" i="1"/>
  <c r="P303" i="1" l="1"/>
  <c r="Q302" i="1"/>
  <c r="K305" i="1"/>
  <c r="N304" i="1"/>
  <c r="P304" i="1" s="1"/>
  <c r="O304" i="1"/>
  <c r="Q303" i="1" l="1"/>
  <c r="K306" i="1"/>
  <c r="N305" i="1"/>
  <c r="O305" i="1"/>
  <c r="P305" i="1" l="1"/>
  <c r="Q304" i="1"/>
  <c r="K307" i="1"/>
  <c r="O306" i="1"/>
  <c r="N306" i="1"/>
  <c r="P306" i="1" l="1"/>
  <c r="Q305" i="1"/>
  <c r="K308" i="1"/>
  <c r="N307" i="1"/>
  <c r="O307" i="1"/>
  <c r="P307" i="1" l="1"/>
  <c r="Q306" i="1"/>
  <c r="K309" i="1"/>
  <c r="O308" i="1"/>
  <c r="N308" i="1"/>
  <c r="P308" i="1" s="1"/>
  <c r="Q307" i="1" l="1"/>
  <c r="K310" i="1"/>
  <c r="O309" i="1"/>
  <c r="N309" i="1"/>
  <c r="P309" i="1" s="1"/>
  <c r="Q308" i="1" l="1"/>
  <c r="K311" i="1"/>
  <c r="N310" i="1"/>
  <c r="O310" i="1"/>
  <c r="P310" i="1" l="1"/>
  <c r="Q309" i="1"/>
  <c r="K312" i="1"/>
  <c r="N311" i="1"/>
  <c r="P311" i="1" s="1"/>
  <c r="O311" i="1"/>
  <c r="Q310" i="1" l="1"/>
  <c r="K313" i="1"/>
  <c r="N312" i="1"/>
  <c r="O312" i="1"/>
  <c r="P312" i="1" l="1"/>
  <c r="Q311" i="1"/>
  <c r="K314" i="1"/>
  <c r="O313" i="1"/>
  <c r="N313" i="1"/>
  <c r="P313" i="1" s="1"/>
  <c r="Q312" i="1" l="1"/>
  <c r="K315" i="1"/>
  <c r="O314" i="1"/>
  <c r="N314" i="1"/>
  <c r="P314" i="1" l="1"/>
  <c r="Q313" i="1"/>
  <c r="K316" i="1"/>
  <c r="O315" i="1"/>
  <c r="N315" i="1"/>
  <c r="P315" i="1" s="1"/>
  <c r="Q314" i="1" l="1"/>
  <c r="K317" i="1"/>
  <c r="O316" i="1"/>
  <c r="N316" i="1"/>
  <c r="P316" i="1" l="1"/>
  <c r="Q315" i="1"/>
  <c r="K318" i="1"/>
  <c r="N317" i="1"/>
  <c r="P317" i="1" s="1"/>
  <c r="O317" i="1"/>
  <c r="Q316" i="1" l="1"/>
  <c r="K319" i="1"/>
  <c r="O318" i="1"/>
  <c r="N318" i="1"/>
  <c r="P318" i="1" l="1"/>
  <c r="Q317" i="1"/>
  <c r="K320" i="1"/>
  <c r="O319" i="1"/>
  <c r="N319" i="1"/>
  <c r="P319" i="1" s="1"/>
  <c r="Q318" i="1" l="1"/>
  <c r="K321" i="1"/>
  <c r="O320" i="1"/>
  <c r="N320" i="1"/>
  <c r="P320" i="1" s="1"/>
  <c r="Q319" i="1" l="1"/>
  <c r="K322" i="1"/>
  <c r="N321" i="1"/>
  <c r="O321" i="1"/>
  <c r="P321" i="1" l="1"/>
  <c r="Q320" i="1"/>
  <c r="K323" i="1"/>
  <c r="N322" i="1"/>
  <c r="P322" i="1" s="1"/>
  <c r="O322" i="1"/>
  <c r="Q321" i="1" l="1"/>
  <c r="K324" i="1"/>
  <c r="O323" i="1"/>
  <c r="N323" i="1"/>
  <c r="P323" i="1" s="1"/>
  <c r="Q322" i="1" l="1"/>
  <c r="K325" i="1"/>
  <c r="N324" i="1"/>
  <c r="O324" i="1"/>
  <c r="P324" i="1" l="1"/>
  <c r="Q323" i="1"/>
  <c r="K326" i="1"/>
  <c r="N325" i="1"/>
  <c r="P325" i="1" s="1"/>
  <c r="O325" i="1"/>
  <c r="Q324" i="1" l="1"/>
  <c r="K327" i="1"/>
  <c r="N326" i="1"/>
  <c r="P326" i="1" s="1"/>
  <c r="O326" i="1"/>
  <c r="Q325" i="1" l="1"/>
  <c r="K328" i="1"/>
  <c r="O327" i="1"/>
  <c r="N327" i="1"/>
  <c r="P327" i="1" l="1"/>
  <c r="Q326" i="1"/>
  <c r="K329" i="1"/>
  <c r="O328" i="1"/>
  <c r="N328" i="1"/>
  <c r="P328" i="1" l="1"/>
  <c r="Q327" i="1"/>
  <c r="K330" i="1"/>
  <c r="O329" i="1"/>
  <c r="N329" i="1"/>
  <c r="P329" i="1" l="1"/>
  <c r="Q328" i="1"/>
  <c r="K331" i="1"/>
  <c r="N330" i="1"/>
  <c r="O330" i="1"/>
  <c r="P330" i="1" l="1"/>
  <c r="Q329" i="1"/>
  <c r="K332" i="1"/>
  <c r="O331" i="1"/>
  <c r="N331" i="1"/>
  <c r="P331" i="1" s="1"/>
  <c r="Q330" i="1" l="1"/>
  <c r="K333" i="1"/>
  <c r="N332" i="1"/>
  <c r="P332" i="1" s="1"/>
  <c r="O332" i="1"/>
  <c r="Q331" i="1" l="1"/>
  <c r="Q332" i="1"/>
  <c r="K334" i="1"/>
  <c r="O333" i="1"/>
  <c r="N333" i="1"/>
  <c r="P333" i="1" l="1"/>
  <c r="K335" i="1"/>
  <c r="O334" i="1"/>
  <c r="N334" i="1"/>
  <c r="P334" i="1" s="1"/>
  <c r="Q333" i="1"/>
  <c r="Q334" i="1" l="1"/>
  <c r="K336" i="1"/>
  <c r="N335" i="1"/>
  <c r="O335" i="1"/>
  <c r="P335" i="1" l="1"/>
  <c r="Q335" i="1"/>
  <c r="K337" i="1"/>
  <c r="O336" i="1"/>
  <c r="N336" i="1"/>
  <c r="P336" i="1" l="1"/>
  <c r="Q336" i="1"/>
  <c r="K338" i="1"/>
  <c r="O337" i="1"/>
  <c r="N337" i="1"/>
  <c r="P337" i="1" l="1"/>
  <c r="Q337" i="1" s="1"/>
  <c r="K339" i="1"/>
  <c r="N338" i="1"/>
  <c r="O338" i="1"/>
  <c r="P338" i="1" l="1"/>
  <c r="K340" i="1"/>
  <c r="O339" i="1"/>
  <c r="N339" i="1"/>
  <c r="P339" i="1" s="1"/>
  <c r="Q338" i="1" l="1"/>
  <c r="K341" i="1"/>
  <c r="O340" i="1"/>
  <c r="N340" i="1"/>
  <c r="P340" i="1" s="1"/>
  <c r="Q339" i="1" l="1"/>
  <c r="K342" i="1"/>
  <c r="O341" i="1"/>
  <c r="N341" i="1"/>
  <c r="P341" i="1" s="1"/>
  <c r="Q340" i="1" l="1"/>
  <c r="K343" i="1"/>
  <c r="O342" i="1"/>
  <c r="N342" i="1"/>
  <c r="P342" i="1" l="1"/>
  <c r="Q341" i="1"/>
  <c r="K344" i="1"/>
  <c r="O343" i="1"/>
  <c r="N343" i="1"/>
  <c r="P343" i="1" l="1"/>
  <c r="Q342" i="1"/>
  <c r="K345" i="1"/>
  <c r="O344" i="1"/>
  <c r="N344" i="1"/>
  <c r="P344" i="1" s="1"/>
  <c r="Q343" i="1" l="1"/>
  <c r="K346" i="1"/>
  <c r="O345" i="1"/>
  <c r="N345" i="1"/>
  <c r="P345" i="1" s="1"/>
  <c r="Q344" i="1" l="1"/>
  <c r="K347" i="1"/>
  <c r="N346" i="1"/>
  <c r="P346" i="1" s="1"/>
  <c r="O346" i="1"/>
  <c r="Q345" i="1" l="1"/>
  <c r="Q346" i="1"/>
  <c r="K348" i="1"/>
  <c r="N347" i="1"/>
  <c r="P347" i="1" s="1"/>
  <c r="O347" i="1"/>
  <c r="Q347" i="1" l="1"/>
  <c r="K349" i="1"/>
  <c r="N348" i="1"/>
  <c r="P348" i="1" s="1"/>
  <c r="O348" i="1"/>
  <c r="K350" i="1" l="1"/>
  <c r="N349" i="1"/>
  <c r="P349" i="1" s="1"/>
  <c r="O349" i="1"/>
  <c r="Q348" i="1" l="1"/>
  <c r="K351" i="1"/>
  <c r="O350" i="1"/>
  <c r="N350" i="1"/>
  <c r="P350" i="1" s="1"/>
  <c r="Q349" i="1" l="1"/>
  <c r="K352" i="1"/>
  <c r="O351" i="1"/>
  <c r="N351" i="1"/>
  <c r="P351" i="1" s="1"/>
  <c r="Q350" i="1" l="1"/>
  <c r="Q351" i="1" s="1"/>
  <c r="K353" i="1"/>
  <c r="O352" i="1"/>
  <c r="N352" i="1"/>
  <c r="P352" i="1" s="1"/>
  <c r="Q352" i="1" l="1"/>
  <c r="K354" i="1"/>
  <c r="N353" i="1"/>
  <c r="O353" i="1"/>
  <c r="P353" i="1" l="1"/>
  <c r="K355" i="1"/>
  <c r="N354" i="1"/>
  <c r="O354" i="1"/>
  <c r="P354" i="1" l="1"/>
  <c r="Q353" i="1"/>
  <c r="K356" i="1"/>
  <c r="N355" i="1"/>
  <c r="P355" i="1" s="1"/>
  <c r="O355" i="1"/>
  <c r="Q354" i="1" l="1"/>
  <c r="K357" i="1"/>
  <c r="O356" i="1"/>
  <c r="N356" i="1"/>
  <c r="P356" i="1" l="1"/>
  <c r="Q355" i="1"/>
  <c r="K358" i="1"/>
  <c r="N357" i="1"/>
  <c r="P357" i="1" s="1"/>
  <c r="O357" i="1"/>
  <c r="Q356" i="1" l="1"/>
  <c r="K359" i="1"/>
  <c r="O358" i="1"/>
  <c r="N358" i="1"/>
  <c r="P358" i="1" s="1"/>
  <c r="Q357" i="1" l="1"/>
  <c r="K360" i="1"/>
  <c r="N359" i="1"/>
  <c r="O359" i="1"/>
  <c r="P359" i="1" l="1"/>
  <c r="Q359" i="1" s="1"/>
  <c r="Q358" i="1"/>
  <c r="K361" i="1"/>
  <c r="O360" i="1"/>
  <c r="N360" i="1"/>
  <c r="P360" i="1" s="1"/>
  <c r="K362" i="1" l="1"/>
  <c r="O361" i="1"/>
  <c r="N361" i="1"/>
  <c r="P361" i="1" s="1"/>
  <c r="Q360" i="1"/>
  <c r="K363" i="1" l="1"/>
  <c r="N362" i="1"/>
  <c r="O362" i="1"/>
  <c r="P362" i="1" l="1"/>
  <c r="Q361" i="1"/>
  <c r="K364" i="1"/>
  <c r="O363" i="1"/>
  <c r="N363" i="1"/>
  <c r="P363" i="1" s="1"/>
  <c r="Q362" i="1"/>
  <c r="K365" i="1" l="1"/>
  <c r="O364" i="1"/>
  <c r="N364" i="1"/>
  <c r="P364" i="1" s="1"/>
  <c r="Q363" i="1" l="1"/>
  <c r="K366" i="1"/>
  <c r="N365" i="1"/>
  <c r="O365" i="1"/>
  <c r="P365" i="1" l="1"/>
  <c r="Q364" i="1"/>
  <c r="K367" i="1"/>
  <c r="N366" i="1"/>
  <c r="P366" i="1" s="1"/>
  <c r="O366" i="1"/>
  <c r="Q365" i="1" l="1"/>
  <c r="K368" i="1"/>
  <c r="O367" i="1"/>
  <c r="N367" i="1"/>
  <c r="P367" i="1" s="1"/>
  <c r="Q366" i="1" l="1"/>
  <c r="K369" i="1"/>
  <c r="N368" i="1"/>
  <c r="O368" i="1"/>
  <c r="P368" i="1" l="1"/>
  <c r="Q367" i="1"/>
  <c r="K370" i="1"/>
  <c r="O369" i="1"/>
  <c r="N369" i="1"/>
  <c r="P369" i="1" s="1"/>
  <c r="Q368" i="1" l="1"/>
  <c r="K371" i="1"/>
  <c r="O370" i="1"/>
  <c r="N370" i="1"/>
  <c r="P370" i="1" s="1"/>
  <c r="Q369" i="1" l="1"/>
  <c r="K372" i="1"/>
  <c r="O371" i="1"/>
  <c r="N371" i="1"/>
  <c r="P371" i="1" l="1"/>
  <c r="Q370" i="1"/>
  <c r="K373" i="1"/>
  <c r="O372" i="1"/>
  <c r="N372" i="1"/>
  <c r="P372" i="1" s="1"/>
  <c r="Q371" i="1" l="1"/>
  <c r="K374" i="1"/>
  <c r="N373" i="1"/>
  <c r="P373" i="1" s="1"/>
  <c r="O373" i="1"/>
  <c r="Q372" i="1" l="1"/>
  <c r="K375" i="1"/>
  <c r="O374" i="1"/>
  <c r="N374" i="1"/>
  <c r="P374" i="1" s="1"/>
  <c r="Q373" i="1" l="1"/>
  <c r="K376" i="1"/>
  <c r="O375" i="1"/>
  <c r="N375" i="1"/>
  <c r="P375" i="1" l="1"/>
  <c r="Q374" i="1"/>
  <c r="K377" i="1"/>
  <c r="O376" i="1"/>
  <c r="N376" i="1"/>
  <c r="P376" i="1" l="1"/>
  <c r="Q375" i="1"/>
  <c r="K378" i="1"/>
  <c r="O377" i="1"/>
  <c r="N377" i="1"/>
  <c r="P377" i="1" s="1"/>
  <c r="Q376" i="1" l="1"/>
  <c r="K379" i="1"/>
  <c r="O378" i="1"/>
  <c r="N378" i="1"/>
  <c r="P378" i="1" s="1"/>
  <c r="Q377" i="1" l="1"/>
  <c r="Q378" i="1" s="1"/>
  <c r="K380" i="1"/>
  <c r="O379" i="1"/>
  <c r="N379" i="1"/>
  <c r="P379" i="1" s="1"/>
  <c r="Q379" i="1" l="1"/>
  <c r="K381" i="1"/>
  <c r="O380" i="1"/>
  <c r="N380" i="1"/>
  <c r="P380" i="1" s="1"/>
  <c r="K382" i="1" l="1"/>
  <c r="N381" i="1"/>
  <c r="O381" i="1"/>
  <c r="Q380" i="1"/>
  <c r="P381" i="1" l="1"/>
  <c r="Q381" i="1" s="1"/>
  <c r="K383" i="1"/>
  <c r="O382" i="1"/>
  <c r="N382" i="1"/>
  <c r="P382" i="1" s="1"/>
  <c r="K384" i="1" l="1"/>
  <c r="N383" i="1"/>
  <c r="P383" i="1" s="1"/>
  <c r="O383" i="1"/>
  <c r="Q382" i="1"/>
  <c r="Q383" i="1" l="1"/>
  <c r="K385" i="1"/>
  <c r="O384" i="1"/>
  <c r="N384" i="1"/>
  <c r="P384" i="1" s="1"/>
  <c r="K386" i="1" l="1"/>
  <c r="O385" i="1"/>
  <c r="N385" i="1"/>
  <c r="P385" i="1" s="1"/>
  <c r="Q384" i="1"/>
  <c r="K387" i="1" l="1"/>
  <c r="O386" i="1"/>
  <c r="N386" i="1"/>
  <c r="P386" i="1" s="1"/>
  <c r="Q385" i="1" l="1"/>
  <c r="K388" i="1"/>
  <c r="O387" i="1"/>
  <c r="N387" i="1"/>
  <c r="P387" i="1" s="1"/>
  <c r="Q386" i="1" l="1"/>
  <c r="K389" i="1"/>
  <c r="O388" i="1"/>
  <c r="N388" i="1"/>
  <c r="P388" i="1" s="1"/>
  <c r="Q387" i="1" l="1"/>
  <c r="K390" i="1"/>
  <c r="N389" i="1"/>
  <c r="P389" i="1" s="1"/>
  <c r="O389" i="1"/>
  <c r="Q388" i="1" l="1"/>
  <c r="K391" i="1"/>
  <c r="O390" i="1"/>
  <c r="N390" i="1"/>
  <c r="P390" i="1" s="1"/>
  <c r="Q389" i="1" l="1"/>
  <c r="K392" i="1"/>
  <c r="O391" i="1"/>
  <c r="N391" i="1"/>
  <c r="P391" i="1" s="1"/>
  <c r="Q390" i="1" l="1"/>
  <c r="K393" i="1"/>
  <c r="N392" i="1"/>
  <c r="O392" i="1"/>
  <c r="P392" i="1" l="1"/>
  <c r="Q391" i="1"/>
  <c r="Q392" i="1"/>
  <c r="K394" i="1"/>
  <c r="O393" i="1"/>
  <c r="N393" i="1"/>
  <c r="P393" i="1" l="1"/>
  <c r="K395" i="1"/>
  <c r="N394" i="1"/>
  <c r="P394" i="1" s="1"/>
  <c r="O394" i="1"/>
  <c r="Q393" i="1" l="1"/>
  <c r="K396" i="1"/>
  <c r="O395" i="1"/>
  <c r="N395" i="1"/>
  <c r="P395" i="1" s="1"/>
  <c r="Q394" i="1" l="1"/>
  <c r="K397" i="1"/>
  <c r="O396" i="1"/>
  <c r="N396" i="1"/>
  <c r="P396" i="1" s="1"/>
  <c r="Q395" i="1" l="1"/>
  <c r="K398" i="1"/>
  <c r="N397" i="1"/>
  <c r="O397" i="1"/>
  <c r="P397" i="1" l="1"/>
  <c r="Q396" i="1"/>
  <c r="K399" i="1"/>
  <c r="O398" i="1"/>
  <c r="N398" i="1"/>
  <c r="P398" i="1" s="1"/>
  <c r="Q397" i="1" l="1"/>
  <c r="K400" i="1"/>
  <c r="O399" i="1"/>
  <c r="N399" i="1"/>
  <c r="P399" i="1" s="1"/>
  <c r="Q398" i="1"/>
  <c r="K401" i="1" l="1"/>
  <c r="O400" i="1"/>
  <c r="N400" i="1"/>
  <c r="P400" i="1" s="1"/>
  <c r="Q399" i="1"/>
  <c r="K402" i="1" l="1"/>
  <c r="O401" i="1"/>
  <c r="N401" i="1"/>
  <c r="P401" i="1" s="1"/>
  <c r="Q400" i="1" l="1"/>
  <c r="K403" i="1"/>
  <c r="N402" i="1"/>
  <c r="O402" i="1"/>
  <c r="P402" i="1" l="1"/>
  <c r="Q402" i="1" s="1"/>
  <c r="Q401" i="1"/>
  <c r="K404" i="1"/>
  <c r="O403" i="1"/>
  <c r="N403" i="1"/>
  <c r="P403" i="1" s="1"/>
  <c r="Q403" i="1" l="1"/>
  <c r="K405" i="1"/>
  <c r="O404" i="1"/>
  <c r="N404" i="1"/>
  <c r="P404" i="1" s="1"/>
  <c r="Q404" i="1" l="1"/>
  <c r="K406" i="1"/>
  <c r="N405" i="1"/>
  <c r="O405" i="1"/>
  <c r="P405" i="1" l="1"/>
  <c r="K407" i="1"/>
  <c r="N406" i="1"/>
  <c r="O406" i="1"/>
  <c r="P406" i="1" l="1"/>
  <c r="Q405" i="1"/>
  <c r="K408" i="1"/>
  <c r="O407" i="1"/>
  <c r="N407" i="1"/>
  <c r="P407" i="1" l="1"/>
  <c r="Q406" i="1"/>
  <c r="Q407" i="1" s="1"/>
  <c r="K409" i="1"/>
  <c r="O408" i="1"/>
  <c r="N408" i="1"/>
  <c r="P408" i="1" l="1"/>
  <c r="Q408" i="1" s="1"/>
  <c r="K410" i="1"/>
  <c r="O409" i="1"/>
  <c r="N409" i="1"/>
  <c r="P409" i="1" l="1"/>
  <c r="Q409" i="1"/>
  <c r="K411" i="1"/>
  <c r="N410" i="1"/>
  <c r="O410" i="1"/>
  <c r="P410" i="1" l="1"/>
  <c r="Q410" i="1"/>
  <c r="K412" i="1"/>
  <c r="O411" i="1"/>
  <c r="N411" i="1"/>
  <c r="P411" i="1" s="1"/>
  <c r="K413" i="1" l="1"/>
  <c r="O412" i="1"/>
  <c r="N412" i="1"/>
  <c r="Q411" i="1"/>
  <c r="P412" i="1" l="1"/>
  <c r="Q412" i="1"/>
  <c r="K414" i="1"/>
  <c r="N413" i="1"/>
  <c r="O413" i="1"/>
  <c r="P413" i="1" l="1"/>
  <c r="K415" i="1"/>
  <c r="O414" i="1"/>
  <c r="N414" i="1"/>
  <c r="P414" i="1" s="1"/>
  <c r="Q413" i="1"/>
  <c r="K416" i="1" l="1"/>
  <c r="O415" i="1"/>
  <c r="N415" i="1"/>
  <c r="P415" i="1" l="1"/>
  <c r="Q414" i="1"/>
  <c r="K417" i="1"/>
  <c r="O416" i="1"/>
  <c r="N416" i="1"/>
  <c r="P416" i="1" s="1"/>
  <c r="Q415" i="1" l="1"/>
  <c r="K418" i="1"/>
  <c r="O417" i="1"/>
  <c r="N417" i="1"/>
  <c r="P417" i="1" s="1"/>
  <c r="Q416" i="1" l="1"/>
  <c r="K419" i="1"/>
  <c r="N418" i="1"/>
  <c r="P418" i="1" s="1"/>
  <c r="O418" i="1"/>
  <c r="Q417" i="1"/>
  <c r="Q418" i="1" l="1"/>
  <c r="K420" i="1"/>
  <c r="O419" i="1"/>
  <c r="N419" i="1"/>
  <c r="P419" i="1" s="1"/>
  <c r="Q419" i="1" l="1"/>
  <c r="K421" i="1"/>
  <c r="O420" i="1"/>
  <c r="N420" i="1"/>
  <c r="P420" i="1" s="1"/>
  <c r="Q420" i="1" l="1"/>
  <c r="K422" i="1"/>
  <c r="O421" i="1"/>
  <c r="N421" i="1"/>
  <c r="P421" i="1" l="1"/>
  <c r="Q421" i="1"/>
  <c r="K423" i="1"/>
  <c r="N422" i="1"/>
  <c r="P422" i="1" s="1"/>
  <c r="O422" i="1"/>
  <c r="Q422" i="1" l="1"/>
  <c r="K424" i="1"/>
  <c r="N423" i="1"/>
  <c r="O423" i="1"/>
  <c r="P423" i="1" l="1"/>
  <c r="Q423" i="1"/>
  <c r="K425" i="1"/>
  <c r="N424" i="1"/>
  <c r="O424" i="1"/>
  <c r="P424" i="1" l="1"/>
  <c r="K426" i="1"/>
  <c r="N425" i="1"/>
  <c r="O425" i="1"/>
  <c r="Q424" i="1"/>
  <c r="P425" i="1" l="1"/>
  <c r="Q425" i="1"/>
  <c r="K427" i="1"/>
  <c r="N426" i="1"/>
  <c r="O426" i="1"/>
  <c r="P426" i="1" l="1"/>
  <c r="K428" i="1"/>
  <c r="O427" i="1"/>
  <c r="N427" i="1"/>
  <c r="P427" i="1" s="1"/>
  <c r="Q426" i="1"/>
  <c r="Q427" i="1" l="1"/>
  <c r="K429" i="1"/>
  <c r="N428" i="1"/>
  <c r="P428" i="1" s="1"/>
  <c r="O428" i="1"/>
  <c r="Q428" i="1" l="1"/>
  <c r="K430" i="1"/>
  <c r="N429" i="1"/>
  <c r="O429" i="1"/>
  <c r="P429" i="1" l="1"/>
  <c r="Q429" i="1"/>
  <c r="K431" i="1"/>
  <c r="O430" i="1"/>
  <c r="N430" i="1"/>
  <c r="P430" i="1" s="1"/>
  <c r="Q430" i="1" l="1"/>
  <c r="K432" i="1"/>
  <c r="O431" i="1"/>
  <c r="N431" i="1"/>
  <c r="P431" i="1" l="1"/>
  <c r="Q431" i="1"/>
  <c r="K433" i="1"/>
  <c r="O432" i="1"/>
  <c r="N432" i="1"/>
  <c r="P432" i="1" s="1"/>
  <c r="Q432" i="1" l="1"/>
  <c r="K434" i="1"/>
  <c r="N433" i="1"/>
  <c r="P433" i="1" s="1"/>
  <c r="O433" i="1"/>
  <c r="Q433" i="1" l="1"/>
  <c r="K435" i="1"/>
  <c r="O434" i="1"/>
  <c r="N434" i="1"/>
  <c r="P434" i="1" l="1"/>
  <c r="K436" i="1"/>
  <c r="N435" i="1"/>
  <c r="P435" i="1" s="1"/>
  <c r="O435" i="1"/>
  <c r="Q434" i="1"/>
  <c r="Q435" i="1" l="1"/>
  <c r="K437" i="1"/>
  <c r="O436" i="1"/>
  <c r="N436" i="1"/>
  <c r="P436" i="1" s="1"/>
  <c r="Q436" i="1" l="1"/>
  <c r="K438" i="1"/>
  <c r="O437" i="1"/>
  <c r="N437" i="1"/>
  <c r="P437" i="1" s="1"/>
  <c r="Q437" i="1" l="1"/>
  <c r="K439" i="1"/>
  <c r="O438" i="1"/>
  <c r="N438" i="1"/>
  <c r="P438" i="1" l="1"/>
  <c r="K440" i="1"/>
  <c r="O439" i="1"/>
  <c r="N439" i="1"/>
  <c r="P439" i="1" s="1"/>
  <c r="Q438" i="1" l="1"/>
  <c r="Q439" i="1"/>
  <c r="K441" i="1"/>
  <c r="O440" i="1"/>
  <c r="N440" i="1"/>
  <c r="P440" i="1" l="1"/>
  <c r="K442" i="1"/>
  <c r="O441" i="1"/>
  <c r="N441" i="1"/>
  <c r="Q440" i="1"/>
  <c r="P441" i="1" l="1"/>
  <c r="Q441" i="1"/>
  <c r="K443" i="1"/>
  <c r="N442" i="1"/>
  <c r="O442" i="1"/>
  <c r="P442" i="1" l="1"/>
  <c r="K444" i="1"/>
  <c r="O443" i="1"/>
  <c r="N443" i="1"/>
  <c r="Q442" i="1"/>
  <c r="P443" i="1" l="1"/>
  <c r="Q443" i="1"/>
  <c r="K445" i="1"/>
  <c r="N444" i="1"/>
  <c r="O444" i="1"/>
  <c r="P444" i="1" l="1"/>
  <c r="Q444" i="1"/>
  <c r="K446" i="1"/>
  <c r="O445" i="1"/>
  <c r="N445" i="1"/>
  <c r="P445" i="1" s="1"/>
  <c r="Q445" i="1" l="1"/>
  <c r="K447" i="1"/>
  <c r="O446" i="1"/>
  <c r="N446" i="1"/>
  <c r="P446" i="1" s="1"/>
  <c r="Q446" i="1" l="1"/>
  <c r="K448" i="1"/>
  <c r="O447" i="1"/>
  <c r="N447" i="1"/>
  <c r="P447" i="1" l="1"/>
  <c r="K449" i="1"/>
  <c r="O448" i="1"/>
  <c r="N448" i="1"/>
  <c r="P448" i="1" s="1"/>
  <c r="Q447" i="1" l="1"/>
  <c r="K450" i="1"/>
  <c r="N449" i="1"/>
  <c r="O449" i="1"/>
  <c r="P449" i="1" l="1"/>
  <c r="Q448" i="1"/>
  <c r="K451" i="1"/>
  <c r="N450" i="1"/>
  <c r="P450" i="1" s="1"/>
  <c r="O450" i="1"/>
  <c r="Q449" i="1" l="1"/>
  <c r="K452" i="1"/>
  <c r="O451" i="1"/>
  <c r="N451" i="1"/>
  <c r="P451" i="1" s="1"/>
  <c r="Q450" i="1"/>
  <c r="Q451" i="1" l="1"/>
  <c r="K453" i="1"/>
  <c r="O452" i="1"/>
  <c r="N452" i="1"/>
  <c r="P452" i="1" l="1"/>
  <c r="Q452" i="1"/>
  <c r="K454" i="1"/>
  <c r="O453" i="1"/>
  <c r="N453" i="1"/>
  <c r="P453" i="1" l="1"/>
  <c r="Q453" i="1"/>
  <c r="K455" i="1"/>
  <c r="O454" i="1"/>
  <c r="N454" i="1"/>
  <c r="P454" i="1" l="1"/>
  <c r="Q454" i="1"/>
  <c r="K456" i="1"/>
  <c r="O455" i="1"/>
  <c r="N455" i="1"/>
  <c r="P455" i="1" s="1"/>
  <c r="Q455" i="1" l="1"/>
  <c r="K457" i="1"/>
  <c r="O456" i="1"/>
  <c r="N456" i="1"/>
  <c r="P456" i="1" s="1"/>
  <c r="K458" i="1" l="1"/>
  <c r="O457" i="1"/>
  <c r="N457" i="1"/>
  <c r="P457" i="1" s="1"/>
  <c r="Q456" i="1" l="1"/>
  <c r="K459" i="1"/>
  <c r="N458" i="1"/>
  <c r="P458" i="1" s="1"/>
  <c r="O458" i="1"/>
  <c r="Q457" i="1" l="1"/>
  <c r="K460" i="1"/>
  <c r="O459" i="1"/>
  <c r="N459" i="1"/>
  <c r="P459" i="1" s="1"/>
  <c r="Q458" i="1" l="1"/>
  <c r="K461" i="1"/>
  <c r="O460" i="1"/>
  <c r="N460" i="1"/>
  <c r="P460" i="1" s="1"/>
  <c r="Q459" i="1" l="1"/>
  <c r="K462" i="1"/>
  <c r="N461" i="1"/>
  <c r="P461" i="1" s="1"/>
  <c r="O461" i="1"/>
  <c r="Q460" i="1" l="1"/>
  <c r="Q461" i="1"/>
  <c r="K463" i="1"/>
  <c r="O462" i="1"/>
  <c r="N462" i="1"/>
  <c r="P462" i="1" s="1"/>
  <c r="K464" i="1" l="1"/>
  <c r="N463" i="1"/>
  <c r="P463" i="1" s="1"/>
  <c r="O463" i="1"/>
  <c r="Q462" i="1"/>
  <c r="Q463" i="1" l="1"/>
  <c r="K465" i="1"/>
  <c r="O464" i="1"/>
  <c r="N464" i="1"/>
  <c r="P464" i="1" l="1"/>
  <c r="K466" i="1"/>
  <c r="N465" i="1"/>
  <c r="O465" i="1"/>
  <c r="Q464" i="1"/>
  <c r="P465" i="1" l="1"/>
  <c r="Q465" i="1"/>
  <c r="K467" i="1"/>
  <c r="N466" i="1"/>
  <c r="P466" i="1" s="1"/>
  <c r="O466" i="1"/>
  <c r="K468" i="1" l="1"/>
  <c r="N467" i="1"/>
  <c r="O467" i="1"/>
  <c r="P467" i="1" l="1"/>
  <c r="Q466" i="1"/>
  <c r="Q467" i="1" s="1"/>
  <c r="K469" i="1"/>
  <c r="O468" i="1"/>
  <c r="N468" i="1"/>
  <c r="P468" i="1" s="1"/>
  <c r="Q468" i="1" l="1"/>
  <c r="K470" i="1"/>
  <c r="O469" i="1"/>
  <c r="N469" i="1"/>
  <c r="P469" i="1" s="1"/>
  <c r="Q469" i="1" l="1"/>
  <c r="K471" i="1"/>
  <c r="O470" i="1"/>
  <c r="N470" i="1"/>
  <c r="P470" i="1" s="1"/>
  <c r="Q470" i="1" l="1"/>
  <c r="K472" i="1"/>
  <c r="O471" i="1"/>
  <c r="N471" i="1"/>
  <c r="P471" i="1" l="1"/>
  <c r="Q471" i="1"/>
  <c r="K473" i="1"/>
  <c r="O472" i="1"/>
  <c r="N472" i="1"/>
  <c r="P472" i="1" l="1"/>
  <c r="Q472" i="1"/>
  <c r="K474" i="1"/>
  <c r="N473" i="1"/>
  <c r="O473" i="1"/>
  <c r="P473" i="1" l="1"/>
  <c r="Q473" i="1"/>
  <c r="K475" i="1"/>
  <c r="N474" i="1"/>
  <c r="P474" i="1" s="1"/>
  <c r="O474" i="1"/>
  <c r="Q474" i="1" l="1"/>
  <c r="K476" i="1"/>
  <c r="N475" i="1"/>
  <c r="O475" i="1"/>
  <c r="P475" i="1" l="1"/>
  <c r="Q475" i="1"/>
  <c r="K477" i="1"/>
  <c r="O476" i="1"/>
  <c r="N476" i="1"/>
  <c r="P476" i="1" s="1"/>
  <c r="Q476" i="1" l="1"/>
  <c r="K478" i="1"/>
  <c r="N477" i="1"/>
  <c r="P477" i="1" s="1"/>
  <c r="O477" i="1"/>
  <c r="Q477" i="1" l="1"/>
  <c r="K479" i="1"/>
  <c r="N478" i="1"/>
  <c r="P478" i="1" s="1"/>
  <c r="O478" i="1"/>
  <c r="Q478" i="1" l="1"/>
  <c r="K480" i="1"/>
  <c r="O479" i="1"/>
  <c r="N479" i="1"/>
  <c r="P479" i="1" l="1"/>
  <c r="Q479" i="1"/>
  <c r="K481" i="1"/>
  <c r="O480" i="1"/>
  <c r="N480" i="1"/>
  <c r="P480" i="1" l="1"/>
  <c r="Q480" i="1"/>
  <c r="K482" i="1"/>
  <c r="N481" i="1"/>
  <c r="P481" i="1" s="1"/>
  <c r="O481" i="1"/>
  <c r="Q481" i="1" l="1"/>
  <c r="K483" i="1"/>
  <c r="N482" i="1"/>
  <c r="O482" i="1"/>
  <c r="P482" i="1" l="1"/>
  <c r="Q482" i="1"/>
  <c r="K484" i="1"/>
  <c r="O483" i="1"/>
  <c r="N483" i="1"/>
  <c r="P483" i="1" l="1"/>
  <c r="Q483" i="1"/>
  <c r="K485" i="1"/>
  <c r="O484" i="1"/>
  <c r="N484" i="1"/>
  <c r="P484" i="1" l="1"/>
  <c r="K486" i="1"/>
  <c r="N485" i="1"/>
  <c r="O485" i="1"/>
  <c r="Q484" i="1"/>
  <c r="P485" i="1" l="1"/>
  <c r="K487" i="1"/>
  <c r="N486" i="1"/>
  <c r="O486" i="1"/>
  <c r="Q485" i="1"/>
  <c r="P486" i="1" l="1"/>
  <c r="K488" i="1"/>
  <c r="O487" i="1"/>
  <c r="N487" i="1"/>
  <c r="P487" i="1" s="1"/>
  <c r="Q486" i="1" l="1"/>
  <c r="K489" i="1"/>
  <c r="O488" i="1"/>
  <c r="N488" i="1"/>
  <c r="P488" i="1" s="1"/>
  <c r="Q487" i="1"/>
  <c r="K490" i="1" l="1"/>
  <c r="O489" i="1"/>
  <c r="N489" i="1"/>
  <c r="P489" i="1" l="1"/>
  <c r="Q488" i="1"/>
  <c r="K491" i="1"/>
  <c r="N490" i="1"/>
  <c r="P490" i="1" s="1"/>
  <c r="O490" i="1"/>
  <c r="Q489" i="1" l="1"/>
  <c r="K492" i="1"/>
  <c r="O491" i="1"/>
  <c r="N491" i="1"/>
  <c r="P491" i="1" s="1"/>
  <c r="Q490" i="1" l="1"/>
  <c r="K493" i="1"/>
  <c r="O492" i="1"/>
  <c r="N492" i="1"/>
  <c r="P492" i="1" s="1"/>
  <c r="Q491" i="1" l="1"/>
  <c r="K494" i="1"/>
  <c r="N493" i="1"/>
  <c r="O493" i="1"/>
  <c r="P493" i="1" l="1"/>
  <c r="Q492" i="1"/>
  <c r="K495" i="1"/>
  <c r="O494" i="1"/>
  <c r="N494" i="1"/>
  <c r="P494" i="1" l="1"/>
  <c r="Q493" i="1"/>
  <c r="K496" i="1"/>
  <c r="O495" i="1"/>
  <c r="N495" i="1"/>
  <c r="P495" i="1" l="1"/>
  <c r="Q494" i="1"/>
  <c r="K497" i="1"/>
  <c r="O496" i="1"/>
  <c r="N496" i="1"/>
  <c r="P496" i="1" s="1"/>
  <c r="Q495" i="1" l="1"/>
  <c r="K498" i="1"/>
  <c r="O497" i="1"/>
  <c r="N497" i="1"/>
  <c r="P497" i="1" s="1"/>
  <c r="Q496" i="1" l="1"/>
  <c r="K499" i="1"/>
  <c r="N498" i="1"/>
  <c r="O498" i="1"/>
  <c r="P498" i="1" l="1"/>
  <c r="Q497" i="1"/>
  <c r="Q498" i="1" s="1"/>
  <c r="K500" i="1"/>
  <c r="N499" i="1"/>
  <c r="O499" i="1"/>
  <c r="P499" i="1" l="1"/>
  <c r="Q499" i="1"/>
  <c r="K501" i="1"/>
  <c r="O500" i="1"/>
  <c r="N500" i="1"/>
  <c r="P500" i="1" s="1"/>
  <c r="Q500" i="1" l="1"/>
  <c r="K502" i="1"/>
  <c r="O501" i="1"/>
  <c r="N501" i="1"/>
  <c r="P501" i="1" s="1"/>
  <c r="K503" i="1" l="1"/>
  <c r="O502" i="1"/>
  <c r="N502" i="1"/>
  <c r="P502" i="1" l="1"/>
  <c r="Q501" i="1"/>
  <c r="O503" i="1"/>
  <c r="N503" i="1"/>
  <c r="P503" i="1" s="1"/>
  <c r="Q502" i="1" l="1"/>
  <c r="Q503" i="1" l="1"/>
</calcChain>
</file>

<file path=xl/sharedStrings.xml><?xml version="1.0" encoding="utf-8"?>
<sst xmlns="http://schemas.openxmlformats.org/spreadsheetml/2006/main" count="523" uniqueCount="21">
  <si>
    <t>symbol</t>
  </si>
  <si>
    <t>date</t>
  </si>
  <si>
    <t>high</t>
  </si>
  <si>
    <t>low</t>
  </si>
  <si>
    <t>close</t>
  </si>
  <si>
    <t>SPY</t>
  </si>
  <si>
    <t>code</t>
  </si>
  <si>
    <t>index</t>
  </si>
  <si>
    <t>+DM1</t>
  </si>
  <si>
    <t>-DM1</t>
  </si>
  <si>
    <t>TR</t>
  </si>
  <si>
    <t>TR14</t>
  </si>
  <si>
    <t>+DM14</t>
  </si>
  <si>
    <t>-DM14</t>
  </si>
  <si>
    <t>+DI14</t>
  </si>
  <si>
    <t>-DI14</t>
  </si>
  <si>
    <t>DX</t>
  </si>
  <si>
    <t>ADX</t>
  </si>
  <si>
    <t>pdi</t>
  </si>
  <si>
    <t>mdi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</si>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</sst>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165" fontId="19" fillId="0" borderId="0" xfId="1" applyNumberFormat="1" applyFont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24" dataDxfId="23" headerRowCellStyle="Comma 2" dataCellStyle="Comma 2">
  <sortState xmlns:xlrd2="http://schemas.microsoft.com/office/spreadsheetml/2017/richdata2" ref="B2:G503">
    <sortCondition ref="D2"/>
  </sortState>
  <tableColumns count="17">
    <tableColumn id="9" xr3:uid="{9F699A46-4958-42A4-A5C9-B52EB0EE585B}" name="index" dataDxfId="22" dataCellStyle="Comma 2"/>
    <tableColumn id="1" xr3:uid="{DD54CCF5-B894-464C-82C5-1C75A48942B7}" name="symbol" dataDxfId="21"/>
    <tableColumn id="8" xr3:uid="{4C01765B-A5DE-46C8-AA90-F736AC067C2C}" name="code" dataDxfId="20">
      <calculatedColumnFormula>"new Quote { Date = DateTime.ParseExact("""&amp;TEXT(D2,"yyyy-mm-dd")&amp;""",""yyyy-MM-dd"",cultureProvider), Open="&amp;#REF!&amp;"m, High="&amp;E2&amp;"m, Low="&amp;F2&amp;"m, Close="&amp;G2&amp;"m, Volume = (long)"&amp;#REF!&amp;" },"</calculatedColumnFormula>
    </tableColumn>
    <tableColumn id="2" xr3:uid="{870234D4-B88D-4DBC-B1B5-A3A328FCAA43}" name="date" dataDxfId="19"/>
    <tableColumn id="4" xr3:uid="{74B28648-F2A3-4493-9B04-FE02A7EBAE5E}" name="high" dataDxfId="18" dataCellStyle="Comma 2"/>
    <tableColumn id="5" xr3:uid="{F6126363-2529-4BAC-9F69-0710D7A587F6}" name="low" dataDxfId="17" dataCellStyle="Comma 2"/>
    <tableColumn id="6" xr3:uid="{1625C5E8-2802-4281-81F5-7308EFB9EB0C}" name="close" dataDxfId="16" dataCellStyle="Comma 2"/>
    <tableColumn id="10" xr3:uid="{19456E19-9CA9-4A03-833A-D807C6801FFD}" name="TR" dataDxfId="15" dataCellStyle="Comma 2">
      <calculatedColumnFormula>MAX(testdata[[#This Row],[high]]-testdata[[#This Row],[low]],ABS(testdata[[#This Row],[high]]-G1),ABS(testdata[[#This Row],[low]]-G1))</calculatedColumnFormula>
    </tableColumn>
    <tableColumn id="11" xr3:uid="{696B87D5-9805-4E4C-8402-4CC3219FAF01}" name="+DM1" dataDxfId="14" dataCellStyle="Currency">
      <calculatedColumnFormula>IF(testdata[[#This Row],[high]]-E1&gt;F1-testdata[[#This Row],[low]],MAX(testdata[[#This Row],[high]]-E1,0),0)</calculatedColumnFormula>
    </tableColumn>
    <tableColumn id="12" xr3:uid="{C4042823-F28D-400D-8F51-735EF9F976EE}" name="-DM1" dataDxfId="13" dataCellStyle="Currency">
      <calculatedColumnFormula>IF(F1-testdata[[#This Row],[low]]&gt;testdata[[#This Row],[high]]-E1,MAX(F1-testdata[[#This Row],[low]],0),0)</calculatedColumnFormula>
    </tableColumn>
    <tableColumn id="13" xr3:uid="{6E707A5E-AE5B-45FB-B439-A396F423639E}" name="TR14" dataDxfId="12" dataCellStyle="Currency"/>
    <tableColumn id="14" xr3:uid="{120D13A6-6B7B-4AAD-9297-D57792A7AED6}" name="+DM14" dataDxfId="11" dataCellStyle="Currency"/>
    <tableColumn id="15" xr3:uid="{C5FE1D64-146E-474C-967D-659A068163F5}" name="-DM14" dataDxfId="10" dataCellStyle="Currency"/>
    <tableColumn id="16" xr3:uid="{6F94CAA0-247A-46EC-9B5D-0026CCA89E55}" name="+DI14" dataDxfId="9" dataCellStyle="Comma">
      <calculatedColumnFormula>100*testdata[[#This Row],[+DM14]]/testdata[[#This Row],[TR14]]</calculatedColumnFormula>
    </tableColumn>
    <tableColumn id="17" xr3:uid="{1C57182A-DA20-4C1A-999F-14852241BB86}" name="-DI14" dataDxfId="8" dataCellStyle="Comma">
      <calculatedColumnFormula>100*testdata[[#This Row],[-DM14]]/testdata[[#This Row],[TR14]]</calculatedColumnFormula>
    </tableColumn>
    <tableColumn id="20" xr3:uid="{2D03D08B-89A5-4A0E-9C1A-625465FA2F69}" name="DX" dataDxfId="7" dataCellStyle="Comma">
      <calculatedColumnFormula>100*ABS(testdata[[#This Row],[+DI14]]-testdata[[#This Row],[-DI14]])/(testdata[[#This Row],[+DI14]]+testdata[[#This Row],[-DI14]])</calculatedColumnFormula>
    </tableColumn>
    <tableColumn id="21" xr3:uid="{C3A112D9-DE9E-4855-935F-228D9D653A24}" name="ADX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S1:V503" totalsRowShown="0" headerRowDxfId="5" dataDxfId="4" headerRowCellStyle="Comma" dataCellStyle="Comma">
  <tableColumns count="4">
    <tableColumn id="1" xr3:uid="{33AFF1C0-F3FA-4119-9250-1A42F1D28D35}" name="index" dataDxfId="3" dataCellStyle="Currency"/>
    <tableColumn id="2" xr3:uid="{2E497E7C-020A-446F-AB6F-4255C895161B}" name="pdi" dataDxfId="2" dataCellStyle="Comma"/>
    <tableColumn id="3" xr3:uid="{2E9F5963-78D7-4D6D-8196-067E6B890E67}" name="mdi" dataDxfId="1" dataCellStyle="Comma"/>
    <tableColumn id="4" xr3:uid="{DBC0647D-07F7-4BC6-9BCF-52FA8325ECB6}" name="adx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R1" sqref="R1"/>
    </sheetView>
  </sheetViews>
  <sheetFormatPr defaultRowHeight="15" x14ac:dyDescent="0.25"/>
  <cols>
    <col min="1" max="1" width="6" style="7" bestFit="1" customWidth="1"/>
    <col min="2" max="2" width="9.7109375" style="3" customWidth="1"/>
    <col min="3" max="3" width="6.140625" hidden="1" customWidth="1"/>
    <col min="4" max="4" width="10.7109375" style="2" customWidth="1"/>
    <col min="5" max="7" width="10.7109375" style="1" customWidth="1"/>
    <col min="11" max="11" width="9.140625" customWidth="1"/>
    <col min="14" max="17" width="9.140625" style="9"/>
    <col min="18" max="18" width="3.7109375" customWidth="1"/>
    <col min="19" max="19" width="8.140625" style="7" customWidth="1"/>
    <col min="20" max="22" width="9.140625" style="9"/>
  </cols>
  <sheetData>
    <row r="1" spans="1:22" x14ac:dyDescent="0.25">
      <c r="A1" s="6" t="s">
        <v>7</v>
      </c>
      <c r="B1" s="3" t="s">
        <v>0</v>
      </c>
      <c r="C1" s="5" t="s">
        <v>6</v>
      </c>
      <c r="D1" s="2" t="s">
        <v>1</v>
      </c>
      <c r="E1" s="5" t="s">
        <v>2</v>
      </c>
      <c r="F1" s="5" t="s">
        <v>3</v>
      </c>
      <c r="G1" s="5" t="s">
        <v>4</v>
      </c>
      <c r="H1" s="10" t="s">
        <v>10</v>
      </c>
      <c r="I1" s="10" t="s">
        <v>8</v>
      </c>
      <c r="J1" s="10" t="s">
        <v>9</v>
      </c>
      <c r="K1" s="10" t="s">
        <v>11</v>
      </c>
      <c r="L1" s="11" t="s">
        <v>12</v>
      </c>
      <c r="M1" s="11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S1" s="6" t="s">
        <v>7</v>
      </c>
      <c r="T1" s="12" t="s">
        <v>18</v>
      </c>
      <c r="U1" s="12" t="s">
        <v>19</v>
      </c>
      <c r="V1" s="12" t="s">
        <v>20</v>
      </c>
    </row>
    <row r="2" spans="1:22" x14ac:dyDescent="0.25">
      <c r="A2" s="6">
        <v>1</v>
      </c>
      <c r="B2" s="3" t="s">
        <v>5</v>
      </c>
      <c r="C2" s="4" t="e">
        <f>"new Quote { Date = DateTime.ParseExact("""&amp;TEXT(D2,"yyyy-mm-dd")&amp;""",""yyyy-MM-dd"",cultureProvider), Open="&amp;#REF!&amp;"m, High="&amp;E2&amp;"m, Low="&amp;F2&amp;"m, Close="&amp;G2&amp;"m, Volume = (long)"&amp;#REF!&amp;" },"</f>
        <v>#REF!</v>
      </c>
      <c r="D2" s="2">
        <v>42738</v>
      </c>
      <c r="E2" s="1">
        <v>213.35</v>
      </c>
      <c r="F2" s="1">
        <v>211.52</v>
      </c>
      <c r="G2" s="1">
        <v>212.8</v>
      </c>
      <c r="H2" s="1"/>
      <c r="I2" s="1"/>
      <c r="J2" s="1"/>
      <c r="K2" s="1"/>
      <c r="L2" s="1"/>
      <c r="M2" s="1"/>
      <c r="N2" s="8"/>
      <c r="O2" s="8"/>
      <c r="P2" s="8"/>
      <c r="Q2" s="8"/>
      <c r="S2" s="6">
        <v>1</v>
      </c>
      <c r="T2" s="8"/>
      <c r="U2" s="8"/>
      <c r="V2" s="8"/>
    </row>
    <row r="3" spans="1:22" x14ac:dyDescent="0.25">
      <c r="A3" s="6">
        <v>2</v>
      </c>
      <c r="B3" s="3" t="s">
        <v>5</v>
      </c>
      <c r="C3" s="4" t="e">
        <f>"new Quote { Date = DateTime.ParseExact("""&amp;TEXT(D3,"yyyy-mm-dd")&amp;""",""yyyy-MM-dd"",cultureProvider), Open="&amp;#REF!&amp;"m, High="&amp;E3&amp;"m, Low="&amp;F3&amp;"m, Close="&amp;G3&amp;"m, Volume = (long)"&amp;#REF!&amp;" },"</f>
        <v>#REF!</v>
      </c>
      <c r="D3" s="2">
        <v>42739</v>
      </c>
      <c r="E3" s="1">
        <v>214.22</v>
      </c>
      <c r="F3" s="1">
        <v>213.15</v>
      </c>
      <c r="G3" s="1">
        <v>214.06</v>
      </c>
      <c r="H3" s="1">
        <f>MAX(testdata[[#This Row],[high]]-testdata[[#This Row],[low]],ABS(testdata[[#This Row],[high]]-G2),ABS(testdata[[#This Row],[low]]-G2))</f>
        <v>1.4199999999999875</v>
      </c>
      <c r="I3" s="1">
        <f>IF(testdata[[#This Row],[high]]-E2&gt;F2-testdata[[#This Row],[low]],MAX(testdata[[#This Row],[high]]-E2,0),0)</f>
        <v>0.87000000000000455</v>
      </c>
      <c r="J3" s="1">
        <f>IF(F2-testdata[[#This Row],[low]]&gt;testdata[[#This Row],[high]]-E2,MAX(F2-testdata[[#This Row],[low]],0),0)</f>
        <v>0</v>
      </c>
      <c r="K3" s="1"/>
      <c r="L3" s="1"/>
      <c r="M3" s="1"/>
      <c r="N3" s="8"/>
      <c r="O3" s="8"/>
      <c r="P3" s="8"/>
      <c r="Q3" s="8"/>
      <c r="S3" s="6">
        <v>2</v>
      </c>
      <c r="T3" s="8"/>
      <c r="U3" s="8"/>
      <c r="V3" s="8"/>
    </row>
    <row r="4" spans="1:22" x14ac:dyDescent="0.25">
      <c r="A4" s="6">
        <v>3</v>
      </c>
      <c r="B4" s="3" t="s">
        <v>5</v>
      </c>
      <c r="C4" s="4" t="e">
        <f>"new Quote { Date = DateTime.ParseExact("""&amp;TEXT(D4,"yyyy-mm-dd")&amp;""",""yyyy-MM-dd"",cultureProvider), Open="&amp;#REF!&amp;"m, High="&amp;E4&amp;"m, Low="&amp;F4&amp;"m, Close="&amp;G4&amp;"m, Volume = (long)"&amp;#REF!&amp;" },"</f>
        <v>#REF!</v>
      </c>
      <c r="D4" s="2">
        <v>42740</v>
      </c>
      <c r="E4" s="1">
        <v>214.06</v>
      </c>
      <c r="F4" s="1">
        <v>213.02</v>
      </c>
      <c r="G4" s="1">
        <v>213.89</v>
      </c>
      <c r="H4" s="1">
        <f>MAX(testdata[[#This Row],[high]]-testdata[[#This Row],[low]],ABS(testdata[[#This Row],[high]]-G3),ABS(testdata[[#This Row],[low]]-G3))</f>
        <v>1.039999999999992</v>
      </c>
      <c r="I4" s="1">
        <f>IF(testdata[[#This Row],[high]]-E3&gt;F3-testdata[[#This Row],[low]],MAX(testdata[[#This Row],[high]]-E3,0),0)</f>
        <v>0</v>
      </c>
      <c r="J4" s="1">
        <f>IF(F3-testdata[[#This Row],[low]]&gt;testdata[[#This Row],[high]]-E3,MAX(F3-testdata[[#This Row],[low]],0),0)</f>
        <v>0.12999999999999545</v>
      </c>
      <c r="K4" s="1"/>
      <c r="L4" s="1"/>
      <c r="M4" s="1"/>
      <c r="N4" s="8"/>
      <c r="O4" s="8"/>
      <c r="P4" s="8"/>
      <c r="Q4" s="8"/>
      <c r="S4" s="6">
        <v>3</v>
      </c>
      <c r="T4" s="8"/>
      <c r="U4" s="8"/>
      <c r="V4" s="8"/>
    </row>
    <row r="5" spans="1:22" x14ac:dyDescent="0.25">
      <c r="A5" s="6">
        <v>4</v>
      </c>
      <c r="B5" s="3" t="s">
        <v>5</v>
      </c>
      <c r="C5" s="4" t="e">
        <f>"new Quote { Date = DateTime.ParseExact("""&amp;TEXT(D5,"yyyy-mm-dd")&amp;""",""yyyy-MM-dd"",cultureProvider), Open="&amp;#REF!&amp;"m, High="&amp;E5&amp;"m, Low="&amp;F5&amp;"m, Close="&amp;G5&amp;"m, Volume = (long)"&amp;#REF!&amp;" },"</f>
        <v>#REF!</v>
      </c>
      <c r="D5" s="2">
        <v>42741</v>
      </c>
      <c r="E5" s="1">
        <v>215.17</v>
      </c>
      <c r="F5" s="1">
        <v>213.42</v>
      </c>
      <c r="G5" s="1">
        <v>214.66</v>
      </c>
      <c r="H5" s="1">
        <f>MAX(testdata[[#This Row],[high]]-testdata[[#This Row],[low]],ABS(testdata[[#This Row],[high]]-G4),ABS(testdata[[#This Row],[low]]-G4))</f>
        <v>1.75</v>
      </c>
      <c r="I5" s="1">
        <f>IF(testdata[[#This Row],[high]]-E4&gt;F4-testdata[[#This Row],[low]],MAX(testdata[[#This Row],[high]]-E4,0),0)</f>
        <v>1.1099999999999852</v>
      </c>
      <c r="J5" s="1">
        <f>IF(F4-testdata[[#This Row],[low]]&gt;testdata[[#This Row],[high]]-E4,MAX(F4-testdata[[#This Row],[low]],0),0)</f>
        <v>0</v>
      </c>
      <c r="K5" s="1"/>
      <c r="L5" s="1"/>
      <c r="M5" s="1"/>
      <c r="N5" s="8"/>
      <c r="O5" s="8"/>
      <c r="P5" s="8"/>
      <c r="Q5" s="8"/>
      <c r="S5" s="6">
        <v>4</v>
      </c>
      <c r="T5" s="8"/>
      <c r="U5" s="8"/>
      <c r="V5" s="8"/>
    </row>
    <row r="6" spans="1:22" x14ac:dyDescent="0.25">
      <c r="A6" s="6">
        <v>5</v>
      </c>
      <c r="B6" s="3" t="s">
        <v>5</v>
      </c>
      <c r="C6" s="4" t="e">
        <f>"new Quote { Date = DateTime.ParseExact("""&amp;TEXT(D6,"yyyy-mm-dd")&amp;""",""yyyy-MM-dd"",cultureProvider), Open="&amp;#REF!&amp;"m, High="&amp;E6&amp;"m, Low="&amp;F6&amp;"m, Close="&amp;G6&amp;"m, Volume = (long)"&amp;#REF!&amp;" },"</f>
        <v>#REF!</v>
      </c>
      <c r="D6" s="2">
        <v>42744</v>
      </c>
      <c r="E6" s="1">
        <v>214.53</v>
      </c>
      <c r="F6" s="1">
        <v>213.91</v>
      </c>
      <c r="G6" s="1">
        <v>213.95</v>
      </c>
      <c r="H6" s="1">
        <f>MAX(testdata[[#This Row],[high]]-testdata[[#This Row],[low]],ABS(testdata[[#This Row],[high]]-G5),ABS(testdata[[#This Row],[low]]-G5))</f>
        <v>0.75</v>
      </c>
      <c r="I6" s="1">
        <f>IF(testdata[[#This Row],[high]]-E5&gt;F5-testdata[[#This Row],[low]],MAX(testdata[[#This Row],[high]]-E5,0),0)</f>
        <v>0</v>
      </c>
      <c r="J6" s="1">
        <f>IF(F5-testdata[[#This Row],[low]]&gt;testdata[[#This Row],[high]]-E5,MAX(F5-testdata[[#This Row],[low]],0),0)</f>
        <v>0</v>
      </c>
      <c r="K6" s="1"/>
      <c r="L6" s="1"/>
      <c r="M6" s="1"/>
      <c r="N6" s="8"/>
      <c r="O6" s="8"/>
      <c r="P6" s="8"/>
      <c r="Q6" s="8"/>
      <c r="S6" s="6">
        <v>5</v>
      </c>
      <c r="T6" s="8"/>
      <c r="U6" s="8"/>
      <c r="V6" s="8"/>
    </row>
    <row r="7" spans="1:22" x14ac:dyDescent="0.25">
      <c r="A7" s="6">
        <v>6</v>
      </c>
      <c r="B7" s="3" t="s">
        <v>5</v>
      </c>
      <c r="C7" s="4" t="e">
        <f>"new Quote { Date = DateTime.ParseExact("""&amp;TEXT(D7,"yyyy-mm-dd")&amp;""",""yyyy-MM-dd"",cultureProvider), Open="&amp;#REF!&amp;"m, High="&amp;E7&amp;"m, Low="&amp;F7&amp;"m, Close="&amp;G7&amp;"m, Volume = (long)"&amp;#REF!&amp;" },"</f>
        <v>#REF!</v>
      </c>
      <c r="D7" s="2">
        <v>42745</v>
      </c>
      <c r="E7" s="1">
        <v>214.89</v>
      </c>
      <c r="F7" s="1">
        <v>213.52</v>
      </c>
      <c r="G7" s="1">
        <v>213.95</v>
      </c>
      <c r="H7" s="1">
        <f>MAX(testdata[[#This Row],[high]]-testdata[[#This Row],[low]],ABS(testdata[[#This Row],[high]]-G6),ABS(testdata[[#This Row],[low]]-G6))</f>
        <v>1.3699999999999761</v>
      </c>
      <c r="I7" s="1">
        <f>IF(testdata[[#This Row],[high]]-E6&gt;F6-testdata[[#This Row],[low]],MAX(testdata[[#This Row],[high]]-E6,0),0)</f>
        <v>0</v>
      </c>
      <c r="J7" s="1">
        <f>IF(F6-testdata[[#This Row],[low]]&gt;testdata[[#This Row],[high]]-E6,MAX(F6-testdata[[#This Row],[low]],0),0)</f>
        <v>0.38999999999998636</v>
      </c>
      <c r="K7" s="1"/>
      <c r="L7" s="1"/>
      <c r="M7" s="1"/>
      <c r="N7" s="8"/>
      <c r="O7" s="8"/>
      <c r="P7" s="8"/>
      <c r="Q7" s="8"/>
      <c r="S7" s="6">
        <v>6</v>
      </c>
      <c r="T7" s="8"/>
      <c r="U7" s="8"/>
      <c r="V7" s="8"/>
    </row>
    <row r="8" spans="1:22" x14ac:dyDescent="0.25">
      <c r="A8" s="6">
        <v>7</v>
      </c>
      <c r="B8" s="3" t="s">
        <v>5</v>
      </c>
      <c r="C8" s="4" t="e">
        <f>"new Quote { Date = DateTime.ParseExact("""&amp;TEXT(D8,"yyyy-mm-dd")&amp;""",""yyyy-MM-dd"",cultureProvider), Open="&amp;#REF!&amp;"m, High="&amp;E8&amp;"m, Low="&amp;F8&amp;"m, Close="&amp;G8&amp;"m, Volume = (long)"&amp;#REF!&amp;" },"</f>
        <v>#REF!</v>
      </c>
      <c r="D8" s="2">
        <v>42746</v>
      </c>
      <c r="E8" s="1">
        <v>214.55</v>
      </c>
      <c r="F8" s="1">
        <v>213.13</v>
      </c>
      <c r="G8" s="1">
        <v>214.55</v>
      </c>
      <c r="H8" s="1">
        <f>MAX(testdata[[#This Row],[high]]-testdata[[#This Row],[low]],ABS(testdata[[#This Row],[high]]-G7),ABS(testdata[[#This Row],[low]]-G7))</f>
        <v>1.4200000000000159</v>
      </c>
      <c r="I8" s="1">
        <f>IF(testdata[[#This Row],[high]]-E7&gt;F7-testdata[[#This Row],[low]],MAX(testdata[[#This Row],[high]]-E7,0),0)</f>
        <v>0</v>
      </c>
      <c r="J8" s="1">
        <f>IF(F7-testdata[[#This Row],[low]]&gt;testdata[[#This Row],[high]]-E7,MAX(F7-testdata[[#This Row],[low]],0),0)</f>
        <v>0.39000000000001478</v>
      </c>
      <c r="K8" s="1"/>
      <c r="L8" s="1"/>
      <c r="M8" s="1"/>
      <c r="N8" s="8"/>
      <c r="O8" s="8"/>
      <c r="P8" s="8"/>
      <c r="Q8" s="8"/>
      <c r="S8" s="6">
        <v>7</v>
      </c>
      <c r="T8" s="8"/>
      <c r="U8" s="8"/>
      <c r="V8" s="8"/>
    </row>
    <row r="9" spans="1:22" x14ac:dyDescent="0.25">
      <c r="A9" s="6">
        <v>8</v>
      </c>
      <c r="B9" s="3" t="s">
        <v>5</v>
      </c>
      <c r="C9" s="4" t="e">
        <f>"new Quote { Date = DateTime.ParseExact("""&amp;TEXT(D9,"yyyy-mm-dd")&amp;""",""yyyy-MM-dd"",cultureProvider), Open="&amp;#REF!&amp;"m, High="&amp;E9&amp;"m, Low="&amp;F9&amp;"m, Close="&amp;G9&amp;"m, Volume = (long)"&amp;#REF!&amp;" },"</f>
        <v>#REF!</v>
      </c>
      <c r="D9" s="2">
        <v>42747</v>
      </c>
      <c r="E9" s="1">
        <v>214.22</v>
      </c>
      <c r="F9" s="1">
        <v>212.53</v>
      </c>
      <c r="G9" s="1">
        <v>214.02</v>
      </c>
      <c r="H9" s="1">
        <f>MAX(testdata[[#This Row],[high]]-testdata[[#This Row],[low]],ABS(testdata[[#This Row],[high]]-G8),ABS(testdata[[#This Row],[low]]-G8))</f>
        <v>2.0200000000000102</v>
      </c>
      <c r="I9" s="1">
        <f>IF(testdata[[#This Row],[high]]-E8&gt;F8-testdata[[#This Row],[low]],MAX(testdata[[#This Row],[high]]-E8,0),0)</f>
        <v>0</v>
      </c>
      <c r="J9" s="1">
        <f>IF(F8-testdata[[#This Row],[low]]&gt;testdata[[#This Row],[high]]-E8,MAX(F8-testdata[[#This Row],[low]],0),0)</f>
        <v>0.59999999999999432</v>
      </c>
      <c r="K9" s="1"/>
      <c r="L9" s="1"/>
      <c r="M9" s="1"/>
      <c r="N9" s="8"/>
      <c r="O9" s="8"/>
      <c r="P9" s="8"/>
      <c r="Q9" s="8"/>
      <c r="S9" s="6">
        <v>8</v>
      </c>
      <c r="T9" s="8"/>
      <c r="U9" s="8"/>
      <c r="V9" s="8"/>
    </row>
    <row r="10" spans="1:22" x14ac:dyDescent="0.25">
      <c r="A10" s="6">
        <v>9</v>
      </c>
      <c r="B10" s="3" t="s">
        <v>5</v>
      </c>
      <c r="C10" s="4" t="e">
        <f>"new Quote { Date = DateTime.ParseExact("""&amp;TEXT(D10,"yyyy-mm-dd")&amp;""",""yyyy-MM-dd"",cultureProvider), Open="&amp;#REF!&amp;"m, High="&amp;E10&amp;"m, Low="&amp;F10&amp;"m, Close="&amp;G10&amp;"m, Volume = (long)"&amp;#REF!&amp;" },"</f>
        <v>#REF!</v>
      </c>
      <c r="D10" s="2">
        <v>42748</v>
      </c>
      <c r="E10" s="1">
        <v>214.84</v>
      </c>
      <c r="F10" s="1">
        <v>214.17</v>
      </c>
      <c r="G10" s="1">
        <v>214.51</v>
      </c>
      <c r="H10" s="1">
        <f>MAX(testdata[[#This Row],[high]]-testdata[[#This Row],[low]],ABS(testdata[[#This Row],[high]]-G9),ABS(testdata[[#This Row],[low]]-G9))</f>
        <v>0.81999999999999318</v>
      </c>
      <c r="I10" s="1">
        <f>IF(testdata[[#This Row],[high]]-E9&gt;F9-testdata[[#This Row],[low]],MAX(testdata[[#This Row],[high]]-E9,0),0)</f>
        <v>0.62000000000000455</v>
      </c>
      <c r="J10" s="1">
        <f>IF(F9-testdata[[#This Row],[low]]&gt;testdata[[#This Row],[high]]-E9,MAX(F9-testdata[[#This Row],[low]],0),0)</f>
        <v>0</v>
      </c>
      <c r="K10" s="1"/>
      <c r="L10" s="1"/>
      <c r="M10" s="1"/>
      <c r="N10" s="8"/>
      <c r="O10" s="8"/>
      <c r="P10" s="8"/>
      <c r="Q10" s="8"/>
      <c r="S10" s="6">
        <v>9</v>
      </c>
      <c r="T10" s="8"/>
      <c r="U10" s="8"/>
      <c r="V10" s="8"/>
    </row>
    <row r="11" spans="1:22" x14ac:dyDescent="0.25">
      <c r="A11" s="6">
        <v>10</v>
      </c>
      <c r="B11" s="3" t="s">
        <v>5</v>
      </c>
      <c r="C11" s="4" t="e">
        <f>"new Quote { Date = DateTime.ParseExact("""&amp;TEXT(D11,"yyyy-mm-dd")&amp;""",""yyyy-MM-dd"",cultureProvider), Open="&amp;#REF!&amp;"m, High="&amp;E11&amp;"m, Low="&amp;F11&amp;"m, Close="&amp;G11&amp;"m, Volume = (long)"&amp;#REF!&amp;" },"</f>
        <v>#REF!</v>
      </c>
      <c r="D11" s="2">
        <v>42752</v>
      </c>
      <c r="E11" s="1">
        <v>214.25</v>
      </c>
      <c r="F11" s="1">
        <v>213.33</v>
      </c>
      <c r="G11" s="1">
        <v>213.75</v>
      </c>
      <c r="H11" s="1">
        <f>MAX(testdata[[#This Row],[high]]-testdata[[#This Row],[low]],ABS(testdata[[#This Row],[high]]-G10),ABS(testdata[[#This Row],[low]]-G10))</f>
        <v>1.1799999999999784</v>
      </c>
      <c r="I11" s="1">
        <f>IF(testdata[[#This Row],[high]]-E10&gt;F10-testdata[[#This Row],[low]],MAX(testdata[[#This Row],[high]]-E10,0),0)</f>
        <v>0</v>
      </c>
      <c r="J11" s="1">
        <f>IF(F10-testdata[[#This Row],[low]]&gt;testdata[[#This Row],[high]]-E10,MAX(F10-testdata[[#This Row],[low]],0),0)</f>
        <v>0.83999999999997499</v>
      </c>
      <c r="K11" s="1"/>
      <c r="L11" s="1"/>
      <c r="M11" s="1"/>
      <c r="N11" s="8"/>
      <c r="O11" s="8"/>
      <c r="P11" s="8"/>
      <c r="Q11" s="8"/>
      <c r="S11" s="6">
        <v>10</v>
      </c>
      <c r="T11" s="8"/>
      <c r="U11" s="8"/>
      <c r="V11" s="8"/>
    </row>
    <row r="12" spans="1:22" x14ac:dyDescent="0.25">
      <c r="A12" s="6">
        <v>11</v>
      </c>
      <c r="B12" s="3" t="s">
        <v>5</v>
      </c>
      <c r="C12" s="4" t="e">
        <f>"new Quote { Date = DateTime.ParseExact("""&amp;TEXT(D12,"yyyy-mm-dd")&amp;""",""yyyy-MM-dd"",cultureProvider), Open="&amp;#REF!&amp;"m, High="&amp;E12&amp;"m, Low="&amp;F12&amp;"m, Close="&amp;G12&amp;"m, Volume = (long)"&amp;#REF!&amp;" },"</f>
        <v>#REF!</v>
      </c>
      <c r="D12" s="2">
        <v>42753</v>
      </c>
      <c r="E12" s="1">
        <v>214.27</v>
      </c>
      <c r="F12" s="1">
        <v>213.42</v>
      </c>
      <c r="G12" s="1">
        <v>214.22</v>
      </c>
      <c r="H12" s="1">
        <f>MAX(testdata[[#This Row],[high]]-testdata[[#This Row],[low]],ABS(testdata[[#This Row],[high]]-G11),ABS(testdata[[#This Row],[low]]-G11))</f>
        <v>0.85000000000002274</v>
      </c>
      <c r="I12" s="1">
        <f>IF(testdata[[#This Row],[high]]-E11&gt;F11-testdata[[#This Row],[low]],MAX(testdata[[#This Row],[high]]-E11,0),0)</f>
        <v>2.0000000000010232E-2</v>
      </c>
      <c r="J12" s="1">
        <f>IF(F11-testdata[[#This Row],[low]]&gt;testdata[[#This Row],[high]]-E11,MAX(F11-testdata[[#This Row],[low]],0),0)</f>
        <v>0</v>
      </c>
      <c r="K12" s="1"/>
      <c r="L12" s="1"/>
      <c r="M12" s="1"/>
      <c r="N12" s="8"/>
      <c r="O12" s="8"/>
      <c r="P12" s="8"/>
      <c r="Q12" s="8"/>
      <c r="S12" s="6">
        <v>11</v>
      </c>
      <c r="T12" s="8"/>
      <c r="U12" s="8"/>
      <c r="V12" s="8"/>
    </row>
    <row r="13" spans="1:22" x14ac:dyDescent="0.25">
      <c r="A13" s="6">
        <v>12</v>
      </c>
      <c r="B13" s="3" t="s">
        <v>5</v>
      </c>
      <c r="C13" s="4" t="e">
        <f>"new Quote { Date = DateTime.ParseExact("""&amp;TEXT(D13,"yyyy-mm-dd")&amp;""",""yyyy-MM-dd"",cultureProvider), Open="&amp;#REF!&amp;"m, High="&amp;E13&amp;"m, Low="&amp;F13&amp;"m, Close="&amp;G13&amp;"m, Volume = (long)"&amp;#REF!&amp;" },"</f>
        <v>#REF!</v>
      </c>
      <c r="D13" s="2">
        <v>42754</v>
      </c>
      <c r="E13" s="1">
        <v>214.46</v>
      </c>
      <c r="F13" s="1">
        <v>212.96</v>
      </c>
      <c r="G13" s="1">
        <v>213.43</v>
      </c>
      <c r="H13" s="1">
        <f>MAX(testdata[[#This Row],[high]]-testdata[[#This Row],[low]],ABS(testdata[[#This Row],[high]]-G12),ABS(testdata[[#This Row],[low]]-G12))</f>
        <v>1.5</v>
      </c>
      <c r="I13" s="1">
        <f>IF(testdata[[#This Row],[high]]-E12&gt;F12-testdata[[#This Row],[low]],MAX(testdata[[#This Row],[high]]-E12,0),0)</f>
        <v>0</v>
      </c>
      <c r="J13" s="1">
        <f>IF(F12-testdata[[#This Row],[low]]&gt;testdata[[#This Row],[high]]-E12,MAX(F12-testdata[[#This Row],[low]],0),0)</f>
        <v>0.45999999999997954</v>
      </c>
      <c r="K13" s="1"/>
      <c r="L13" s="1"/>
      <c r="M13" s="1"/>
      <c r="N13" s="8"/>
      <c r="O13" s="8"/>
      <c r="P13" s="8"/>
      <c r="Q13" s="8"/>
      <c r="S13" s="6">
        <v>12</v>
      </c>
      <c r="T13" s="8"/>
      <c r="U13" s="8"/>
      <c r="V13" s="8"/>
    </row>
    <row r="14" spans="1:22" x14ac:dyDescent="0.25">
      <c r="A14" s="6">
        <v>13</v>
      </c>
      <c r="B14" s="3" t="s">
        <v>5</v>
      </c>
      <c r="C14" s="4" t="e">
        <f>"new Quote { Date = DateTime.ParseExact("""&amp;TEXT(D14,"yyyy-mm-dd")&amp;""",""yyyy-MM-dd"",cultureProvider), Open="&amp;#REF!&amp;"m, High="&amp;E14&amp;"m, Low="&amp;F14&amp;"m, Close="&amp;G14&amp;"m, Volume = (long)"&amp;#REF!&amp;" },"</f>
        <v>#REF!</v>
      </c>
      <c r="D14" s="2">
        <v>42755</v>
      </c>
      <c r="E14" s="1">
        <v>214.75</v>
      </c>
      <c r="F14" s="1">
        <v>213.49</v>
      </c>
      <c r="G14" s="1">
        <v>214.21</v>
      </c>
      <c r="H14" s="1">
        <f>MAX(testdata[[#This Row],[high]]-testdata[[#This Row],[low]],ABS(testdata[[#This Row],[high]]-G13),ABS(testdata[[#This Row],[low]]-G13))</f>
        <v>1.3199999999999932</v>
      </c>
      <c r="I14" s="1">
        <f>IF(testdata[[#This Row],[high]]-E13&gt;F13-testdata[[#This Row],[low]],MAX(testdata[[#This Row],[high]]-E13,0),0)</f>
        <v>0.28999999999999204</v>
      </c>
      <c r="J14" s="1">
        <f>IF(F13-testdata[[#This Row],[low]]&gt;testdata[[#This Row],[high]]-E13,MAX(F13-testdata[[#This Row],[low]],0),0)</f>
        <v>0</v>
      </c>
      <c r="K14" s="1"/>
      <c r="L14" s="1"/>
      <c r="M14" s="1"/>
      <c r="N14" s="8"/>
      <c r="O14" s="8"/>
      <c r="P14" s="8"/>
      <c r="Q14" s="8"/>
      <c r="S14" s="6">
        <v>13</v>
      </c>
      <c r="T14" s="8"/>
      <c r="U14" s="8"/>
      <c r="V14" s="8"/>
    </row>
    <row r="15" spans="1:22" x14ac:dyDescent="0.25">
      <c r="A15" s="6">
        <v>14</v>
      </c>
      <c r="B15" s="3" t="s">
        <v>5</v>
      </c>
      <c r="C15" s="4" t="e">
        <f>"new Quote { Date = DateTime.ParseExact("""&amp;TEXT(D15,"yyyy-mm-dd")&amp;""",""yyyy-MM-dd"",cultureProvider), Open="&amp;#REF!&amp;"m, High="&amp;E15&amp;"m, Low="&amp;F15&amp;"m, Close="&amp;G15&amp;"m, Volume = (long)"&amp;#REF!&amp;" },"</f>
        <v>#REF!</v>
      </c>
      <c r="D15" s="2">
        <v>42758</v>
      </c>
      <c r="E15" s="1">
        <v>214.28</v>
      </c>
      <c r="F15" s="1">
        <v>212.83</v>
      </c>
      <c r="G15" s="1">
        <v>213.66</v>
      </c>
      <c r="H15" s="1">
        <f>MAX(testdata[[#This Row],[high]]-testdata[[#This Row],[low]],ABS(testdata[[#This Row],[high]]-G14),ABS(testdata[[#This Row],[low]]-G14))</f>
        <v>1.4499999999999886</v>
      </c>
      <c r="I15" s="1">
        <f>IF(testdata[[#This Row],[high]]-E14&gt;F14-testdata[[#This Row],[low]],MAX(testdata[[#This Row],[high]]-E14,0),0)</f>
        <v>0</v>
      </c>
      <c r="J15" s="1">
        <f>IF(F14-testdata[[#This Row],[low]]&gt;testdata[[#This Row],[high]]-E14,MAX(F14-testdata[[#This Row],[low]],0),0)</f>
        <v>0.65999999999999659</v>
      </c>
      <c r="K15" s="1"/>
      <c r="L15" s="1"/>
      <c r="M15" s="1"/>
      <c r="N15" s="8"/>
      <c r="O15" s="8"/>
      <c r="P15" s="8"/>
      <c r="Q15" s="8"/>
      <c r="S15" s="6">
        <v>14</v>
      </c>
      <c r="T15" s="8"/>
      <c r="U15" s="8"/>
      <c r="V15" s="8"/>
    </row>
    <row r="16" spans="1:22" x14ac:dyDescent="0.25">
      <c r="A16" s="6">
        <v>15</v>
      </c>
      <c r="B16" s="3" t="s">
        <v>5</v>
      </c>
      <c r="C16" s="4" t="e">
        <f>"new Quote { Date = DateTime.ParseExact("""&amp;TEXT(D16,"yyyy-mm-dd")&amp;""",""yyyy-MM-dd"",cultureProvider), Open="&amp;#REF!&amp;"m, High="&amp;E16&amp;"m, Low="&amp;F16&amp;"m, Close="&amp;G16&amp;"m, Volume = (long)"&amp;#REF!&amp;" },"</f>
        <v>#REF!</v>
      </c>
      <c r="D16" s="2">
        <v>42759</v>
      </c>
      <c r="E16" s="1">
        <v>215.48</v>
      </c>
      <c r="F16" s="1">
        <v>213.77</v>
      </c>
      <c r="G16" s="1">
        <v>215.03</v>
      </c>
      <c r="H16" s="1">
        <f>MAX(testdata[[#This Row],[high]]-testdata[[#This Row],[low]],ABS(testdata[[#This Row],[high]]-G15),ABS(testdata[[#This Row],[low]]-G15))</f>
        <v>1.8199999999999932</v>
      </c>
      <c r="I16" s="1">
        <f>IF(testdata[[#This Row],[high]]-E15&gt;F15-testdata[[#This Row],[low]],MAX(testdata[[#This Row],[high]]-E15,0),0)</f>
        <v>1.1999999999999886</v>
      </c>
      <c r="J16" s="1">
        <f>IF(F15-testdata[[#This Row],[low]]&gt;testdata[[#This Row],[high]]-E15,MAX(F15-testdata[[#This Row],[low]],0),0)</f>
        <v>0</v>
      </c>
      <c r="K16" s="14">
        <f>SUM(H3:H16)</f>
        <v>18.709999999999951</v>
      </c>
      <c r="L16" s="14">
        <f>SUM(I3:I16)</f>
        <v>4.1099999999999852</v>
      </c>
      <c r="M16" s="14">
        <f>SUM(J3:J16)</f>
        <v>3.469999999999942</v>
      </c>
      <c r="N16" s="8">
        <f>100*testdata[[#This Row],[+DM14]]/testdata[[#This Row],[TR14]]</f>
        <v>21.966862640299283</v>
      </c>
      <c r="O16" s="8">
        <f>100*testdata[[#This Row],[-DM14]]/testdata[[#This Row],[TR14]]</f>
        <v>18.546231961517645</v>
      </c>
      <c r="P16" s="8">
        <f>100*ABS(testdata[[#This Row],[+DI14]]-testdata[[#This Row],[-DI14]])/(testdata[[#This Row],[+DI14]]+testdata[[#This Row],[-DI14]])</f>
        <v>8.4432717678106712</v>
      </c>
      <c r="Q16" s="8"/>
      <c r="S16" s="6">
        <v>15</v>
      </c>
      <c r="T16" s="8">
        <v>21.966899999999999</v>
      </c>
      <c r="U16" s="8">
        <v>18.546199999999999</v>
      </c>
      <c r="V16" s="8"/>
    </row>
    <row r="17" spans="1:22" x14ac:dyDescent="0.25">
      <c r="A17" s="6">
        <v>16</v>
      </c>
      <c r="B17" s="3" t="s">
        <v>5</v>
      </c>
      <c r="C17" s="4" t="e">
        <f>"new Quote { Date = DateTime.ParseExact("""&amp;TEXT(D17,"yyyy-mm-dd")&amp;""",""yyyy-MM-dd"",cultureProvider), Open="&amp;#REF!&amp;"m, High="&amp;E17&amp;"m, Low="&amp;F17&amp;"m, Close="&amp;G17&amp;"m, Volume = (long)"&amp;#REF!&amp;" },"</f>
        <v>#REF!</v>
      </c>
      <c r="D17" s="2">
        <v>42760</v>
      </c>
      <c r="E17" s="1">
        <v>216.89</v>
      </c>
      <c r="F17" s="1">
        <v>215.89</v>
      </c>
      <c r="G17" s="1">
        <v>216.89</v>
      </c>
      <c r="H17" s="1">
        <f>MAX(testdata[[#This Row],[high]]-testdata[[#This Row],[low]],ABS(testdata[[#This Row],[high]]-G16),ABS(testdata[[#This Row],[low]]-G16))</f>
        <v>1.8599999999999852</v>
      </c>
      <c r="I17" s="1">
        <f>IF(testdata[[#This Row],[high]]-E16&gt;F16-testdata[[#This Row],[low]],MAX(testdata[[#This Row],[high]]-E16,0),0)</f>
        <v>1.4099999999999966</v>
      </c>
      <c r="J17" s="1">
        <f>IF(F16-testdata[[#This Row],[low]]&gt;testdata[[#This Row],[high]]-E16,MAX(F16-testdata[[#This Row],[low]],0),0)</f>
        <v>0</v>
      </c>
      <c r="K17" s="1">
        <f>K16-(K16/14)+testdata[[#This Row],[TR]]</f>
        <v>19.23357142857137</v>
      </c>
      <c r="L17" s="1">
        <f>L16-(L16/14)+testdata[[#This Row],[+DM1]]</f>
        <v>5.2264285714285545</v>
      </c>
      <c r="M17" s="1">
        <f>M16-(M16/14)+testdata[[#This Row],[-DM1]]</f>
        <v>3.2221428571428032</v>
      </c>
      <c r="N17" s="8">
        <f>100*testdata[[#This Row],[+DM14]]/testdata[[#This Row],[TR14]]</f>
        <v>27.173469008801568</v>
      </c>
      <c r="O17" s="8">
        <f>100*testdata[[#This Row],[-DM14]]/testdata[[#This Row],[TR14]]</f>
        <v>16.752701749173461</v>
      </c>
      <c r="P17" s="8">
        <f>100*ABS(testdata[[#This Row],[+DI14]]-testdata[[#This Row],[-DI14]])/(testdata[[#This Row],[+DI14]]+testdata[[#This Row],[-DI14]])</f>
        <v>23.723368278661447</v>
      </c>
      <c r="Q17" s="8"/>
      <c r="S17" s="6">
        <v>16</v>
      </c>
      <c r="T17" s="8">
        <v>27.173500000000001</v>
      </c>
      <c r="U17" s="8">
        <v>16.752700000000001</v>
      </c>
      <c r="V17" s="8"/>
    </row>
    <row r="18" spans="1:22" x14ac:dyDescent="0.25">
      <c r="A18" s="6">
        <v>17</v>
      </c>
      <c r="B18" s="3" t="s">
        <v>5</v>
      </c>
      <c r="C18" s="4" t="e">
        <f>"new Quote { Date = DateTime.ParseExact("""&amp;TEXT(D18,"yyyy-mm-dd")&amp;""",""yyyy-MM-dd"",cultureProvider), Open="&amp;#REF!&amp;"m, High="&amp;E18&amp;"m, Low="&amp;F18&amp;"m, Close="&amp;G18&amp;"m, Volume = (long)"&amp;#REF!&amp;" },"</f>
        <v>#REF!</v>
      </c>
      <c r="D18" s="2">
        <v>42761</v>
      </c>
      <c r="E18" s="1">
        <v>217.02</v>
      </c>
      <c r="F18" s="1">
        <v>216.36</v>
      </c>
      <c r="G18" s="1">
        <v>216.66</v>
      </c>
      <c r="H18" s="1">
        <f>MAX(testdata[[#This Row],[high]]-testdata[[#This Row],[low]],ABS(testdata[[#This Row],[high]]-G17),ABS(testdata[[#This Row],[low]]-G17))</f>
        <v>0.65999999999999659</v>
      </c>
      <c r="I18" s="1">
        <f>IF(testdata[[#This Row],[high]]-E17&gt;F17-testdata[[#This Row],[low]],MAX(testdata[[#This Row],[high]]-E17,0),0)</f>
        <v>0.13000000000002387</v>
      </c>
      <c r="J18" s="1">
        <f>IF(F17-testdata[[#This Row],[low]]&gt;testdata[[#This Row],[high]]-E17,MAX(F17-testdata[[#This Row],[low]],0),0)</f>
        <v>0</v>
      </c>
      <c r="K18" s="1">
        <f>K17-(K17/14)+testdata[[#This Row],[TR]]</f>
        <v>18.519744897959125</v>
      </c>
      <c r="L18" s="1">
        <f>L17-(L17/14)+testdata[[#This Row],[+DM1]]</f>
        <v>4.983112244897967</v>
      </c>
      <c r="M18" s="1">
        <f>M17-(M17/14)+testdata[[#This Row],[-DM1]]</f>
        <v>2.9919897959183173</v>
      </c>
      <c r="N18" s="8">
        <f>100*testdata[[#This Row],[+DM14]]/testdata[[#This Row],[TR14]]</f>
        <v>26.907024218498311</v>
      </c>
      <c r="O18" s="8">
        <f>100*testdata[[#This Row],[-DM14]]/testdata[[#This Row],[TR14]]</f>
        <v>16.155674996625006</v>
      </c>
      <c r="P18" s="8">
        <f>100*ABS(testdata[[#This Row],[+DI14]]-testdata[[#This Row],[-DI14]])/(testdata[[#This Row],[+DI14]]+testdata[[#This Row],[-DI14]])</f>
        <v>24.966733200266987</v>
      </c>
      <c r="Q18" s="8"/>
      <c r="S18" s="6">
        <v>17</v>
      </c>
      <c r="T18" s="8">
        <v>26.907</v>
      </c>
      <c r="U18" s="8">
        <v>16.1557</v>
      </c>
      <c r="V18" s="8"/>
    </row>
    <row r="19" spans="1:22" x14ac:dyDescent="0.25">
      <c r="A19" s="6">
        <v>18</v>
      </c>
      <c r="B19" s="3" t="s">
        <v>5</v>
      </c>
      <c r="C19" s="4" t="e">
        <f>"new Quote { Date = DateTime.ParseExact("""&amp;TEXT(D19,"yyyy-mm-dd")&amp;""",""yyyy-MM-dd"",cultureProvider), Open="&amp;#REF!&amp;"m, High="&amp;E19&amp;"m, Low="&amp;F19&amp;"m, Close="&amp;G19&amp;"m, Volume = (long)"&amp;#REF!&amp;" },"</f>
        <v>#REF!</v>
      </c>
      <c r="D19" s="2">
        <v>42762</v>
      </c>
      <c r="E19" s="1">
        <v>216.91</v>
      </c>
      <c r="F19" s="1">
        <v>216.12</v>
      </c>
      <c r="G19" s="1">
        <v>216.32</v>
      </c>
      <c r="H19" s="1">
        <f>MAX(testdata[[#This Row],[high]]-testdata[[#This Row],[low]],ABS(testdata[[#This Row],[high]]-G18),ABS(testdata[[#This Row],[low]]-G18))</f>
        <v>0.78999999999999204</v>
      </c>
      <c r="I19" s="1">
        <f>IF(testdata[[#This Row],[high]]-E18&gt;F18-testdata[[#This Row],[low]],MAX(testdata[[#This Row],[high]]-E18,0),0)</f>
        <v>0</v>
      </c>
      <c r="J19" s="1">
        <f>IF(F18-testdata[[#This Row],[low]]&gt;testdata[[#This Row],[high]]-E18,MAX(F18-testdata[[#This Row],[low]],0),0)</f>
        <v>0.24000000000000909</v>
      </c>
      <c r="K19" s="1">
        <f>K18-(K18/14)+testdata[[#This Row],[TR]]</f>
        <v>17.986905976676322</v>
      </c>
      <c r="L19" s="1">
        <f>L18-(L18/14)+testdata[[#This Row],[+DM1]]</f>
        <v>4.6271756559766839</v>
      </c>
      <c r="M19" s="1">
        <f>M18-(M18/14)+testdata[[#This Row],[-DM1]]</f>
        <v>3.0182762390670179</v>
      </c>
      <c r="N19" s="8">
        <f>100*testdata[[#This Row],[+DM14]]/testdata[[#This Row],[TR14]]</f>
        <v>25.725245142087012</v>
      </c>
      <c r="O19" s="8">
        <f>100*testdata[[#This Row],[-DM14]]/testdata[[#This Row],[TR14]]</f>
        <v>16.780408164588319</v>
      </c>
      <c r="P19" s="8">
        <f>100*ABS(testdata[[#This Row],[+DI14]]-testdata[[#This Row],[-DI14]])/(testdata[[#This Row],[+DI14]]+testdata[[#This Row],[-DI14]])</f>
        <v>21.043876006239255</v>
      </c>
      <c r="Q19" s="8"/>
      <c r="S19" s="6">
        <v>18</v>
      </c>
      <c r="T19" s="8">
        <v>25.725200000000001</v>
      </c>
      <c r="U19" s="8">
        <v>16.7804</v>
      </c>
      <c r="V19" s="8"/>
    </row>
    <row r="20" spans="1:22" x14ac:dyDescent="0.25">
      <c r="A20" s="6">
        <v>19</v>
      </c>
      <c r="B20" s="3" t="s">
        <v>5</v>
      </c>
      <c r="C20" s="4" t="e">
        <f>"new Quote { Date = DateTime.ParseExact("""&amp;TEXT(D20,"yyyy-mm-dd")&amp;""",""yyyy-MM-dd"",cultureProvider), Open="&amp;#REF!&amp;"m, High="&amp;E20&amp;"m, Low="&amp;F20&amp;"m, Close="&amp;G20&amp;"m, Volume = (long)"&amp;#REF!&amp;" },"</f>
        <v>#REF!</v>
      </c>
      <c r="D20" s="2">
        <v>42765</v>
      </c>
      <c r="E20" s="1">
        <v>215.59</v>
      </c>
      <c r="F20" s="1">
        <v>213.9</v>
      </c>
      <c r="G20" s="1">
        <v>214.98</v>
      </c>
      <c r="H20" s="1">
        <f>MAX(testdata[[#This Row],[high]]-testdata[[#This Row],[low]],ABS(testdata[[#This Row],[high]]-G19),ABS(testdata[[#This Row],[low]]-G19))</f>
        <v>2.4199999999999875</v>
      </c>
      <c r="I20" s="1">
        <f>IF(testdata[[#This Row],[high]]-E19&gt;F19-testdata[[#This Row],[low]],MAX(testdata[[#This Row],[high]]-E19,0),0)</f>
        <v>0</v>
      </c>
      <c r="J20" s="1">
        <f>IF(F19-testdata[[#This Row],[low]]&gt;testdata[[#This Row],[high]]-E19,MAX(F19-testdata[[#This Row],[low]],0),0)</f>
        <v>2.2199999999999989</v>
      </c>
      <c r="K20" s="1">
        <f>K19-(K19/14)+testdata[[#This Row],[TR]]</f>
        <v>19.122126978342287</v>
      </c>
      <c r="L20" s="1">
        <f>L19-(L19/14)+testdata[[#This Row],[+DM1]]</f>
        <v>4.2966631091212069</v>
      </c>
      <c r="M20" s="1">
        <f>M19-(M19/14)+testdata[[#This Row],[-DM1]]</f>
        <v>5.0226850791336588</v>
      </c>
      <c r="N20" s="8">
        <f>100*testdata[[#This Row],[+DM14]]/testdata[[#This Row],[TR14]]</f>
        <v>22.46958779213006</v>
      </c>
      <c r="O20" s="8">
        <f>100*testdata[[#This Row],[-DM14]]/testdata[[#This Row],[TR14]]</f>
        <v>26.26635146196001</v>
      </c>
      <c r="P20" s="8">
        <f>100*ABS(testdata[[#This Row],[+DI14]]-testdata[[#This Row],[-DI14]])/(testdata[[#This Row],[+DI14]]+testdata[[#This Row],[-DI14]])</f>
        <v>7.7904801424573211</v>
      </c>
      <c r="Q20" s="8"/>
      <c r="S20" s="6">
        <v>19</v>
      </c>
      <c r="T20" s="8">
        <v>22.4696</v>
      </c>
      <c r="U20" s="8">
        <v>26.266400000000001</v>
      </c>
      <c r="V20" s="8"/>
    </row>
    <row r="21" spans="1:22" x14ac:dyDescent="0.25">
      <c r="A21" s="6">
        <v>20</v>
      </c>
      <c r="B21" s="3" t="s">
        <v>5</v>
      </c>
      <c r="C21" s="4" t="e">
        <f>"new Quote { Date = DateTime.ParseExact("""&amp;TEXT(D21,"yyyy-mm-dd")&amp;""",""yyyy-MM-dd"",cultureProvider), Open="&amp;#REF!&amp;"m, High="&amp;E21&amp;"m, Low="&amp;F21&amp;"m, Close="&amp;G21&amp;"m, Volume = (long)"&amp;#REF!&amp;" },"</f>
        <v>#REF!</v>
      </c>
      <c r="D21" s="2">
        <v>42766</v>
      </c>
      <c r="E21" s="1">
        <v>215.03</v>
      </c>
      <c r="F21" s="1">
        <v>213.82</v>
      </c>
      <c r="G21" s="1">
        <v>214.96</v>
      </c>
      <c r="H21" s="1">
        <f>MAX(testdata[[#This Row],[high]]-testdata[[#This Row],[low]],ABS(testdata[[#This Row],[high]]-G20),ABS(testdata[[#This Row],[low]]-G20))</f>
        <v>1.210000000000008</v>
      </c>
      <c r="I21" s="1">
        <f>IF(testdata[[#This Row],[high]]-E20&gt;F20-testdata[[#This Row],[low]],MAX(testdata[[#This Row],[high]]-E20,0),0)</f>
        <v>0</v>
      </c>
      <c r="J21" s="1">
        <f>IF(F20-testdata[[#This Row],[low]]&gt;testdata[[#This Row],[high]]-E20,MAX(F20-testdata[[#This Row],[low]],0),0)</f>
        <v>8.0000000000012506E-2</v>
      </c>
      <c r="K21" s="1">
        <f>K20-(K20/14)+testdata[[#This Row],[TR]]</f>
        <v>18.966260765603561</v>
      </c>
      <c r="L21" s="1">
        <f>L20-(L20/14)+testdata[[#This Row],[+DM1]]</f>
        <v>3.9897586013268351</v>
      </c>
      <c r="M21" s="1">
        <f>M20-(M20/14)+testdata[[#This Row],[-DM1]]</f>
        <v>4.7439218591955532</v>
      </c>
      <c r="N21" s="13">
        <f>100*testdata[[#This Row],[+DM14]]/testdata[[#This Row],[TR14]]</f>
        <v>21.036084290069969</v>
      </c>
      <c r="O21" s="13">
        <f>100*testdata[[#This Row],[-DM14]]/testdata[[#This Row],[TR14]]</f>
        <v>25.012425579421205</v>
      </c>
      <c r="P21" s="8">
        <f>100*ABS(testdata[[#This Row],[+DI14]]-testdata[[#This Row],[-DI14]])/(testdata[[#This Row],[+DI14]]+testdata[[#This Row],[-DI14]])</f>
        <v>8.6351139279442961</v>
      </c>
      <c r="Q21" s="13"/>
      <c r="S21" s="6">
        <v>20</v>
      </c>
      <c r="T21" s="13">
        <v>21.036100000000001</v>
      </c>
      <c r="U21" s="13">
        <v>25.0124</v>
      </c>
      <c r="V21" s="13"/>
    </row>
    <row r="22" spans="1:22" x14ac:dyDescent="0.25">
      <c r="A22" s="6">
        <v>21</v>
      </c>
      <c r="B22" s="3" t="s">
        <v>5</v>
      </c>
      <c r="C22" s="4" t="e">
        <f>"new Quote { Date = DateTime.ParseExact("""&amp;TEXT(D22,"yyyy-mm-dd")&amp;""",""yyyy-MM-dd"",cultureProvider), Open="&amp;#REF!&amp;"m, High="&amp;E22&amp;"m, Low="&amp;F22&amp;"m, Close="&amp;G22&amp;"m, Volume = (long)"&amp;#REF!&amp;" },"</f>
        <v>#REF!</v>
      </c>
      <c r="D22" s="2">
        <v>42767</v>
      </c>
      <c r="E22" s="1">
        <v>215.96</v>
      </c>
      <c r="F22" s="1">
        <v>214.4</v>
      </c>
      <c r="G22" s="1">
        <v>215.05</v>
      </c>
      <c r="H22" s="1">
        <f>MAX(testdata[[#This Row],[high]]-testdata[[#This Row],[low]],ABS(testdata[[#This Row],[high]]-G21),ABS(testdata[[#This Row],[low]]-G21))</f>
        <v>1.5600000000000023</v>
      </c>
      <c r="I22" s="1">
        <f>IF(testdata[[#This Row],[high]]-E21&gt;F21-testdata[[#This Row],[low]],MAX(testdata[[#This Row],[high]]-E21,0),0)</f>
        <v>0.93000000000000682</v>
      </c>
      <c r="J22" s="1">
        <f>IF(F21-testdata[[#This Row],[low]]&gt;testdata[[#This Row],[high]]-E21,MAX(F21-testdata[[#This Row],[low]],0),0)</f>
        <v>0</v>
      </c>
      <c r="K22" s="1">
        <f>K21-(K21/14)+testdata[[#This Row],[TR]]</f>
        <v>19.171527853774737</v>
      </c>
      <c r="L22" s="1">
        <f>L21-(L21/14)+testdata[[#This Row],[+DM1]]</f>
        <v>4.6347758440892104</v>
      </c>
      <c r="M22" s="1">
        <f>M21-(M21/14)+testdata[[#This Row],[-DM1]]</f>
        <v>4.4050702978244427</v>
      </c>
      <c r="N22" s="8">
        <f>100*testdata[[#This Row],[+DM14]]/testdata[[#This Row],[TR14]]</f>
        <v>24.175307672083399</v>
      </c>
      <c r="O22" s="8">
        <f>100*testdata[[#This Row],[-DM14]]/testdata[[#This Row],[TR14]]</f>
        <v>22.977147838309172</v>
      </c>
      <c r="P22" s="8">
        <f>100*ABS(testdata[[#This Row],[+DI14]]-testdata[[#This Row],[-DI14]])/(testdata[[#This Row],[+DI14]]+testdata[[#This Row],[-DI14]])</f>
        <v>2.5410338036587472</v>
      </c>
      <c r="Q22" s="8"/>
      <c r="S22" s="6">
        <v>21</v>
      </c>
      <c r="T22" s="8">
        <v>24.1753</v>
      </c>
      <c r="U22" s="8">
        <v>22.9771</v>
      </c>
      <c r="V22" s="8"/>
    </row>
    <row r="23" spans="1:22" x14ac:dyDescent="0.25">
      <c r="A23" s="6">
        <v>22</v>
      </c>
      <c r="B23" s="3" t="s">
        <v>5</v>
      </c>
      <c r="C23" s="4" t="e">
        <f>"new Quote { Date = DateTime.ParseExact("""&amp;TEXT(D23,"yyyy-mm-dd")&amp;""",""yyyy-MM-dd"",cultureProvider), Open="&amp;#REF!&amp;"m, High="&amp;E23&amp;"m, Low="&amp;F23&amp;"m, Close="&amp;G23&amp;"m, Volume = (long)"&amp;#REF!&amp;" },"</f>
        <v>#REF!</v>
      </c>
      <c r="D23" s="2">
        <v>42768</v>
      </c>
      <c r="E23" s="1">
        <v>215.5</v>
      </c>
      <c r="F23" s="1">
        <v>214.29</v>
      </c>
      <c r="G23" s="1">
        <v>215.19</v>
      </c>
      <c r="H23" s="1">
        <f>MAX(testdata[[#This Row],[high]]-testdata[[#This Row],[low]],ABS(testdata[[#This Row],[high]]-G22),ABS(testdata[[#This Row],[low]]-G22))</f>
        <v>1.210000000000008</v>
      </c>
      <c r="I23" s="1">
        <f>IF(testdata[[#This Row],[high]]-E22&gt;F22-testdata[[#This Row],[low]],MAX(testdata[[#This Row],[high]]-E22,0),0)</f>
        <v>0</v>
      </c>
      <c r="J23" s="1">
        <f>IF(F22-testdata[[#This Row],[low]]&gt;testdata[[#This Row],[high]]-E22,MAX(F22-testdata[[#This Row],[low]],0),0)</f>
        <v>0.11000000000001364</v>
      </c>
      <c r="K23" s="1">
        <f>K22-(K22/14)+testdata[[#This Row],[TR]]</f>
        <v>19.01213300707655</v>
      </c>
      <c r="L23" s="1">
        <f>L22-(L22/14)+testdata[[#This Row],[+DM1]]</f>
        <v>4.3037204266542668</v>
      </c>
      <c r="M23" s="1">
        <f>M22-(M22/14)+testdata[[#This Row],[-DM1]]</f>
        <v>4.200422419408425</v>
      </c>
      <c r="N23" s="8">
        <f>100*testdata[[#This Row],[+DM14]]/testdata[[#This Row],[TR14]]</f>
        <v>22.636704808725931</v>
      </c>
      <c r="O23" s="8">
        <f>100*testdata[[#This Row],[-DM14]]/testdata[[#This Row],[TR14]]</f>
        <v>22.093378043615495</v>
      </c>
      <c r="P23" s="8">
        <f>100*ABS(testdata[[#This Row],[+DI14]]-testdata[[#This Row],[-DI14]])/(testdata[[#This Row],[+DI14]]+testdata[[#This Row],[-DI14]])</f>
        <v>1.2146786468158646</v>
      </c>
      <c r="Q23" s="8"/>
      <c r="S23" s="6">
        <v>22</v>
      </c>
      <c r="T23" s="8">
        <v>22.636700000000001</v>
      </c>
      <c r="U23" s="8">
        <v>22.093399999999999</v>
      </c>
      <c r="V23" s="8"/>
    </row>
    <row r="24" spans="1:22" x14ac:dyDescent="0.25">
      <c r="A24" s="6">
        <v>23</v>
      </c>
      <c r="B24" s="3" t="s">
        <v>5</v>
      </c>
      <c r="C24" s="4" t="e">
        <f>"new Quote { Date = DateTime.ParseExact("""&amp;TEXT(D24,"yyyy-mm-dd")&amp;""",""yyyy-MM-dd"",cultureProvider), Open="&amp;#REF!&amp;"m, High="&amp;E24&amp;"m, Low="&amp;F24&amp;"m, Close="&amp;G24&amp;"m, Volume = (long)"&amp;#REF!&amp;" },"</f>
        <v>#REF!</v>
      </c>
      <c r="D24" s="2">
        <v>42769</v>
      </c>
      <c r="E24" s="1">
        <v>216.87</v>
      </c>
      <c r="F24" s="1">
        <v>215.84</v>
      </c>
      <c r="G24" s="1">
        <v>216.67</v>
      </c>
      <c r="H24" s="1">
        <f>MAX(testdata[[#This Row],[high]]-testdata[[#This Row],[low]],ABS(testdata[[#This Row],[high]]-G23),ABS(testdata[[#This Row],[low]]-G23))</f>
        <v>1.6800000000000068</v>
      </c>
      <c r="I24" s="1">
        <f>IF(testdata[[#This Row],[high]]-E23&gt;F23-testdata[[#This Row],[low]],MAX(testdata[[#This Row],[high]]-E23,0),0)</f>
        <v>1.3700000000000045</v>
      </c>
      <c r="J24" s="1">
        <f>IF(F23-testdata[[#This Row],[low]]&gt;testdata[[#This Row],[high]]-E23,MAX(F23-testdata[[#This Row],[low]],0),0)</f>
        <v>0</v>
      </c>
      <c r="K24" s="1">
        <f>K23-(K23/14)+testdata[[#This Row],[TR]]</f>
        <v>19.334123506571089</v>
      </c>
      <c r="L24" s="1">
        <f>L23-(L23/14)+testdata[[#This Row],[+DM1]]</f>
        <v>5.3663118247503956</v>
      </c>
      <c r="M24" s="1">
        <f>M23-(M23/14)+testdata[[#This Row],[-DM1]]</f>
        <v>3.9003922465935377</v>
      </c>
      <c r="N24" s="8">
        <f>100*testdata[[#This Row],[+DM14]]/testdata[[#This Row],[TR14]]</f>
        <v>27.755650898405332</v>
      </c>
      <c r="O24" s="8">
        <f>100*testdata[[#This Row],[-DM14]]/testdata[[#This Row],[TR14]]</f>
        <v>20.173618138251321</v>
      </c>
      <c r="P24" s="8">
        <f>100*ABS(testdata[[#This Row],[+DI14]]-testdata[[#This Row],[-DI14]])/(testdata[[#This Row],[+DI14]]+testdata[[#This Row],[-DI14]])</f>
        <v>15.81921216940575</v>
      </c>
      <c r="Q24" s="8"/>
      <c r="S24" s="6">
        <v>23</v>
      </c>
      <c r="T24" s="8">
        <v>27.755700000000001</v>
      </c>
      <c r="U24" s="8">
        <v>20.1736</v>
      </c>
      <c r="V24" s="8"/>
    </row>
    <row r="25" spans="1:22" x14ac:dyDescent="0.25">
      <c r="A25" s="6">
        <v>24</v>
      </c>
      <c r="B25" s="3" t="s">
        <v>5</v>
      </c>
      <c r="C25" s="4" t="e">
        <f>"new Quote { Date = DateTime.ParseExact("""&amp;TEXT(D25,"yyyy-mm-dd")&amp;""",""yyyy-MM-dd"",cultureProvider), Open="&amp;#REF!&amp;"m, High="&amp;E25&amp;"m, Low="&amp;F25&amp;"m, Close="&amp;G25&amp;"m, Volume = (long)"&amp;#REF!&amp;" },"</f>
        <v>#REF!</v>
      </c>
      <c r="D25" s="2">
        <v>42772</v>
      </c>
      <c r="E25" s="1">
        <v>216.66</v>
      </c>
      <c r="F25" s="1">
        <v>215.92</v>
      </c>
      <c r="G25" s="1">
        <v>216.28</v>
      </c>
      <c r="H25" s="1">
        <f>MAX(testdata[[#This Row],[high]]-testdata[[#This Row],[low]],ABS(testdata[[#This Row],[high]]-G24),ABS(testdata[[#This Row],[low]]-G24))</f>
        <v>0.75</v>
      </c>
      <c r="I25" s="1">
        <f>IF(testdata[[#This Row],[high]]-E24&gt;F24-testdata[[#This Row],[low]],MAX(testdata[[#This Row],[high]]-E24,0),0)</f>
        <v>0</v>
      </c>
      <c r="J25" s="1">
        <f>IF(F24-testdata[[#This Row],[low]]&gt;testdata[[#This Row],[high]]-E24,MAX(F24-testdata[[#This Row],[low]],0),0)</f>
        <v>0</v>
      </c>
      <c r="K25" s="1">
        <f>K24-(K24/14)+testdata[[#This Row],[TR]]</f>
        <v>18.703114684673153</v>
      </c>
      <c r="L25" s="1">
        <f>L24-(L24/14)+testdata[[#This Row],[+DM1]]</f>
        <v>4.9830038372682246</v>
      </c>
      <c r="M25" s="1">
        <f>M24-(M24/14)+testdata[[#This Row],[-DM1]]</f>
        <v>3.6217928004082851</v>
      </c>
      <c r="N25" s="8">
        <f>100*testdata[[#This Row],[+DM14]]/testdata[[#This Row],[TR14]]</f>
        <v>26.642641727218312</v>
      </c>
      <c r="O25" s="8">
        <f>100*testdata[[#This Row],[-DM14]]/testdata[[#This Row],[TR14]]</f>
        <v>19.364650548693238</v>
      </c>
      <c r="P25" s="8">
        <f>100*ABS(testdata[[#This Row],[+DI14]]-testdata[[#This Row],[-DI14]])/(testdata[[#This Row],[+DI14]]+testdata[[#This Row],[-DI14]])</f>
        <v>15.819212169405754</v>
      </c>
      <c r="Q25" s="8"/>
      <c r="S25" s="6">
        <v>24</v>
      </c>
      <c r="T25" s="8">
        <v>26.642600000000002</v>
      </c>
      <c r="U25" s="8">
        <v>19.364699999999999</v>
      </c>
      <c r="V25" s="8"/>
    </row>
    <row r="26" spans="1:22" x14ac:dyDescent="0.25">
      <c r="A26" s="6">
        <v>25</v>
      </c>
      <c r="B26" s="3" t="s">
        <v>5</v>
      </c>
      <c r="C26" s="4" t="e">
        <f>"new Quote { Date = DateTime.ParseExact("""&amp;TEXT(D26,"yyyy-mm-dd")&amp;""",""yyyy-MM-dd"",cultureProvider), Open="&amp;#REF!&amp;"m, High="&amp;E26&amp;"m, Low="&amp;F26&amp;"m, Close="&amp;G26&amp;"m, Volume = (long)"&amp;#REF!&amp;" },"</f>
        <v>#REF!</v>
      </c>
      <c r="D26" s="2">
        <v>42773</v>
      </c>
      <c r="E26" s="1">
        <v>216.97</v>
      </c>
      <c r="F26" s="1">
        <v>216.09</v>
      </c>
      <c r="G26" s="1">
        <v>216.29</v>
      </c>
      <c r="H26" s="1">
        <f>MAX(testdata[[#This Row],[high]]-testdata[[#This Row],[low]],ABS(testdata[[#This Row],[high]]-G25),ABS(testdata[[#This Row],[low]]-G25))</f>
        <v>0.87999999999999545</v>
      </c>
      <c r="I26" s="1">
        <f>IF(testdata[[#This Row],[high]]-E25&gt;F25-testdata[[#This Row],[low]],MAX(testdata[[#This Row],[high]]-E25,0),0)</f>
        <v>0.31000000000000227</v>
      </c>
      <c r="J26" s="1">
        <f>IF(F25-testdata[[#This Row],[low]]&gt;testdata[[#This Row],[high]]-E25,MAX(F25-testdata[[#This Row],[low]],0),0)</f>
        <v>0</v>
      </c>
      <c r="K26" s="1">
        <f>K25-(K25/14)+testdata[[#This Row],[TR]]</f>
        <v>18.247177921482209</v>
      </c>
      <c r="L26" s="1">
        <f>L25-(L25/14)+testdata[[#This Row],[+DM1]]</f>
        <v>4.9370749917490677</v>
      </c>
      <c r="M26" s="1">
        <f>M25-(M25/14)+testdata[[#This Row],[-DM1]]</f>
        <v>3.3630933146648361</v>
      </c>
      <c r="N26" s="8">
        <f>100*testdata[[#This Row],[+DM14]]/testdata[[#This Row],[TR14]]</f>
        <v>27.056649598054843</v>
      </c>
      <c r="O26" s="8">
        <f>100*testdata[[#This Row],[-DM14]]/testdata[[#This Row],[TR14]]</f>
        <v>18.430758603529053</v>
      </c>
      <c r="P26" s="8">
        <f>100*ABS(testdata[[#This Row],[+DI14]]-testdata[[#This Row],[-DI14]])/(testdata[[#This Row],[+DI14]]+testdata[[#This Row],[-DI14]])</f>
        <v>18.963250129132287</v>
      </c>
      <c r="Q26" s="8"/>
      <c r="S26" s="6">
        <v>25</v>
      </c>
      <c r="T26" s="8">
        <v>27.0566</v>
      </c>
      <c r="U26" s="8">
        <v>18.430800000000001</v>
      </c>
      <c r="V26" s="8"/>
    </row>
    <row r="27" spans="1:22" x14ac:dyDescent="0.25">
      <c r="A27" s="6">
        <v>26</v>
      </c>
      <c r="B27" s="3" t="s">
        <v>5</v>
      </c>
      <c r="C27" s="4" t="e">
        <f>"new Quote { Date = DateTime.ParseExact("""&amp;TEXT(D27,"yyyy-mm-dd")&amp;""",""yyyy-MM-dd"",cultureProvider), Open="&amp;#REF!&amp;"m, High="&amp;E27&amp;"m, Low="&amp;F27&amp;"m, Close="&amp;G27&amp;"m, Volume = (long)"&amp;#REF!&amp;" },"</f>
        <v>#REF!</v>
      </c>
      <c r="D27" s="2">
        <v>42774</v>
      </c>
      <c r="E27" s="1">
        <v>216.72</v>
      </c>
      <c r="F27" s="1">
        <v>215.7</v>
      </c>
      <c r="G27" s="1">
        <v>216.58</v>
      </c>
      <c r="H27" s="1">
        <f>MAX(testdata[[#This Row],[high]]-testdata[[#This Row],[low]],ABS(testdata[[#This Row],[high]]-G26),ABS(testdata[[#This Row],[low]]-G26))</f>
        <v>1.0200000000000102</v>
      </c>
      <c r="I27" s="1">
        <f>IF(testdata[[#This Row],[high]]-E26&gt;F26-testdata[[#This Row],[low]],MAX(testdata[[#This Row],[high]]-E26,0),0)</f>
        <v>0</v>
      </c>
      <c r="J27" s="1">
        <f>IF(F26-testdata[[#This Row],[low]]&gt;testdata[[#This Row],[high]]-E26,MAX(F26-testdata[[#This Row],[low]],0),0)</f>
        <v>0.39000000000001478</v>
      </c>
      <c r="K27" s="1">
        <f>K26-(K26/14)+testdata[[#This Row],[TR]]</f>
        <v>17.963808069947774</v>
      </c>
      <c r="L27" s="1">
        <f>L26-(L26/14)+testdata[[#This Row],[+DM1]]</f>
        <v>4.5844267780527055</v>
      </c>
      <c r="M27" s="1">
        <f>M26-(M26/14)+testdata[[#This Row],[-DM1]]</f>
        <v>3.5128723636173627</v>
      </c>
      <c r="N27" s="8">
        <f>100*testdata[[#This Row],[+DM14]]/testdata[[#This Row],[TR14]]</f>
        <v>25.520350474697729</v>
      </c>
      <c r="O27" s="8">
        <f>100*testdata[[#This Row],[-DM14]]/testdata[[#This Row],[TR14]]</f>
        <v>19.555276642563104</v>
      </c>
      <c r="P27" s="8">
        <f>100*ABS(testdata[[#This Row],[+DI14]]-testdata[[#This Row],[-DI14]])/(testdata[[#This Row],[+DI14]]+testdata[[#This Row],[-DI14]])</f>
        <v>13.233479406990693</v>
      </c>
      <c r="Q27" s="8"/>
      <c r="S27" s="6">
        <v>26</v>
      </c>
      <c r="T27" s="8">
        <v>25.520399999999999</v>
      </c>
      <c r="U27" s="8">
        <v>19.555299999999999</v>
      </c>
      <c r="V27" s="8"/>
    </row>
    <row r="28" spans="1:22" x14ac:dyDescent="0.25">
      <c r="A28" s="6">
        <v>27</v>
      </c>
      <c r="B28" s="3" t="s">
        <v>5</v>
      </c>
      <c r="C28" s="4" t="e">
        <f>"new Quote { Date = DateTime.ParseExact("""&amp;TEXT(D28,"yyyy-mm-dd")&amp;""",""yyyy-MM-dd"",cultureProvider), Open="&amp;#REF!&amp;"m, High="&amp;E28&amp;"m, Low="&amp;F28&amp;"m, Close="&amp;G28&amp;"m, Volume = (long)"&amp;#REF!&amp;" },"</f>
        <v>#REF!</v>
      </c>
      <c r="D28" s="2">
        <v>42775</v>
      </c>
      <c r="E28" s="1">
        <v>218.19</v>
      </c>
      <c r="F28" s="1">
        <v>216.84</v>
      </c>
      <c r="G28" s="1">
        <v>217.86</v>
      </c>
      <c r="H28" s="1">
        <f>MAX(testdata[[#This Row],[high]]-testdata[[#This Row],[low]],ABS(testdata[[#This Row],[high]]-G27),ABS(testdata[[#This Row],[low]]-G27))</f>
        <v>1.6099999999999852</v>
      </c>
      <c r="I28" s="1">
        <f>IF(testdata[[#This Row],[high]]-E27&gt;F27-testdata[[#This Row],[low]],MAX(testdata[[#This Row],[high]]-E27,0),0)</f>
        <v>1.4699999999999989</v>
      </c>
      <c r="J28" s="1">
        <f>IF(F27-testdata[[#This Row],[low]]&gt;testdata[[#This Row],[high]]-E27,MAX(F27-testdata[[#This Row],[low]],0),0)</f>
        <v>0</v>
      </c>
      <c r="K28" s="1">
        <f>K27-(K27/14)+testdata[[#This Row],[TR]]</f>
        <v>18.290678922094347</v>
      </c>
      <c r="L28" s="1">
        <f>L27-(L27/14)+testdata[[#This Row],[+DM1]]</f>
        <v>5.7269677224775108</v>
      </c>
      <c r="M28" s="1">
        <f>M27-(M27/14)+testdata[[#This Row],[-DM1]]</f>
        <v>3.2619529090732655</v>
      </c>
      <c r="N28" s="8">
        <f>100*testdata[[#This Row],[+DM14]]/testdata[[#This Row],[TR14]]</f>
        <v>31.310853724295509</v>
      </c>
      <c r="O28" s="8">
        <f>100*testdata[[#This Row],[-DM14]]/testdata[[#This Row],[TR14]]</f>
        <v>17.833962987196543</v>
      </c>
      <c r="P28" s="8">
        <f>100*ABS(testdata[[#This Row],[+DI14]]-testdata[[#This Row],[-DI14]])/(testdata[[#This Row],[+DI14]]+testdata[[#This Row],[-DI14]])</f>
        <v>27.422812086605099</v>
      </c>
      <c r="Q28" s="8"/>
      <c r="S28" s="6">
        <v>27</v>
      </c>
      <c r="T28" s="8">
        <v>31.3109</v>
      </c>
      <c r="U28" s="8">
        <v>17.834</v>
      </c>
      <c r="V28" s="8"/>
    </row>
    <row r="29" spans="1:22" x14ac:dyDescent="0.25">
      <c r="A29" s="6">
        <v>28</v>
      </c>
      <c r="B29" s="3" t="s">
        <v>5</v>
      </c>
      <c r="C29" s="4" t="e">
        <f>"new Quote { Date = DateTime.ParseExact("""&amp;TEXT(D29,"yyyy-mm-dd")&amp;""",""yyyy-MM-dd"",cultureProvider), Open="&amp;#REF!&amp;"m, High="&amp;E29&amp;"m, Low="&amp;F29&amp;"m, Close="&amp;G29&amp;"m, Volume = (long)"&amp;#REF!&amp;" },"</f>
        <v>#REF!</v>
      </c>
      <c r="D29" s="2">
        <v>42776</v>
      </c>
      <c r="E29" s="1">
        <v>218.97</v>
      </c>
      <c r="F29" s="1">
        <v>217.88</v>
      </c>
      <c r="G29" s="1">
        <v>218.72</v>
      </c>
      <c r="H29" s="1">
        <f>MAX(testdata[[#This Row],[high]]-testdata[[#This Row],[low]],ABS(testdata[[#This Row],[high]]-G28),ABS(testdata[[#This Row],[low]]-G28))</f>
        <v>1.1099999999999852</v>
      </c>
      <c r="I29" s="1">
        <f>IF(testdata[[#This Row],[high]]-E28&gt;F28-testdata[[#This Row],[low]],MAX(testdata[[#This Row],[high]]-E28,0),0)</f>
        <v>0.78000000000000114</v>
      </c>
      <c r="J29" s="1">
        <f>IF(F28-testdata[[#This Row],[low]]&gt;testdata[[#This Row],[high]]-E28,MAX(F28-testdata[[#This Row],[low]],0),0)</f>
        <v>0</v>
      </c>
      <c r="K29" s="1">
        <f>K28-(K28/14)+testdata[[#This Row],[TR]]</f>
        <v>18.094201856230452</v>
      </c>
      <c r="L29" s="1">
        <f>L28-(L28/14)+testdata[[#This Row],[+DM1]]</f>
        <v>6.0978985994434041</v>
      </c>
      <c r="M29" s="1">
        <f>M28-(M28/14)+testdata[[#This Row],[-DM1]]</f>
        <v>3.0289562727108894</v>
      </c>
      <c r="N29" s="8">
        <f>100*testdata[[#This Row],[+DM14]]/testdata[[#This Row],[TR14]]</f>
        <v>33.700843219805733</v>
      </c>
      <c r="O29" s="8">
        <f>100*testdata[[#This Row],[-DM14]]/testdata[[#This Row],[TR14]]</f>
        <v>16.739927501515719</v>
      </c>
      <c r="P29" s="8">
        <f>100*ABS(testdata[[#This Row],[+DI14]]-testdata[[#This Row],[-DI14]])/(testdata[[#This Row],[+DI14]]+testdata[[#This Row],[-DI14]])</f>
        <v>33.625409516434267</v>
      </c>
      <c r="Q29" s="15">
        <f>AVERAGE(P16:P29)</f>
        <v>15.945852232273458</v>
      </c>
      <c r="S29" s="6">
        <v>28</v>
      </c>
      <c r="T29" s="8">
        <v>33.700800000000001</v>
      </c>
      <c r="U29" s="8">
        <v>16.739899999999999</v>
      </c>
      <c r="V29" s="15">
        <v>15.9459</v>
      </c>
    </row>
    <row r="30" spans="1:22" x14ac:dyDescent="0.25">
      <c r="A30" s="6">
        <v>29</v>
      </c>
      <c r="B30" s="3" t="s">
        <v>5</v>
      </c>
      <c r="C30" s="4" t="e">
        <f>"new Quote { Date = DateTime.ParseExact("""&amp;TEXT(D30,"yyyy-mm-dd")&amp;""",""yyyy-MM-dd"",cultureProvider), Open="&amp;#REF!&amp;"m, High="&amp;E30&amp;"m, Low="&amp;F30&amp;"m, Close="&amp;G30&amp;"m, Volume = (long)"&amp;#REF!&amp;" },"</f>
        <v>#REF!</v>
      </c>
      <c r="D30" s="2">
        <v>42779</v>
      </c>
      <c r="E30" s="1">
        <v>220.19</v>
      </c>
      <c r="F30" s="1">
        <v>219.23</v>
      </c>
      <c r="G30" s="1">
        <v>219.91</v>
      </c>
      <c r="H30" s="1">
        <f>MAX(testdata[[#This Row],[high]]-testdata[[#This Row],[low]],ABS(testdata[[#This Row],[high]]-G29),ABS(testdata[[#This Row],[low]]-G29))</f>
        <v>1.4699999999999989</v>
      </c>
      <c r="I30" s="1">
        <f>IF(testdata[[#This Row],[high]]-E29&gt;F29-testdata[[#This Row],[low]],MAX(testdata[[#This Row],[high]]-E29,0),0)</f>
        <v>1.2199999999999989</v>
      </c>
      <c r="J30" s="1">
        <f>IF(F29-testdata[[#This Row],[low]]&gt;testdata[[#This Row],[high]]-E29,MAX(F29-testdata[[#This Row],[low]],0),0)</f>
        <v>0</v>
      </c>
      <c r="K30" s="1">
        <f>K29-(K29/14)+testdata[[#This Row],[TR]]</f>
        <v>18.271758866499702</v>
      </c>
      <c r="L30" s="1">
        <f>L29-(L29/14)+testdata[[#This Row],[+DM1]]</f>
        <v>6.8823344137688744</v>
      </c>
      <c r="M30" s="1">
        <f>M29-(M29/14)+testdata[[#This Row],[-DM1]]</f>
        <v>2.8126022532315402</v>
      </c>
      <c r="N30" s="8">
        <f>100*testdata[[#This Row],[+DM14]]/testdata[[#This Row],[TR14]]</f>
        <v>37.666512917851975</v>
      </c>
      <c r="O30" s="8">
        <f>100*testdata[[#This Row],[-DM14]]/testdata[[#This Row],[TR14]]</f>
        <v>15.393166436693168</v>
      </c>
      <c r="P30" s="8">
        <f>100*ABS(testdata[[#This Row],[+DI14]]-testdata[[#This Row],[-DI14]])/(testdata[[#This Row],[+DI14]]+testdata[[#This Row],[-DI14]])</f>
        <v>41.977913836094167</v>
      </c>
      <c r="Q30" s="8">
        <f>((Q29*13)+testdata[[#This Row],[DX]])/14</f>
        <v>17.805285203974936</v>
      </c>
      <c r="S30" s="6">
        <v>29</v>
      </c>
      <c r="T30" s="8">
        <v>37.666499999999999</v>
      </c>
      <c r="U30" s="8">
        <v>15.3932</v>
      </c>
      <c r="V30" s="8">
        <v>17.805299999999999</v>
      </c>
    </row>
    <row r="31" spans="1:22" x14ac:dyDescent="0.25">
      <c r="A31" s="6">
        <v>30</v>
      </c>
      <c r="B31" s="3" t="s">
        <v>5</v>
      </c>
      <c r="C31" s="4" t="e">
        <f>"new Quote { Date = DateTime.ParseExact("""&amp;TEXT(D31,"yyyy-mm-dd")&amp;""",""yyyy-MM-dd"",cultureProvider), Open="&amp;#REF!&amp;"m, High="&amp;E31&amp;"m, Low="&amp;F31&amp;"m, Close="&amp;G31&amp;"m, Volume = (long)"&amp;#REF!&amp;" },"</f>
        <v>#REF!</v>
      </c>
      <c r="D31" s="2">
        <v>42780</v>
      </c>
      <c r="E31" s="1">
        <v>220.8</v>
      </c>
      <c r="F31" s="1">
        <v>219.33</v>
      </c>
      <c r="G31" s="1">
        <v>220.79</v>
      </c>
      <c r="H31" s="1">
        <f>MAX(testdata[[#This Row],[high]]-testdata[[#This Row],[low]],ABS(testdata[[#This Row],[high]]-G30),ABS(testdata[[#This Row],[low]]-G30))</f>
        <v>1.4699999999999989</v>
      </c>
      <c r="I31" s="1">
        <f>IF(testdata[[#This Row],[high]]-E30&gt;F30-testdata[[#This Row],[low]],MAX(testdata[[#This Row],[high]]-E30,0),0)</f>
        <v>0.61000000000001364</v>
      </c>
      <c r="J31" s="1">
        <f>IF(F30-testdata[[#This Row],[low]]&gt;testdata[[#This Row],[high]]-E30,MAX(F30-testdata[[#This Row],[low]],0),0)</f>
        <v>0</v>
      </c>
      <c r="K31" s="1">
        <f>K30-(K30/14)+testdata[[#This Row],[TR]]</f>
        <v>18.436633233178295</v>
      </c>
      <c r="L31" s="1">
        <f>L30-(L30/14)+testdata[[#This Row],[+DM1]]</f>
        <v>7.0007390984996825</v>
      </c>
      <c r="M31" s="1">
        <f>M30-(M30/14)+testdata[[#This Row],[-DM1]]</f>
        <v>2.6117020922864302</v>
      </c>
      <c r="N31" s="13">
        <f>100*testdata[[#This Row],[+DM14]]/testdata[[#This Row],[TR14]]</f>
        <v>37.971895464629924</v>
      </c>
      <c r="O31" s="13">
        <f>100*testdata[[#This Row],[-DM14]]/testdata[[#This Row],[TR14]]</f>
        <v>14.165829841353299</v>
      </c>
      <c r="P31" s="8">
        <f>100*ABS(testdata[[#This Row],[+DI14]]-testdata[[#This Row],[-DI14]])/(testdata[[#This Row],[+DI14]]+testdata[[#This Row],[-DI14]])</f>
        <v>45.659962116806589</v>
      </c>
      <c r="Q31" s="13">
        <f>((Q30*13)+testdata[[#This Row],[DX]])/14</f>
        <v>19.794904983462914</v>
      </c>
      <c r="S31" s="6">
        <v>30</v>
      </c>
      <c r="T31" s="13">
        <v>37.971899999999998</v>
      </c>
      <c r="U31" s="13">
        <v>14.165800000000001</v>
      </c>
      <c r="V31" s="13">
        <v>19.794899999999998</v>
      </c>
    </row>
    <row r="32" spans="1:22" x14ac:dyDescent="0.25">
      <c r="A32" s="6">
        <v>31</v>
      </c>
      <c r="B32" s="3" t="s">
        <v>5</v>
      </c>
      <c r="C32" s="4" t="e">
        <f>"new Quote { Date = DateTime.ParseExact("""&amp;TEXT(D32,"yyyy-mm-dd")&amp;""",""yyyy-MM-dd"",cultureProvider), Open="&amp;#REF!&amp;"m, High="&amp;E32&amp;"m, Low="&amp;F32&amp;"m, Close="&amp;G32&amp;"m, Volume = (long)"&amp;#REF!&amp;" },"</f>
        <v>#REF!</v>
      </c>
      <c r="D32" s="2">
        <v>42781</v>
      </c>
      <c r="E32" s="1">
        <v>222.15</v>
      </c>
      <c r="F32" s="1">
        <v>220.5</v>
      </c>
      <c r="G32" s="1">
        <v>221.94</v>
      </c>
      <c r="H32" s="1">
        <f>MAX(testdata[[#This Row],[high]]-testdata[[#This Row],[low]],ABS(testdata[[#This Row],[high]]-G31),ABS(testdata[[#This Row],[low]]-G31))</f>
        <v>1.6500000000000057</v>
      </c>
      <c r="I32" s="1">
        <f>IF(testdata[[#This Row],[high]]-E31&gt;F31-testdata[[#This Row],[low]],MAX(testdata[[#This Row],[high]]-E31,0),0)</f>
        <v>1.3499999999999943</v>
      </c>
      <c r="J32" s="1">
        <f>IF(F31-testdata[[#This Row],[low]]&gt;testdata[[#This Row],[high]]-E31,MAX(F31-testdata[[#This Row],[low]],0),0)</f>
        <v>0</v>
      </c>
      <c r="K32" s="1">
        <f>K31-(K31/14)+testdata[[#This Row],[TR]]</f>
        <v>18.769730859379852</v>
      </c>
      <c r="L32" s="1">
        <f>L31-(L31/14)+testdata[[#This Row],[+DM1]]</f>
        <v>7.8506863057496998</v>
      </c>
      <c r="M32" s="1">
        <f>M31-(M31/14)+testdata[[#This Row],[-DM1]]</f>
        <v>2.4251519428373993</v>
      </c>
      <c r="N32" s="8">
        <f>100*testdata[[#This Row],[+DM14]]/testdata[[#This Row],[TR14]]</f>
        <v>41.826312612396649</v>
      </c>
      <c r="O32" s="8">
        <f>100*testdata[[#This Row],[-DM14]]/testdata[[#This Row],[TR14]]</f>
        <v>12.920547241760108</v>
      </c>
      <c r="P32" s="8">
        <f>100*ABS(testdata[[#This Row],[+DI14]]-testdata[[#This Row],[-DI14]])/(testdata[[#This Row],[+DI14]]+testdata[[#This Row],[-DI14]])</f>
        <v>52.798946729803752</v>
      </c>
      <c r="Q32" s="8">
        <f>((Q31*13)+testdata[[#This Row],[DX]])/14</f>
        <v>22.152336536772971</v>
      </c>
      <c r="S32" s="6">
        <v>31</v>
      </c>
      <c r="T32" s="8">
        <v>41.826300000000003</v>
      </c>
      <c r="U32" s="8">
        <v>12.920500000000001</v>
      </c>
      <c r="V32" s="8">
        <v>22.1523</v>
      </c>
    </row>
    <row r="33" spans="1:22" x14ac:dyDescent="0.25">
      <c r="A33" s="6">
        <v>32</v>
      </c>
      <c r="B33" s="3" t="s">
        <v>5</v>
      </c>
      <c r="C33" s="4" t="e">
        <f>"new Quote { Date = DateTime.ParseExact("""&amp;TEXT(D33,"yyyy-mm-dd")&amp;""",""yyyy-MM-dd"",cultureProvider), Open="&amp;#REF!&amp;"m, High="&amp;E33&amp;"m, Low="&amp;F33&amp;"m, Close="&amp;G33&amp;"m, Volume = (long)"&amp;#REF!&amp;" },"</f>
        <v>#REF!</v>
      </c>
      <c r="D33" s="2">
        <v>42782</v>
      </c>
      <c r="E33" s="1">
        <v>222.16</v>
      </c>
      <c r="F33" s="1">
        <v>220.93</v>
      </c>
      <c r="G33" s="1">
        <v>221.75</v>
      </c>
      <c r="H33" s="1">
        <f>MAX(testdata[[#This Row],[high]]-testdata[[#This Row],[low]],ABS(testdata[[#This Row],[high]]-G32),ABS(testdata[[#This Row],[low]]-G32))</f>
        <v>1.2299999999999898</v>
      </c>
      <c r="I33" s="1">
        <f>IF(testdata[[#This Row],[high]]-E32&gt;F32-testdata[[#This Row],[low]],MAX(testdata[[#This Row],[high]]-E32,0),0)</f>
        <v>9.9999999999909051E-3</v>
      </c>
      <c r="J33" s="1">
        <f>IF(F32-testdata[[#This Row],[low]]&gt;testdata[[#This Row],[high]]-E32,MAX(F32-testdata[[#This Row],[low]],0),0)</f>
        <v>0</v>
      </c>
      <c r="K33" s="1">
        <f>K32-(K32/14)+testdata[[#This Row],[TR]]</f>
        <v>18.659035797995568</v>
      </c>
      <c r="L33" s="1">
        <f>L32-(L32/14)+testdata[[#This Row],[+DM1]]</f>
        <v>7.2999229981961404</v>
      </c>
      <c r="M33" s="1">
        <f>M32-(M32/14)+testdata[[#This Row],[-DM1]]</f>
        <v>2.2519268040632996</v>
      </c>
      <c r="N33" s="8">
        <f>100*testdata[[#This Row],[+DM14]]/testdata[[#This Row],[TR14]]</f>
        <v>39.122723581356375</v>
      </c>
      <c r="O33" s="8">
        <f>100*testdata[[#This Row],[-DM14]]/testdata[[#This Row],[TR14]]</f>
        <v>12.068827287984575</v>
      </c>
      <c r="P33" s="8">
        <f>100*ABS(testdata[[#This Row],[+DI14]]-testdata[[#This Row],[-DI14]])/(testdata[[#This Row],[+DI14]]+testdata[[#This Row],[-DI14]])</f>
        <v>52.848362344838833</v>
      </c>
      <c r="Q33" s="8">
        <f>((Q32*13)+testdata[[#This Row],[DX]])/14</f>
        <v>24.344909808777679</v>
      </c>
      <c r="S33" s="6">
        <v>32</v>
      </c>
      <c r="T33" s="8">
        <v>39.122700000000002</v>
      </c>
      <c r="U33" s="8">
        <v>12.0688</v>
      </c>
      <c r="V33" s="8">
        <v>24.344899999999999</v>
      </c>
    </row>
    <row r="34" spans="1:22" x14ac:dyDescent="0.25">
      <c r="A34" s="6">
        <v>33</v>
      </c>
      <c r="B34" s="3" t="s">
        <v>5</v>
      </c>
      <c r="C34" s="4" t="e">
        <f>"new Quote { Date = DateTime.ParseExact("""&amp;TEXT(D34,"yyyy-mm-dd")&amp;""",""yyyy-MM-dd"",cultureProvider), Open="&amp;#REF!&amp;"m, High="&amp;E34&amp;"m, Low="&amp;F34&amp;"m, Close="&amp;G34&amp;"m, Volume = (long)"&amp;#REF!&amp;" },"</f>
        <v>#REF!</v>
      </c>
      <c r="D34" s="2">
        <v>42783</v>
      </c>
      <c r="E34" s="1">
        <v>222.1</v>
      </c>
      <c r="F34" s="1">
        <v>221.01</v>
      </c>
      <c r="G34" s="1">
        <v>222.1</v>
      </c>
      <c r="H34" s="1">
        <f>MAX(testdata[[#This Row],[high]]-testdata[[#This Row],[low]],ABS(testdata[[#This Row],[high]]-G33),ABS(testdata[[#This Row],[low]]-G33))</f>
        <v>1.0900000000000034</v>
      </c>
      <c r="I34" s="1">
        <f>IF(testdata[[#This Row],[high]]-E33&gt;F33-testdata[[#This Row],[low]],MAX(testdata[[#This Row],[high]]-E33,0),0)</f>
        <v>0</v>
      </c>
      <c r="J34" s="1">
        <f>IF(F33-testdata[[#This Row],[low]]&gt;testdata[[#This Row],[high]]-E33,MAX(F33-testdata[[#This Row],[low]],0),0)</f>
        <v>0</v>
      </c>
      <c r="K34" s="1">
        <f>K33-(K33/14)+testdata[[#This Row],[TR]]</f>
        <v>18.416247526710173</v>
      </c>
      <c r="L34" s="1">
        <f>L33-(L33/14)+testdata[[#This Row],[+DM1]]</f>
        <v>6.7784999268964157</v>
      </c>
      <c r="M34" s="1">
        <f>M33-(M33/14)+testdata[[#This Row],[-DM1]]</f>
        <v>2.0910748894873494</v>
      </c>
      <c r="N34" s="8">
        <f>100*testdata[[#This Row],[+DM14]]/testdata[[#This Row],[TR14]]</f>
        <v>36.807172129203607</v>
      </c>
      <c r="O34" s="8">
        <f>100*testdata[[#This Row],[-DM14]]/testdata[[#This Row],[TR14]]</f>
        <v>11.354511207858931</v>
      </c>
      <c r="P34" s="8">
        <f>100*ABS(testdata[[#This Row],[+DI14]]-testdata[[#This Row],[-DI14]])/(testdata[[#This Row],[+DI14]]+testdata[[#This Row],[-DI14]])</f>
        <v>52.848362344838833</v>
      </c>
      <c r="Q34" s="8">
        <f>((Q33*13)+testdata[[#This Row],[DX]])/14</f>
        <v>26.380870704210619</v>
      </c>
      <c r="S34" s="6">
        <v>33</v>
      </c>
      <c r="T34" s="8">
        <v>36.807200000000002</v>
      </c>
      <c r="U34" s="8">
        <v>11.3545</v>
      </c>
      <c r="V34" s="8">
        <v>26.3809</v>
      </c>
    </row>
    <row r="35" spans="1:22" x14ac:dyDescent="0.25">
      <c r="A35" s="6">
        <v>34</v>
      </c>
      <c r="B35" s="3" t="s">
        <v>5</v>
      </c>
      <c r="C35" s="4" t="e">
        <f>"new Quote { Date = DateTime.ParseExact("""&amp;TEXT(D35,"yyyy-mm-dd")&amp;""",""yyyy-MM-dd"",cultureProvider), Open="&amp;#REF!&amp;"m, High="&amp;E35&amp;"m, Low="&amp;F35&amp;"m, Close="&amp;G35&amp;"m, Volume = (long)"&amp;#REF!&amp;" },"</f>
        <v>#REF!</v>
      </c>
      <c r="D35" s="2">
        <v>42787</v>
      </c>
      <c r="E35" s="1">
        <v>223.62</v>
      </c>
      <c r="F35" s="1">
        <v>222.5</v>
      </c>
      <c r="G35" s="1">
        <v>223.43</v>
      </c>
      <c r="H35" s="1">
        <f>MAX(testdata[[#This Row],[high]]-testdata[[#This Row],[low]],ABS(testdata[[#This Row],[high]]-G34),ABS(testdata[[#This Row],[low]]-G34))</f>
        <v>1.5200000000000102</v>
      </c>
      <c r="I35" s="1">
        <f>IF(testdata[[#This Row],[high]]-E34&gt;F34-testdata[[#This Row],[low]],MAX(testdata[[#This Row],[high]]-E34,0),0)</f>
        <v>1.5200000000000102</v>
      </c>
      <c r="J35" s="1">
        <f>IF(F34-testdata[[#This Row],[low]]&gt;testdata[[#This Row],[high]]-E34,MAX(F34-testdata[[#This Row],[low]],0),0)</f>
        <v>0</v>
      </c>
      <c r="K35" s="1">
        <f>K34-(K34/14)+testdata[[#This Row],[TR]]</f>
        <v>18.620801274802314</v>
      </c>
      <c r="L35" s="1">
        <f>L34-(L34/14)+testdata[[#This Row],[+DM1]]</f>
        <v>7.8143213606895392</v>
      </c>
      <c r="M35" s="1">
        <f>M34-(M34/14)+testdata[[#This Row],[-DM1]]</f>
        <v>1.9417123973811101</v>
      </c>
      <c r="N35" s="8">
        <f>100*testdata[[#This Row],[+DM14]]/testdata[[#This Row],[TR14]]</f>
        <v>41.965548342239636</v>
      </c>
      <c r="O35" s="8">
        <f>100*testdata[[#This Row],[-DM14]]/testdata[[#This Row],[TR14]]</f>
        <v>10.427652219287884</v>
      </c>
      <c r="P35" s="8">
        <f>100*ABS(testdata[[#This Row],[+DI14]]-testdata[[#This Row],[-DI14]])/(testdata[[#This Row],[+DI14]]+testdata[[#This Row],[-DI14]])</f>
        <v>60.194635534653941</v>
      </c>
      <c r="Q35" s="8">
        <f>((Q34*13)+testdata[[#This Row],[DX]])/14</f>
        <v>28.796139620670854</v>
      </c>
      <c r="S35" s="6">
        <v>34</v>
      </c>
      <c r="T35" s="8">
        <v>41.965499999999999</v>
      </c>
      <c r="U35" s="8">
        <v>10.4277</v>
      </c>
      <c r="V35" s="8">
        <v>28.796099999999999</v>
      </c>
    </row>
    <row r="36" spans="1:22" x14ac:dyDescent="0.25">
      <c r="A36" s="6">
        <v>35</v>
      </c>
      <c r="B36" s="3" t="s">
        <v>5</v>
      </c>
      <c r="C36" s="4" t="e">
        <f>"new Quote { Date = DateTime.ParseExact("""&amp;TEXT(D36,"yyyy-mm-dd")&amp;""",""yyyy-MM-dd"",cultureProvider), Open="&amp;#REF!&amp;"m, High="&amp;E36&amp;"m, Low="&amp;F36&amp;"m, Close="&amp;G36&amp;"m, Volume = (long)"&amp;#REF!&amp;" },"</f>
        <v>#REF!</v>
      </c>
      <c r="D36" s="2">
        <v>42788</v>
      </c>
      <c r="E36" s="1">
        <v>223.47</v>
      </c>
      <c r="F36" s="1">
        <v>222.8</v>
      </c>
      <c r="G36" s="1">
        <v>223.23</v>
      </c>
      <c r="H36" s="1">
        <f>MAX(testdata[[#This Row],[high]]-testdata[[#This Row],[low]],ABS(testdata[[#This Row],[high]]-G35),ABS(testdata[[#This Row],[low]]-G35))</f>
        <v>0.66999999999998749</v>
      </c>
      <c r="I36" s="1">
        <f>IF(testdata[[#This Row],[high]]-E35&gt;F35-testdata[[#This Row],[low]],MAX(testdata[[#This Row],[high]]-E35,0),0)</f>
        <v>0</v>
      </c>
      <c r="J36" s="1">
        <f>IF(F35-testdata[[#This Row],[low]]&gt;testdata[[#This Row],[high]]-E35,MAX(F35-testdata[[#This Row],[low]],0),0)</f>
        <v>0</v>
      </c>
      <c r="K36" s="1">
        <f>K35-(K35/14)+testdata[[#This Row],[TR]]</f>
        <v>17.96074404088785</v>
      </c>
      <c r="L36" s="1">
        <f>L35-(L35/14)+testdata[[#This Row],[+DM1]]</f>
        <v>7.2561555492117149</v>
      </c>
      <c r="M36" s="1">
        <f>M35-(M35/14)+testdata[[#This Row],[-DM1]]</f>
        <v>1.8030186547110307</v>
      </c>
      <c r="N36" s="8">
        <f>100*testdata[[#This Row],[+DM14]]/testdata[[#This Row],[TR14]]</f>
        <v>40.400083274350933</v>
      </c>
      <c r="O36" s="8">
        <f>100*testdata[[#This Row],[-DM14]]/testdata[[#This Row],[TR14]]</f>
        <v>10.038663490813281</v>
      </c>
      <c r="P36" s="8">
        <f>100*ABS(testdata[[#This Row],[+DI14]]-testdata[[#This Row],[-DI14]])/(testdata[[#This Row],[+DI14]]+testdata[[#This Row],[-DI14]])</f>
        <v>60.194635534653948</v>
      </c>
      <c r="Q36" s="8">
        <f>((Q35*13)+testdata[[#This Row],[DX]])/14</f>
        <v>31.038889328812505</v>
      </c>
      <c r="S36" s="6">
        <v>35</v>
      </c>
      <c r="T36" s="8">
        <v>40.400100000000002</v>
      </c>
      <c r="U36" s="8">
        <v>10.0387</v>
      </c>
      <c r="V36" s="8">
        <v>31.038900000000002</v>
      </c>
    </row>
    <row r="37" spans="1:22" x14ac:dyDescent="0.25">
      <c r="A37" s="6">
        <v>36</v>
      </c>
      <c r="B37" s="3" t="s">
        <v>5</v>
      </c>
      <c r="C37" s="4" t="e">
        <f>"new Quote { Date = DateTime.ParseExact("""&amp;TEXT(D37,"yyyy-mm-dd")&amp;""",""yyyy-MM-dd"",cultureProvider), Open="&amp;#REF!&amp;"m, High="&amp;E37&amp;"m, Low="&amp;F37&amp;"m, Close="&amp;G37&amp;"m, Volume = (long)"&amp;#REF!&amp;" },"</f>
        <v>#REF!</v>
      </c>
      <c r="D37" s="2">
        <v>42789</v>
      </c>
      <c r="E37" s="1">
        <v>223.81</v>
      </c>
      <c r="F37" s="1">
        <v>222.55</v>
      </c>
      <c r="G37" s="1">
        <v>223.38</v>
      </c>
      <c r="H37" s="1">
        <f>MAX(testdata[[#This Row],[high]]-testdata[[#This Row],[low]],ABS(testdata[[#This Row],[high]]-G36),ABS(testdata[[#This Row],[low]]-G36))</f>
        <v>1.2599999999999909</v>
      </c>
      <c r="I37" s="1">
        <f>IF(testdata[[#This Row],[high]]-E36&gt;F36-testdata[[#This Row],[low]],MAX(testdata[[#This Row],[high]]-E36,0),0)</f>
        <v>0.34000000000000341</v>
      </c>
      <c r="J37" s="1">
        <f>IF(F36-testdata[[#This Row],[low]]&gt;testdata[[#This Row],[high]]-E36,MAX(F36-testdata[[#This Row],[low]],0),0)</f>
        <v>0</v>
      </c>
      <c r="K37" s="1">
        <f>K36-(K36/14)+testdata[[#This Row],[TR]]</f>
        <v>17.937833752252995</v>
      </c>
      <c r="L37" s="1">
        <f>L36-(L36/14)+testdata[[#This Row],[+DM1]]</f>
        <v>7.0778587242680242</v>
      </c>
      <c r="M37" s="1">
        <f>M36-(M36/14)+testdata[[#This Row],[-DM1]]</f>
        <v>1.6742316079459572</v>
      </c>
      <c r="N37" s="8">
        <f>100*testdata[[#This Row],[+DM14]]/testdata[[#This Row],[TR14]]</f>
        <v>39.457711683714557</v>
      </c>
      <c r="O37" s="8">
        <f>100*testdata[[#This Row],[-DM14]]/testdata[[#This Row],[TR14]]</f>
        <v>9.3335217120945462</v>
      </c>
      <c r="P37" s="8">
        <f>100*ABS(testdata[[#This Row],[+DI14]]-testdata[[#This Row],[-DI14]])/(testdata[[#This Row],[+DI14]]+testdata[[#This Row],[-DI14]])</f>
        <v>61.740988851918459</v>
      </c>
      <c r="Q37" s="8">
        <f>((Q36*13)+testdata[[#This Row],[DX]])/14</f>
        <v>33.231896437605791</v>
      </c>
      <c r="S37" s="6">
        <v>36</v>
      </c>
      <c r="T37" s="8">
        <v>39.457700000000003</v>
      </c>
      <c r="U37" s="8">
        <v>9.3335000000000008</v>
      </c>
      <c r="V37" s="8">
        <v>33.231900000000003</v>
      </c>
    </row>
    <row r="38" spans="1:22" x14ac:dyDescent="0.25">
      <c r="A38" s="6">
        <v>37</v>
      </c>
      <c r="B38" s="3" t="s">
        <v>5</v>
      </c>
      <c r="C38" s="4" t="e">
        <f>"new Quote { Date = DateTime.ParseExact("""&amp;TEXT(D38,"yyyy-mm-dd")&amp;""",""yyyy-MM-dd"",cultureProvider), Open="&amp;#REF!&amp;"m, High="&amp;E38&amp;"m, Low="&amp;F38&amp;"m, Close="&amp;G38&amp;"m, Volume = (long)"&amp;#REF!&amp;" },"</f>
        <v>#REF!</v>
      </c>
      <c r="D38" s="2">
        <v>42790</v>
      </c>
      <c r="E38" s="1">
        <v>223.71</v>
      </c>
      <c r="F38" s="1">
        <v>222.41</v>
      </c>
      <c r="G38" s="1">
        <v>223.66</v>
      </c>
      <c r="H38" s="1">
        <f>MAX(testdata[[#This Row],[high]]-testdata[[#This Row],[low]],ABS(testdata[[#This Row],[high]]-G37),ABS(testdata[[#This Row],[low]]-G37))</f>
        <v>1.3000000000000114</v>
      </c>
      <c r="I38" s="1">
        <f>IF(testdata[[#This Row],[high]]-E37&gt;F37-testdata[[#This Row],[low]],MAX(testdata[[#This Row],[high]]-E37,0),0)</f>
        <v>0</v>
      </c>
      <c r="J38" s="1">
        <f>IF(F37-testdata[[#This Row],[low]]&gt;testdata[[#This Row],[high]]-E37,MAX(F37-testdata[[#This Row],[low]],0),0)</f>
        <v>0.14000000000001478</v>
      </c>
      <c r="K38" s="1">
        <f>K37-(K37/14)+testdata[[#This Row],[TR]]</f>
        <v>17.956559912806362</v>
      </c>
      <c r="L38" s="1">
        <f>L37-(L37/14)+testdata[[#This Row],[+DM1]]</f>
        <v>6.5722973868203081</v>
      </c>
      <c r="M38" s="1">
        <f>M37-(M37/14)+testdata[[#This Row],[-DM1]]</f>
        <v>1.694643635949832</v>
      </c>
      <c r="N38" s="8">
        <f>100*testdata[[#This Row],[+DM14]]/testdata[[#This Row],[TR14]]</f>
        <v>36.601094077786243</v>
      </c>
      <c r="O38" s="8">
        <f>100*testdata[[#This Row],[-DM14]]/testdata[[#This Row],[TR14]]</f>
        <v>9.4374626553120375</v>
      </c>
      <c r="P38" s="8">
        <f>100*ABS(testdata[[#This Row],[+DI14]]-testdata[[#This Row],[-DI14]])/(testdata[[#This Row],[+DI14]]+testdata[[#This Row],[-DI14]])</f>
        <v>59.001917848883352</v>
      </c>
      <c r="Q38" s="8">
        <f>((Q37*13)+testdata[[#This Row],[DX]])/14</f>
        <v>35.072612252697049</v>
      </c>
      <c r="S38" s="6">
        <v>37</v>
      </c>
      <c r="T38" s="8">
        <v>36.601100000000002</v>
      </c>
      <c r="U38" s="8">
        <v>9.4375</v>
      </c>
      <c r="V38" s="8">
        <v>35.072600000000001</v>
      </c>
    </row>
    <row r="39" spans="1:22" x14ac:dyDescent="0.25">
      <c r="A39" s="6">
        <v>38</v>
      </c>
      <c r="B39" s="3" t="s">
        <v>5</v>
      </c>
      <c r="C39" s="4" t="e">
        <f>"new Quote { Date = DateTime.ParseExact("""&amp;TEXT(D39,"yyyy-mm-dd")&amp;""",""yyyy-MM-dd"",cultureProvider), Open="&amp;#REF!&amp;"m, High="&amp;E39&amp;"m, Low="&amp;F39&amp;"m, Close="&amp;G39&amp;"m, Volume = (long)"&amp;#REF!&amp;" },"</f>
        <v>#REF!</v>
      </c>
      <c r="D39" s="2">
        <v>42793</v>
      </c>
      <c r="E39" s="1">
        <v>224.2</v>
      </c>
      <c r="F39" s="1">
        <v>223.29</v>
      </c>
      <c r="G39" s="1">
        <v>224.01</v>
      </c>
      <c r="H39" s="1">
        <f>MAX(testdata[[#This Row],[high]]-testdata[[#This Row],[low]],ABS(testdata[[#This Row],[high]]-G38),ABS(testdata[[#This Row],[low]]-G38))</f>
        <v>0.90999999999999659</v>
      </c>
      <c r="I39" s="1">
        <f>IF(testdata[[#This Row],[high]]-E38&gt;F38-testdata[[#This Row],[low]],MAX(testdata[[#This Row],[high]]-E38,0),0)</f>
        <v>0.48999999999998067</v>
      </c>
      <c r="J39" s="1">
        <f>IF(F38-testdata[[#This Row],[low]]&gt;testdata[[#This Row],[high]]-E38,MAX(F38-testdata[[#This Row],[low]],0),0)</f>
        <v>0</v>
      </c>
      <c r="K39" s="1">
        <f>K38-(K38/14)+testdata[[#This Row],[TR]]</f>
        <v>17.583948490463047</v>
      </c>
      <c r="L39" s="1">
        <f>L38-(L38/14)+testdata[[#This Row],[+DM1]]</f>
        <v>6.5928475734759813</v>
      </c>
      <c r="M39" s="1">
        <f>M38-(M38/14)+testdata[[#This Row],[-DM1]]</f>
        <v>1.5735976619534155</v>
      </c>
      <c r="N39" s="8">
        <f>100*testdata[[#This Row],[+DM14]]/testdata[[#This Row],[TR14]]</f>
        <v>37.493555995410951</v>
      </c>
      <c r="O39" s="8">
        <f>100*testdata[[#This Row],[-DM14]]/testdata[[#This Row],[TR14]]</f>
        <v>8.9490575043874987</v>
      </c>
      <c r="P39" s="8">
        <f>100*ABS(testdata[[#This Row],[+DI14]]-testdata[[#This Row],[-DI14]])/(testdata[[#This Row],[+DI14]]+testdata[[#This Row],[-DI14]])</f>
        <v>61.461869477150188</v>
      </c>
      <c r="Q39" s="8">
        <f>((Q38*13)+testdata[[#This Row],[DX]])/14</f>
        <v>36.957559197300846</v>
      </c>
      <c r="S39" s="6">
        <v>38</v>
      </c>
      <c r="T39" s="8">
        <v>37.493600000000001</v>
      </c>
      <c r="U39" s="8">
        <v>8.9490999999999996</v>
      </c>
      <c r="V39" s="8">
        <v>36.957599999999999</v>
      </c>
    </row>
    <row r="40" spans="1:22" x14ac:dyDescent="0.25">
      <c r="A40" s="6">
        <v>39</v>
      </c>
      <c r="B40" s="3" t="s">
        <v>5</v>
      </c>
      <c r="C40" s="4" t="e">
        <f>"new Quote { Date = DateTime.ParseExact("""&amp;TEXT(D40,"yyyy-mm-dd")&amp;""",""yyyy-MM-dd"",cultureProvider), Open="&amp;#REF!&amp;"m, High="&amp;E40&amp;"m, Low="&amp;F40&amp;"m, Close="&amp;G40&amp;"m, Volume = (long)"&amp;#REF!&amp;" },"</f>
        <v>#REF!</v>
      </c>
      <c r="D40" s="2">
        <v>42794</v>
      </c>
      <c r="E40" s="1">
        <v>223.86</v>
      </c>
      <c r="F40" s="1">
        <v>222.98</v>
      </c>
      <c r="G40" s="1">
        <v>223.41</v>
      </c>
      <c r="H40" s="1">
        <f>MAX(testdata[[#This Row],[high]]-testdata[[#This Row],[low]],ABS(testdata[[#This Row],[high]]-G39),ABS(testdata[[#This Row],[low]]-G39))</f>
        <v>1.0300000000000011</v>
      </c>
      <c r="I40" s="1">
        <f>IF(testdata[[#This Row],[high]]-E39&gt;F39-testdata[[#This Row],[low]],MAX(testdata[[#This Row],[high]]-E39,0),0)</f>
        <v>0</v>
      </c>
      <c r="J40" s="1">
        <f>IF(F39-testdata[[#This Row],[low]]&gt;testdata[[#This Row],[high]]-E39,MAX(F39-testdata[[#This Row],[low]],0),0)</f>
        <v>0.31000000000000227</v>
      </c>
      <c r="K40" s="1">
        <f>K39-(K39/14)+testdata[[#This Row],[TR]]</f>
        <v>17.357952169715688</v>
      </c>
      <c r="L40" s="1">
        <f>L39-(L39/14)+testdata[[#This Row],[+DM1]]</f>
        <v>6.1219298896562684</v>
      </c>
      <c r="M40" s="1">
        <f>M39-(M39/14)+testdata[[#This Row],[-DM1]]</f>
        <v>1.7711978289567454</v>
      </c>
      <c r="N40" s="8">
        <f>100*testdata[[#This Row],[+DM14]]/testdata[[#This Row],[TR14]]</f>
        <v>35.26873348768158</v>
      </c>
      <c r="O40" s="8">
        <f>100*testdata[[#This Row],[-DM14]]/testdata[[#This Row],[TR14]]</f>
        <v>10.203956155881933</v>
      </c>
      <c r="P40" s="8">
        <f>100*ABS(testdata[[#This Row],[+DI14]]-testdata[[#This Row],[-DI14]])/(testdata[[#This Row],[+DI14]]+testdata[[#This Row],[-DI14]])</f>
        <v>55.120507557985349</v>
      </c>
      <c r="Q40" s="8">
        <f>((Q39*13)+testdata[[#This Row],[DX]])/14</f>
        <v>38.254912651635451</v>
      </c>
      <c r="S40" s="6">
        <v>39</v>
      </c>
      <c r="T40" s="8">
        <v>35.268700000000003</v>
      </c>
      <c r="U40" s="8">
        <v>10.204000000000001</v>
      </c>
      <c r="V40" s="8">
        <v>38.254899999999999</v>
      </c>
    </row>
    <row r="41" spans="1:22" x14ac:dyDescent="0.25">
      <c r="A41" s="6">
        <v>40</v>
      </c>
      <c r="B41" s="3" t="s">
        <v>5</v>
      </c>
      <c r="C41" s="4" t="e">
        <f>"new Quote { Date = DateTime.ParseExact("""&amp;TEXT(D41,"yyyy-mm-dd")&amp;""",""yyyy-MM-dd"",cultureProvider), Open="&amp;#REF!&amp;"m, High="&amp;E41&amp;"m, Low="&amp;F41&amp;"m, Close="&amp;G41&amp;"m, Volume = (long)"&amp;#REF!&amp;" },"</f>
        <v>#REF!</v>
      </c>
      <c r="D41" s="2">
        <v>42795</v>
      </c>
      <c r="E41" s="1">
        <v>227.04</v>
      </c>
      <c r="F41" s="1">
        <v>225.2</v>
      </c>
      <c r="G41" s="1">
        <v>226.53</v>
      </c>
      <c r="H41" s="1">
        <f>MAX(testdata[[#This Row],[high]]-testdata[[#This Row],[low]],ABS(testdata[[#This Row],[high]]-G40),ABS(testdata[[#This Row],[low]]-G40))</f>
        <v>3.6299999999999955</v>
      </c>
      <c r="I41" s="1">
        <f>IF(testdata[[#This Row],[high]]-E40&gt;F40-testdata[[#This Row],[low]],MAX(testdata[[#This Row],[high]]-E40,0),0)</f>
        <v>3.1799999999999784</v>
      </c>
      <c r="J41" s="1">
        <f>IF(F40-testdata[[#This Row],[low]]&gt;testdata[[#This Row],[high]]-E40,MAX(F40-testdata[[#This Row],[low]],0),0)</f>
        <v>0</v>
      </c>
      <c r="K41" s="1">
        <f>K40-(K40/14)+testdata[[#This Row],[TR]]</f>
        <v>19.74809844330742</v>
      </c>
      <c r="L41" s="1">
        <f>L40-(L40/14)+testdata[[#This Row],[+DM1]]</f>
        <v>8.8646491832522276</v>
      </c>
      <c r="M41" s="1">
        <f>M40-(M40/14)+testdata[[#This Row],[-DM1]]</f>
        <v>1.6446836983169779</v>
      </c>
      <c r="N41" s="8">
        <f>100*testdata[[#This Row],[+DM14]]/testdata[[#This Row],[TR14]]</f>
        <v>44.888621599192177</v>
      </c>
      <c r="O41" s="8">
        <f>100*testdata[[#This Row],[-DM14]]/testdata[[#This Row],[TR14]]</f>
        <v>8.3283142578943199</v>
      </c>
      <c r="P41" s="8">
        <f>100*ABS(testdata[[#This Row],[+DI14]]-testdata[[#This Row],[-DI14]])/(testdata[[#This Row],[+DI14]]+testdata[[#This Row],[-DI14]])</f>
        <v>68.70051188118039</v>
      </c>
      <c r="Q41" s="8">
        <f>((Q40*13)+testdata[[#This Row],[DX]])/14</f>
        <v>40.429598310888657</v>
      </c>
      <c r="S41" s="6">
        <v>40</v>
      </c>
      <c r="T41" s="8">
        <v>44.888599999999997</v>
      </c>
      <c r="U41" s="8">
        <v>8.3283000000000005</v>
      </c>
      <c r="V41" s="8">
        <v>40.429600000000001</v>
      </c>
    </row>
    <row r="42" spans="1:22" x14ac:dyDescent="0.25">
      <c r="A42" s="6">
        <v>41</v>
      </c>
      <c r="B42" s="3" t="s">
        <v>5</v>
      </c>
      <c r="C42" s="4" t="e">
        <f>"new Quote { Date = DateTime.ParseExact("""&amp;TEXT(D42,"yyyy-mm-dd")&amp;""",""yyyy-MM-dd"",cultureProvider), Open="&amp;#REF!&amp;"m, High="&amp;E42&amp;"m, Low="&amp;F42&amp;"m, Close="&amp;G42&amp;"m, Volume = (long)"&amp;#REF!&amp;" },"</f>
        <v>#REF!</v>
      </c>
      <c r="D42" s="2">
        <v>42796</v>
      </c>
      <c r="E42" s="1">
        <v>226.34</v>
      </c>
      <c r="F42" s="1">
        <v>225.05</v>
      </c>
      <c r="G42" s="1">
        <v>225.11</v>
      </c>
      <c r="H42" s="1">
        <f>MAX(testdata[[#This Row],[high]]-testdata[[#This Row],[low]],ABS(testdata[[#This Row],[high]]-G41),ABS(testdata[[#This Row],[low]]-G41))</f>
        <v>1.4799999999999898</v>
      </c>
      <c r="I42" s="1">
        <f>IF(testdata[[#This Row],[high]]-E41&gt;F41-testdata[[#This Row],[low]],MAX(testdata[[#This Row],[high]]-E41,0),0)</f>
        <v>0</v>
      </c>
      <c r="J42" s="1">
        <f>IF(F41-testdata[[#This Row],[low]]&gt;testdata[[#This Row],[high]]-E41,MAX(F41-testdata[[#This Row],[low]],0),0)</f>
        <v>0.14999999999997726</v>
      </c>
      <c r="K42" s="1">
        <f>K41-(K41/14)+testdata[[#This Row],[TR]]</f>
        <v>19.817519983071165</v>
      </c>
      <c r="L42" s="1">
        <f>L41-(L41/14)+testdata[[#This Row],[+DM1]]</f>
        <v>8.2314599558770691</v>
      </c>
      <c r="M42" s="1">
        <f>M41-(M41/14)+testdata[[#This Row],[-DM1]]</f>
        <v>1.677206291294314</v>
      </c>
      <c r="N42" s="8">
        <f>100*testdata[[#This Row],[+DM14]]/testdata[[#This Row],[TR14]]</f>
        <v>41.536276804104027</v>
      </c>
      <c r="O42" s="8">
        <f>100*testdata[[#This Row],[-DM14]]/testdata[[#This Row],[TR14]]</f>
        <v>8.4632501580775177</v>
      </c>
      <c r="P42" s="8">
        <f>100*ABS(testdata[[#This Row],[+DI14]]-testdata[[#This Row],[-DI14]])/(testdata[[#This Row],[+DI14]]+testdata[[#This Row],[-DI14]])</f>
        <v>66.146679089668496</v>
      </c>
      <c r="Q42" s="8">
        <f>((Q41*13)+testdata[[#This Row],[DX]])/14</f>
        <v>42.266532652230076</v>
      </c>
      <c r="S42" s="6">
        <v>41</v>
      </c>
      <c r="T42" s="8">
        <v>41.536299999999997</v>
      </c>
      <c r="U42" s="8">
        <v>8.4633000000000003</v>
      </c>
      <c r="V42" s="8">
        <v>42.266500000000001</v>
      </c>
    </row>
    <row r="43" spans="1:22" x14ac:dyDescent="0.25">
      <c r="A43" s="6">
        <v>42</v>
      </c>
      <c r="B43" s="3" t="s">
        <v>5</v>
      </c>
      <c r="C43" s="4" t="e">
        <f>"new Quote { Date = DateTime.ParseExact("""&amp;TEXT(D43,"yyyy-mm-dd")&amp;""",""yyyy-MM-dd"",cultureProvider), Open="&amp;#REF!&amp;"m, High="&amp;E43&amp;"m, Low="&amp;F43&amp;"m, Close="&amp;G43&amp;"m, Volume = (long)"&amp;#REF!&amp;" },"</f>
        <v>#REF!</v>
      </c>
      <c r="D43" s="2">
        <v>42797</v>
      </c>
      <c r="E43" s="1">
        <v>225.43</v>
      </c>
      <c r="F43" s="1">
        <v>224.6</v>
      </c>
      <c r="G43" s="1">
        <v>225.25</v>
      </c>
      <c r="H43" s="1">
        <f>MAX(testdata[[#This Row],[high]]-testdata[[#This Row],[low]],ABS(testdata[[#This Row],[high]]-G42),ABS(testdata[[#This Row],[low]]-G42))</f>
        <v>0.83000000000001251</v>
      </c>
      <c r="I43" s="1">
        <f>IF(testdata[[#This Row],[high]]-E42&gt;F42-testdata[[#This Row],[low]],MAX(testdata[[#This Row],[high]]-E42,0),0)</f>
        <v>0</v>
      </c>
      <c r="J43" s="1">
        <f>IF(F42-testdata[[#This Row],[low]]&gt;testdata[[#This Row],[high]]-E42,MAX(F42-testdata[[#This Row],[low]],0),0)</f>
        <v>0.45000000000001705</v>
      </c>
      <c r="K43" s="1">
        <f>K42-(K42/14)+testdata[[#This Row],[TR]]</f>
        <v>19.231982841423235</v>
      </c>
      <c r="L43" s="1">
        <f>L42-(L42/14)+testdata[[#This Row],[+DM1]]</f>
        <v>7.6434985304572782</v>
      </c>
      <c r="M43" s="1">
        <f>M42-(M42/14)+testdata[[#This Row],[-DM1]]</f>
        <v>2.0074058419161656</v>
      </c>
      <c r="N43" s="8">
        <f>100*testdata[[#This Row],[+DM14]]/testdata[[#This Row],[TR14]]</f>
        <v>39.743684223730476</v>
      </c>
      <c r="O43" s="8">
        <f>100*testdata[[#This Row],[-DM14]]/testdata[[#This Row],[TR14]]</f>
        <v>10.437851668588586</v>
      </c>
      <c r="P43" s="8">
        <f>100*ABS(testdata[[#This Row],[+DI14]]-testdata[[#This Row],[-DI14]])/(testdata[[#This Row],[+DI14]]+testdata[[#This Row],[-DI14]])</f>
        <v>58.399632522263097</v>
      </c>
      <c r="Q43" s="8">
        <f>((Q42*13)+testdata[[#This Row],[DX]])/14</f>
        <v>43.418896928661006</v>
      </c>
      <c r="S43" s="6">
        <v>42</v>
      </c>
      <c r="T43" s="8">
        <v>39.743699999999997</v>
      </c>
      <c r="U43" s="8">
        <v>10.437900000000001</v>
      </c>
      <c r="V43" s="8">
        <v>43.418900000000001</v>
      </c>
    </row>
    <row r="44" spans="1:22" x14ac:dyDescent="0.25">
      <c r="A44" s="6">
        <v>43</v>
      </c>
      <c r="B44" s="3" t="s">
        <v>5</v>
      </c>
      <c r="C44" s="4" t="e">
        <f>"new Quote { Date = DateTime.ParseExact("""&amp;TEXT(D44,"yyyy-mm-dd")&amp;""",""yyyy-MM-dd"",cultureProvider), Open="&amp;#REF!&amp;"m, High="&amp;E44&amp;"m, Low="&amp;F44&amp;"m, Close="&amp;G44&amp;"m, Volume = (long)"&amp;#REF!&amp;" },"</f>
        <v>#REF!</v>
      </c>
      <c r="D44" s="2">
        <v>42800</v>
      </c>
      <c r="E44" s="1">
        <v>224.97</v>
      </c>
      <c r="F44" s="1">
        <v>223.92</v>
      </c>
      <c r="G44" s="1">
        <v>224.58</v>
      </c>
      <c r="H44" s="1">
        <f>MAX(testdata[[#This Row],[high]]-testdata[[#This Row],[low]],ABS(testdata[[#This Row],[high]]-G43),ABS(testdata[[#This Row],[low]]-G43))</f>
        <v>1.3300000000000125</v>
      </c>
      <c r="I44" s="1">
        <f>IF(testdata[[#This Row],[high]]-E43&gt;F43-testdata[[#This Row],[low]],MAX(testdata[[#This Row],[high]]-E43,0),0)</f>
        <v>0</v>
      </c>
      <c r="J44" s="1">
        <f>IF(F43-testdata[[#This Row],[low]]&gt;testdata[[#This Row],[high]]-E43,MAX(F43-testdata[[#This Row],[low]],0),0)</f>
        <v>0.68000000000000682</v>
      </c>
      <c r="K44" s="1">
        <f>K43-(K43/14)+testdata[[#This Row],[TR]]</f>
        <v>19.188269781321587</v>
      </c>
      <c r="L44" s="1">
        <f>L43-(L43/14)+testdata[[#This Row],[+DM1]]</f>
        <v>7.0975343497103296</v>
      </c>
      <c r="M44" s="1">
        <f>M43-(M43/14)+testdata[[#This Row],[-DM1]]</f>
        <v>2.544019710350732</v>
      </c>
      <c r="N44" s="8">
        <f>100*testdata[[#This Row],[+DM14]]/testdata[[#This Row],[TR14]]</f>
        <v>36.988923079553906</v>
      </c>
      <c r="O44" s="8">
        <f>100*testdata[[#This Row],[-DM14]]/testdata[[#This Row],[TR14]]</f>
        <v>13.258202742318925</v>
      </c>
      <c r="P44" s="8">
        <f>100*ABS(testdata[[#This Row],[+DI14]]-testdata[[#This Row],[-DI14]])/(testdata[[#This Row],[+DI14]]+testdata[[#This Row],[-DI14]])</f>
        <v>47.228015431889396</v>
      </c>
      <c r="Q44" s="8">
        <f>((Q43*13)+testdata[[#This Row],[DX]])/14</f>
        <v>43.690976821748748</v>
      </c>
      <c r="S44" s="6">
        <v>43</v>
      </c>
      <c r="T44" s="8">
        <v>36.988900000000001</v>
      </c>
      <c r="U44" s="8">
        <v>13.2582</v>
      </c>
      <c r="V44" s="8">
        <v>43.691000000000003</v>
      </c>
    </row>
    <row r="45" spans="1:22" x14ac:dyDescent="0.25">
      <c r="A45" s="6">
        <v>44</v>
      </c>
      <c r="B45" s="3" t="s">
        <v>5</v>
      </c>
      <c r="C45" s="4" t="e">
        <f>"new Quote { Date = DateTime.ParseExact("""&amp;TEXT(D45,"yyyy-mm-dd")&amp;""",""yyyy-MM-dd"",cultureProvider), Open="&amp;#REF!&amp;"m, High="&amp;E45&amp;"m, Low="&amp;F45&amp;"m, Close="&amp;G45&amp;"m, Volume = (long)"&amp;#REF!&amp;" },"</f>
        <v>#REF!</v>
      </c>
      <c r="D45" s="2">
        <v>42801</v>
      </c>
      <c r="E45" s="1">
        <v>224.64</v>
      </c>
      <c r="F45" s="1">
        <v>223.68</v>
      </c>
      <c r="G45" s="1">
        <v>223.91</v>
      </c>
      <c r="H45" s="1">
        <f>MAX(testdata[[#This Row],[high]]-testdata[[#This Row],[low]],ABS(testdata[[#This Row],[high]]-G44),ABS(testdata[[#This Row],[low]]-G44))</f>
        <v>0.95999999999997954</v>
      </c>
      <c r="I45" s="1">
        <f>IF(testdata[[#This Row],[high]]-E44&gt;F44-testdata[[#This Row],[low]],MAX(testdata[[#This Row],[high]]-E44,0),0)</f>
        <v>0</v>
      </c>
      <c r="J45" s="1">
        <f>IF(F44-testdata[[#This Row],[low]]&gt;testdata[[#This Row],[high]]-E44,MAX(F44-testdata[[#This Row],[low]],0),0)</f>
        <v>0.23999999999998067</v>
      </c>
      <c r="K45" s="1">
        <f>K44-(K44/14)+testdata[[#This Row],[TR]]</f>
        <v>18.777679082655737</v>
      </c>
      <c r="L45" s="1">
        <f>L44-(L44/14)+testdata[[#This Row],[+DM1]]</f>
        <v>6.5905676104453059</v>
      </c>
      <c r="M45" s="1">
        <f>M44-(M44/14)+testdata[[#This Row],[-DM1]]</f>
        <v>2.602304016754232</v>
      </c>
      <c r="N45" s="8">
        <f>100*testdata[[#This Row],[+DM14]]/testdata[[#This Row],[TR14]]</f>
        <v>35.097881806558163</v>
      </c>
      <c r="O45" s="8">
        <f>100*testdata[[#This Row],[-DM14]]/testdata[[#This Row],[TR14]]</f>
        <v>13.858496597472932</v>
      </c>
      <c r="P45" s="8">
        <f>100*ABS(testdata[[#This Row],[+DI14]]-testdata[[#This Row],[-DI14]])/(testdata[[#This Row],[+DI14]]+testdata[[#This Row],[-DI14]])</f>
        <v>43.384306399871207</v>
      </c>
      <c r="Q45" s="8">
        <f>((Q44*13)+testdata[[#This Row],[DX]])/14</f>
        <v>43.669071791614634</v>
      </c>
      <c r="S45" s="6">
        <v>44</v>
      </c>
      <c r="T45" s="8">
        <v>35.097900000000003</v>
      </c>
      <c r="U45" s="8">
        <v>13.858499999999999</v>
      </c>
      <c r="V45" s="8">
        <v>43.6691</v>
      </c>
    </row>
    <row r="46" spans="1:22" x14ac:dyDescent="0.25">
      <c r="A46" s="6">
        <v>45</v>
      </c>
      <c r="B46" s="3" t="s">
        <v>5</v>
      </c>
      <c r="C46" s="4" t="e">
        <f>"new Quote { Date = DateTime.ParseExact("""&amp;TEXT(D46,"yyyy-mm-dd")&amp;""",""yyyy-MM-dd"",cultureProvider), Open="&amp;#REF!&amp;"m, High="&amp;E46&amp;"m, Low="&amp;F46&amp;"m, Close="&amp;G46&amp;"m, Volume = (long)"&amp;#REF!&amp;" },"</f>
        <v>#REF!</v>
      </c>
      <c r="D46" s="2">
        <v>42802</v>
      </c>
      <c r="E46" s="1">
        <v>224.51</v>
      </c>
      <c r="F46" s="1">
        <v>223.34</v>
      </c>
      <c r="G46" s="1">
        <v>223.49</v>
      </c>
      <c r="H46" s="1">
        <f>MAX(testdata[[#This Row],[high]]-testdata[[#This Row],[low]],ABS(testdata[[#This Row],[high]]-G45),ABS(testdata[[#This Row],[low]]-G45))</f>
        <v>1.1699999999999875</v>
      </c>
      <c r="I46" s="1">
        <f>IF(testdata[[#This Row],[high]]-E45&gt;F45-testdata[[#This Row],[low]],MAX(testdata[[#This Row],[high]]-E45,0),0)</f>
        <v>0</v>
      </c>
      <c r="J46" s="1">
        <f>IF(F45-testdata[[#This Row],[low]]&gt;testdata[[#This Row],[high]]-E45,MAX(F45-testdata[[#This Row],[low]],0),0)</f>
        <v>0.34000000000000341</v>
      </c>
      <c r="K46" s="1">
        <f>K45-(K45/14)+testdata[[#This Row],[TR]]</f>
        <v>18.606416291037458</v>
      </c>
      <c r="L46" s="1">
        <f>L45-(L45/14)+testdata[[#This Row],[+DM1]]</f>
        <v>6.1198127811277843</v>
      </c>
      <c r="M46" s="1">
        <f>M45-(M45/14)+testdata[[#This Row],[-DM1]]</f>
        <v>2.7564251584146473</v>
      </c>
      <c r="N46" s="8">
        <f>100*testdata[[#This Row],[+DM14]]/testdata[[#This Row],[TR14]]</f>
        <v>32.890873155813686</v>
      </c>
      <c r="O46" s="8">
        <f>100*testdata[[#This Row],[-DM14]]/testdata[[#This Row],[TR14]]</f>
        <v>14.81437970267489</v>
      </c>
      <c r="P46" s="8">
        <f>100*ABS(testdata[[#This Row],[+DI14]]-testdata[[#This Row],[-DI14]])/(testdata[[#This Row],[+DI14]]+testdata[[#This Row],[-DI14]])</f>
        <v>37.892039911748</v>
      </c>
      <c r="Q46" s="8">
        <f>((Q45*13)+testdata[[#This Row],[DX]])/14</f>
        <v>43.256426657338451</v>
      </c>
      <c r="S46" s="6">
        <v>45</v>
      </c>
      <c r="T46" s="8">
        <v>32.890900000000002</v>
      </c>
      <c r="U46" s="8">
        <v>14.814399999999999</v>
      </c>
      <c r="V46" s="8">
        <v>43.256399999999999</v>
      </c>
    </row>
    <row r="47" spans="1:22" x14ac:dyDescent="0.25">
      <c r="A47" s="6">
        <v>46</v>
      </c>
      <c r="B47" s="3" t="s">
        <v>5</v>
      </c>
      <c r="C47" s="4" t="e">
        <f>"new Quote { Date = DateTime.ParseExact("""&amp;TEXT(D47,"yyyy-mm-dd")&amp;""",""yyyy-MM-dd"",cultureProvider), Open="&amp;#REF!&amp;"m, High="&amp;E47&amp;"m, Low="&amp;F47&amp;"m, Close="&amp;G47&amp;"m, Volume = (long)"&amp;#REF!&amp;" },"</f>
        <v>#REF!</v>
      </c>
      <c r="D47" s="2">
        <v>42803</v>
      </c>
      <c r="E47" s="1">
        <v>224.13</v>
      </c>
      <c r="F47" s="1">
        <v>222.72</v>
      </c>
      <c r="G47" s="1">
        <v>223.78</v>
      </c>
      <c r="H47" s="1">
        <f>MAX(testdata[[#This Row],[high]]-testdata[[#This Row],[low]],ABS(testdata[[#This Row],[high]]-G46),ABS(testdata[[#This Row],[low]]-G46))</f>
        <v>1.4099999999999966</v>
      </c>
      <c r="I47" s="1">
        <f>IF(testdata[[#This Row],[high]]-E46&gt;F46-testdata[[#This Row],[low]],MAX(testdata[[#This Row],[high]]-E46,0),0)</f>
        <v>0</v>
      </c>
      <c r="J47" s="1">
        <f>IF(F46-testdata[[#This Row],[low]]&gt;testdata[[#This Row],[high]]-E46,MAX(F46-testdata[[#This Row],[low]],0),0)</f>
        <v>0.62000000000000455</v>
      </c>
      <c r="K47" s="1">
        <f>K46-(K46/14)+testdata[[#This Row],[TR]]</f>
        <v>18.68738655596335</v>
      </c>
      <c r="L47" s="1">
        <f>L46-(L46/14)+testdata[[#This Row],[+DM1]]</f>
        <v>5.682683296761514</v>
      </c>
      <c r="M47" s="1">
        <f>M46-(M46/14)+testdata[[#This Row],[-DM1]]</f>
        <v>3.1795376470993197</v>
      </c>
      <c r="N47" s="8">
        <f>100*testdata[[#This Row],[+DM14]]/testdata[[#This Row],[TR14]]</f>
        <v>30.409192209641041</v>
      </c>
      <c r="O47" s="8">
        <f>100*testdata[[#This Row],[-DM14]]/testdata[[#This Row],[TR14]]</f>
        <v>17.01435156584105</v>
      </c>
      <c r="P47" s="8">
        <f>100*ABS(testdata[[#This Row],[+DI14]]-testdata[[#This Row],[-DI14]])/(testdata[[#This Row],[+DI14]]+testdata[[#This Row],[-DI14]])</f>
        <v>28.245128004805721</v>
      </c>
      <c r="Q47" s="8">
        <f>((Q46*13)+testdata[[#This Row],[DX]])/14</f>
        <v>42.184191039300394</v>
      </c>
      <c r="S47" s="6">
        <v>46</v>
      </c>
      <c r="T47" s="8">
        <v>30.409199999999998</v>
      </c>
      <c r="U47" s="8">
        <v>17.014399999999998</v>
      </c>
      <c r="V47" s="8">
        <v>42.184199999999997</v>
      </c>
    </row>
    <row r="48" spans="1:22" x14ac:dyDescent="0.25">
      <c r="A48" s="6">
        <v>47</v>
      </c>
      <c r="B48" s="3" t="s">
        <v>5</v>
      </c>
      <c r="C48" s="4" t="e">
        <f>"new Quote { Date = DateTime.ParseExact("""&amp;TEXT(D48,"yyyy-mm-dd")&amp;""",""yyyy-MM-dd"",cultureProvider), Open="&amp;#REF!&amp;"m, High="&amp;E48&amp;"m, Low="&amp;F48&amp;"m, Close="&amp;G48&amp;"m, Volume = (long)"&amp;#REF!&amp;" },"</f>
        <v>#REF!</v>
      </c>
      <c r="D48" s="2">
        <v>42804</v>
      </c>
      <c r="E48" s="1">
        <v>224.87</v>
      </c>
      <c r="F48" s="1">
        <v>223.52</v>
      </c>
      <c r="G48" s="1">
        <v>224.56</v>
      </c>
      <c r="H48" s="1">
        <f>MAX(testdata[[#This Row],[high]]-testdata[[#This Row],[low]],ABS(testdata[[#This Row],[high]]-G47),ABS(testdata[[#This Row],[low]]-G47))</f>
        <v>1.3499999999999943</v>
      </c>
      <c r="I48" s="1">
        <f>IF(testdata[[#This Row],[high]]-E47&gt;F47-testdata[[#This Row],[low]],MAX(testdata[[#This Row],[high]]-E47,0),0)</f>
        <v>0.74000000000000909</v>
      </c>
      <c r="J48" s="1">
        <f>IF(F47-testdata[[#This Row],[low]]&gt;testdata[[#This Row],[high]]-E47,MAX(F47-testdata[[#This Row],[low]],0),0)</f>
        <v>0</v>
      </c>
      <c r="K48" s="1">
        <f>K47-(K47/14)+testdata[[#This Row],[TR]]</f>
        <v>18.702573230537389</v>
      </c>
      <c r="L48" s="1">
        <f>L47-(L47/14)+testdata[[#This Row],[+DM1]]</f>
        <v>6.0167773469928436</v>
      </c>
      <c r="M48" s="1">
        <f>M47-(M47/14)+testdata[[#This Row],[-DM1]]</f>
        <v>2.952427815163654</v>
      </c>
      <c r="N48" s="8">
        <f>100*testdata[[#This Row],[+DM14]]/testdata[[#This Row],[TR14]]</f>
        <v>32.170853030901142</v>
      </c>
      <c r="O48" s="8">
        <f>100*testdata[[#This Row],[-DM14]]/testdata[[#This Row],[TR14]]</f>
        <v>15.786211762256102</v>
      </c>
      <c r="P48" s="8">
        <f>100*ABS(testdata[[#This Row],[+DI14]]-testdata[[#This Row],[-DI14]])/(testdata[[#This Row],[+DI14]]+testdata[[#This Row],[-DI14]])</f>
        <v>34.165229542953355</v>
      </c>
      <c r="Q48" s="8">
        <f>((Q47*13)+testdata[[#This Row],[DX]])/14</f>
        <v>41.611408075275612</v>
      </c>
      <c r="S48" s="6">
        <v>47</v>
      </c>
      <c r="T48" s="8">
        <v>32.170900000000003</v>
      </c>
      <c r="U48" s="8">
        <v>15.786199999999999</v>
      </c>
      <c r="V48" s="8">
        <v>41.611400000000003</v>
      </c>
    </row>
    <row r="49" spans="1:22" x14ac:dyDescent="0.25">
      <c r="A49" s="6">
        <v>48</v>
      </c>
      <c r="B49" s="3" t="s">
        <v>5</v>
      </c>
      <c r="C49" s="4" t="e">
        <f>"new Quote { Date = DateTime.ParseExact("""&amp;TEXT(D49,"yyyy-mm-dd")&amp;""",""yyyy-MM-dd"",cultureProvider), Open="&amp;#REF!&amp;"m, High="&amp;E49&amp;"m, Low="&amp;F49&amp;"m, Close="&amp;G49&amp;"m, Volume = (long)"&amp;#REF!&amp;" },"</f>
        <v>#REF!</v>
      </c>
      <c r="D49" s="2">
        <v>42807</v>
      </c>
      <c r="E49" s="1">
        <v>224.72</v>
      </c>
      <c r="F49" s="1">
        <v>224.13</v>
      </c>
      <c r="G49" s="1">
        <v>224.67</v>
      </c>
      <c r="H49" s="1">
        <f>MAX(testdata[[#This Row],[high]]-testdata[[#This Row],[low]],ABS(testdata[[#This Row],[high]]-G48),ABS(testdata[[#This Row],[low]]-G48))</f>
        <v>0.59000000000000341</v>
      </c>
      <c r="I49" s="1">
        <f>IF(testdata[[#This Row],[high]]-E48&gt;F48-testdata[[#This Row],[low]],MAX(testdata[[#This Row],[high]]-E48,0),0)</f>
        <v>0</v>
      </c>
      <c r="J49" s="1">
        <f>IF(F48-testdata[[#This Row],[low]]&gt;testdata[[#This Row],[high]]-E48,MAX(F48-testdata[[#This Row],[low]],0),0)</f>
        <v>0</v>
      </c>
      <c r="K49" s="1">
        <f>K48-(K48/14)+testdata[[#This Row],[TR]]</f>
        <v>17.956675142641863</v>
      </c>
      <c r="L49" s="1">
        <f>L48-(L48/14)+testdata[[#This Row],[+DM1]]</f>
        <v>5.5870075364933545</v>
      </c>
      <c r="M49" s="1">
        <f>M48-(M48/14)+testdata[[#This Row],[-DM1]]</f>
        <v>2.7415401140805358</v>
      </c>
      <c r="N49" s="8">
        <f>100*testdata[[#This Row],[+DM14]]/testdata[[#This Row],[TR14]]</f>
        <v>31.113819747319713</v>
      </c>
      <c r="O49" s="8">
        <f>100*testdata[[#This Row],[-DM14]]/testdata[[#This Row],[TR14]]</f>
        <v>15.267526378367107</v>
      </c>
      <c r="P49" s="8">
        <f>100*ABS(testdata[[#This Row],[+DI14]]-testdata[[#This Row],[-DI14]])/(testdata[[#This Row],[+DI14]]+testdata[[#This Row],[-DI14]])</f>
        <v>34.165229542953362</v>
      </c>
      <c r="Q49" s="8">
        <f>((Q48*13)+testdata[[#This Row],[DX]])/14</f>
        <v>41.079538180109743</v>
      </c>
      <c r="S49" s="6">
        <v>48</v>
      </c>
      <c r="T49" s="8">
        <v>31.113800000000001</v>
      </c>
      <c r="U49" s="8">
        <v>15.2675</v>
      </c>
      <c r="V49" s="8">
        <v>41.079500000000003</v>
      </c>
    </row>
    <row r="50" spans="1:22" x14ac:dyDescent="0.25">
      <c r="A50" s="6">
        <v>49</v>
      </c>
      <c r="B50" s="3" t="s">
        <v>5</v>
      </c>
      <c r="C50" s="4" t="e">
        <f>"new Quote { Date = DateTime.ParseExact("""&amp;TEXT(D50,"yyyy-mm-dd")&amp;""",""yyyy-MM-dd"",cultureProvider), Open="&amp;#REF!&amp;"m, High="&amp;E50&amp;"m, Low="&amp;F50&amp;"m, Close="&amp;G50&amp;"m, Volume = (long)"&amp;#REF!&amp;" },"</f>
        <v>#REF!</v>
      </c>
      <c r="D50" s="2">
        <v>42808</v>
      </c>
      <c r="E50" s="1">
        <v>224.13</v>
      </c>
      <c r="F50" s="1">
        <v>223.14</v>
      </c>
      <c r="G50" s="1">
        <v>223.81</v>
      </c>
      <c r="H50" s="1">
        <f>MAX(testdata[[#This Row],[high]]-testdata[[#This Row],[low]],ABS(testdata[[#This Row],[high]]-G49),ABS(testdata[[#This Row],[low]]-G49))</f>
        <v>1.5300000000000011</v>
      </c>
      <c r="I50" s="1">
        <f>IF(testdata[[#This Row],[high]]-E49&gt;F49-testdata[[#This Row],[low]],MAX(testdata[[#This Row],[high]]-E49,0),0)</f>
        <v>0</v>
      </c>
      <c r="J50" s="1">
        <f>IF(F49-testdata[[#This Row],[low]]&gt;testdata[[#This Row],[high]]-E49,MAX(F49-testdata[[#This Row],[low]],0),0)</f>
        <v>0.99000000000000909</v>
      </c>
      <c r="K50" s="1">
        <f>K49-(K49/14)+testdata[[#This Row],[TR]]</f>
        <v>18.204055489596016</v>
      </c>
      <c r="L50" s="1">
        <f>L49-(L49/14)+testdata[[#This Row],[+DM1]]</f>
        <v>5.1879355696009721</v>
      </c>
      <c r="M50" s="1">
        <f>M49-(M49/14)+testdata[[#This Row],[-DM1]]</f>
        <v>3.5357158202176495</v>
      </c>
      <c r="N50" s="8">
        <f>100*testdata[[#This Row],[+DM14]]/testdata[[#This Row],[TR14]]</f>
        <v>28.498790132594259</v>
      </c>
      <c r="O50" s="8">
        <f>100*testdata[[#This Row],[-DM14]]/testdata[[#This Row],[TR14]]</f>
        <v>19.422682062457906</v>
      </c>
      <c r="P50" s="8">
        <f>100*ABS(testdata[[#This Row],[+DI14]]-testdata[[#This Row],[-DI14]])/(testdata[[#This Row],[+DI14]]+testdata[[#This Row],[-DI14]])</f>
        <v>18.939543495647136</v>
      </c>
      <c r="Q50" s="8">
        <f>((Q49*13)+testdata[[#This Row],[DX]])/14</f>
        <v>39.498109988362422</v>
      </c>
      <c r="S50" s="6">
        <v>49</v>
      </c>
      <c r="T50" s="8">
        <v>28.498799999999999</v>
      </c>
      <c r="U50" s="8">
        <v>19.422699999999999</v>
      </c>
      <c r="V50" s="8">
        <v>39.498100000000001</v>
      </c>
    </row>
    <row r="51" spans="1:22" x14ac:dyDescent="0.25">
      <c r="A51" s="6">
        <v>50</v>
      </c>
      <c r="B51" s="3" t="s">
        <v>5</v>
      </c>
      <c r="C51" s="4" t="e">
        <f>"new Quote { Date = DateTime.ParseExact("""&amp;TEXT(D51,"yyyy-mm-dd")&amp;""",""yyyy-MM-dd"",cultureProvider), Open="&amp;#REF!&amp;"m, High="&amp;E51&amp;"m, Low="&amp;F51&amp;"m, Close="&amp;G51&amp;"m, Volume = (long)"&amp;#REF!&amp;" },"</f>
        <v>#REF!</v>
      </c>
      <c r="D51" s="2">
        <v>42809</v>
      </c>
      <c r="E51" s="1">
        <v>226.21</v>
      </c>
      <c r="F51" s="1">
        <v>224.18</v>
      </c>
      <c r="G51" s="1">
        <v>225.75</v>
      </c>
      <c r="H51" s="1">
        <f>MAX(testdata[[#This Row],[high]]-testdata[[#This Row],[low]],ABS(testdata[[#This Row],[high]]-G50),ABS(testdata[[#This Row],[low]]-G50))</f>
        <v>2.4000000000000057</v>
      </c>
      <c r="I51" s="1">
        <f>IF(testdata[[#This Row],[high]]-E50&gt;F50-testdata[[#This Row],[low]],MAX(testdata[[#This Row],[high]]-E50,0),0)</f>
        <v>2.0800000000000125</v>
      </c>
      <c r="J51" s="1">
        <f>IF(F50-testdata[[#This Row],[low]]&gt;testdata[[#This Row],[high]]-E50,MAX(F50-testdata[[#This Row],[low]],0),0)</f>
        <v>0</v>
      </c>
      <c r="K51" s="1">
        <f>K50-(K50/14)+testdata[[#This Row],[TR]]</f>
        <v>19.303765811767736</v>
      </c>
      <c r="L51" s="1">
        <f>L50-(L50/14)+testdata[[#This Row],[+DM1]]</f>
        <v>6.8973687432009152</v>
      </c>
      <c r="M51" s="1">
        <f>M50-(M50/14)+testdata[[#This Row],[-DM1]]</f>
        <v>3.2831646902021032</v>
      </c>
      <c r="N51" s="8">
        <f>100*testdata[[#This Row],[+DM14]]/testdata[[#This Row],[TR14]]</f>
        <v>35.730690117449633</v>
      </c>
      <c r="O51" s="8">
        <f>100*testdata[[#This Row],[-DM14]]/testdata[[#This Row],[TR14]]</f>
        <v>17.007897434192135</v>
      </c>
      <c r="P51" s="8">
        <f>100*ABS(testdata[[#This Row],[+DI14]]-testdata[[#This Row],[-DI14]])/(testdata[[#This Row],[+DI14]]+testdata[[#This Row],[-DI14]])</f>
        <v>35.501126504239593</v>
      </c>
      <c r="Q51" s="8">
        <f>((Q50*13)+testdata[[#This Row],[DX]])/14</f>
        <v>39.212611168067937</v>
      </c>
      <c r="S51" s="6">
        <v>50</v>
      </c>
      <c r="T51" s="8">
        <v>35.730699999999999</v>
      </c>
      <c r="U51" s="8">
        <v>17.007899999999999</v>
      </c>
      <c r="V51" s="8">
        <v>39.212600000000002</v>
      </c>
    </row>
    <row r="52" spans="1:22" x14ac:dyDescent="0.25">
      <c r="A52" s="6">
        <v>51</v>
      </c>
      <c r="B52" s="3" t="s">
        <v>5</v>
      </c>
      <c r="C52" s="4" t="e">
        <f>"new Quote { Date = DateTime.ParseExact("""&amp;TEXT(D52,"yyyy-mm-dd")&amp;""",""yyyy-MM-dd"",cultureProvider), Open="&amp;#REF!&amp;"m, High="&amp;E52&amp;"m, Low="&amp;F52&amp;"m, Close="&amp;G52&amp;"m, Volume = (long)"&amp;#REF!&amp;" },"</f>
        <v>#REF!</v>
      </c>
      <c r="D52" s="2">
        <v>42810</v>
      </c>
      <c r="E52" s="1">
        <v>225.99</v>
      </c>
      <c r="F52" s="1">
        <v>224.95</v>
      </c>
      <c r="G52" s="1">
        <v>225.31</v>
      </c>
      <c r="H52" s="1">
        <f>MAX(testdata[[#This Row],[high]]-testdata[[#This Row],[low]],ABS(testdata[[#This Row],[high]]-G51),ABS(testdata[[#This Row],[low]]-G51))</f>
        <v>1.0400000000000205</v>
      </c>
      <c r="I52" s="1">
        <f>IF(testdata[[#This Row],[high]]-E51&gt;F51-testdata[[#This Row],[low]],MAX(testdata[[#This Row],[high]]-E51,0),0)</f>
        <v>0</v>
      </c>
      <c r="J52" s="1">
        <f>IF(F51-testdata[[#This Row],[low]]&gt;testdata[[#This Row],[high]]-E51,MAX(F51-testdata[[#This Row],[low]],0),0)</f>
        <v>0</v>
      </c>
      <c r="K52" s="1">
        <f>K51-(K51/14)+testdata[[#This Row],[TR]]</f>
        <v>18.96492539664149</v>
      </c>
      <c r="L52" s="1">
        <f>L51-(L51/14)+testdata[[#This Row],[+DM1]]</f>
        <v>6.4046995472579926</v>
      </c>
      <c r="M52" s="1">
        <f>M51-(M51/14)+testdata[[#This Row],[-DM1]]</f>
        <v>3.0486529266162385</v>
      </c>
      <c r="N52" s="8">
        <f>100*testdata[[#This Row],[+DM14]]/testdata[[#This Row],[TR14]]</f>
        <v>33.771287855380677</v>
      </c>
      <c r="O52" s="8">
        <f>100*testdata[[#This Row],[-DM14]]/testdata[[#This Row],[TR14]]</f>
        <v>16.075217080242911</v>
      </c>
      <c r="P52" s="8">
        <f>100*ABS(testdata[[#This Row],[+DI14]]-testdata[[#This Row],[-DI14]])/(testdata[[#This Row],[+DI14]]+testdata[[#This Row],[-DI14]])</f>
        <v>35.5011265042396</v>
      </c>
      <c r="Q52" s="8">
        <f>((Q51*13)+testdata[[#This Row],[DX]])/14</f>
        <v>38.947505120651627</v>
      </c>
      <c r="S52" s="6">
        <v>51</v>
      </c>
      <c r="T52" s="8">
        <v>33.771299999999997</v>
      </c>
      <c r="U52" s="8">
        <v>16.075199999999999</v>
      </c>
      <c r="V52" s="8">
        <v>38.947499999999998</v>
      </c>
    </row>
    <row r="53" spans="1:22" x14ac:dyDescent="0.25">
      <c r="A53" s="6">
        <v>52</v>
      </c>
      <c r="B53" s="3" t="s">
        <v>5</v>
      </c>
      <c r="C53" s="4" t="e">
        <f>"new Quote { Date = DateTime.ParseExact("""&amp;TEXT(D53,"yyyy-mm-dd")&amp;""",""yyyy-MM-dd"",cultureProvider), Open="&amp;#REF!&amp;"m, High="&amp;E53&amp;"m, Low="&amp;F53&amp;"m, Close="&amp;G53&amp;"m, Volume = (long)"&amp;#REF!&amp;" },"</f>
        <v>#REF!</v>
      </c>
      <c r="D53" s="2">
        <v>42811</v>
      </c>
      <c r="E53" s="1">
        <v>225.8</v>
      </c>
      <c r="F53" s="1">
        <v>224.91</v>
      </c>
      <c r="G53" s="1">
        <v>224.91</v>
      </c>
      <c r="H53" s="1">
        <f>MAX(testdata[[#This Row],[high]]-testdata[[#This Row],[low]],ABS(testdata[[#This Row],[high]]-G52),ABS(testdata[[#This Row],[low]]-G52))</f>
        <v>0.89000000000001478</v>
      </c>
      <c r="I53" s="1">
        <f>IF(testdata[[#This Row],[high]]-E52&gt;F52-testdata[[#This Row],[low]],MAX(testdata[[#This Row],[high]]-E52,0),0)</f>
        <v>0</v>
      </c>
      <c r="J53" s="1">
        <f>IF(F52-testdata[[#This Row],[low]]&gt;testdata[[#This Row],[high]]-E52,MAX(F52-testdata[[#This Row],[low]],0),0)</f>
        <v>3.9999999999992042E-2</v>
      </c>
      <c r="K53" s="1">
        <f>K52-(K52/14)+testdata[[#This Row],[TR]]</f>
        <v>18.500287868309972</v>
      </c>
      <c r="L53" s="1">
        <f>L52-(L52/14)+testdata[[#This Row],[+DM1]]</f>
        <v>5.9472210081681363</v>
      </c>
      <c r="M53" s="1">
        <f>M52-(M52/14)+testdata[[#This Row],[-DM1]]</f>
        <v>2.8708920032864991</v>
      </c>
      <c r="N53" s="8">
        <f>100*testdata[[#This Row],[+DM14]]/testdata[[#This Row],[TR14]]</f>
        <v>32.146640368528622</v>
      </c>
      <c r="O53" s="8">
        <f>100*testdata[[#This Row],[-DM14]]/testdata[[#This Row],[TR14]]</f>
        <v>15.518093684391729</v>
      </c>
      <c r="P53" s="8">
        <f>100*ABS(testdata[[#This Row],[+DI14]]-testdata[[#This Row],[-DI14]])/(testdata[[#This Row],[+DI14]]+testdata[[#This Row],[-DI14]])</f>
        <v>34.8864774230668</v>
      </c>
      <c r="Q53" s="8">
        <f>((Q52*13)+testdata[[#This Row],[DX]])/14</f>
        <v>38.657431713681277</v>
      </c>
      <c r="S53" s="6">
        <v>52</v>
      </c>
      <c r="T53" s="8">
        <v>32.146599999999999</v>
      </c>
      <c r="U53" s="8">
        <v>15.5181</v>
      </c>
      <c r="V53" s="8">
        <v>38.657400000000003</v>
      </c>
    </row>
    <row r="54" spans="1:22" x14ac:dyDescent="0.25">
      <c r="A54" s="6">
        <v>53</v>
      </c>
      <c r="B54" s="3" t="s">
        <v>5</v>
      </c>
      <c r="C54" s="4" t="e">
        <f>"new Quote { Date = DateTime.ParseExact("""&amp;TEXT(D54,"yyyy-mm-dd")&amp;""",""yyyy-MM-dd"",cultureProvider), Open="&amp;#REF!&amp;"m, High="&amp;E54&amp;"m, Low="&amp;F54&amp;"m, Close="&amp;G54&amp;"m, Volume = (long)"&amp;#REF!&amp;" },"</f>
        <v>#REF!</v>
      </c>
      <c r="D54" s="2">
        <v>42814</v>
      </c>
      <c r="E54" s="1">
        <v>225.22</v>
      </c>
      <c r="F54" s="1">
        <v>224.24</v>
      </c>
      <c r="G54" s="1">
        <v>224.66</v>
      </c>
      <c r="H54" s="1">
        <f>MAX(testdata[[#This Row],[high]]-testdata[[#This Row],[low]],ABS(testdata[[#This Row],[high]]-G53),ABS(testdata[[#This Row],[low]]-G53))</f>
        <v>0.97999999999998977</v>
      </c>
      <c r="I54" s="1">
        <f>IF(testdata[[#This Row],[high]]-E53&gt;F53-testdata[[#This Row],[low]],MAX(testdata[[#This Row],[high]]-E53,0),0)</f>
        <v>0</v>
      </c>
      <c r="J54" s="1">
        <f>IF(F53-testdata[[#This Row],[low]]&gt;testdata[[#This Row],[high]]-E53,MAX(F53-testdata[[#This Row],[low]],0),0)</f>
        <v>0.66999999999998749</v>
      </c>
      <c r="K54" s="1">
        <f>K53-(K53/14)+testdata[[#This Row],[TR]]</f>
        <v>18.158838734859248</v>
      </c>
      <c r="L54" s="1">
        <f>L53-(L53/14)+testdata[[#This Row],[+DM1]]</f>
        <v>5.522419507584698</v>
      </c>
      <c r="M54" s="1">
        <f>M53-(M53/14)+testdata[[#This Row],[-DM1]]</f>
        <v>3.3358282887660224</v>
      </c>
      <c r="N54" s="8">
        <f>100*testdata[[#This Row],[+DM14]]/testdata[[#This Row],[TR14]]</f>
        <v>30.41174376962439</v>
      </c>
      <c r="O54" s="8">
        <f>100*testdata[[#This Row],[-DM14]]/testdata[[#This Row],[TR14]]</f>
        <v>18.370273217759699</v>
      </c>
      <c r="P54" s="8">
        <f>100*ABS(testdata[[#This Row],[+DI14]]-testdata[[#This Row],[-DI14]])/(testdata[[#This Row],[+DI14]]+testdata[[#This Row],[-DI14]])</f>
        <v>24.684240823783142</v>
      </c>
      <c r="Q54" s="8">
        <f>((Q53*13)+testdata[[#This Row],[DX]])/14</f>
        <v>37.659346650117122</v>
      </c>
      <c r="S54" s="6">
        <v>53</v>
      </c>
      <c r="T54" s="8">
        <v>30.4117</v>
      </c>
      <c r="U54" s="8">
        <v>18.3703</v>
      </c>
      <c r="V54" s="8">
        <v>37.659300000000002</v>
      </c>
    </row>
    <row r="55" spans="1:22" x14ac:dyDescent="0.25">
      <c r="A55" s="6">
        <v>54</v>
      </c>
      <c r="B55" s="3" t="s">
        <v>5</v>
      </c>
      <c r="C55" s="4" t="e">
        <f>"new Quote { Date = DateTime.ParseExact("""&amp;TEXT(D55,"yyyy-mm-dd")&amp;""",""yyyy-MM-dd"",cultureProvider), Open="&amp;#REF!&amp;"m, High="&amp;E55&amp;"m, Low="&amp;F55&amp;"m, Close="&amp;G55&amp;"m, Volume = (long)"&amp;#REF!&amp;" },"</f>
        <v>#REF!</v>
      </c>
      <c r="D55" s="2">
        <v>42815</v>
      </c>
      <c r="E55" s="1">
        <v>225.46</v>
      </c>
      <c r="F55" s="1">
        <v>221.64</v>
      </c>
      <c r="G55" s="1">
        <v>221.78</v>
      </c>
      <c r="H55" s="1">
        <f>MAX(testdata[[#This Row],[high]]-testdata[[#This Row],[low]],ABS(testdata[[#This Row],[high]]-G54),ABS(testdata[[#This Row],[low]]-G54))</f>
        <v>3.8200000000000216</v>
      </c>
      <c r="I55" s="1">
        <f>IF(testdata[[#This Row],[high]]-E54&gt;F54-testdata[[#This Row],[low]],MAX(testdata[[#This Row],[high]]-E54,0),0)</f>
        <v>0</v>
      </c>
      <c r="J55" s="1">
        <f>IF(F54-testdata[[#This Row],[low]]&gt;testdata[[#This Row],[high]]-E54,MAX(F54-testdata[[#This Row],[low]],0),0)</f>
        <v>2.6000000000000227</v>
      </c>
      <c r="K55" s="1">
        <f>K54-(K54/14)+testdata[[#This Row],[TR]]</f>
        <v>20.681778825226466</v>
      </c>
      <c r="L55" s="1">
        <f>L54-(L54/14)+testdata[[#This Row],[+DM1]]</f>
        <v>5.1279609713286485</v>
      </c>
      <c r="M55" s="1">
        <f>M54-(M54/14)+testdata[[#This Row],[-DM1]]</f>
        <v>5.6975548395684719</v>
      </c>
      <c r="N55" s="8">
        <f>100*testdata[[#This Row],[+DM14]]/testdata[[#This Row],[TR14]]</f>
        <v>24.794583747669957</v>
      </c>
      <c r="O55" s="8">
        <f>100*testdata[[#This Row],[-DM14]]/testdata[[#This Row],[TR14]]</f>
        <v>27.54866923061239</v>
      </c>
      <c r="P55" s="8">
        <f>100*ABS(testdata[[#This Row],[+DI14]]-testdata[[#This Row],[-DI14]])/(testdata[[#This Row],[+DI14]]+testdata[[#This Row],[-DI14]])</f>
        <v>5.2615864055776687</v>
      </c>
      <c r="Q55" s="8">
        <f>((Q54*13)+testdata[[#This Row],[DX]])/14</f>
        <v>35.345220918364298</v>
      </c>
      <c r="S55" s="6">
        <v>54</v>
      </c>
      <c r="T55" s="8">
        <v>24.794599999999999</v>
      </c>
      <c r="U55" s="8">
        <v>27.5487</v>
      </c>
      <c r="V55" s="8">
        <v>35.345199999999998</v>
      </c>
    </row>
    <row r="56" spans="1:22" x14ac:dyDescent="0.25">
      <c r="A56" s="6">
        <v>55</v>
      </c>
      <c r="B56" s="3" t="s">
        <v>5</v>
      </c>
      <c r="C56" s="4" t="e">
        <f>"new Quote { Date = DateTime.ParseExact("""&amp;TEXT(D56,"yyyy-mm-dd")&amp;""",""yyyy-MM-dd"",cultureProvider), Open="&amp;#REF!&amp;"m, High="&amp;E56&amp;"m, Low="&amp;F56&amp;"m, Close="&amp;G56&amp;"m, Volume = (long)"&amp;#REF!&amp;" },"</f>
        <v>#REF!</v>
      </c>
      <c r="D56" s="2">
        <v>42816</v>
      </c>
      <c r="E56" s="1">
        <v>222.61</v>
      </c>
      <c r="F56" s="1">
        <v>221.13</v>
      </c>
      <c r="G56" s="1">
        <v>222.3</v>
      </c>
      <c r="H56" s="1">
        <f>MAX(testdata[[#This Row],[high]]-testdata[[#This Row],[low]],ABS(testdata[[#This Row],[high]]-G55),ABS(testdata[[#This Row],[low]]-G55))</f>
        <v>1.4800000000000182</v>
      </c>
      <c r="I56" s="1">
        <f>IF(testdata[[#This Row],[high]]-E55&gt;F55-testdata[[#This Row],[low]],MAX(testdata[[#This Row],[high]]-E55,0),0)</f>
        <v>0</v>
      </c>
      <c r="J56" s="1">
        <f>IF(F55-testdata[[#This Row],[low]]&gt;testdata[[#This Row],[high]]-E55,MAX(F55-testdata[[#This Row],[low]],0),0)</f>
        <v>0.50999999999999091</v>
      </c>
      <c r="K56" s="1">
        <f>K55-(K55/14)+testdata[[#This Row],[TR]]</f>
        <v>20.684508909138881</v>
      </c>
      <c r="L56" s="1">
        <f>L55-(L55/14)+testdata[[#This Row],[+DM1]]</f>
        <v>4.7616780448051736</v>
      </c>
      <c r="M56" s="1">
        <f>M55-(M55/14)+testdata[[#This Row],[-DM1]]</f>
        <v>5.8005866367421435</v>
      </c>
      <c r="N56" s="8">
        <f>100*testdata[[#This Row],[+DM14]]/testdata[[#This Row],[TR14]]</f>
        <v>23.020503245795492</v>
      </c>
      <c r="O56" s="8">
        <f>100*testdata[[#This Row],[-DM14]]/testdata[[#This Row],[TR14]]</f>
        <v>28.043144085375477</v>
      </c>
      <c r="P56" s="8">
        <f>100*ABS(testdata[[#This Row],[+DI14]]-testdata[[#This Row],[-DI14]])/(testdata[[#This Row],[+DI14]]+testdata[[#This Row],[-DI14]])</f>
        <v>9.8360401226451302</v>
      </c>
      <c r="Q56" s="8">
        <f>((Q55*13)+testdata[[#This Row],[DX]])/14</f>
        <v>33.523136575812927</v>
      </c>
      <c r="S56" s="6">
        <v>55</v>
      </c>
      <c r="T56" s="8">
        <v>23.020499999999998</v>
      </c>
      <c r="U56" s="8">
        <v>28.043099999999999</v>
      </c>
      <c r="V56" s="8">
        <v>33.523099999999999</v>
      </c>
    </row>
    <row r="57" spans="1:22" x14ac:dyDescent="0.25">
      <c r="A57" s="6">
        <v>56</v>
      </c>
      <c r="B57" s="3" t="s">
        <v>5</v>
      </c>
      <c r="C57" s="4" t="e">
        <f>"new Quote { Date = DateTime.ParseExact("""&amp;TEXT(D57,"yyyy-mm-dd")&amp;""",""yyyy-MM-dd"",cultureProvider), Open="&amp;#REF!&amp;"m, High="&amp;E57&amp;"m, Low="&amp;F57&amp;"m, Close="&amp;G57&amp;"m, Volume = (long)"&amp;#REF!&amp;" },"</f>
        <v>#REF!</v>
      </c>
      <c r="D57" s="2">
        <v>42817</v>
      </c>
      <c r="E57" s="1">
        <v>223.31</v>
      </c>
      <c r="F57" s="1">
        <v>221.66</v>
      </c>
      <c r="G57" s="1">
        <v>222.06</v>
      </c>
      <c r="H57" s="1">
        <f>MAX(testdata[[#This Row],[high]]-testdata[[#This Row],[low]],ABS(testdata[[#This Row],[high]]-G56),ABS(testdata[[#This Row],[low]]-G56))</f>
        <v>1.6500000000000057</v>
      </c>
      <c r="I57" s="1">
        <f>IF(testdata[[#This Row],[high]]-E56&gt;F56-testdata[[#This Row],[low]],MAX(testdata[[#This Row],[high]]-E56,0),0)</f>
        <v>0.69999999999998863</v>
      </c>
      <c r="J57" s="1">
        <f>IF(F56-testdata[[#This Row],[low]]&gt;testdata[[#This Row],[high]]-E56,MAX(F56-testdata[[#This Row],[low]],0),0)</f>
        <v>0</v>
      </c>
      <c r="K57" s="1">
        <f>K56-(K56/14)+testdata[[#This Row],[TR]]</f>
        <v>20.857043987057537</v>
      </c>
      <c r="L57" s="1">
        <f>L56-(L56/14)+testdata[[#This Row],[+DM1]]</f>
        <v>5.1215581844619358</v>
      </c>
      <c r="M57" s="1">
        <f>M56-(M56/14)+testdata[[#This Row],[-DM1]]</f>
        <v>5.3862590198319902</v>
      </c>
      <c r="N57" s="8">
        <f>100*testdata[[#This Row],[+DM14]]/testdata[[#This Row],[TR14]]</f>
        <v>24.555532354632934</v>
      </c>
      <c r="O57" s="8">
        <f>100*testdata[[#This Row],[-DM14]]/testdata[[#This Row],[TR14]]</f>
        <v>25.824651964939694</v>
      </c>
      <c r="P57" s="8">
        <f>100*ABS(testdata[[#This Row],[+DI14]]-testdata[[#This Row],[-DI14]])/(testdata[[#This Row],[+DI14]]+testdata[[#This Row],[-DI14]])</f>
        <v>2.5190848891231798</v>
      </c>
      <c r="Q57" s="8">
        <f>((Q56*13)+testdata[[#This Row],[DX]])/14</f>
        <v>31.308561455335088</v>
      </c>
      <c r="S57" s="6">
        <v>56</v>
      </c>
      <c r="T57" s="8">
        <v>24.555499999999999</v>
      </c>
      <c r="U57" s="8">
        <v>25.8247</v>
      </c>
      <c r="V57" s="8">
        <v>31.308599999999998</v>
      </c>
    </row>
    <row r="58" spans="1:22" x14ac:dyDescent="0.25">
      <c r="A58" s="6">
        <v>57</v>
      </c>
      <c r="B58" s="3" t="s">
        <v>5</v>
      </c>
      <c r="C58" s="4" t="e">
        <f>"new Quote { Date = DateTime.ParseExact("""&amp;TEXT(D58,"yyyy-mm-dd")&amp;""",""yyyy-MM-dd"",cultureProvider), Open="&amp;#REF!&amp;"m, High="&amp;E58&amp;"m, Low="&amp;F58&amp;"m, Close="&amp;G58&amp;"m, Volume = (long)"&amp;#REF!&amp;" },"</f>
        <v>#REF!</v>
      </c>
      <c r="D58" s="2">
        <v>42818</v>
      </c>
      <c r="E58" s="1">
        <v>223.02</v>
      </c>
      <c r="F58" s="1">
        <v>221.05</v>
      </c>
      <c r="G58" s="1">
        <v>221.9</v>
      </c>
      <c r="H58" s="1">
        <f>MAX(testdata[[#This Row],[high]]-testdata[[#This Row],[low]],ABS(testdata[[#This Row],[high]]-G57),ABS(testdata[[#This Row],[low]]-G57))</f>
        <v>1.9699999999999989</v>
      </c>
      <c r="I58" s="1">
        <f>IF(testdata[[#This Row],[high]]-E57&gt;F57-testdata[[#This Row],[low]],MAX(testdata[[#This Row],[high]]-E57,0),0)</f>
        <v>0</v>
      </c>
      <c r="J58" s="1">
        <f>IF(F57-testdata[[#This Row],[low]]&gt;testdata[[#This Row],[high]]-E57,MAX(F57-testdata[[#This Row],[low]],0),0)</f>
        <v>0.60999999999998522</v>
      </c>
      <c r="K58" s="1">
        <f>K57-(K57/14)+testdata[[#This Row],[TR]]</f>
        <v>21.337255130839139</v>
      </c>
      <c r="L58" s="1">
        <f>L57-(L57/14)+testdata[[#This Row],[+DM1]]</f>
        <v>4.7557325998575122</v>
      </c>
      <c r="M58" s="1">
        <f>M57-(M57/14)+testdata[[#This Row],[-DM1]]</f>
        <v>5.6115262327011193</v>
      </c>
      <c r="N58" s="8">
        <f>100*testdata[[#This Row],[+DM14]]/testdata[[#This Row],[TR14]]</f>
        <v>22.288399190503007</v>
      </c>
      <c r="O58" s="8">
        <f>100*testdata[[#This Row],[-DM14]]/testdata[[#This Row],[TR14]]</f>
        <v>26.299194522873158</v>
      </c>
      <c r="P58" s="8">
        <f>100*ABS(testdata[[#This Row],[+DI14]]-testdata[[#This Row],[-DI14]])/(testdata[[#This Row],[+DI14]]+testdata[[#This Row],[-DI14]])</f>
        <v>8.2547725166846018</v>
      </c>
      <c r="Q58" s="8">
        <f>((Q57*13)+testdata[[#This Row],[DX]])/14</f>
        <v>29.661862245431482</v>
      </c>
      <c r="S58" s="6">
        <v>57</v>
      </c>
      <c r="T58" s="8">
        <v>22.288399999999999</v>
      </c>
      <c r="U58" s="8">
        <v>26.299199999999999</v>
      </c>
      <c r="V58" s="8">
        <v>29.661899999999999</v>
      </c>
    </row>
    <row r="59" spans="1:22" x14ac:dyDescent="0.25">
      <c r="A59" s="6">
        <v>58</v>
      </c>
      <c r="B59" s="3" t="s">
        <v>5</v>
      </c>
      <c r="C59" s="4" t="e">
        <f>"new Quote { Date = DateTime.ParseExact("""&amp;TEXT(D59,"yyyy-mm-dd")&amp;""",""yyyy-MM-dd"",cultureProvider), Open="&amp;#REF!&amp;"m, High="&amp;E59&amp;"m, Low="&amp;F59&amp;"m, Close="&amp;G59&amp;"m, Volume = (long)"&amp;#REF!&amp;" },"</f>
        <v>#REF!</v>
      </c>
      <c r="D59" s="2">
        <v>42821</v>
      </c>
      <c r="E59" s="1">
        <v>221.96</v>
      </c>
      <c r="F59" s="1">
        <v>219.77</v>
      </c>
      <c r="G59" s="1">
        <v>221.67</v>
      </c>
      <c r="H59" s="1">
        <f>MAX(testdata[[#This Row],[high]]-testdata[[#This Row],[low]],ABS(testdata[[#This Row],[high]]-G58),ABS(testdata[[#This Row],[low]]-G58))</f>
        <v>2.1899999999999977</v>
      </c>
      <c r="I59" s="1">
        <f>IF(testdata[[#This Row],[high]]-E58&gt;F58-testdata[[#This Row],[low]],MAX(testdata[[#This Row],[high]]-E58,0),0)</f>
        <v>0</v>
      </c>
      <c r="J59" s="1">
        <f>IF(F58-testdata[[#This Row],[low]]&gt;testdata[[#This Row],[high]]-E58,MAX(F58-testdata[[#This Row],[low]],0),0)</f>
        <v>1.2800000000000011</v>
      </c>
      <c r="K59" s="1">
        <f>K58-(K58/14)+testdata[[#This Row],[TR]]</f>
        <v>22.00316547863634</v>
      </c>
      <c r="L59" s="1">
        <f>L58-(L58/14)+testdata[[#This Row],[+DM1]]</f>
        <v>4.4160374141534042</v>
      </c>
      <c r="M59" s="1">
        <f>M58-(M58/14)+testdata[[#This Row],[-DM1]]</f>
        <v>6.4907029303653259</v>
      </c>
      <c r="N59" s="8">
        <f>100*testdata[[#This Row],[+DM14]]/testdata[[#This Row],[TR14]]</f>
        <v>20.070009555857283</v>
      </c>
      <c r="O59" s="8">
        <f>100*testdata[[#This Row],[-DM14]]/testdata[[#This Row],[TR14]]</f>
        <v>29.498950669926931</v>
      </c>
      <c r="P59" s="8">
        <f>100*ABS(testdata[[#This Row],[+DI14]]-testdata[[#This Row],[-DI14]])/(testdata[[#This Row],[+DI14]]+testdata[[#This Row],[-DI14]])</f>
        <v>19.021865843304518</v>
      </c>
      <c r="Q59" s="8">
        <f>((Q58*13)+testdata[[#This Row],[DX]])/14</f>
        <v>28.901862502422411</v>
      </c>
      <c r="S59" s="6">
        <v>58</v>
      </c>
      <c r="T59" s="8">
        <v>20.07</v>
      </c>
      <c r="U59" s="8">
        <v>29.498999999999999</v>
      </c>
      <c r="V59" s="8">
        <v>28.901900000000001</v>
      </c>
    </row>
    <row r="60" spans="1:22" x14ac:dyDescent="0.25">
      <c r="A60" s="6">
        <v>59</v>
      </c>
      <c r="B60" s="3" t="s">
        <v>5</v>
      </c>
      <c r="C60" s="4" t="e">
        <f>"new Quote { Date = DateTime.ParseExact("""&amp;TEXT(D60,"yyyy-mm-dd")&amp;""",""yyyy-MM-dd"",cultureProvider), Open="&amp;#REF!&amp;"m, High="&amp;E60&amp;"m, Low="&amp;F60&amp;"m, Close="&amp;G60&amp;"m, Volume = (long)"&amp;#REF!&amp;" },"</f>
        <v>#REF!</v>
      </c>
      <c r="D60" s="2">
        <v>42822</v>
      </c>
      <c r="E60" s="1">
        <v>223.75</v>
      </c>
      <c r="F60" s="1">
        <v>221.22</v>
      </c>
      <c r="G60" s="1">
        <v>223.29</v>
      </c>
      <c r="H60" s="1">
        <f>MAX(testdata[[#This Row],[high]]-testdata[[#This Row],[low]],ABS(testdata[[#This Row],[high]]-G59),ABS(testdata[[#This Row],[low]]-G59))</f>
        <v>2.5300000000000011</v>
      </c>
      <c r="I60" s="1">
        <f>IF(testdata[[#This Row],[high]]-E59&gt;F59-testdata[[#This Row],[low]],MAX(testdata[[#This Row],[high]]-E59,0),0)</f>
        <v>1.789999999999992</v>
      </c>
      <c r="J60" s="1">
        <f>IF(F59-testdata[[#This Row],[low]]&gt;testdata[[#This Row],[high]]-E59,MAX(F59-testdata[[#This Row],[low]],0),0)</f>
        <v>0</v>
      </c>
      <c r="K60" s="1">
        <f>K59-(K59/14)+testdata[[#This Row],[TR]]</f>
        <v>22.96151080159089</v>
      </c>
      <c r="L60" s="1">
        <f>L59-(L59/14)+testdata[[#This Row],[+DM1]]</f>
        <v>5.8906061702852961</v>
      </c>
      <c r="M60" s="1">
        <f>M59-(M59/14)+testdata[[#This Row],[-DM1]]</f>
        <v>6.0270812924820882</v>
      </c>
      <c r="N60" s="8">
        <f>100*testdata[[#This Row],[+DM14]]/testdata[[#This Row],[TR14]]</f>
        <v>25.654262131031746</v>
      </c>
      <c r="O60" s="8">
        <f>100*testdata[[#This Row],[-DM14]]/testdata[[#This Row],[TR14]]</f>
        <v>26.248626863283324</v>
      </c>
      <c r="P60" s="8">
        <f>100*ABS(testdata[[#This Row],[+DI14]]-testdata[[#This Row],[-DI14]])/(testdata[[#This Row],[+DI14]]+testdata[[#This Row],[-DI14]])</f>
        <v>1.14514768593455</v>
      </c>
      <c r="Q60" s="8">
        <f>((Q59*13)+testdata[[#This Row],[DX]])/14</f>
        <v>26.91924001553042</v>
      </c>
      <c r="S60" s="6">
        <v>59</v>
      </c>
      <c r="T60" s="8">
        <v>25.654299999999999</v>
      </c>
      <c r="U60" s="8">
        <v>26.2486</v>
      </c>
      <c r="V60" s="8">
        <v>26.9192</v>
      </c>
    </row>
    <row r="61" spans="1:22" x14ac:dyDescent="0.25">
      <c r="A61" s="6">
        <v>60</v>
      </c>
      <c r="B61" s="3" t="s">
        <v>5</v>
      </c>
      <c r="C61" s="4" t="e">
        <f>"new Quote { Date = DateTime.ParseExact("""&amp;TEXT(D61,"yyyy-mm-dd")&amp;""",""yyyy-MM-dd"",cultureProvider), Open="&amp;#REF!&amp;"m, High="&amp;E61&amp;"m, Low="&amp;F61&amp;"m, Close="&amp;G61&amp;"m, Volume = (long)"&amp;#REF!&amp;" },"</f>
        <v>#REF!</v>
      </c>
      <c r="D61" s="2">
        <v>42823</v>
      </c>
      <c r="E61" s="1">
        <v>223.75</v>
      </c>
      <c r="F61" s="1">
        <v>222.72</v>
      </c>
      <c r="G61" s="1">
        <v>223.5</v>
      </c>
      <c r="H61" s="1">
        <f>MAX(testdata[[#This Row],[high]]-testdata[[#This Row],[low]],ABS(testdata[[#This Row],[high]]-G60),ABS(testdata[[#This Row],[low]]-G60))</f>
        <v>1.0300000000000011</v>
      </c>
      <c r="I61" s="1">
        <f>IF(testdata[[#This Row],[high]]-E60&gt;F60-testdata[[#This Row],[low]],MAX(testdata[[#This Row],[high]]-E60,0),0)</f>
        <v>0</v>
      </c>
      <c r="J61" s="1">
        <f>IF(F60-testdata[[#This Row],[low]]&gt;testdata[[#This Row],[high]]-E60,MAX(F60-testdata[[#This Row],[low]],0),0)</f>
        <v>0</v>
      </c>
      <c r="K61" s="1">
        <f>K60-(K60/14)+testdata[[#This Row],[TR]]</f>
        <v>22.351402887191544</v>
      </c>
      <c r="L61" s="1">
        <f>L60-(L60/14)+testdata[[#This Row],[+DM1]]</f>
        <v>5.4698485866934892</v>
      </c>
      <c r="M61" s="1">
        <f>M60-(M60/14)+testdata[[#This Row],[-DM1]]</f>
        <v>5.5965754858762251</v>
      </c>
      <c r="N61" s="8">
        <f>100*testdata[[#This Row],[+DM14]]/testdata[[#This Row],[TR14]]</f>
        <v>24.47205937944943</v>
      </c>
      <c r="O61" s="8">
        <f>100*testdata[[#This Row],[-DM14]]/testdata[[#This Row],[TR14]]</f>
        <v>25.039034525583801</v>
      </c>
      <c r="P61" s="8">
        <f>100*ABS(testdata[[#This Row],[+DI14]]-testdata[[#This Row],[-DI14]])/(testdata[[#This Row],[+DI14]]+testdata[[#This Row],[-DI14]])</f>
        <v>1.1451476859345529</v>
      </c>
      <c r="Q61" s="8">
        <f>((Q60*13)+testdata[[#This Row],[DX]])/14</f>
        <v>25.078233420559286</v>
      </c>
      <c r="S61" s="6">
        <v>60</v>
      </c>
      <c r="T61" s="8">
        <v>24.472100000000001</v>
      </c>
      <c r="U61" s="8">
        <v>25.039000000000001</v>
      </c>
      <c r="V61" s="8">
        <v>25.078199999999999</v>
      </c>
    </row>
    <row r="62" spans="1:22" x14ac:dyDescent="0.25">
      <c r="A62" s="6">
        <v>61</v>
      </c>
      <c r="B62" s="3" t="s">
        <v>5</v>
      </c>
      <c r="C62" s="4" t="e">
        <f>"new Quote { Date = DateTime.ParseExact("""&amp;TEXT(D62,"yyyy-mm-dd")&amp;""",""yyyy-MM-dd"",cultureProvider), Open="&amp;#REF!&amp;"m, High="&amp;E62&amp;"m, Low="&amp;F62&amp;"m, Close="&amp;G62&amp;"m, Volume = (long)"&amp;#REF!&amp;" },"</f>
        <v>#REF!</v>
      </c>
      <c r="D62" s="2">
        <v>42824</v>
      </c>
      <c r="E62" s="1">
        <v>224.43</v>
      </c>
      <c r="F62" s="1">
        <v>223.24</v>
      </c>
      <c r="G62" s="1">
        <v>224.21</v>
      </c>
      <c r="H62" s="1">
        <f>MAX(testdata[[#This Row],[high]]-testdata[[#This Row],[low]],ABS(testdata[[#This Row],[high]]-G61),ABS(testdata[[#This Row],[low]]-G61))</f>
        <v>1.1899999999999977</v>
      </c>
      <c r="I62" s="1">
        <f>IF(testdata[[#This Row],[high]]-E61&gt;F61-testdata[[#This Row],[low]],MAX(testdata[[#This Row],[high]]-E61,0),0)</f>
        <v>0.68000000000000682</v>
      </c>
      <c r="J62" s="1">
        <f>IF(F61-testdata[[#This Row],[low]]&gt;testdata[[#This Row],[high]]-E61,MAX(F61-testdata[[#This Row],[low]],0),0)</f>
        <v>0</v>
      </c>
      <c r="K62" s="1">
        <f>K61-(K61/14)+testdata[[#This Row],[TR]]</f>
        <v>21.944874109535004</v>
      </c>
      <c r="L62" s="1">
        <f>L61-(L61/14)+testdata[[#This Row],[+DM1]]</f>
        <v>5.7591451162153895</v>
      </c>
      <c r="M62" s="1">
        <f>M61-(M61/14)+testdata[[#This Row],[-DM1]]</f>
        <v>5.196820094027923</v>
      </c>
      <c r="N62" s="8">
        <f>100*testdata[[#This Row],[+DM14]]/testdata[[#This Row],[TR14]]</f>
        <v>26.243691749924658</v>
      </c>
      <c r="O62" s="8">
        <f>100*testdata[[#This Row],[-DM14]]/testdata[[#This Row],[TR14]]</f>
        <v>23.681248149744071</v>
      </c>
      <c r="P62" s="8">
        <f>100*ABS(testdata[[#This Row],[+DI14]]-testdata[[#This Row],[-DI14]])/(testdata[[#This Row],[+DI14]]+testdata[[#This Row],[-DI14]])</f>
        <v>5.1325922581583097</v>
      </c>
      <c r="Q62" s="8">
        <f>((Q61*13)+testdata[[#This Row],[DX]])/14</f>
        <v>23.653544766102073</v>
      </c>
      <c r="S62" s="6">
        <v>61</v>
      </c>
      <c r="T62" s="8">
        <v>26.2437</v>
      </c>
      <c r="U62" s="8">
        <v>23.6812</v>
      </c>
      <c r="V62" s="8">
        <v>23.653500000000001</v>
      </c>
    </row>
    <row r="63" spans="1:22" x14ac:dyDescent="0.25">
      <c r="A63" s="6">
        <v>62</v>
      </c>
      <c r="B63" s="3" t="s">
        <v>5</v>
      </c>
      <c r="C63" s="4" t="e">
        <f>"new Quote { Date = DateTime.ParseExact("""&amp;TEXT(D63,"yyyy-mm-dd")&amp;""",""yyyy-MM-dd"",cultureProvider), Open="&amp;#REF!&amp;"m, High="&amp;E63&amp;"m, Low="&amp;F63&amp;"m, Close="&amp;G63&amp;"m, Volume = (long)"&amp;#REF!&amp;" },"</f>
        <v>#REF!</v>
      </c>
      <c r="D63" s="2">
        <v>42825</v>
      </c>
      <c r="E63" s="1">
        <v>224.42</v>
      </c>
      <c r="F63" s="1">
        <v>223.63</v>
      </c>
      <c r="G63" s="1">
        <v>223.69</v>
      </c>
      <c r="H63" s="1">
        <f>MAX(testdata[[#This Row],[high]]-testdata[[#This Row],[low]],ABS(testdata[[#This Row],[high]]-G62),ABS(testdata[[#This Row],[low]]-G62))</f>
        <v>0.78999999999999204</v>
      </c>
      <c r="I63" s="1">
        <f>IF(testdata[[#This Row],[high]]-E62&gt;F62-testdata[[#This Row],[low]],MAX(testdata[[#This Row],[high]]-E62,0),0)</f>
        <v>0</v>
      </c>
      <c r="J63" s="1">
        <f>IF(F62-testdata[[#This Row],[low]]&gt;testdata[[#This Row],[high]]-E62,MAX(F62-testdata[[#This Row],[low]],0),0)</f>
        <v>0</v>
      </c>
      <c r="K63" s="1">
        <f>K62-(K62/14)+testdata[[#This Row],[TR]]</f>
        <v>21.167383101711067</v>
      </c>
      <c r="L63" s="1">
        <f>L62-(L62/14)+testdata[[#This Row],[+DM1]]</f>
        <v>5.3477776079142902</v>
      </c>
      <c r="M63" s="1">
        <f>M62-(M62/14)+testdata[[#This Row],[-DM1]]</f>
        <v>4.8256186587402139</v>
      </c>
      <c r="N63" s="8">
        <f>100*testdata[[#This Row],[+DM14]]/testdata[[#This Row],[TR14]]</f>
        <v>25.264235934209566</v>
      </c>
      <c r="O63" s="8">
        <f>100*testdata[[#This Row],[-DM14]]/testdata[[#This Row],[TR14]]</f>
        <v>22.797426755838018</v>
      </c>
      <c r="P63" s="8">
        <f>100*ABS(testdata[[#This Row],[+DI14]]-testdata[[#This Row],[-DI14]])/(testdata[[#This Row],[+DI14]]+testdata[[#This Row],[-DI14]])</f>
        <v>5.1325922581583203</v>
      </c>
      <c r="Q63" s="8">
        <f>((Q62*13)+testdata[[#This Row],[DX]])/14</f>
        <v>22.33061958696323</v>
      </c>
      <c r="S63" s="6">
        <v>62</v>
      </c>
      <c r="T63" s="8">
        <v>25.264199999999999</v>
      </c>
      <c r="U63" s="8">
        <v>22.7974</v>
      </c>
      <c r="V63" s="8">
        <v>22.3306</v>
      </c>
    </row>
    <row r="64" spans="1:22" x14ac:dyDescent="0.25">
      <c r="A64" s="6">
        <v>63</v>
      </c>
      <c r="B64" s="3" t="s">
        <v>5</v>
      </c>
      <c r="C64" s="4" t="e">
        <f>"new Quote { Date = DateTime.ParseExact("""&amp;TEXT(D64,"yyyy-mm-dd")&amp;""",""yyyy-MM-dd"",cultureProvider), Open="&amp;#REF!&amp;"m, High="&amp;E64&amp;"m, Low="&amp;F64&amp;"m, Close="&amp;G64&amp;"m, Volume = (long)"&amp;#REF!&amp;" },"</f>
        <v>#REF!</v>
      </c>
      <c r="D64" s="2">
        <v>42828</v>
      </c>
      <c r="E64" s="1">
        <v>223.96</v>
      </c>
      <c r="F64" s="1">
        <v>221.95</v>
      </c>
      <c r="G64" s="1">
        <v>223.3</v>
      </c>
      <c r="H64" s="1">
        <f>MAX(testdata[[#This Row],[high]]-testdata[[#This Row],[low]],ABS(testdata[[#This Row],[high]]-G63),ABS(testdata[[#This Row],[low]]-G63))</f>
        <v>2.0100000000000193</v>
      </c>
      <c r="I64" s="1">
        <f>IF(testdata[[#This Row],[high]]-E63&gt;F63-testdata[[#This Row],[low]],MAX(testdata[[#This Row],[high]]-E63,0),0)</f>
        <v>0</v>
      </c>
      <c r="J64" s="1">
        <f>IF(F63-testdata[[#This Row],[low]]&gt;testdata[[#This Row],[high]]-E63,MAX(F63-testdata[[#This Row],[low]],0),0)</f>
        <v>1.6800000000000068</v>
      </c>
      <c r="K64" s="1">
        <f>K63-(K63/14)+testdata[[#This Row],[TR]]</f>
        <v>21.665427165874583</v>
      </c>
      <c r="L64" s="1">
        <f>L63-(L63/14)+testdata[[#This Row],[+DM1]]</f>
        <v>4.9657934930632699</v>
      </c>
      <c r="M64" s="1">
        <f>M63-(M63/14)+testdata[[#This Row],[-DM1]]</f>
        <v>6.1609316116873485</v>
      </c>
      <c r="N64" s="8">
        <f>100*testdata[[#This Row],[+DM14]]/testdata[[#This Row],[TR14]]</f>
        <v>22.920358112693656</v>
      </c>
      <c r="O64" s="8">
        <f>100*testdata[[#This Row],[-DM14]]/testdata[[#This Row],[TR14]]</f>
        <v>28.436695775800299</v>
      </c>
      <c r="P64" s="8">
        <f>100*ABS(testdata[[#This Row],[+DI14]]-testdata[[#This Row],[-DI14]])/(testdata[[#This Row],[+DI14]]+testdata[[#This Row],[-DI14]])</f>
        <v>10.741148966768371</v>
      </c>
      <c r="Q64" s="8">
        <f>((Q63*13)+testdata[[#This Row],[DX]])/14</f>
        <v>21.502800256949314</v>
      </c>
      <c r="S64" s="6">
        <v>63</v>
      </c>
      <c r="T64" s="8">
        <v>22.920400000000001</v>
      </c>
      <c r="U64" s="8">
        <v>28.436699999999998</v>
      </c>
      <c r="V64" s="8">
        <v>21.502800000000001</v>
      </c>
    </row>
    <row r="65" spans="1:22" x14ac:dyDescent="0.25">
      <c r="A65" s="6">
        <v>64</v>
      </c>
      <c r="B65" s="3" t="s">
        <v>5</v>
      </c>
      <c r="C65" s="4" t="e">
        <f>"new Quote { Date = DateTime.ParseExact("""&amp;TEXT(D65,"yyyy-mm-dd")&amp;""",""yyyy-MM-dd"",cultureProvider), Open="&amp;#REF!&amp;"m, High="&amp;E65&amp;"m, Low="&amp;F65&amp;"m, Close="&amp;G65&amp;"m, Volume = (long)"&amp;#REF!&amp;" },"</f>
        <v>#REF!</v>
      </c>
      <c r="D65" s="2">
        <v>42829</v>
      </c>
      <c r="E65" s="1">
        <v>223.53</v>
      </c>
      <c r="F65" s="1">
        <v>222.56</v>
      </c>
      <c r="G65" s="1">
        <v>223.44</v>
      </c>
      <c r="H65" s="1">
        <f>MAX(testdata[[#This Row],[high]]-testdata[[#This Row],[low]],ABS(testdata[[#This Row],[high]]-G64),ABS(testdata[[#This Row],[low]]-G64))</f>
        <v>0.96999999999999886</v>
      </c>
      <c r="I65" s="1">
        <f>IF(testdata[[#This Row],[high]]-E64&gt;F64-testdata[[#This Row],[low]],MAX(testdata[[#This Row],[high]]-E64,0),0)</f>
        <v>0</v>
      </c>
      <c r="J65" s="1">
        <f>IF(F64-testdata[[#This Row],[low]]&gt;testdata[[#This Row],[high]]-E64,MAX(F64-testdata[[#This Row],[low]],0),0)</f>
        <v>0</v>
      </c>
      <c r="K65" s="1">
        <f>K64-(K64/14)+testdata[[#This Row],[TR]]</f>
        <v>21.087896654026398</v>
      </c>
      <c r="L65" s="1">
        <f>L64-(L64/14)+testdata[[#This Row],[+DM1]]</f>
        <v>4.6110939578444645</v>
      </c>
      <c r="M65" s="1">
        <f>M64-(M64/14)+testdata[[#This Row],[-DM1]]</f>
        <v>5.720865067995395</v>
      </c>
      <c r="N65" s="8">
        <f>100*testdata[[#This Row],[+DM14]]/testdata[[#This Row],[TR14]]</f>
        <v>21.866068643522347</v>
      </c>
      <c r="O65" s="8">
        <f>100*testdata[[#This Row],[-DM14]]/testdata[[#This Row],[TR14]]</f>
        <v>27.128666086776782</v>
      </c>
      <c r="P65" s="8">
        <f>100*ABS(testdata[[#This Row],[+DI14]]-testdata[[#This Row],[-DI14]])/(testdata[[#This Row],[+DI14]]+testdata[[#This Row],[-DI14]])</f>
        <v>10.741148966768383</v>
      </c>
      <c r="Q65" s="8">
        <f>((Q64*13)+testdata[[#This Row],[DX]])/14</f>
        <v>20.734110879079246</v>
      </c>
      <c r="S65" s="6">
        <v>64</v>
      </c>
      <c r="T65" s="8">
        <v>21.866099999999999</v>
      </c>
      <c r="U65" s="8">
        <v>27.128699999999998</v>
      </c>
      <c r="V65" s="8">
        <v>20.734100000000002</v>
      </c>
    </row>
    <row r="66" spans="1:22" x14ac:dyDescent="0.25">
      <c r="A66" s="6">
        <v>65</v>
      </c>
      <c r="B66" s="3" t="s">
        <v>5</v>
      </c>
      <c r="C66" s="4" t="e">
        <f>"new Quote { Date = DateTime.ParseExact("""&amp;TEXT(D66,"yyyy-mm-dd")&amp;""",""yyyy-MM-dd"",cultureProvider), Open="&amp;#REF!&amp;"m, High="&amp;E66&amp;"m, Low="&amp;F66&amp;"m, Close="&amp;G66&amp;"m, Volume = (long)"&amp;#REF!&amp;" },"</f>
        <v>#REF!</v>
      </c>
      <c r="D66" s="2">
        <v>42830</v>
      </c>
      <c r="E66" s="1">
        <v>225.25</v>
      </c>
      <c r="F66" s="1">
        <v>222.55</v>
      </c>
      <c r="G66" s="1">
        <v>222.78</v>
      </c>
      <c r="H66" s="1">
        <f>MAX(testdata[[#This Row],[high]]-testdata[[#This Row],[low]],ABS(testdata[[#This Row],[high]]-G65),ABS(testdata[[#This Row],[low]]-G65))</f>
        <v>2.6999999999999886</v>
      </c>
      <c r="I66" s="1">
        <f>IF(testdata[[#This Row],[high]]-E65&gt;F65-testdata[[#This Row],[low]],MAX(testdata[[#This Row],[high]]-E65,0),0)</f>
        <v>1.7199999999999989</v>
      </c>
      <c r="J66" s="1">
        <f>IF(F65-testdata[[#This Row],[low]]&gt;testdata[[#This Row],[high]]-E65,MAX(F65-testdata[[#This Row],[low]],0),0)</f>
        <v>0</v>
      </c>
      <c r="K66" s="1">
        <f>K65-(K65/14)+testdata[[#This Row],[TR]]</f>
        <v>22.281618321595928</v>
      </c>
      <c r="L66" s="1">
        <f>L65-(L65/14)+testdata[[#This Row],[+DM1]]</f>
        <v>6.001730103712716</v>
      </c>
      <c r="M66" s="1">
        <f>M65-(M65/14)+testdata[[#This Row],[-DM1]]</f>
        <v>5.3122318488528668</v>
      </c>
      <c r="N66" s="8">
        <f>100*testdata[[#This Row],[+DM14]]/testdata[[#This Row],[TR14]]</f>
        <v>26.935790825820234</v>
      </c>
      <c r="O66" s="8">
        <f>100*testdata[[#This Row],[-DM14]]/testdata[[#This Row],[TR14]]</f>
        <v>23.841319657217682</v>
      </c>
      <c r="P66" s="8">
        <f>100*ABS(testdata[[#This Row],[+DI14]]-testdata[[#This Row],[-DI14]])/(testdata[[#This Row],[+DI14]]+testdata[[#This Row],[-DI14]])</f>
        <v>6.0942246204345567</v>
      </c>
      <c r="Q66" s="8">
        <f>((Q65*13)+testdata[[#This Row],[DX]])/14</f>
        <v>19.688404717747481</v>
      </c>
      <c r="S66" s="6">
        <v>65</v>
      </c>
      <c r="T66" s="8">
        <v>26.9358</v>
      </c>
      <c r="U66" s="8">
        <v>23.8413</v>
      </c>
      <c r="V66" s="8">
        <v>19.688400000000001</v>
      </c>
    </row>
    <row r="67" spans="1:22" x14ac:dyDescent="0.25">
      <c r="A67" s="6">
        <v>66</v>
      </c>
      <c r="B67" s="3" t="s">
        <v>5</v>
      </c>
      <c r="C67" s="4" t="e">
        <f>"new Quote { Date = DateTime.ParseExact("""&amp;TEXT(D67,"yyyy-mm-dd")&amp;""",""yyyy-MM-dd"",cultureProvider), Open="&amp;#REF!&amp;"m, High="&amp;E67&amp;"m, Low="&amp;F67&amp;"m, Close="&amp;G67&amp;"m, Volume = (long)"&amp;#REF!&amp;" },"</f>
        <v>#REF!</v>
      </c>
      <c r="D67" s="2">
        <v>42831</v>
      </c>
      <c r="E67" s="1">
        <v>223.97</v>
      </c>
      <c r="F67" s="1">
        <v>222.44</v>
      </c>
      <c r="G67" s="1">
        <v>223.4</v>
      </c>
      <c r="H67" s="1">
        <f>MAX(testdata[[#This Row],[high]]-testdata[[#This Row],[low]],ABS(testdata[[#This Row],[high]]-G66),ABS(testdata[[#This Row],[low]]-G66))</f>
        <v>1.5300000000000011</v>
      </c>
      <c r="I67" s="1">
        <f>IF(testdata[[#This Row],[high]]-E66&gt;F66-testdata[[#This Row],[low]],MAX(testdata[[#This Row],[high]]-E66,0),0)</f>
        <v>0</v>
      </c>
      <c r="J67" s="1">
        <f>IF(F66-testdata[[#This Row],[low]]&gt;testdata[[#This Row],[high]]-E66,MAX(F66-testdata[[#This Row],[low]],0),0)</f>
        <v>0.11000000000001364</v>
      </c>
      <c r="K67" s="1">
        <f>K66-(K66/14)+testdata[[#This Row],[TR]]</f>
        <v>22.220074155767648</v>
      </c>
      <c r="L67" s="1">
        <f>L66-(L66/14)+testdata[[#This Row],[+DM1]]</f>
        <v>5.5730350963046646</v>
      </c>
      <c r="M67" s="1">
        <f>M66-(M66/14)+testdata[[#This Row],[-DM1]]</f>
        <v>5.0427867167919613</v>
      </c>
      <c r="N67" s="8">
        <f>100*testdata[[#This Row],[+DM14]]/testdata[[#This Row],[TR14]]</f>
        <v>25.081082345794403</v>
      </c>
      <c r="O67" s="8">
        <f>100*testdata[[#This Row],[-DM14]]/testdata[[#This Row],[TR14]]</f>
        <v>22.694733966416621</v>
      </c>
      <c r="P67" s="8">
        <f>100*ABS(testdata[[#This Row],[+DI14]]-testdata[[#This Row],[-DI14]])/(testdata[[#This Row],[+DI14]]+testdata[[#This Row],[-DI14]])</f>
        <v>4.99488771428455</v>
      </c>
      <c r="Q67" s="8">
        <f>((Q66*13)+testdata[[#This Row],[DX]])/14</f>
        <v>18.638867788928703</v>
      </c>
      <c r="S67" s="6">
        <v>66</v>
      </c>
      <c r="T67" s="8">
        <v>25.081099999999999</v>
      </c>
      <c r="U67" s="8">
        <v>22.694700000000001</v>
      </c>
      <c r="V67" s="8">
        <v>18.6389</v>
      </c>
    </row>
    <row r="68" spans="1:22" x14ac:dyDescent="0.25">
      <c r="A68" s="6">
        <v>67</v>
      </c>
      <c r="B68" s="3" t="s">
        <v>5</v>
      </c>
      <c r="C68" s="4" t="e">
        <f>"new Quote { Date = DateTime.ParseExact("""&amp;TEXT(D68,"yyyy-mm-dd")&amp;""",""yyyy-MM-dd"",cultureProvider), Open="&amp;#REF!&amp;"m, High="&amp;E68&amp;"m, Low="&amp;F68&amp;"m, Close="&amp;G68&amp;"m, Volume = (long)"&amp;#REF!&amp;" },"</f>
        <v>#REF!</v>
      </c>
      <c r="D68" s="2">
        <v>42832</v>
      </c>
      <c r="E68" s="1">
        <v>223.93</v>
      </c>
      <c r="F68" s="1">
        <v>222.64</v>
      </c>
      <c r="G68" s="1">
        <v>223.17</v>
      </c>
      <c r="H68" s="1">
        <f>MAX(testdata[[#This Row],[high]]-testdata[[#This Row],[low]],ABS(testdata[[#This Row],[high]]-G67),ABS(testdata[[#This Row],[low]]-G67))</f>
        <v>1.2900000000000205</v>
      </c>
      <c r="I68" s="1">
        <f>IF(testdata[[#This Row],[high]]-E67&gt;F67-testdata[[#This Row],[low]],MAX(testdata[[#This Row],[high]]-E67,0),0)</f>
        <v>0</v>
      </c>
      <c r="J68" s="1">
        <f>IF(F67-testdata[[#This Row],[low]]&gt;testdata[[#This Row],[high]]-E67,MAX(F67-testdata[[#This Row],[low]],0),0)</f>
        <v>0</v>
      </c>
      <c r="K68" s="1">
        <f>K67-(K67/14)+testdata[[#This Row],[TR]]</f>
        <v>21.922926001784266</v>
      </c>
      <c r="L68" s="1">
        <f>L67-(L67/14)+testdata[[#This Row],[+DM1]]</f>
        <v>5.1749611608543313</v>
      </c>
      <c r="M68" s="1">
        <f>M67-(M67/14)+testdata[[#This Row],[-DM1]]</f>
        <v>4.6825876655925356</v>
      </c>
      <c r="N68" s="8">
        <f>100*testdata[[#This Row],[+DM14]]/testdata[[#This Row],[TR14]]</f>
        <v>23.605248498458426</v>
      </c>
      <c r="O68" s="8">
        <f>100*testdata[[#This Row],[-DM14]]/testdata[[#This Row],[TR14]]</f>
        <v>21.359318848275219</v>
      </c>
      <c r="P68" s="8">
        <f>100*ABS(testdata[[#This Row],[+DI14]]-testdata[[#This Row],[-DI14]])/(testdata[[#This Row],[+DI14]]+testdata[[#This Row],[-DI14]])</f>
        <v>4.9948877142845634</v>
      </c>
      <c r="Q68" s="8">
        <f>((Q67*13)+testdata[[#This Row],[DX]])/14</f>
        <v>17.664297783596979</v>
      </c>
      <c r="S68" s="6">
        <v>67</v>
      </c>
      <c r="T68" s="8">
        <v>23.6052</v>
      </c>
      <c r="U68" s="8">
        <v>21.359300000000001</v>
      </c>
      <c r="V68" s="8">
        <v>17.664300000000001</v>
      </c>
    </row>
    <row r="69" spans="1:22" x14ac:dyDescent="0.25">
      <c r="A69" s="6">
        <v>68</v>
      </c>
      <c r="B69" s="3" t="s">
        <v>5</v>
      </c>
      <c r="C69" s="4" t="e">
        <f>"new Quote { Date = DateTime.ParseExact("""&amp;TEXT(D69,"yyyy-mm-dd")&amp;""",""yyyy-MM-dd"",cultureProvider), Open="&amp;#REF!&amp;"m, High="&amp;E69&amp;"m, Low="&amp;F69&amp;"m, Close="&amp;G69&amp;"m, Volume = (long)"&amp;#REF!&amp;" },"</f>
        <v>#REF!</v>
      </c>
      <c r="D69" s="2">
        <v>42835</v>
      </c>
      <c r="E69" s="1">
        <v>224.18</v>
      </c>
      <c r="F69" s="1">
        <v>222.73</v>
      </c>
      <c r="G69" s="1">
        <v>223.31</v>
      </c>
      <c r="H69" s="1">
        <f>MAX(testdata[[#This Row],[high]]-testdata[[#This Row],[low]],ABS(testdata[[#This Row],[high]]-G68),ABS(testdata[[#This Row],[low]]-G68))</f>
        <v>1.4500000000000171</v>
      </c>
      <c r="I69" s="1">
        <f>IF(testdata[[#This Row],[high]]-E68&gt;F68-testdata[[#This Row],[low]],MAX(testdata[[#This Row],[high]]-E68,0),0)</f>
        <v>0.25</v>
      </c>
      <c r="J69" s="1">
        <f>IF(F68-testdata[[#This Row],[low]]&gt;testdata[[#This Row],[high]]-E68,MAX(F68-testdata[[#This Row],[low]],0),0)</f>
        <v>0</v>
      </c>
      <c r="K69" s="1">
        <f>K68-(K68/14)+testdata[[#This Row],[TR]]</f>
        <v>21.807002715942549</v>
      </c>
      <c r="L69" s="1">
        <f>L68-(L68/14)+testdata[[#This Row],[+DM1]]</f>
        <v>5.0553210779361653</v>
      </c>
      <c r="M69" s="1">
        <f>M68-(M68/14)+testdata[[#This Row],[-DM1]]</f>
        <v>4.3481171180502116</v>
      </c>
      <c r="N69" s="8">
        <f>100*testdata[[#This Row],[+DM14]]/testdata[[#This Row],[TR14]]</f>
        <v>23.182099547501537</v>
      </c>
      <c r="O69" s="8">
        <f>100*testdata[[#This Row],[-DM14]]/testdata[[#This Row],[TR14]]</f>
        <v>19.939086424157747</v>
      </c>
      <c r="P69" s="8">
        <f>100*ABS(testdata[[#This Row],[+DI14]]-testdata[[#This Row],[-DI14]])/(testdata[[#This Row],[+DI14]]+testdata[[#This Row],[-DI14]])</f>
        <v>7.5206955705606253</v>
      </c>
      <c r="Q69" s="8">
        <f>((Q68*13)+testdata[[#This Row],[DX]])/14</f>
        <v>16.939754768380094</v>
      </c>
      <c r="S69" s="6">
        <v>68</v>
      </c>
      <c r="T69" s="8">
        <v>23.182099999999998</v>
      </c>
      <c r="U69" s="8">
        <v>19.9391</v>
      </c>
      <c r="V69" s="8">
        <v>16.939800000000002</v>
      </c>
    </row>
    <row r="70" spans="1:22" x14ac:dyDescent="0.25">
      <c r="A70" s="6">
        <v>69</v>
      </c>
      <c r="B70" s="3" t="s">
        <v>5</v>
      </c>
      <c r="C70" s="4" t="e">
        <f>"new Quote { Date = DateTime.ParseExact("""&amp;TEXT(D70,"yyyy-mm-dd")&amp;""",""yyyy-MM-dd"",cultureProvider), Open="&amp;#REF!&amp;"m, High="&amp;E70&amp;"m, Low="&amp;F70&amp;"m, Close="&amp;G70&amp;"m, Volume = (long)"&amp;#REF!&amp;" },"</f>
        <v>#REF!</v>
      </c>
      <c r="D70" s="2">
        <v>42836</v>
      </c>
      <c r="E70" s="1">
        <v>223.15</v>
      </c>
      <c r="F70" s="1">
        <v>221.41</v>
      </c>
      <c r="G70" s="1">
        <v>223.04</v>
      </c>
      <c r="H70" s="1">
        <f>MAX(testdata[[#This Row],[high]]-testdata[[#This Row],[low]],ABS(testdata[[#This Row],[high]]-G69),ABS(testdata[[#This Row],[low]]-G69))</f>
        <v>1.9000000000000057</v>
      </c>
      <c r="I70" s="1">
        <f>IF(testdata[[#This Row],[high]]-E69&gt;F69-testdata[[#This Row],[low]],MAX(testdata[[#This Row],[high]]-E69,0),0)</f>
        <v>0</v>
      </c>
      <c r="J70" s="1">
        <f>IF(F69-testdata[[#This Row],[low]]&gt;testdata[[#This Row],[high]]-E69,MAX(F69-testdata[[#This Row],[low]],0),0)</f>
        <v>1.3199999999999932</v>
      </c>
      <c r="K70" s="1">
        <f>K69-(K69/14)+testdata[[#This Row],[TR]]</f>
        <v>22.1493596648038</v>
      </c>
      <c r="L70" s="1">
        <f>L69-(L69/14)+testdata[[#This Row],[+DM1]]</f>
        <v>4.6942267152264394</v>
      </c>
      <c r="M70" s="1">
        <f>M69-(M69/14)+testdata[[#This Row],[-DM1]]</f>
        <v>5.3575373239037614</v>
      </c>
      <c r="N70" s="8">
        <f>100*testdata[[#This Row],[+DM14]]/testdata[[#This Row],[TR14]]</f>
        <v>21.193509818190137</v>
      </c>
      <c r="O70" s="8">
        <f>100*testdata[[#This Row],[-DM14]]/testdata[[#This Row],[TR14]]</f>
        <v>24.188226680056573</v>
      </c>
      <c r="P70" s="8">
        <f>100*ABS(testdata[[#This Row],[+DI14]]-testdata[[#This Row],[-DI14]])/(testdata[[#This Row],[+DI14]]+testdata[[#This Row],[-DI14]])</f>
        <v>6.5989472703014238</v>
      </c>
      <c r="Q70" s="8">
        <f>((Q69*13)+testdata[[#This Row],[DX]])/14</f>
        <v>16.201125661374476</v>
      </c>
      <c r="S70" s="6">
        <v>69</v>
      </c>
      <c r="T70" s="8">
        <v>21.1935</v>
      </c>
      <c r="U70" s="8">
        <v>24.188199999999998</v>
      </c>
      <c r="V70" s="8">
        <v>16.2011</v>
      </c>
    </row>
    <row r="71" spans="1:22" x14ac:dyDescent="0.25">
      <c r="A71" s="6">
        <v>70</v>
      </c>
      <c r="B71" s="3" t="s">
        <v>5</v>
      </c>
      <c r="C71" s="4" t="e">
        <f>"new Quote { Date = DateTime.ParseExact("""&amp;TEXT(D71,"yyyy-mm-dd")&amp;""",""yyyy-MM-dd"",cultureProvider), Open="&amp;#REF!&amp;"m, High="&amp;E71&amp;"m, Low="&amp;F71&amp;"m, Close="&amp;G71&amp;"m, Volume = (long)"&amp;#REF!&amp;" },"</f>
        <v>#REF!</v>
      </c>
      <c r="D71" s="2">
        <v>42837</v>
      </c>
      <c r="E71" s="1">
        <v>222.95</v>
      </c>
      <c r="F71" s="1">
        <v>221.82</v>
      </c>
      <c r="G71" s="1">
        <v>222.06</v>
      </c>
      <c r="H71" s="1">
        <f>MAX(testdata[[#This Row],[high]]-testdata[[#This Row],[low]],ABS(testdata[[#This Row],[high]]-G70),ABS(testdata[[#This Row],[low]]-G70))</f>
        <v>1.2199999999999989</v>
      </c>
      <c r="I71" s="1">
        <f>IF(testdata[[#This Row],[high]]-E70&gt;F70-testdata[[#This Row],[low]],MAX(testdata[[#This Row],[high]]-E70,0),0)</f>
        <v>0</v>
      </c>
      <c r="J71" s="1">
        <f>IF(F70-testdata[[#This Row],[low]]&gt;testdata[[#This Row],[high]]-E70,MAX(F70-testdata[[#This Row],[low]],0),0)</f>
        <v>0</v>
      </c>
      <c r="K71" s="1">
        <f>K70-(K70/14)+testdata[[#This Row],[TR]]</f>
        <v>21.787262545889241</v>
      </c>
      <c r="L71" s="1">
        <f>L70-(L70/14)+testdata[[#This Row],[+DM1]]</f>
        <v>4.3589248069959794</v>
      </c>
      <c r="M71" s="1">
        <f>M70-(M70/14)+testdata[[#This Row],[-DM1]]</f>
        <v>4.9748560864820641</v>
      </c>
      <c r="N71" s="8">
        <f>100*testdata[[#This Row],[+DM14]]/testdata[[#This Row],[TR14]]</f>
        <v>20.006757608097992</v>
      </c>
      <c r="O71" s="8">
        <f>100*testdata[[#This Row],[-DM14]]/testdata[[#This Row],[TR14]]</f>
        <v>22.83378224319744</v>
      </c>
      <c r="P71" s="8">
        <f>100*ABS(testdata[[#This Row],[+DI14]]-testdata[[#This Row],[-DI14]])/(testdata[[#This Row],[+DI14]]+testdata[[#This Row],[-DI14]])</f>
        <v>6.5989472703014114</v>
      </c>
      <c r="Q71" s="8">
        <f>((Q70*13)+testdata[[#This Row],[DX]])/14</f>
        <v>15.515255776297829</v>
      </c>
      <c r="S71" s="6">
        <v>70</v>
      </c>
      <c r="T71" s="8">
        <v>20.006799999999998</v>
      </c>
      <c r="U71" s="8">
        <v>22.8338</v>
      </c>
      <c r="V71" s="8">
        <v>15.5153</v>
      </c>
    </row>
    <row r="72" spans="1:22" x14ac:dyDescent="0.25">
      <c r="A72" s="6">
        <v>71</v>
      </c>
      <c r="B72" s="3" t="s">
        <v>5</v>
      </c>
      <c r="C72" s="4" t="e">
        <f>"new Quote { Date = DateTime.ParseExact("""&amp;TEXT(D72,"yyyy-mm-dd")&amp;""",""yyyy-MM-dd"",cultureProvider), Open="&amp;#REF!&amp;"m, High="&amp;E72&amp;"m, Low="&amp;F72&amp;"m, Close="&amp;G72&amp;"m, Volume = (long)"&amp;#REF!&amp;" },"</f>
        <v>#REF!</v>
      </c>
      <c r="D72" s="2">
        <v>42838</v>
      </c>
      <c r="E72" s="1">
        <v>222.5</v>
      </c>
      <c r="F72" s="1">
        <v>220.62</v>
      </c>
      <c r="G72" s="1">
        <v>220.62</v>
      </c>
      <c r="H72" s="1">
        <f>MAX(testdata[[#This Row],[high]]-testdata[[#This Row],[low]],ABS(testdata[[#This Row],[high]]-G71),ABS(testdata[[#This Row],[low]]-G71))</f>
        <v>1.8799999999999955</v>
      </c>
      <c r="I72" s="1">
        <f>IF(testdata[[#This Row],[high]]-E71&gt;F71-testdata[[#This Row],[low]],MAX(testdata[[#This Row],[high]]-E71,0),0)</f>
        <v>0</v>
      </c>
      <c r="J72" s="1">
        <f>IF(F71-testdata[[#This Row],[low]]&gt;testdata[[#This Row],[high]]-E71,MAX(F71-testdata[[#This Row],[low]],0),0)</f>
        <v>1.1999999999999886</v>
      </c>
      <c r="K72" s="1">
        <f>K71-(K71/14)+testdata[[#This Row],[TR]]</f>
        <v>22.111029506897147</v>
      </c>
      <c r="L72" s="1">
        <f>L71-(L71/14)+testdata[[#This Row],[+DM1]]</f>
        <v>4.0475730350676953</v>
      </c>
      <c r="M72" s="1">
        <f>M71-(M71/14)+testdata[[#This Row],[-DM1]]</f>
        <v>5.819509223161905</v>
      </c>
      <c r="N72" s="8">
        <f>100*testdata[[#This Row],[+DM14]]/testdata[[#This Row],[TR14]]</f>
        <v>18.305674250966586</v>
      </c>
      <c r="O72" s="8">
        <f>100*testdata[[#This Row],[-DM14]]/testdata[[#This Row],[TR14]]</f>
        <v>26.319485582281963</v>
      </c>
      <c r="P72" s="8">
        <f>100*ABS(testdata[[#This Row],[+DI14]]-testdata[[#This Row],[-DI14]])/(testdata[[#This Row],[+DI14]]+testdata[[#This Row],[-DI14]])</f>
        <v>17.958056310074177</v>
      </c>
      <c r="Q72" s="8">
        <f>((Q71*13)+testdata[[#This Row],[DX]])/14</f>
        <v>15.689741528710426</v>
      </c>
      <c r="S72" s="6">
        <v>71</v>
      </c>
      <c r="T72" s="8">
        <v>18.305700000000002</v>
      </c>
      <c r="U72" s="8">
        <v>26.319500000000001</v>
      </c>
      <c r="V72" s="8">
        <v>15.6897</v>
      </c>
    </row>
    <row r="73" spans="1:22" x14ac:dyDescent="0.25">
      <c r="A73" s="6">
        <v>72</v>
      </c>
      <c r="B73" s="3" t="s">
        <v>5</v>
      </c>
      <c r="C73" s="4" t="e">
        <f>"new Quote { Date = DateTime.ParseExact("""&amp;TEXT(D73,"yyyy-mm-dd")&amp;""",""yyyy-MM-dd"",cultureProvider), Open="&amp;#REF!&amp;"m, High="&amp;E73&amp;"m, Low="&amp;F73&amp;"m, Close="&amp;G73&amp;"m, Volume = (long)"&amp;#REF!&amp;" },"</f>
        <v>#REF!</v>
      </c>
      <c r="D73" s="2">
        <v>42842</v>
      </c>
      <c r="E73" s="1">
        <v>222.58</v>
      </c>
      <c r="F73" s="1">
        <v>220.97</v>
      </c>
      <c r="G73" s="1">
        <v>222.58</v>
      </c>
      <c r="H73" s="1">
        <f>MAX(testdata[[#This Row],[high]]-testdata[[#This Row],[low]],ABS(testdata[[#This Row],[high]]-G72),ABS(testdata[[#This Row],[low]]-G72))</f>
        <v>1.960000000000008</v>
      </c>
      <c r="I73" s="1">
        <f>IF(testdata[[#This Row],[high]]-E72&gt;F72-testdata[[#This Row],[low]],MAX(testdata[[#This Row],[high]]-E72,0),0)</f>
        <v>8.0000000000012506E-2</v>
      </c>
      <c r="J73" s="1">
        <f>IF(F72-testdata[[#This Row],[low]]&gt;testdata[[#This Row],[high]]-E72,MAX(F72-testdata[[#This Row],[low]],0),0)</f>
        <v>0</v>
      </c>
      <c r="K73" s="1">
        <f>K72-(K72/14)+testdata[[#This Row],[TR]]</f>
        <v>22.4916702564045</v>
      </c>
      <c r="L73" s="1">
        <f>L72-(L72/14)+testdata[[#This Row],[+DM1]]</f>
        <v>3.8384606754200155</v>
      </c>
      <c r="M73" s="1">
        <f>M72-(M72/14)+testdata[[#This Row],[-DM1]]</f>
        <v>5.4038299929360543</v>
      </c>
      <c r="N73" s="8">
        <f>100*testdata[[#This Row],[+DM14]]/testdata[[#This Row],[TR14]]</f>
        <v>17.066143295102837</v>
      </c>
      <c r="O73" s="8">
        <f>100*testdata[[#This Row],[-DM14]]/testdata[[#This Row],[TR14]]</f>
        <v>24.025916845358847</v>
      </c>
      <c r="P73" s="8">
        <f>100*ABS(testdata[[#This Row],[+DI14]]-testdata[[#This Row],[-DI14]])/(testdata[[#This Row],[+DI14]]+testdata[[#This Row],[-DI14]])</f>
        <v>16.937027558282491</v>
      </c>
      <c r="Q73" s="8">
        <f>((Q72*13)+testdata[[#This Row],[DX]])/14</f>
        <v>15.778833387965575</v>
      </c>
      <c r="S73" s="6">
        <v>72</v>
      </c>
      <c r="T73" s="8">
        <v>17.066099999999999</v>
      </c>
      <c r="U73" s="8">
        <v>24.0259</v>
      </c>
      <c r="V73" s="8">
        <v>15.7788</v>
      </c>
    </row>
    <row r="74" spans="1:22" x14ac:dyDescent="0.25">
      <c r="A74" s="6">
        <v>73</v>
      </c>
      <c r="B74" s="3" t="s">
        <v>5</v>
      </c>
      <c r="C74" s="4" t="e">
        <f>"new Quote { Date = DateTime.ParseExact("""&amp;TEXT(D74,"yyyy-mm-dd")&amp;""",""yyyy-MM-dd"",cultureProvider), Open="&amp;#REF!&amp;"m, High="&amp;E74&amp;"m, Low="&amp;F74&amp;"m, Close="&amp;G74&amp;"m, Volume = (long)"&amp;#REF!&amp;" },"</f>
        <v>#REF!</v>
      </c>
      <c r="D74" s="2">
        <v>42843</v>
      </c>
      <c r="E74" s="1">
        <v>222.5</v>
      </c>
      <c r="F74" s="1">
        <v>221.16</v>
      </c>
      <c r="G74" s="1">
        <v>221.91</v>
      </c>
      <c r="H74" s="1">
        <f>MAX(testdata[[#This Row],[high]]-testdata[[#This Row],[low]],ABS(testdata[[#This Row],[high]]-G73),ABS(testdata[[#This Row],[low]]-G73))</f>
        <v>1.4200000000000159</v>
      </c>
      <c r="I74" s="1">
        <f>IF(testdata[[#This Row],[high]]-E73&gt;F73-testdata[[#This Row],[low]],MAX(testdata[[#This Row],[high]]-E73,0),0)</f>
        <v>0</v>
      </c>
      <c r="J74" s="1">
        <f>IF(F73-testdata[[#This Row],[low]]&gt;testdata[[#This Row],[high]]-E73,MAX(F73-testdata[[#This Row],[low]],0),0)</f>
        <v>0</v>
      </c>
      <c r="K74" s="1">
        <f>K73-(K73/14)+testdata[[#This Row],[TR]]</f>
        <v>22.305122380947051</v>
      </c>
      <c r="L74" s="1">
        <f>L73-(L73/14)+testdata[[#This Row],[+DM1]]</f>
        <v>3.5642849128900145</v>
      </c>
      <c r="M74" s="1">
        <f>M73-(M73/14)+testdata[[#This Row],[-DM1]]</f>
        <v>5.017842136297765</v>
      </c>
      <c r="N74" s="8">
        <f>100*testdata[[#This Row],[+DM14]]/testdata[[#This Row],[TR14]]</f>
        <v>15.979669835546892</v>
      </c>
      <c r="O74" s="8">
        <f>100*testdata[[#This Row],[-DM14]]/testdata[[#This Row],[TR14]]</f>
        <v>22.496366756471986</v>
      </c>
      <c r="P74" s="8">
        <f>100*ABS(testdata[[#This Row],[+DI14]]-testdata[[#This Row],[-DI14]])/(testdata[[#This Row],[+DI14]]+testdata[[#This Row],[-DI14]])</f>
        <v>16.937027558282495</v>
      </c>
      <c r="Q74" s="8">
        <f>((Q73*13)+testdata[[#This Row],[DX]])/14</f>
        <v>15.861561542988213</v>
      </c>
      <c r="S74" s="6">
        <v>73</v>
      </c>
      <c r="T74" s="8">
        <v>15.979699999999999</v>
      </c>
      <c r="U74" s="8">
        <v>22.496400000000001</v>
      </c>
      <c r="V74" s="8">
        <v>15.861599999999999</v>
      </c>
    </row>
    <row r="75" spans="1:22" x14ac:dyDescent="0.25">
      <c r="A75" s="6">
        <v>74</v>
      </c>
      <c r="B75" s="3" t="s">
        <v>5</v>
      </c>
      <c r="C75" s="4" t="e">
        <f>"new Quote { Date = DateTime.ParseExact("""&amp;TEXT(D75,"yyyy-mm-dd")&amp;""",""yyyy-MM-dd"",cultureProvider), Open="&amp;#REF!&amp;"m, High="&amp;E75&amp;"m, Low="&amp;F75&amp;"m, Close="&amp;G75&amp;"m, Volume = (long)"&amp;#REF!&amp;" },"</f>
        <v>#REF!</v>
      </c>
      <c r="D75" s="2">
        <v>42844</v>
      </c>
      <c r="E75" s="1">
        <v>222.94</v>
      </c>
      <c r="F75" s="1">
        <v>221.26</v>
      </c>
      <c r="G75" s="1">
        <v>221.5</v>
      </c>
      <c r="H75" s="1">
        <f>MAX(testdata[[#This Row],[high]]-testdata[[#This Row],[low]],ABS(testdata[[#This Row],[high]]-G74),ABS(testdata[[#This Row],[low]]-G74))</f>
        <v>1.6800000000000068</v>
      </c>
      <c r="I75" s="1">
        <f>IF(testdata[[#This Row],[high]]-E74&gt;F74-testdata[[#This Row],[low]],MAX(testdata[[#This Row],[high]]-E74,0),0)</f>
        <v>0.43999999999999773</v>
      </c>
      <c r="J75" s="1">
        <f>IF(F74-testdata[[#This Row],[low]]&gt;testdata[[#This Row],[high]]-E74,MAX(F74-testdata[[#This Row],[low]],0),0)</f>
        <v>0</v>
      </c>
      <c r="K75" s="1">
        <f>K74-(K74/14)+testdata[[#This Row],[TR]]</f>
        <v>22.391899353736555</v>
      </c>
      <c r="L75" s="1">
        <f>L74-(L74/14)+testdata[[#This Row],[+DM1]]</f>
        <v>3.7496931333978685</v>
      </c>
      <c r="M75" s="1">
        <f>M74-(M74/14)+testdata[[#This Row],[-DM1]]</f>
        <v>4.6594248408479242</v>
      </c>
      <c r="N75" s="8">
        <f>100*testdata[[#This Row],[+DM14]]/testdata[[#This Row],[TR14]]</f>
        <v>16.745757356988808</v>
      </c>
      <c r="O75" s="8">
        <f>100*testdata[[#This Row],[-DM14]]/testdata[[#This Row],[TR14]]</f>
        <v>20.808528866803798</v>
      </c>
      <c r="P75" s="8">
        <f>100*ABS(testdata[[#This Row],[+DI14]]-testdata[[#This Row],[-DI14]])/(testdata[[#This Row],[+DI14]]+testdata[[#This Row],[-DI14]])</f>
        <v>10.818396295975962</v>
      </c>
      <c r="Q75" s="8">
        <f>((Q74*13)+testdata[[#This Row],[DX]])/14</f>
        <v>15.50133545391591</v>
      </c>
      <c r="S75" s="6">
        <v>74</v>
      </c>
      <c r="T75" s="8">
        <v>16.745799999999999</v>
      </c>
      <c r="U75" s="8">
        <v>20.808499999999999</v>
      </c>
      <c r="V75" s="8">
        <v>15.501300000000001</v>
      </c>
    </row>
    <row r="76" spans="1:22" x14ac:dyDescent="0.25">
      <c r="A76" s="6">
        <v>75</v>
      </c>
      <c r="B76" s="3" t="s">
        <v>5</v>
      </c>
      <c r="C76" s="4" t="e">
        <f>"new Quote { Date = DateTime.ParseExact("""&amp;TEXT(D76,"yyyy-mm-dd")&amp;""",""yyyy-MM-dd"",cultureProvider), Open="&amp;#REF!&amp;"m, High="&amp;E76&amp;"m, Low="&amp;F76&amp;"m, Close="&amp;G76&amp;"m, Volume = (long)"&amp;#REF!&amp;" },"</f>
        <v>#REF!</v>
      </c>
      <c r="D76" s="2">
        <v>42845</v>
      </c>
      <c r="E76" s="1">
        <v>223.79</v>
      </c>
      <c r="F76" s="1">
        <v>221.83</v>
      </c>
      <c r="G76" s="1">
        <v>223.31</v>
      </c>
      <c r="H76" s="1">
        <f>MAX(testdata[[#This Row],[high]]-testdata[[#This Row],[low]],ABS(testdata[[#This Row],[high]]-G75),ABS(testdata[[#This Row],[low]]-G75))</f>
        <v>2.289999999999992</v>
      </c>
      <c r="I76" s="1">
        <f>IF(testdata[[#This Row],[high]]-E75&gt;F75-testdata[[#This Row],[low]],MAX(testdata[[#This Row],[high]]-E75,0),0)</f>
        <v>0.84999999999999432</v>
      </c>
      <c r="J76" s="1">
        <f>IF(F75-testdata[[#This Row],[low]]&gt;testdata[[#This Row],[high]]-E75,MAX(F75-testdata[[#This Row],[low]],0),0)</f>
        <v>0</v>
      </c>
      <c r="K76" s="1">
        <f>K75-(K75/14)+testdata[[#This Row],[TR]]</f>
        <v>23.082477971326792</v>
      </c>
      <c r="L76" s="1">
        <f>L75-(L75/14)+testdata[[#This Row],[+DM1]]</f>
        <v>4.3318579095837295</v>
      </c>
      <c r="M76" s="1">
        <f>M75-(M75/14)+testdata[[#This Row],[-DM1]]</f>
        <v>4.3266087807873586</v>
      </c>
      <c r="N76" s="8">
        <f>100*testdata[[#This Row],[+DM14]]/testdata[[#This Row],[TR14]]</f>
        <v>18.766866863101924</v>
      </c>
      <c r="O76" s="8">
        <f>100*testdata[[#This Row],[-DM14]]/testdata[[#This Row],[TR14]]</f>
        <v>18.744126112291326</v>
      </c>
      <c r="P76" s="8">
        <f>100*ABS(testdata[[#This Row],[+DI14]]-testdata[[#This Row],[-DI14]])/(testdata[[#This Row],[+DI14]]+testdata[[#This Row],[-DI14]])</f>
        <v>6.0624230410311973E-2</v>
      </c>
      <c r="Q76" s="8">
        <f>((Q75*13)+testdata[[#This Row],[DX]])/14</f>
        <v>14.398427509379797</v>
      </c>
      <c r="S76" s="6">
        <v>75</v>
      </c>
      <c r="T76" s="8">
        <v>18.7669</v>
      </c>
      <c r="U76" s="8">
        <v>18.7441</v>
      </c>
      <c r="V76" s="8">
        <v>14.398400000000001</v>
      </c>
    </row>
    <row r="77" spans="1:22" x14ac:dyDescent="0.25">
      <c r="A77" s="6">
        <v>76</v>
      </c>
      <c r="B77" s="3" t="s">
        <v>5</v>
      </c>
      <c r="C77" s="4" t="e">
        <f>"new Quote { Date = DateTime.ParseExact("""&amp;TEXT(D77,"yyyy-mm-dd")&amp;""",""yyyy-MM-dd"",cultureProvider), Open="&amp;#REF!&amp;"m, High="&amp;E77&amp;"m, Low="&amp;F77&amp;"m, Close="&amp;G77&amp;"m, Volume = (long)"&amp;#REF!&amp;" },"</f>
        <v>#REF!</v>
      </c>
      <c r="D77" s="2">
        <v>42846</v>
      </c>
      <c r="E77" s="1">
        <v>223.28</v>
      </c>
      <c r="F77" s="1">
        <v>222.16</v>
      </c>
      <c r="G77" s="1">
        <v>222.6</v>
      </c>
      <c r="H77" s="1">
        <f>MAX(testdata[[#This Row],[high]]-testdata[[#This Row],[low]],ABS(testdata[[#This Row],[high]]-G76),ABS(testdata[[#This Row],[low]]-G76))</f>
        <v>1.1500000000000057</v>
      </c>
      <c r="I77" s="1">
        <f>IF(testdata[[#This Row],[high]]-E76&gt;F76-testdata[[#This Row],[low]],MAX(testdata[[#This Row],[high]]-E76,0),0)</f>
        <v>0</v>
      </c>
      <c r="J77" s="1">
        <f>IF(F76-testdata[[#This Row],[low]]&gt;testdata[[#This Row],[high]]-E76,MAX(F76-testdata[[#This Row],[low]],0),0)</f>
        <v>0</v>
      </c>
      <c r="K77" s="1">
        <f>K76-(K76/14)+testdata[[#This Row],[TR]]</f>
        <v>22.583729544803454</v>
      </c>
      <c r="L77" s="1">
        <f>L76-(L76/14)+testdata[[#This Row],[+DM1]]</f>
        <v>4.0224394874706064</v>
      </c>
      <c r="M77" s="1">
        <f>M76-(M76/14)+testdata[[#This Row],[-DM1]]</f>
        <v>4.0175652964454045</v>
      </c>
      <c r="N77" s="8">
        <f>100*testdata[[#This Row],[+DM14]]/testdata[[#This Row],[TR14]]</f>
        <v>17.811227678274136</v>
      </c>
      <c r="O77" s="8">
        <f>100*testdata[[#This Row],[-DM14]]/testdata[[#This Row],[TR14]]</f>
        <v>17.789644923240111</v>
      </c>
      <c r="P77" s="8">
        <f>100*ABS(testdata[[#This Row],[+DI14]]-testdata[[#This Row],[-DI14]])/(testdata[[#This Row],[+DI14]]+testdata[[#This Row],[-DI14]])</f>
        <v>6.0624230410316032E-2</v>
      </c>
      <c r="Q77" s="8">
        <f>((Q76*13)+testdata[[#This Row],[DX]])/14</f>
        <v>13.37429870373912</v>
      </c>
      <c r="S77" s="6">
        <v>76</v>
      </c>
      <c r="T77" s="8">
        <v>17.811199999999999</v>
      </c>
      <c r="U77" s="8">
        <v>17.7896</v>
      </c>
      <c r="V77" s="8">
        <v>13.3743</v>
      </c>
    </row>
    <row r="78" spans="1:22" x14ac:dyDescent="0.25">
      <c r="A78" s="6">
        <v>77</v>
      </c>
      <c r="B78" s="3" t="s">
        <v>5</v>
      </c>
      <c r="C78" s="4" t="e">
        <f>"new Quote { Date = DateTime.ParseExact("""&amp;TEXT(D78,"yyyy-mm-dd")&amp;""",""yyyy-MM-dd"",cultureProvider), Open="&amp;#REF!&amp;"m, High="&amp;E78&amp;"m, Low="&amp;F78&amp;"m, Close="&amp;G78&amp;"m, Volume = (long)"&amp;#REF!&amp;" },"</f>
        <v>#REF!</v>
      </c>
      <c r="D78" s="2">
        <v>42849</v>
      </c>
      <c r="E78" s="1">
        <v>225.27</v>
      </c>
      <c r="F78" s="1">
        <v>222.57</v>
      </c>
      <c r="G78" s="1">
        <v>225.04</v>
      </c>
      <c r="H78" s="1">
        <f>MAX(testdata[[#This Row],[high]]-testdata[[#This Row],[low]],ABS(testdata[[#This Row],[high]]-G77),ABS(testdata[[#This Row],[low]]-G77))</f>
        <v>2.7000000000000171</v>
      </c>
      <c r="I78" s="1">
        <f>IF(testdata[[#This Row],[high]]-E77&gt;F77-testdata[[#This Row],[low]],MAX(testdata[[#This Row],[high]]-E77,0),0)</f>
        <v>1.9900000000000091</v>
      </c>
      <c r="J78" s="1">
        <f>IF(F77-testdata[[#This Row],[low]]&gt;testdata[[#This Row],[high]]-E77,MAX(F77-testdata[[#This Row],[low]],0),0)</f>
        <v>0</v>
      </c>
      <c r="K78" s="1">
        <f>K77-(K77/14)+testdata[[#This Row],[TR]]</f>
        <v>23.670606005888938</v>
      </c>
      <c r="L78" s="1">
        <f>L77-(L77/14)+testdata[[#This Row],[+DM1]]</f>
        <v>5.7251223812227146</v>
      </c>
      <c r="M78" s="1">
        <f>M77-(M77/14)+testdata[[#This Row],[-DM1]]</f>
        <v>3.7305963466993042</v>
      </c>
      <c r="N78" s="8">
        <f>100*testdata[[#This Row],[+DM14]]/testdata[[#This Row],[TR14]]</f>
        <v>24.186632060870679</v>
      </c>
      <c r="O78" s="8">
        <f>100*testdata[[#This Row],[-DM14]]/testdata[[#This Row],[TR14]]</f>
        <v>15.760459811511291</v>
      </c>
      <c r="P78" s="8">
        <f>100*ABS(testdata[[#This Row],[+DI14]]-testdata[[#This Row],[-DI14]])/(testdata[[#This Row],[+DI14]]+testdata[[#This Row],[-DI14]])</f>
        <v>21.093330839396973</v>
      </c>
      <c r="Q78" s="8">
        <f>((Q77*13)+testdata[[#This Row],[DX]])/14</f>
        <v>13.925658142000396</v>
      </c>
      <c r="S78" s="6">
        <v>77</v>
      </c>
      <c r="T78" s="8">
        <v>24.186599999999999</v>
      </c>
      <c r="U78" s="8">
        <v>15.7605</v>
      </c>
      <c r="V78" s="8">
        <v>13.925700000000001</v>
      </c>
    </row>
    <row r="79" spans="1:22" x14ac:dyDescent="0.25">
      <c r="A79" s="6">
        <v>78</v>
      </c>
      <c r="B79" s="3" t="s">
        <v>5</v>
      </c>
      <c r="C79" s="4" t="e">
        <f>"new Quote { Date = DateTime.ParseExact("""&amp;TEXT(D79,"yyyy-mm-dd")&amp;""",""yyyy-MM-dd"",cultureProvider), Open="&amp;#REF!&amp;"m, High="&amp;E79&amp;"m, Low="&amp;F79&amp;"m, Close="&amp;G79&amp;"m, Volume = (long)"&amp;#REF!&amp;" },"</f>
        <v>#REF!</v>
      </c>
      <c r="D79" s="2">
        <v>42850</v>
      </c>
      <c r="E79" s="1">
        <v>226.73</v>
      </c>
      <c r="F79" s="1">
        <v>225.65</v>
      </c>
      <c r="G79" s="1">
        <v>226.35</v>
      </c>
      <c r="H79" s="1">
        <f>MAX(testdata[[#This Row],[high]]-testdata[[#This Row],[low]],ABS(testdata[[#This Row],[high]]-G78),ABS(testdata[[#This Row],[low]]-G78))</f>
        <v>1.6899999999999977</v>
      </c>
      <c r="I79" s="1">
        <f>IF(testdata[[#This Row],[high]]-E78&gt;F78-testdata[[#This Row],[low]],MAX(testdata[[#This Row],[high]]-E78,0),0)</f>
        <v>1.4599999999999795</v>
      </c>
      <c r="J79" s="1">
        <f>IF(F78-testdata[[#This Row],[low]]&gt;testdata[[#This Row],[high]]-E78,MAX(F78-testdata[[#This Row],[low]],0),0)</f>
        <v>0</v>
      </c>
      <c r="K79" s="1">
        <f>K78-(K78/14)+testdata[[#This Row],[TR]]</f>
        <v>23.669848434039725</v>
      </c>
      <c r="L79" s="1">
        <f>L78-(L78/14)+testdata[[#This Row],[+DM1]]</f>
        <v>6.7761850682782141</v>
      </c>
      <c r="M79" s="1">
        <f>M78-(M78/14)+testdata[[#This Row],[-DM1]]</f>
        <v>3.4641251790779255</v>
      </c>
      <c r="N79" s="8">
        <f>100*testdata[[#This Row],[+DM14]]/testdata[[#This Row],[TR14]]</f>
        <v>28.627919131638162</v>
      </c>
      <c r="O79" s="8">
        <f>100*testdata[[#This Row],[-DM14]]/testdata[[#This Row],[TR14]]</f>
        <v>14.635181077442601</v>
      </c>
      <c r="P79" s="8">
        <f>100*ABS(testdata[[#This Row],[+DI14]]-testdata[[#This Row],[-DI14]])/(testdata[[#This Row],[+DI14]]+testdata[[#This Row],[-DI14]])</f>
        <v>32.34335492965559</v>
      </c>
      <c r="Q79" s="8">
        <f>((Q78*13)+testdata[[#This Row],[DX]])/14</f>
        <v>15.241207912547196</v>
      </c>
      <c r="S79" s="6">
        <v>78</v>
      </c>
      <c r="T79" s="8">
        <v>28.6279</v>
      </c>
      <c r="U79" s="8">
        <v>14.635199999999999</v>
      </c>
      <c r="V79" s="8">
        <v>15.241199999999999</v>
      </c>
    </row>
    <row r="80" spans="1:22" x14ac:dyDescent="0.25">
      <c r="A80" s="6">
        <v>79</v>
      </c>
      <c r="B80" s="3" t="s">
        <v>5</v>
      </c>
      <c r="C80" s="4" t="e">
        <f>"new Quote { Date = DateTime.ParseExact("""&amp;TEXT(D80,"yyyy-mm-dd")&amp;""",""yyyy-MM-dd"",cultureProvider), Open="&amp;#REF!&amp;"m, High="&amp;E80&amp;"m, Low="&amp;F80&amp;"m, Close="&amp;G80&amp;"m, Volume = (long)"&amp;#REF!&amp;" },"</f>
        <v>#REF!</v>
      </c>
      <c r="D80" s="2">
        <v>42851</v>
      </c>
      <c r="E80" s="1">
        <v>227.28</v>
      </c>
      <c r="F80" s="1">
        <v>226.16</v>
      </c>
      <c r="G80" s="1">
        <v>226.21</v>
      </c>
      <c r="H80" s="1">
        <f>MAX(testdata[[#This Row],[high]]-testdata[[#This Row],[low]],ABS(testdata[[#This Row],[high]]-G79),ABS(testdata[[#This Row],[low]]-G79))</f>
        <v>1.1200000000000045</v>
      </c>
      <c r="I80" s="1">
        <f>IF(testdata[[#This Row],[high]]-E79&gt;F79-testdata[[#This Row],[low]],MAX(testdata[[#This Row],[high]]-E79,0),0)</f>
        <v>0.55000000000001137</v>
      </c>
      <c r="J80" s="1">
        <f>IF(F79-testdata[[#This Row],[low]]&gt;testdata[[#This Row],[high]]-E79,MAX(F79-testdata[[#This Row],[low]],0),0)</f>
        <v>0</v>
      </c>
      <c r="K80" s="1">
        <f>K79-(K79/14)+testdata[[#This Row],[TR]]</f>
        <v>23.099144974465464</v>
      </c>
      <c r="L80" s="1">
        <f>L79-(L79/14)+testdata[[#This Row],[+DM1]]</f>
        <v>6.8421718491154957</v>
      </c>
      <c r="M80" s="1">
        <f>M79-(M79/14)+testdata[[#This Row],[-DM1]]</f>
        <v>3.2166876662866453</v>
      </c>
      <c r="N80" s="8">
        <f>100*testdata[[#This Row],[+DM14]]/testdata[[#This Row],[TR14]]</f>
        <v>29.620887944896023</v>
      </c>
      <c r="O80" s="8">
        <f>100*testdata[[#This Row],[-DM14]]/testdata[[#This Row],[TR14]]</f>
        <v>13.92557027475465</v>
      </c>
      <c r="P80" s="8">
        <f>100*ABS(testdata[[#This Row],[+DI14]]-testdata[[#This Row],[-DI14]])/(testdata[[#This Row],[+DI14]]+testdata[[#This Row],[-DI14]])</f>
        <v>36.042696264695856</v>
      </c>
      <c r="Q80" s="8">
        <f>((Q79*13)+testdata[[#This Row],[DX]])/14</f>
        <v>16.727028509129244</v>
      </c>
      <c r="S80" s="6">
        <v>79</v>
      </c>
      <c r="T80" s="8">
        <v>29.620899999999999</v>
      </c>
      <c r="U80" s="8">
        <v>13.925599999999999</v>
      </c>
      <c r="V80" s="8">
        <v>16.727</v>
      </c>
    </row>
    <row r="81" spans="1:22" x14ac:dyDescent="0.25">
      <c r="A81" s="6">
        <v>80</v>
      </c>
      <c r="B81" s="3" t="s">
        <v>5</v>
      </c>
      <c r="C81" s="4" t="e">
        <f>"new Quote { Date = DateTime.ParseExact("""&amp;TEXT(D81,"yyyy-mm-dd")&amp;""",""yyyy-MM-dd"",cultureProvider), Open="&amp;#REF!&amp;"m, High="&amp;E81&amp;"m, Low="&amp;F81&amp;"m, Close="&amp;G81&amp;"m, Volume = (long)"&amp;#REF!&amp;" },"</f>
        <v>#REF!</v>
      </c>
      <c r="D81" s="2">
        <v>42852</v>
      </c>
      <c r="E81" s="1">
        <v>226.73</v>
      </c>
      <c r="F81" s="1">
        <v>225.81</v>
      </c>
      <c r="G81" s="1">
        <v>226.4</v>
      </c>
      <c r="H81" s="1">
        <f>MAX(testdata[[#This Row],[high]]-testdata[[#This Row],[low]],ABS(testdata[[#This Row],[high]]-G80),ABS(testdata[[#This Row],[low]]-G80))</f>
        <v>0.91999999999998749</v>
      </c>
      <c r="I81" s="1">
        <f>IF(testdata[[#This Row],[high]]-E80&gt;F80-testdata[[#This Row],[low]],MAX(testdata[[#This Row],[high]]-E80,0),0)</f>
        <v>0</v>
      </c>
      <c r="J81" s="1">
        <f>IF(F80-testdata[[#This Row],[low]]&gt;testdata[[#This Row],[high]]-E80,MAX(F80-testdata[[#This Row],[low]],0),0)</f>
        <v>0.34999999999999432</v>
      </c>
      <c r="K81" s="1">
        <f>K80-(K80/14)+testdata[[#This Row],[TR]]</f>
        <v>22.369206047717917</v>
      </c>
      <c r="L81" s="1">
        <f>L80-(L80/14)+testdata[[#This Row],[+DM1]]</f>
        <v>6.3534452884643891</v>
      </c>
      <c r="M81" s="1">
        <f>M80-(M80/14)+testdata[[#This Row],[-DM1]]</f>
        <v>3.336924261551879</v>
      </c>
      <c r="N81" s="8">
        <f>100*testdata[[#This Row],[+DM14]]/testdata[[#This Row],[TR14]]</f>
        <v>28.402641000808167</v>
      </c>
      <c r="O81" s="8">
        <f>100*testdata[[#This Row],[-DM14]]/testdata[[#This Row],[TR14]]</f>
        <v>14.917490832859972</v>
      </c>
      <c r="P81" s="8">
        <f>100*ABS(testdata[[#This Row],[+DI14]]-testdata[[#This Row],[-DI14]])/(testdata[[#This Row],[+DI14]]+testdata[[#This Row],[-DI14]])</f>
        <v>31.129060778775422</v>
      </c>
      <c r="Q81" s="8">
        <f>((Q80*13)+testdata[[#This Row],[DX]])/14</f>
        <v>17.75574509981826</v>
      </c>
      <c r="S81" s="6">
        <v>80</v>
      </c>
      <c r="T81" s="8">
        <v>28.4026</v>
      </c>
      <c r="U81" s="8">
        <v>14.9175</v>
      </c>
      <c r="V81" s="8">
        <v>17.755700000000001</v>
      </c>
    </row>
    <row r="82" spans="1:22" x14ac:dyDescent="0.25">
      <c r="A82" s="6">
        <v>81</v>
      </c>
      <c r="B82" s="3" t="s">
        <v>5</v>
      </c>
      <c r="C82" s="4" t="e">
        <f>"new Quote { Date = DateTime.ParseExact("""&amp;TEXT(D82,"yyyy-mm-dd")&amp;""",""yyyy-MM-dd"",cultureProvider), Open="&amp;#REF!&amp;"m, High="&amp;E82&amp;"m, Low="&amp;F82&amp;"m, Close="&amp;G82&amp;"m, Volume = (long)"&amp;#REF!&amp;" },"</f>
        <v>#REF!</v>
      </c>
      <c r="D82" s="2">
        <v>42853</v>
      </c>
      <c r="E82" s="1">
        <v>226.71</v>
      </c>
      <c r="F82" s="1">
        <v>225.76</v>
      </c>
      <c r="G82" s="1">
        <v>225.91</v>
      </c>
      <c r="H82" s="1">
        <f>MAX(testdata[[#This Row],[high]]-testdata[[#This Row],[low]],ABS(testdata[[#This Row],[high]]-G81),ABS(testdata[[#This Row],[low]]-G81))</f>
        <v>0.95000000000001705</v>
      </c>
      <c r="I82" s="1">
        <f>IF(testdata[[#This Row],[high]]-E81&gt;F81-testdata[[#This Row],[low]],MAX(testdata[[#This Row],[high]]-E81,0),0)</f>
        <v>0</v>
      </c>
      <c r="J82" s="1">
        <f>IF(F81-testdata[[#This Row],[low]]&gt;testdata[[#This Row],[high]]-E81,MAX(F81-testdata[[#This Row],[low]],0),0)</f>
        <v>5.0000000000011369E-2</v>
      </c>
      <c r="K82" s="1">
        <f>K81-(K81/14)+testdata[[#This Row],[TR]]</f>
        <v>21.721405615738082</v>
      </c>
      <c r="L82" s="1">
        <f>L81-(L81/14)+testdata[[#This Row],[+DM1]]</f>
        <v>5.8996277678597897</v>
      </c>
      <c r="M82" s="1">
        <f>M81-(M81/14)+testdata[[#This Row],[-DM1]]</f>
        <v>3.148572528583899</v>
      </c>
      <c r="N82" s="8">
        <f>100*testdata[[#This Row],[+DM14]]/testdata[[#This Row],[TR14]]</f>
        <v>27.160432764927783</v>
      </c>
      <c r="O82" s="8">
        <f>100*testdata[[#This Row],[-DM14]]/testdata[[#This Row],[TR14]]</f>
        <v>14.495252214721429</v>
      </c>
      <c r="P82" s="8">
        <f>100*ABS(testdata[[#This Row],[+DI14]]-testdata[[#This Row],[-DI14]])/(testdata[[#This Row],[+DI14]]+testdata[[#This Row],[-DI14]])</f>
        <v>30.404446731325869</v>
      </c>
      <c r="Q82" s="8">
        <f>((Q81*13)+testdata[[#This Row],[DX]])/14</f>
        <v>18.659223787783088</v>
      </c>
      <c r="S82" s="6">
        <v>81</v>
      </c>
      <c r="T82" s="8">
        <v>27.160399999999999</v>
      </c>
      <c r="U82" s="8">
        <v>14.4953</v>
      </c>
      <c r="V82" s="8">
        <v>18.659199999999998</v>
      </c>
    </row>
    <row r="83" spans="1:22" x14ac:dyDescent="0.25">
      <c r="A83" s="6">
        <v>82</v>
      </c>
      <c r="B83" s="3" t="s">
        <v>5</v>
      </c>
      <c r="C83" s="4" t="e">
        <f>"new Quote { Date = DateTime.ParseExact("""&amp;TEXT(D83,"yyyy-mm-dd")&amp;""",""yyyy-MM-dd"",cultureProvider), Open="&amp;#REF!&amp;"m, High="&amp;E83&amp;"m, Low="&amp;F83&amp;"m, Close="&amp;G83&amp;"m, Volume = (long)"&amp;#REF!&amp;" },"</f>
        <v>#REF!</v>
      </c>
      <c r="D83" s="2">
        <v>42856</v>
      </c>
      <c r="E83" s="1">
        <v>226.94</v>
      </c>
      <c r="F83" s="1">
        <v>226.02</v>
      </c>
      <c r="G83" s="1">
        <v>226.48</v>
      </c>
      <c r="H83" s="1">
        <f>MAX(testdata[[#This Row],[high]]-testdata[[#This Row],[low]],ABS(testdata[[#This Row],[high]]-G82),ABS(testdata[[#This Row],[low]]-G82))</f>
        <v>1.0300000000000011</v>
      </c>
      <c r="I83" s="1">
        <f>IF(testdata[[#This Row],[high]]-E82&gt;F82-testdata[[#This Row],[low]],MAX(testdata[[#This Row],[high]]-E82,0),0)</f>
        <v>0.22999999999998977</v>
      </c>
      <c r="J83" s="1">
        <f>IF(F82-testdata[[#This Row],[low]]&gt;testdata[[#This Row],[high]]-E82,MAX(F82-testdata[[#This Row],[low]],0),0)</f>
        <v>0</v>
      </c>
      <c r="K83" s="1">
        <f>K82-(K82/14)+testdata[[#This Row],[TR]]</f>
        <v>21.199876643185362</v>
      </c>
      <c r="L83" s="1">
        <f>L82-(L82/14)+testdata[[#This Row],[+DM1]]</f>
        <v>5.7082257844412227</v>
      </c>
      <c r="M83" s="1">
        <f>M82-(M82/14)+testdata[[#This Row],[-DM1]]</f>
        <v>2.9236744908279064</v>
      </c>
      <c r="N83" s="8">
        <f>100*testdata[[#This Row],[+DM14]]/testdata[[#This Row],[TR14]]</f>
        <v>26.92574999617328</v>
      </c>
      <c r="O83" s="8">
        <f>100*testdata[[#This Row],[-DM14]]/testdata[[#This Row],[TR14]]</f>
        <v>13.790997655487363</v>
      </c>
      <c r="P83" s="8">
        <f>100*ABS(testdata[[#This Row],[+DI14]]-testdata[[#This Row],[-DI14]])/(testdata[[#This Row],[+DI14]]+testdata[[#This Row],[-DI14]])</f>
        <v>32.258844574365739</v>
      </c>
      <c r="Q83" s="8">
        <f>((Q82*13)+testdata[[#This Row],[DX]])/14</f>
        <v>19.630625272538992</v>
      </c>
      <c r="S83" s="6">
        <v>82</v>
      </c>
      <c r="T83" s="8">
        <v>26.925699999999999</v>
      </c>
      <c r="U83" s="8">
        <v>13.791</v>
      </c>
      <c r="V83" s="8">
        <v>19.630600000000001</v>
      </c>
    </row>
    <row r="84" spans="1:22" x14ac:dyDescent="0.25">
      <c r="A84" s="6">
        <v>83</v>
      </c>
      <c r="B84" s="3" t="s">
        <v>5</v>
      </c>
      <c r="C84" s="4" t="e">
        <f>"new Quote { Date = DateTime.ParseExact("""&amp;TEXT(D84,"yyyy-mm-dd")&amp;""",""yyyy-MM-dd"",cultureProvider), Open="&amp;#REF!&amp;"m, High="&amp;E84&amp;"m, Low="&amp;F84&amp;"m, Close="&amp;G84&amp;"m, Volume = (long)"&amp;#REF!&amp;" },"</f>
        <v>#REF!</v>
      </c>
      <c r="D84" s="2">
        <v>42857</v>
      </c>
      <c r="E84" s="1">
        <v>226.76</v>
      </c>
      <c r="F84" s="1">
        <v>226.12</v>
      </c>
      <c r="G84" s="1">
        <v>226.56</v>
      </c>
      <c r="H84" s="1">
        <f>MAX(testdata[[#This Row],[high]]-testdata[[#This Row],[low]],ABS(testdata[[#This Row],[high]]-G83),ABS(testdata[[#This Row],[low]]-G83))</f>
        <v>0.63999999999998636</v>
      </c>
      <c r="I84" s="1">
        <f>IF(testdata[[#This Row],[high]]-E83&gt;F83-testdata[[#This Row],[low]],MAX(testdata[[#This Row],[high]]-E83,0),0)</f>
        <v>0</v>
      </c>
      <c r="J84" s="1">
        <f>IF(F83-testdata[[#This Row],[low]]&gt;testdata[[#This Row],[high]]-E83,MAX(F83-testdata[[#This Row],[low]],0),0)</f>
        <v>0</v>
      </c>
      <c r="K84" s="1">
        <f>K83-(K83/14)+testdata[[#This Row],[TR]]</f>
        <v>20.325599740100682</v>
      </c>
      <c r="L84" s="1">
        <f>L83-(L83/14)+testdata[[#This Row],[+DM1]]</f>
        <v>5.3004953712668499</v>
      </c>
      <c r="M84" s="1">
        <f>M83-(M83/14)+testdata[[#This Row],[-DM1]]</f>
        <v>2.714840598625913</v>
      </c>
      <c r="N84" s="8">
        <f>100*testdata[[#This Row],[+DM14]]/testdata[[#This Row],[TR14]]</f>
        <v>26.077928518927894</v>
      </c>
      <c r="O84" s="8">
        <f>100*testdata[[#This Row],[-DM14]]/testdata[[#This Row],[TR14]]</f>
        <v>13.35675519217159</v>
      </c>
      <c r="P84" s="8">
        <f>100*ABS(testdata[[#This Row],[+DI14]]-testdata[[#This Row],[-DI14]])/(testdata[[#This Row],[+DI14]]+testdata[[#This Row],[-DI14]])</f>
        <v>32.258844574365739</v>
      </c>
      <c r="Q84" s="8">
        <f>((Q83*13)+testdata[[#This Row],[DX]])/14</f>
        <v>20.532640936955186</v>
      </c>
      <c r="S84" s="6">
        <v>83</v>
      </c>
      <c r="T84" s="8">
        <v>26.0779</v>
      </c>
      <c r="U84" s="8">
        <v>13.3568</v>
      </c>
      <c r="V84" s="8">
        <v>20.532599999999999</v>
      </c>
    </row>
    <row r="85" spans="1:22" x14ac:dyDescent="0.25">
      <c r="A85" s="6">
        <v>84</v>
      </c>
      <c r="B85" s="3" t="s">
        <v>5</v>
      </c>
      <c r="C85" s="4" t="e">
        <f>"new Quote { Date = DateTime.ParseExact("""&amp;TEXT(D85,"yyyy-mm-dd")&amp;""",""yyyy-MM-dd"",cultureProvider), Open="&amp;#REF!&amp;"m, High="&amp;E85&amp;"m, Low="&amp;F85&amp;"m, Close="&amp;G85&amp;"m, Volume = (long)"&amp;#REF!&amp;" },"</f>
        <v>#REF!</v>
      </c>
      <c r="D85" s="2">
        <v>42858</v>
      </c>
      <c r="E85" s="1">
        <v>226.66</v>
      </c>
      <c r="F85" s="1">
        <v>225.55</v>
      </c>
      <c r="G85" s="1">
        <v>226.29</v>
      </c>
      <c r="H85" s="1">
        <f>MAX(testdata[[#This Row],[high]]-testdata[[#This Row],[low]],ABS(testdata[[#This Row],[high]]-G84),ABS(testdata[[#This Row],[low]]-G84))</f>
        <v>1.1099999999999852</v>
      </c>
      <c r="I85" s="1">
        <f>IF(testdata[[#This Row],[high]]-E84&gt;F84-testdata[[#This Row],[low]],MAX(testdata[[#This Row],[high]]-E84,0),0)</f>
        <v>0</v>
      </c>
      <c r="J85" s="1">
        <f>IF(F84-testdata[[#This Row],[low]]&gt;testdata[[#This Row],[high]]-E84,MAX(F84-testdata[[#This Row],[low]],0),0)</f>
        <v>0.56999999999999318</v>
      </c>
      <c r="K85" s="1">
        <f>K84-(K84/14)+testdata[[#This Row],[TR]]</f>
        <v>19.983771187236332</v>
      </c>
      <c r="L85" s="1">
        <f>L84-(L84/14)+testdata[[#This Row],[+DM1]]</f>
        <v>4.9218885590335031</v>
      </c>
      <c r="M85" s="1">
        <f>M84-(M84/14)+testdata[[#This Row],[-DM1]]</f>
        <v>3.0909234130097696</v>
      </c>
      <c r="N85" s="8">
        <f>100*testdata[[#This Row],[+DM14]]/testdata[[#This Row],[TR14]]</f>
        <v>24.629428114034461</v>
      </c>
      <c r="O85" s="8">
        <f>100*testdata[[#This Row],[-DM14]]/testdata[[#This Row],[TR14]]</f>
        <v>15.467167753521656</v>
      </c>
      <c r="P85" s="8">
        <f>100*ABS(testdata[[#This Row],[+DI14]]-testdata[[#This Row],[-DI14]])/(testdata[[#This Row],[+DI14]]+testdata[[#This Row],[-DI14]])</f>
        <v>22.850469378440138</v>
      </c>
      <c r="Q85" s="8">
        <f>((Q84*13)+testdata[[#This Row],[DX]])/14</f>
        <v>20.698200111346971</v>
      </c>
      <c r="S85" s="6">
        <v>84</v>
      </c>
      <c r="T85" s="8">
        <v>24.6294</v>
      </c>
      <c r="U85" s="8">
        <v>15.4672</v>
      </c>
      <c r="V85" s="8">
        <v>20.6982</v>
      </c>
    </row>
    <row r="86" spans="1:22" x14ac:dyDescent="0.25">
      <c r="A86" s="6">
        <v>85</v>
      </c>
      <c r="B86" s="3" t="s">
        <v>5</v>
      </c>
      <c r="C86" s="4" t="e">
        <f>"new Quote { Date = DateTime.ParseExact("""&amp;TEXT(D86,"yyyy-mm-dd")&amp;""",""yyyy-MM-dd"",cultureProvider), Open="&amp;#REF!&amp;"m, High="&amp;E86&amp;"m, Low="&amp;F86&amp;"m, Close="&amp;G86&amp;"m, Volume = (long)"&amp;#REF!&amp;" },"</f>
        <v>#REF!</v>
      </c>
      <c r="D86" s="2">
        <v>42859</v>
      </c>
      <c r="E86" s="1">
        <v>226.71</v>
      </c>
      <c r="F86" s="1">
        <v>225.62</v>
      </c>
      <c r="G86" s="1">
        <v>226.55</v>
      </c>
      <c r="H86" s="1">
        <f>MAX(testdata[[#This Row],[high]]-testdata[[#This Row],[low]],ABS(testdata[[#This Row],[high]]-G85),ABS(testdata[[#This Row],[low]]-G85))</f>
        <v>1.0900000000000034</v>
      </c>
      <c r="I86" s="1">
        <f>IF(testdata[[#This Row],[high]]-E85&gt;F85-testdata[[#This Row],[low]],MAX(testdata[[#This Row],[high]]-E85,0),0)</f>
        <v>5.0000000000011369E-2</v>
      </c>
      <c r="J86" s="1">
        <f>IF(F85-testdata[[#This Row],[low]]&gt;testdata[[#This Row],[high]]-E85,MAX(F85-testdata[[#This Row],[low]],0),0)</f>
        <v>0</v>
      </c>
      <c r="K86" s="1">
        <f>K85-(K85/14)+testdata[[#This Row],[TR]]</f>
        <v>19.646358959576599</v>
      </c>
      <c r="L86" s="1">
        <f>L85-(L85/14)+testdata[[#This Row],[+DM1]]</f>
        <v>4.6203250905311215</v>
      </c>
      <c r="M86" s="1">
        <f>M85-(M85/14)+testdata[[#This Row],[-DM1]]</f>
        <v>2.8701431692233577</v>
      </c>
      <c r="N86" s="8">
        <f>100*testdata[[#This Row],[+DM14]]/testdata[[#This Row],[TR14]]</f>
        <v>23.517462447050264</v>
      </c>
      <c r="O86" s="8">
        <f>100*testdata[[#This Row],[-DM14]]/testdata[[#This Row],[TR14]]</f>
        <v>14.609033537098787</v>
      </c>
      <c r="P86" s="8">
        <f>100*ABS(testdata[[#This Row],[+DI14]]-testdata[[#This Row],[-DI14]])/(testdata[[#This Row],[+DI14]]+testdata[[#This Row],[-DI14]])</f>
        <v>23.365454075966284</v>
      </c>
      <c r="Q86" s="8">
        <f>((Q85*13)+testdata[[#This Row],[DX]])/14</f>
        <v>20.88871825167692</v>
      </c>
      <c r="S86" s="6">
        <v>85</v>
      </c>
      <c r="T86" s="8">
        <v>23.517499999999998</v>
      </c>
      <c r="U86" s="8">
        <v>14.609</v>
      </c>
      <c r="V86" s="8">
        <v>20.8887</v>
      </c>
    </row>
    <row r="87" spans="1:22" x14ac:dyDescent="0.25">
      <c r="A87" s="6">
        <v>86</v>
      </c>
      <c r="B87" s="3" t="s">
        <v>5</v>
      </c>
      <c r="C87" s="4" t="e">
        <f>"new Quote { Date = DateTime.ParseExact("""&amp;TEXT(D87,"yyyy-mm-dd")&amp;""",""yyyy-MM-dd"",cultureProvider), Open="&amp;#REF!&amp;"m, High="&amp;E87&amp;"m, Low="&amp;F87&amp;"m, Close="&amp;G87&amp;"m, Volume = (long)"&amp;#REF!&amp;" },"</f>
        <v>#REF!</v>
      </c>
      <c r="D87" s="2">
        <v>42860</v>
      </c>
      <c r="E87" s="1">
        <v>227.46</v>
      </c>
      <c r="F87" s="1">
        <v>226.48</v>
      </c>
      <c r="G87" s="1">
        <v>227.44</v>
      </c>
      <c r="H87" s="1">
        <f>MAX(testdata[[#This Row],[high]]-testdata[[#This Row],[low]],ABS(testdata[[#This Row],[high]]-G86),ABS(testdata[[#This Row],[low]]-G86))</f>
        <v>0.98000000000001819</v>
      </c>
      <c r="I87" s="1">
        <f>IF(testdata[[#This Row],[high]]-E86&gt;F86-testdata[[#This Row],[low]],MAX(testdata[[#This Row],[high]]-E86,0),0)</f>
        <v>0.75</v>
      </c>
      <c r="J87" s="1">
        <f>IF(F86-testdata[[#This Row],[low]]&gt;testdata[[#This Row],[high]]-E86,MAX(F86-testdata[[#This Row],[low]],0),0)</f>
        <v>0</v>
      </c>
      <c r="K87" s="1">
        <f>K86-(K86/14)+testdata[[#This Row],[TR]]</f>
        <v>19.223047605321145</v>
      </c>
      <c r="L87" s="1">
        <f>L86-(L86/14)+testdata[[#This Row],[+DM1]]</f>
        <v>5.0403018697788982</v>
      </c>
      <c r="M87" s="1">
        <f>M86-(M86/14)+testdata[[#This Row],[-DM1]]</f>
        <v>2.6651329428502608</v>
      </c>
      <c r="N87" s="8">
        <f>100*testdata[[#This Row],[+DM14]]/testdata[[#This Row],[TR14]]</f>
        <v>26.220097735094242</v>
      </c>
      <c r="O87" s="8">
        <f>100*testdata[[#This Row],[-DM14]]/testdata[[#This Row],[TR14]]</f>
        <v>13.864258142462923</v>
      </c>
      <c r="P87" s="8">
        <f>100*ABS(testdata[[#This Row],[+DI14]]-testdata[[#This Row],[-DI14]])/(testdata[[#This Row],[+DI14]]+testdata[[#This Row],[-DI14]])</f>
        <v>30.824593091563763</v>
      </c>
      <c r="Q87" s="8">
        <f>((Q86*13)+testdata[[#This Row],[DX]])/14</f>
        <v>21.598423597383121</v>
      </c>
      <c r="S87" s="6">
        <v>86</v>
      </c>
      <c r="T87" s="8">
        <v>26.220099999999999</v>
      </c>
      <c r="U87" s="8">
        <v>13.8643</v>
      </c>
      <c r="V87" s="8">
        <v>21.598400000000002</v>
      </c>
    </row>
    <row r="88" spans="1:22" x14ac:dyDescent="0.25">
      <c r="A88" s="6">
        <v>87</v>
      </c>
      <c r="B88" s="3" t="s">
        <v>5</v>
      </c>
      <c r="C88" s="4" t="e">
        <f>"new Quote { Date = DateTime.ParseExact("""&amp;TEXT(D88,"yyyy-mm-dd")&amp;""",""yyyy-MM-dd"",cultureProvider), Open="&amp;#REF!&amp;"m, High="&amp;E88&amp;"m, Low="&amp;F88&amp;"m, Close="&amp;G88&amp;"m, Volume = (long)"&amp;#REF!&amp;" },"</f>
        <v>#REF!</v>
      </c>
      <c r="D88" s="2">
        <v>42863</v>
      </c>
      <c r="E88" s="1">
        <v>227.65</v>
      </c>
      <c r="F88" s="1">
        <v>226.94</v>
      </c>
      <c r="G88" s="1">
        <v>227.41</v>
      </c>
      <c r="H88" s="1">
        <f>MAX(testdata[[#This Row],[high]]-testdata[[#This Row],[low]],ABS(testdata[[#This Row],[high]]-G87),ABS(testdata[[#This Row],[low]]-G87))</f>
        <v>0.71000000000000796</v>
      </c>
      <c r="I88" s="1">
        <f>IF(testdata[[#This Row],[high]]-E87&gt;F87-testdata[[#This Row],[low]],MAX(testdata[[#This Row],[high]]-E87,0),0)</f>
        <v>0.18999999999999773</v>
      </c>
      <c r="J88" s="1">
        <f>IF(F87-testdata[[#This Row],[low]]&gt;testdata[[#This Row],[high]]-E87,MAX(F87-testdata[[#This Row],[low]],0),0)</f>
        <v>0</v>
      </c>
      <c r="K88" s="1">
        <f>K87-(K87/14)+testdata[[#This Row],[TR]]</f>
        <v>18.559972776369644</v>
      </c>
      <c r="L88" s="1">
        <f>L87-(L87/14)+testdata[[#This Row],[+DM1]]</f>
        <v>4.8702803076518322</v>
      </c>
      <c r="M88" s="1">
        <f>M87-(M87/14)+testdata[[#This Row],[-DM1]]</f>
        <v>2.4747663040752421</v>
      </c>
      <c r="N88" s="8">
        <f>100*testdata[[#This Row],[+DM14]]/testdata[[#This Row],[TR14]]</f>
        <v>26.24077290594208</v>
      </c>
      <c r="O88" s="8">
        <f>100*testdata[[#This Row],[-DM14]]/testdata[[#This Row],[TR14]]</f>
        <v>13.333889730841028</v>
      </c>
      <c r="P88" s="8">
        <f>100*ABS(testdata[[#This Row],[+DI14]]-testdata[[#This Row],[-DI14]])/(testdata[[#This Row],[+DI14]]+testdata[[#This Row],[-DI14]])</f>
        <v>32.614006829472267</v>
      </c>
      <c r="Q88" s="8">
        <f>((Q87*13)+testdata[[#This Row],[DX]])/14</f>
        <v>22.385250971103773</v>
      </c>
      <c r="S88" s="6">
        <v>87</v>
      </c>
      <c r="T88" s="8">
        <v>26.2408</v>
      </c>
      <c r="U88" s="8">
        <v>13.3339</v>
      </c>
      <c r="V88" s="8">
        <v>22.385300000000001</v>
      </c>
    </row>
    <row r="89" spans="1:22" x14ac:dyDescent="0.25">
      <c r="A89" s="6">
        <v>88</v>
      </c>
      <c r="B89" s="3" t="s">
        <v>5</v>
      </c>
      <c r="C89" s="4" t="e">
        <f>"new Quote { Date = DateTime.ParseExact("""&amp;TEXT(D89,"yyyy-mm-dd")&amp;""",""yyyy-MM-dd"",cultureProvider), Open="&amp;#REF!&amp;"m, High="&amp;E89&amp;"m, Low="&amp;F89&amp;"m, Close="&amp;G89&amp;"m, Volume = (long)"&amp;#REF!&amp;" },"</f>
        <v>#REF!</v>
      </c>
      <c r="D89" s="2">
        <v>42864</v>
      </c>
      <c r="E89" s="1">
        <v>227.91</v>
      </c>
      <c r="F89" s="1">
        <v>226.82</v>
      </c>
      <c r="G89" s="1">
        <v>227.2</v>
      </c>
      <c r="H89" s="1">
        <f>MAX(testdata[[#This Row],[high]]-testdata[[#This Row],[low]],ABS(testdata[[#This Row],[high]]-G88),ABS(testdata[[#This Row],[low]]-G88))</f>
        <v>1.0900000000000034</v>
      </c>
      <c r="I89" s="1">
        <f>IF(testdata[[#This Row],[high]]-E88&gt;F88-testdata[[#This Row],[low]],MAX(testdata[[#This Row],[high]]-E88,0),0)</f>
        <v>0.25999999999999091</v>
      </c>
      <c r="J89" s="1">
        <f>IF(F88-testdata[[#This Row],[low]]&gt;testdata[[#This Row],[high]]-E88,MAX(F88-testdata[[#This Row],[low]],0),0)</f>
        <v>0</v>
      </c>
      <c r="K89" s="1">
        <f>K88-(K88/14)+testdata[[#This Row],[TR]]</f>
        <v>18.324260435200387</v>
      </c>
      <c r="L89" s="1">
        <f>L88-(L88/14)+testdata[[#This Row],[+DM1]]</f>
        <v>4.7824031428195495</v>
      </c>
      <c r="M89" s="1">
        <f>M88-(M88/14)+testdata[[#This Row],[-DM1]]</f>
        <v>2.2979972823555821</v>
      </c>
      <c r="N89" s="8">
        <f>100*testdata[[#This Row],[+DM14]]/testdata[[#This Row],[TR14]]</f>
        <v>26.098751214170086</v>
      </c>
      <c r="O89" s="8">
        <f>100*testdata[[#This Row],[-DM14]]/testdata[[#This Row],[TR14]]</f>
        <v>12.540736858013622</v>
      </c>
      <c r="P89" s="8">
        <f>100*ABS(testdata[[#This Row],[+DI14]]-testdata[[#This Row],[-DI14]])/(testdata[[#This Row],[+DI14]]+testdata[[#This Row],[-DI14]])</f>
        <v>35.088493747195322</v>
      </c>
      <c r="Q89" s="8">
        <f>((Q88*13)+testdata[[#This Row],[DX]])/14</f>
        <v>23.292625455110315</v>
      </c>
      <c r="S89" s="6">
        <v>88</v>
      </c>
      <c r="T89" s="8">
        <v>26.098800000000001</v>
      </c>
      <c r="U89" s="8">
        <v>12.540699999999999</v>
      </c>
      <c r="V89" s="8">
        <v>23.2926</v>
      </c>
    </row>
    <row r="90" spans="1:22" x14ac:dyDescent="0.25">
      <c r="A90" s="6">
        <v>89</v>
      </c>
      <c r="B90" s="3" t="s">
        <v>5</v>
      </c>
      <c r="C90" s="4" t="e">
        <f>"new Quote { Date = DateTime.ParseExact("""&amp;TEXT(D90,"yyyy-mm-dd")&amp;""",""yyyy-MM-dd"",cultureProvider), Open="&amp;#REF!&amp;"m, High="&amp;E90&amp;"m, Low="&amp;F90&amp;"m, Close="&amp;G90&amp;"m, Volume = (long)"&amp;#REF!&amp;" },"</f>
        <v>#REF!</v>
      </c>
      <c r="D90" s="2">
        <v>42865</v>
      </c>
      <c r="E90" s="1">
        <v>227.61</v>
      </c>
      <c r="F90" s="1">
        <v>226.92</v>
      </c>
      <c r="G90" s="1">
        <v>227.61</v>
      </c>
      <c r="H90" s="1">
        <f>MAX(testdata[[#This Row],[high]]-testdata[[#This Row],[low]],ABS(testdata[[#This Row],[high]]-G89),ABS(testdata[[#This Row],[low]]-G89))</f>
        <v>0.69000000000002615</v>
      </c>
      <c r="I90" s="1">
        <f>IF(testdata[[#This Row],[high]]-E89&gt;F89-testdata[[#This Row],[low]],MAX(testdata[[#This Row],[high]]-E89,0),0)</f>
        <v>0</v>
      </c>
      <c r="J90" s="1">
        <f>IF(F89-testdata[[#This Row],[low]]&gt;testdata[[#This Row],[high]]-E89,MAX(F89-testdata[[#This Row],[low]],0),0)</f>
        <v>0</v>
      </c>
      <c r="K90" s="1">
        <f>K89-(K89/14)+testdata[[#This Row],[TR]]</f>
        <v>17.705384689828957</v>
      </c>
      <c r="L90" s="1">
        <f>L89-(L89/14)+testdata[[#This Row],[+DM1]]</f>
        <v>4.4408029183324391</v>
      </c>
      <c r="M90" s="1">
        <f>M89-(M89/14)+testdata[[#This Row],[-DM1]]</f>
        <v>2.1338546193301835</v>
      </c>
      <c r="N90" s="8">
        <f>100*testdata[[#This Row],[+DM14]]/testdata[[#This Row],[TR14]]</f>
        <v>25.081651690310377</v>
      </c>
      <c r="O90" s="8">
        <f>100*testdata[[#This Row],[-DM14]]/testdata[[#This Row],[TR14]]</f>
        <v>12.052009355978571</v>
      </c>
      <c r="P90" s="8">
        <f>100*ABS(testdata[[#This Row],[+DI14]]-testdata[[#This Row],[-DI14]])/(testdata[[#This Row],[+DI14]]+testdata[[#This Row],[-DI14]])</f>
        <v>35.088493747195329</v>
      </c>
      <c r="Q90" s="8">
        <f>((Q89*13)+testdata[[#This Row],[DX]])/14</f>
        <v>24.135187475973531</v>
      </c>
      <c r="S90" s="6">
        <v>89</v>
      </c>
      <c r="T90" s="8">
        <v>25.081700000000001</v>
      </c>
      <c r="U90" s="8">
        <v>12.052</v>
      </c>
      <c r="V90" s="8">
        <v>24.135200000000001</v>
      </c>
    </row>
    <row r="91" spans="1:22" x14ac:dyDescent="0.25">
      <c r="A91" s="6">
        <v>90</v>
      </c>
      <c r="B91" s="3" t="s">
        <v>5</v>
      </c>
      <c r="C91" s="4" t="e">
        <f>"new Quote { Date = DateTime.ParseExact("""&amp;TEXT(D91,"yyyy-mm-dd")&amp;""",""yyyy-MM-dd"",cultureProvider), Open="&amp;#REF!&amp;"m, High="&amp;E91&amp;"m, Low="&amp;F91&amp;"m, Close="&amp;G91&amp;"m, Volume = (long)"&amp;#REF!&amp;" },"</f>
        <v>#REF!</v>
      </c>
      <c r="D91" s="2">
        <v>42866</v>
      </c>
      <c r="E91" s="1">
        <v>227.32</v>
      </c>
      <c r="F91" s="1">
        <v>225.95</v>
      </c>
      <c r="G91" s="1">
        <v>227.14</v>
      </c>
      <c r="H91" s="1">
        <f>MAX(testdata[[#This Row],[high]]-testdata[[#This Row],[low]],ABS(testdata[[#This Row],[high]]-G90),ABS(testdata[[#This Row],[low]]-G90))</f>
        <v>1.660000000000025</v>
      </c>
      <c r="I91" s="1">
        <f>IF(testdata[[#This Row],[high]]-E90&gt;F90-testdata[[#This Row],[low]],MAX(testdata[[#This Row],[high]]-E90,0),0)</f>
        <v>0</v>
      </c>
      <c r="J91" s="1">
        <f>IF(F90-testdata[[#This Row],[low]]&gt;testdata[[#This Row],[high]]-E90,MAX(F90-testdata[[#This Row],[low]],0),0)</f>
        <v>0.96999999999999886</v>
      </c>
      <c r="K91" s="1">
        <f>K90-(K90/14)+testdata[[#This Row],[TR]]</f>
        <v>18.100714354841198</v>
      </c>
      <c r="L91" s="1">
        <f>L90-(L90/14)+testdata[[#This Row],[+DM1]]</f>
        <v>4.1236027098801218</v>
      </c>
      <c r="M91" s="1">
        <f>M90-(M90/14)+testdata[[#This Row],[-DM1]]</f>
        <v>2.9514364322351692</v>
      </c>
      <c r="N91" s="8">
        <f>100*testdata[[#This Row],[+DM14]]/testdata[[#This Row],[TR14]]</f>
        <v>22.781436296061031</v>
      </c>
      <c r="O91" s="8">
        <f>100*testdata[[#This Row],[-DM14]]/testdata[[#This Row],[TR14]]</f>
        <v>16.305635094704321</v>
      </c>
      <c r="P91" s="8">
        <f>100*ABS(testdata[[#This Row],[+DI14]]-testdata[[#This Row],[-DI14]])/(testdata[[#This Row],[+DI14]]+testdata[[#This Row],[-DI14]])</f>
        <v>16.567629579141794</v>
      </c>
      <c r="Q91" s="8">
        <f>((Q90*13)+testdata[[#This Row],[DX]])/14</f>
        <v>23.594647626199837</v>
      </c>
      <c r="S91" s="6">
        <v>90</v>
      </c>
      <c r="T91" s="8">
        <v>22.781400000000001</v>
      </c>
      <c r="U91" s="8">
        <v>16.305599999999998</v>
      </c>
      <c r="V91" s="8">
        <v>23.5946</v>
      </c>
    </row>
    <row r="92" spans="1:22" x14ac:dyDescent="0.25">
      <c r="A92" s="6">
        <v>91</v>
      </c>
      <c r="B92" s="3" t="s">
        <v>5</v>
      </c>
      <c r="C92" s="4" t="e">
        <f>"new Quote { Date = DateTime.ParseExact("""&amp;TEXT(D92,"yyyy-mm-dd")&amp;""",""yyyy-MM-dd"",cultureProvider), Open="&amp;#REF!&amp;"m, High="&amp;E92&amp;"m, Low="&amp;F92&amp;"m, Close="&amp;G92&amp;"m, Volume = (long)"&amp;#REF!&amp;" },"</f>
        <v>#REF!</v>
      </c>
      <c r="D92" s="2">
        <v>42867</v>
      </c>
      <c r="E92" s="1">
        <v>227.19</v>
      </c>
      <c r="F92" s="1">
        <v>226.47</v>
      </c>
      <c r="G92" s="1">
        <v>226.76</v>
      </c>
      <c r="H92" s="1">
        <f>MAX(testdata[[#This Row],[high]]-testdata[[#This Row],[low]],ABS(testdata[[#This Row],[high]]-G91),ABS(testdata[[#This Row],[low]]-G91))</f>
        <v>0.71999999999999886</v>
      </c>
      <c r="I92" s="1">
        <f>IF(testdata[[#This Row],[high]]-E91&gt;F91-testdata[[#This Row],[low]],MAX(testdata[[#This Row],[high]]-E91,0),0)</f>
        <v>0</v>
      </c>
      <c r="J92" s="1">
        <f>IF(F91-testdata[[#This Row],[low]]&gt;testdata[[#This Row],[high]]-E91,MAX(F91-testdata[[#This Row],[low]],0),0)</f>
        <v>0</v>
      </c>
      <c r="K92" s="1">
        <f>K91-(K91/14)+testdata[[#This Row],[TR]]</f>
        <v>17.527806186638255</v>
      </c>
      <c r="L92" s="1">
        <f>L91-(L91/14)+testdata[[#This Row],[+DM1]]</f>
        <v>3.8290596591743986</v>
      </c>
      <c r="M92" s="1">
        <f>M91-(M91/14)+testdata[[#This Row],[-DM1]]</f>
        <v>2.7406195442183714</v>
      </c>
      <c r="N92" s="8">
        <f>100*testdata[[#This Row],[+DM14]]/testdata[[#This Row],[TR14]]</f>
        <v>21.84562984324505</v>
      </c>
      <c r="O92" s="8">
        <f>100*testdata[[#This Row],[-DM14]]/testdata[[#This Row],[TR14]]</f>
        <v>15.635838935209087</v>
      </c>
      <c r="P92" s="8">
        <f>100*ABS(testdata[[#This Row],[+DI14]]-testdata[[#This Row],[-DI14]])/(testdata[[#This Row],[+DI14]]+testdata[[#This Row],[-DI14]])</f>
        <v>16.567629579141791</v>
      </c>
      <c r="Q92" s="8">
        <f>((Q91*13)+testdata[[#This Row],[DX]])/14</f>
        <v>23.092717765695689</v>
      </c>
      <c r="S92" s="6">
        <v>91</v>
      </c>
      <c r="T92" s="8">
        <v>21.845600000000001</v>
      </c>
      <c r="U92" s="8">
        <v>15.6358</v>
      </c>
      <c r="V92" s="8">
        <v>23.092700000000001</v>
      </c>
    </row>
    <row r="93" spans="1:22" x14ac:dyDescent="0.25">
      <c r="A93" s="6">
        <v>92</v>
      </c>
      <c r="B93" s="3" t="s">
        <v>5</v>
      </c>
      <c r="C93" s="4" t="e">
        <f>"new Quote { Date = DateTime.ParseExact("""&amp;TEXT(D93,"yyyy-mm-dd")&amp;""",""yyyy-MM-dd"",cultureProvider), Open="&amp;#REF!&amp;"m, High="&amp;E93&amp;"m, Low="&amp;F93&amp;"m, Close="&amp;G93&amp;"m, Volume = (long)"&amp;#REF!&amp;" },"</f>
        <v>#REF!</v>
      </c>
      <c r="D93" s="2">
        <v>42870</v>
      </c>
      <c r="E93" s="1">
        <v>228.15</v>
      </c>
      <c r="F93" s="1">
        <v>227.21</v>
      </c>
      <c r="G93" s="1">
        <v>228.01</v>
      </c>
      <c r="H93" s="1">
        <f>MAX(testdata[[#This Row],[high]]-testdata[[#This Row],[low]],ABS(testdata[[#This Row],[high]]-G92),ABS(testdata[[#This Row],[low]]-G92))</f>
        <v>1.3900000000000148</v>
      </c>
      <c r="I93" s="1">
        <f>IF(testdata[[#This Row],[high]]-E92&gt;F92-testdata[[#This Row],[low]],MAX(testdata[[#This Row],[high]]-E92,0),0)</f>
        <v>0.96000000000000796</v>
      </c>
      <c r="J93" s="1">
        <f>IF(F92-testdata[[#This Row],[low]]&gt;testdata[[#This Row],[high]]-E92,MAX(F92-testdata[[#This Row],[low]],0),0)</f>
        <v>0</v>
      </c>
      <c r="K93" s="1">
        <f>K92-(K92/14)+testdata[[#This Row],[TR]]</f>
        <v>17.665820030449822</v>
      </c>
      <c r="L93" s="1">
        <f>L92-(L92/14)+testdata[[#This Row],[+DM1]]</f>
        <v>4.5155553978048069</v>
      </c>
      <c r="M93" s="1">
        <f>M92-(M92/14)+testdata[[#This Row],[-DM1]]</f>
        <v>2.5448610053456306</v>
      </c>
      <c r="N93" s="8">
        <f>100*testdata[[#This Row],[+DM14]]/testdata[[#This Row],[TR14]]</f>
        <v>25.560972488237375</v>
      </c>
      <c r="O93" s="8">
        <f>100*testdata[[#This Row],[-DM14]]/testdata[[#This Row],[TR14]]</f>
        <v>14.405563970193073</v>
      </c>
      <c r="P93" s="8">
        <f>100*ABS(testdata[[#This Row],[+DI14]]-testdata[[#This Row],[-DI14]])/(testdata[[#This Row],[+DI14]]+testdata[[#This Row],[-DI14]])</f>
        <v>27.911872047374292</v>
      </c>
      <c r="Q93" s="8">
        <f>((Q92*13)+testdata[[#This Row],[DX]])/14</f>
        <v>23.436943071529875</v>
      </c>
      <c r="S93" s="6">
        <v>92</v>
      </c>
      <c r="T93" s="8">
        <v>25.561</v>
      </c>
      <c r="U93" s="8">
        <v>14.4056</v>
      </c>
      <c r="V93" s="8">
        <v>23.436900000000001</v>
      </c>
    </row>
    <row r="94" spans="1:22" x14ac:dyDescent="0.25">
      <c r="A94" s="6">
        <v>93</v>
      </c>
      <c r="B94" s="3" t="s">
        <v>5</v>
      </c>
      <c r="C94" s="4" t="e">
        <f>"new Quote { Date = DateTime.ParseExact("""&amp;TEXT(D94,"yyyy-mm-dd")&amp;""",""yyyy-MM-dd"",cultureProvider), Open="&amp;#REF!&amp;"m, High="&amp;E94&amp;"m, Low="&amp;F94&amp;"m, Close="&amp;G94&amp;"m, Volume = (long)"&amp;#REF!&amp;" },"</f>
        <v>#REF!</v>
      </c>
      <c r="D94" s="2">
        <v>42871</v>
      </c>
      <c r="E94" s="1">
        <v>228.36</v>
      </c>
      <c r="F94" s="1">
        <v>227.38</v>
      </c>
      <c r="G94" s="1">
        <v>227.8</v>
      </c>
      <c r="H94" s="1">
        <f>MAX(testdata[[#This Row],[high]]-testdata[[#This Row],[low]],ABS(testdata[[#This Row],[high]]-G93),ABS(testdata[[#This Row],[low]]-G93))</f>
        <v>0.98000000000001819</v>
      </c>
      <c r="I94" s="1">
        <f>IF(testdata[[#This Row],[high]]-E93&gt;F93-testdata[[#This Row],[low]],MAX(testdata[[#This Row],[high]]-E93,0),0)</f>
        <v>0.21000000000000796</v>
      </c>
      <c r="J94" s="1">
        <f>IF(F93-testdata[[#This Row],[low]]&gt;testdata[[#This Row],[high]]-E93,MAX(F93-testdata[[#This Row],[low]],0),0)</f>
        <v>0</v>
      </c>
      <c r="K94" s="1">
        <f>K93-(K93/14)+testdata[[#This Row],[TR]]</f>
        <v>17.383975742560569</v>
      </c>
      <c r="L94" s="1">
        <f>L93-(L93/14)+testdata[[#This Row],[+DM1]]</f>
        <v>4.4030157265330425</v>
      </c>
      <c r="M94" s="1">
        <f>M93-(M93/14)+testdata[[#This Row],[-DM1]]</f>
        <v>2.363085219249514</v>
      </c>
      <c r="N94" s="8">
        <f>100*testdata[[#This Row],[+DM14]]/testdata[[#This Row],[TR14]]</f>
        <v>25.328013520827092</v>
      </c>
      <c r="O94" s="8">
        <f>100*testdata[[#This Row],[-DM14]]/testdata[[#This Row],[TR14]]</f>
        <v>13.593468227547376</v>
      </c>
      <c r="P94" s="8">
        <f>100*ABS(testdata[[#This Row],[+DI14]]-testdata[[#This Row],[-DI14]])/(testdata[[#This Row],[+DI14]]+testdata[[#This Row],[-DI14]])</f>
        <v>30.149276867574041</v>
      </c>
      <c r="Q94" s="8">
        <f>((Q93*13)+testdata[[#This Row],[DX]])/14</f>
        <v>23.91639548553303</v>
      </c>
      <c r="S94" s="6">
        <v>93</v>
      </c>
      <c r="T94" s="8">
        <v>25.327999999999999</v>
      </c>
      <c r="U94" s="8">
        <v>13.593500000000001</v>
      </c>
      <c r="V94" s="8">
        <v>23.916399999999999</v>
      </c>
    </row>
    <row r="95" spans="1:22" x14ac:dyDescent="0.25">
      <c r="A95" s="6">
        <v>94</v>
      </c>
      <c r="B95" s="3" t="s">
        <v>5</v>
      </c>
      <c r="C95" s="4" t="e">
        <f>"new Quote { Date = DateTime.ParseExact("""&amp;TEXT(D95,"yyyy-mm-dd")&amp;""",""yyyy-MM-dd"",cultureProvider), Open="&amp;#REF!&amp;"m, High="&amp;E95&amp;"m, Low="&amp;F95&amp;"m, Close="&amp;G95&amp;"m, Volume = (long)"&amp;#REF!&amp;" },"</f>
        <v>#REF!</v>
      </c>
      <c r="D95" s="2">
        <v>42872</v>
      </c>
      <c r="E95" s="1">
        <v>226.44</v>
      </c>
      <c r="F95" s="1">
        <v>223.7</v>
      </c>
      <c r="G95" s="1">
        <v>223.76</v>
      </c>
      <c r="H95" s="1">
        <f>MAX(testdata[[#This Row],[high]]-testdata[[#This Row],[low]],ABS(testdata[[#This Row],[high]]-G94),ABS(testdata[[#This Row],[low]]-G94))</f>
        <v>4.1000000000000227</v>
      </c>
      <c r="I95" s="1">
        <f>IF(testdata[[#This Row],[high]]-E94&gt;F94-testdata[[#This Row],[low]],MAX(testdata[[#This Row],[high]]-E94,0),0)</f>
        <v>0</v>
      </c>
      <c r="J95" s="1">
        <f>IF(F94-testdata[[#This Row],[low]]&gt;testdata[[#This Row],[high]]-E94,MAX(F94-testdata[[#This Row],[low]],0),0)</f>
        <v>3.6800000000000068</v>
      </c>
      <c r="K95" s="1">
        <f>K94-(K94/14)+testdata[[#This Row],[TR]]</f>
        <v>20.24226318952055</v>
      </c>
      <c r="L95" s="1">
        <f>L94-(L94/14)+testdata[[#This Row],[+DM1]]</f>
        <v>4.0885146032092541</v>
      </c>
      <c r="M95" s="1">
        <f>M94-(M94/14)+testdata[[#This Row],[-DM1]]</f>
        <v>5.8742934178745561</v>
      </c>
      <c r="N95" s="8">
        <f>100*testdata[[#This Row],[+DM14]]/testdata[[#This Row],[TR14]]</f>
        <v>20.197912481080103</v>
      </c>
      <c r="O95" s="8">
        <f>100*testdata[[#This Row],[-DM14]]/testdata[[#This Row],[TR14]]</f>
        <v>29.019943881154983</v>
      </c>
      <c r="P95" s="8">
        <f>100*ABS(testdata[[#This Row],[+DI14]]-testdata[[#This Row],[-DI14]])/(testdata[[#This Row],[+DI14]]+testdata[[#This Row],[-DI14]])</f>
        <v>17.924452733467756</v>
      </c>
      <c r="Q95" s="8">
        <f>((Q94*13)+testdata[[#This Row],[DX]])/14</f>
        <v>23.488399574671227</v>
      </c>
      <c r="S95" s="6">
        <v>94</v>
      </c>
      <c r="T95" s="8">
        <v>20.197900000000001</v>
      </c>
      <c r="U95" s="8">
        <v>29.0199</v>
      </c>
      <c r="V95" s="8">
        <v>23.488399999999999</v>
      </c>
    </row>
    <row r="96" spans="1:22" x14ac:dyDescent="0.25">
      <c r="A96" s="6">
        <v>95</v>
      </c>
      <c r="B96" s="3" t="s">
        <v>5</v>
      </c>
      <c r="C96" s="4" t="e">
        <f>"new Quote { Date = DateTime.ParseExact("""&amp;TEXT(D96,"yyyy-mm-dd")&amp;""",""yyyy-MM-dd"",cultureProvider), Open="&amp;#REF!&amp;"m, High="&amp;E96&amp;"m, Low="&amp;F96&amp;"m, Close="&amp;G96&amp;"m, Volume = (long)"&amp;#REF!&amp;" },"</f>
        <v>#REF!</v>
      </c>
      <c r="D96" s="2">
        <v>42873</v>
      </c>
      <c r="E96" s="1">
        <v>225.59</v>
      </c>
      <c r="F96" s="1">
        <v>223.39</v>
      </c>
      <c r="G96" s="1">
        <v>224.66</v>
      </c>
      <c r="H96" s="1">
        <f>MAX(testdata[[#This Row],[high]]-testdata[[#This Row],[low]],ABS(testdata[[#This Row],[high]]-G95),ABS(testdata[[#This Row],[low]]-G95))</f>
        <v>2.2000000000000171</v>
      </c>
      <c r="I96" s="1">
        <f>IF(testdata[[#This Row],[high]]-E95&gt;F95-testdata[[#This Row],[low]],MAX(testdata[[#This Row],[high]]-E95,0),0)</f>
        <v>0</v>
      </c>
      <c r="J96" s="1">
        <f>IF(F95-testdata[[#This Row],[low]]&gt;testdata[[#This Row],[high]]-E95,MAX(F95-testdata[[#This Row],[low]],0),0)</f>
        <v>0.31000000000000227</v>
      </c>
      <c r="K96" s="1">
        <f>K95-(K95/14)+testdata[[#This Row],[TR]]</f>
        <v>20.996387247411956</v>
      </c>
      <c r="L96" s="1">
        <f>L95-(L95/14)+testdata[[#This Row],[+DM1]]</f>
        <v>3.7964778458371646</v>
      </c>
      <c r="M96" s="1">
        <f>M95-(M95/14)+testdata[[#This Row],[-DM1]]</f>
        <v>5.7647010308835185</v>
      </c>
      <c r="N96" s="8">
        <f>100*testdata[[#This Row],[+DM14]]/testdata[[#This Row],[TR14]]</f>
        <v>18.081576611734118</v>
      </c>
      <c r="O96" s="8">
        <f>100*testdata[[#This Row],[-DM14]]/testdata[[#This Row],[TR14]]</f>
        <v>27.455680650937143</v>
      </c>
      <c r="P96" s="8">
        <f>100*ABS(testdata[[#This Row],[+DI14]]-testdata[[#This Row],[-DI14]])/(testdata[[#This Row],[+DI14]]+testdata[[#This Row],[-DI14]])</f>
        <v>20.585570152217663</v>
      </c>
      <c r="Q96" s="8">
        <f>((Q95*13)+testdata[[#This Row],[DX]])/14</f>
        <v>23.281054615924543</v>
      </c>
      <c r="S96" s="6">
        <v>95</v>
      </c>
      <c r="T96" s="8">
        <v>18.081600000000002</v>
      </c>
      <c r="U96" s="8">
        <v>27.4557</v>
      </c>
      <c r="V96" s="8">
        <v>23.281099999999999</v>
      </c>
    </row>
    <row r="97" spans="1:22" x14ac:dyDescent="0.25">
      <c r="A97" s="6">
        <v>96</v>
      </c>
      <c r="B97" s="3" t="s">
        <v>5</v>
      </c>
      <c r="C97" s="4" t="e">
        <f>"new Quote { Date = DateTime.ParseExact("""&amp;TEXT(D97,"yyyy-mm-dd")&amp;""",""yyyy-MM-dd"",cultureProvider), Open="&amp;#REF!&amp;"m, High="&amp;E97&amp;"m, Low="&amp;F97&amp;"m, Close="&amp;G97&amp;"m, Volume = (long)"&amp;#REF!&amp;" },"</f>
        <v>#REF!</v>
      </c>
      <c r="D97" s="2">
        <v>42874</v>
      </c>
      <c r="E97" s="1">
        <v>226.86</v>
      </c>
      <c r="F97" s="1">
        <v>225.14</v>
      </c>
      <c r="G97" s="1">
        <v>226.12</v>
      </c>
      <c r="H97" s="1">
        <f>MAX(testdata[[#This Row],[high]]-testdata[[#This Row],[low]],ABS(testdata[[#This Row],[high]]-G96),ABS(testdata[[#This Row],[low]]-G96))</f>
        <v>2.2000000000000171</v>
      </c>
      <c r="I97" s="1">
        <f>IF(testdata[[#This Row],[high]]-E96&gt;F96-testdata[[#This Row],[low]],MAX(testdata[[#This Row],[high]]-E96,0),0)</f>
        <v>1.2700000000000102</v>
      </c>
      <c r="J97" s="1">
        <f>IF(F96-testdata[[#This Row],[low]]&gt;testdata[[#This Row],[high]]-E96,MAX(F96-testdata[[#This Row],[low]],0),0)</f>
        <v>0</v>
      </c>
      <c r="K97" s="1">
        <f>K96-(K96/14)+testdata[[#This Row],[TR]]</f>
        <v>21.69664530116826</v>
      </c>
      <c r="L97" s="1">
        <f>L96-(L96/14)+testdata[[#This Row],[+DM1]]</f>
        <v>4.7953008568488062</v>
      </c>
      <c r="M97" s="1">
        <f>M96-(M96/14)+testdata[[#This Row],[-DM1]]</f>
        <v>5.352936671534696</v>
      </c>
      <c r="N97" s="8">
        <f>100*testdata[[#This Row],[+DM14]]/testdata[[#This Row],[TR14]]</f>
        <v>22.101577411096834</v>
      </c>
      <c r="O97" s="8">
        <f>100*testdata[[#This Row],[-DM14]]/testdata[[#This Row],[TR14]]</f>
        <v>24.6717250396607</v>
      </c>
      <c r="P97" s="8">
        <f>100*ABS(testdata[[#This Row],[+DI14]]-testdata[[#This Row],[-DI14]])/(testdata[[#This Row],[+DI14]]+testdata[[#This Row],[-DI14]])</f>
        <v>5.4949030619971548</v>
      </c>
      <c r="Q97" s="8">
        <f>((Q96*13)+testdata[[#This Row],[DX]])/14</f>
        <v>22.010615219215445</v>
      </c>
      <c r="S97" s="6">
        <v>96</v>
      </c>
      <c r="T97" s="8">
        <v>22.101600000000001</v>
      </c>
      <c r="U97" s="8">
        <v>24.671700000000001</v>
      </c>
      <c r="V97" s="8">
        <v>22.0106</v>
      </c>
    </row>
    <row r="98" spans="1:22" x14ac:dyDescent="0.25">
      <c r="A98" s="6">
        <v>97</v>
      </c>
      <c r="B98" s="3" t="s">
        <v>5</v>
      </c>
      <c r="C98" s="4" t="e">
        <f>"new Quote { Date = DateTime.ParseExact("""&amp;TEXT(D98,"yyyy-mm-dd")&amp;""",""yyyy-MM-dd"",cultureProvider), Open="&amp;#REF!&amp;"m, High="&amp;E98&amp;"m, Low="&amp;F98&amp;"m, Close="&amp;G98&amp;"m, Volume = (long)"&amp;#REF!&amp;" },"</f>
        <v>#REF!</v>
      </c>
      <c r="D98" s="2">
        <v>42877</v>
      </c>
      <c r="E98" s="1">
        <v>227.45</v>
      </c>
      <c r="F98" s="1">
        <v>226.61</v>
      </c>
      <c r="G98" s="1">
        <v>227.27</v>
      </c>
      <c r="H98" s="1">
        <f>MAX(testdata[[#This Row],[high]]-testdata[[#This Row],[low]],ABS(testdata[[#This Row],[high]]-G97),ABS(testdata[[#This Row],[low]]-G97))</f>
        <v>1.3299999999999841</v>
      </c>
      <c r="I98" s="1">
        <f>IF(testdata[[#This Row],[high]]-E97&gt;F97-testdata[[#This Row],[low]],MAX(testdata[[#This Row],[high]]-E97,0),0)</f>
        <v>0.58999999999997499</v>
      </c>
      <c r="J98" s="1">
        <f>IF(F97-testdata[[#This Row],[low]]&gt;testdata[[#This Row],[high]]-E97,MAX(F97-testdata[[#This Row],[low]],0),0)</f>
        <v>0</v>
      </c>
      <c r="K98" s="1">
        <f>K97-(K97/14)+testdata[[#This Row],[TR]]</f>
        <v>21.476884922513367</v>
      </c>
      <c r="L98" s="1">
        <f>L97-(L97/14)+testdata[[#This Row],[+DM1]]</f>
        <v>5.0427793670738668</v>
      </c>
      <c r="M98" s="1">
        <f>M97-(M97/14)+testdata[[#This Row],[-DM1]]</f>
        <v>4.9705840521393609</v>
      </c>
      <c r="N98" s="8">
        <f>100*testdata[[#This Row],[+DM14]]/testdata[[#This Row],[TR14]]</f>
        <v>23.480031602663761</v>
      </c>
      <c r="O98" s="8">
        <f>100*testdata[[#This Row],[-DM14]]/testdata[[#This Row],[TR14]]</f>
        <v>23.143878034793094</v>
      </c>
      <c r="P98" s="8">
        <f>100*ABS(testdata[[#This Row],[+DI14]]-testdata[[#This Row],[-DI14]])/(testdata[[#This Row],[+DI14]]+testdata[[#This Row],[-DI14]])</f>
        <v>0.72098966063671166</v>
      </c>
      <c r="Q98" s="8">
        <f>((Q97*13)+testdata[[#This Row],[DX]])/14</f>
        <v>20.489927679316963</v>
      </c>
      <c r="S98" s="6">
        <v>97</v>
      </c>
      <c r="T98" s="8">
        <v>23.48</v>
      </c>
      <c r="U98" s="8">
        <v>23.143899999999999</v>
      </c>
      <c r="V98" s="8">
        <v>20.489899999999999</v>
      </c>
    </row>
    <row r="99" spans="1:22" x14ac:dyDescent="0.25">
      <c r="A99" s="6">
        <v>98</v>
      </c>
      <c r="B99" s="3" t="s">
        <v>5</v>
      </c>
      <c r="C99" s="4" t="e">
        <f>"new Quote { Date = DateTime.ParseExact("""&amp;TEXT(D99,"yyyy-mm-dd")&amp;""",""yyyy-MM-dd"",cultureProvider), Open="&amp;#REF!&amp;"m, High="&amp;E99&amp;"m, Low="&amp;F99&amp;"m, Close="&amp;G99&amp;"m, Volume = (long)"&amp;#REF!&amp;" },"</f>
        <v>#REF!</v>
      </c>
      <c r="D99" s="2">
        <v>42878</v>
      </c>
      <c r="E99" s="1">
        <v>227.96</v>
      </c>
      <c r="F99" s="1">
        <v>227.26</v>
      </c>
      <c r="G99" s="1">
        <v>227.78</v>
      </c>
      <c r="H99" s="1">
        <f>MAX(testdata[[#This Row],[high]]-testdata[[#This Row],[low]],ABS(testdata[[#This Row],[high]]-G98),ABS(testdata[[#This Row],[low]]-G98))</f>
        <v>0.70000000000001705</v>
      </c>
      <c r="I99" s="1">
        <f>IF(testdata[[#This Row],[high]]-E98&gt;F98-testdata[[#This Row],[low]],MAX(testdata[[#This Row],[high]]-E98,0),0)</f>
        <v>0.51000000000001933</v>
      </c>
      <c r="J99" s="1">
        <f>IF(F98-testdata[[#This Row],[low]]&gt;testdata[[#This Row],[high]]-E98,MAX(F98-testdata[[#This Row],[low]],0),0)</f>
        <v>0</v>
      </c>
      <c r="K99" s="1">
        <f>K98-(K98/14)+testdata[[#This Row],[TR]]</f>
        <v>20.64282171376243</v>
      </c>
      <c r="L99" s="1">
        <f>L98-(L98/14)+testdata[[#This Row],[+DM1]]</f>
        <v>5.1925808408543244</v>
      </c>
      <c r="M99" s="1">
        <f>M98-(M98/14)+testdata[[#This Row],[-DM1]]</f>
        <v>4.6155423341294064</v>
      </c>
      <c r="N99" s="8">
        <f>100*testdata[[#This Row],[+DM14]]/testdata[[#This Row],[TR14]]</f>
        <v>25.154414027576788</v>
      </c>
      <c r="O99" s="8">
        <f>100*testdata[[#This Row],[-DM14]]/testdata[[#This Row],[TR14]]</f>
        <v>22.359066982844961</v>
      </c>
      <c r="P99" s="8">
        <f>100*ABS(testdata[[#This Row],[+DI14]]-testdata[[#This Row],[-DI14]])/(testdata[[#This Row],[+DI14]]+testdata[[#This Row],[-DI14]])</f>
        <v>5.8832714111573656</v>
      </c>
      <c r="Q99" s="8">
        <f>((Q98*13)+testdata[[#This Row],[DX]])/14</f>
        <v>19.446595088734135</v>
      </c>
      <c r="S99" s="6">
        <v>98</v>
      </c>
      <c r="T99" s="8">
        <v>25.154399999999999</v>
      </c>
      <c r="U99" s="8">
        <v>22.359100000000002</v>
      </c>
      <c r="V99" s="8">
        <v>19.4466</v>
      </c>
    </row>
    <row r="100" spans="1:22" x14ac:dyDescent="0.25">
      <c r="A100" s="6">
        <v>99</v>
      </c>
      <c r="B100" s="3" t="s">
        <v>5</v>
      </c>
      <c r="C100" s="4" t="e">
        <f>"new Quote { Date = DateTime.ParseExact("""&amp;TEXT(D100,"yyyy-mm-dd")&amp;""",""yyyy-MM-dd"",cultureProvider), Open="&amp;#REF!&amp;"m, High="&amp;E100&amp;"m, Low="&amp;F100&amp;"m, Close="&amp;G100&amp;"m, Volume = (long)"&amp;#REF!&amp;" },"</f>
        <v>#REF!</v>
      </c>
      <c r="D100" s="2">
        <v>42879</v>
      </c>
      <c r="E100" s="1">
        <v>228.42</v>
      </c>
      <c r="F100" s="1">
        <v>227.66</v>
      </c>
      <c r="G100" s="1">
        <v>228.31</v>
      </c>
      <c r="H100" s="1">
        <f>MAX(testdata[[#This Row],[high]]-testdata[[#This Row],[low]],ABS(testdata[[#This Row],[high]]-G99),ABS(testdata[[#This Row],[low]]-G99))</f>
        <v>0.75999999999999091</v>
      </c>
      <c r="I100" s="1">
        <f>IF(testdata[[#This Row],[high]]-E99&gt;F99-testdata[[#This Row],[low]],MAX(testdata[[#This Row],[high]]-E99,0),0)</f>
        <v>0.45999999999997954</v>
      </c>
      <c r="J100" s="1">
        <f>IF(F99-testdata[[#This Row],[low]]&gt;testdata[[#This Row],[high]]-E99,MAX(F99-testdata[[#This Row],[low]],0),0)</f>
        <v>0</v>
      </c>
      <c r="K100" s="1">
        <f>K99-(K99/14)+testdata[[#This Row],[TR]]</f>
        <v>19.928334448493676</v>
      </c>
      <c r="L100" s="1">
        <f>L99-(L99/14)+testdata[[#This Row],[+DM1]]</f>
        <v>5.2816822093647096</v>
      </c>
      <c r="M100" s="1">
        <f>M99-(M99/14)+testdata[[#This Row],[-DM1]]</f>
        <v>4.2858607388344492</v>
      </c>
      <c r="N100" s="8">
        <f>100*testdata[[#This Row],[+DM14]]/testdata[[#This Row],[TR14]]</f>
        <v>26.503380014098148</v>
      </c>
      <c r="O100" s="8">
        <f>100*testdata[[#This Row],[-DM14]]/testdata[[#This Row],[TR14]]</f>
        <v>21.506366976686326</v>
      </c>
      <c r="P100" s="8">
        <f>100*ABS(testdata[[#This Row],[+DI14]]-testdata[[#This Row],[-DI14]])/(testdata[[#This Row],[+DI14]]+testdata[[#This Row],[-DI14]])</f>
        <v>10.40833028837041</v>
      </c>
      <c r="Q100" s="8">
        <f>((Q99*13)+testdata[[#This Row],[DX]])/14</f>
        <v>18.80100474585101</v>
      </c>
      <c r="S100" s="6">
        <v>99</v>
      </c>
      <c r="T100" s="8">
        <v>26.503399999999999</v>
      </c>
      <c r="U100" s="8">
        <v>21.506399999999999</v>
      </c>
      <c r="V100" s="8">
        <v>18.800999999999998</v>
      </c>
    </row>
    <row r="101" spans="1:22" x14ac:dyDescent="0.25">
      <c r="A101" s="6">
        <v>100</v>
      </c>
      <c r="B101" s="3" t="s">
        <v>5</v>
      </c>
      <c r="C101" s="4" t="e">
        <f>"new Quote { Date = DateTime.ParseExact("""&amp;TEXT(D101,"yyyy-mm-dd")&amp;""",""yyyy-MM-dd"",cultureProvider), Open="&amp;#REF!&amp;"m, High="&amp;E101&amp;"m, Low="&amp;F101&amp;"m, Close="&amp;G101&amp;"m, Volume = (long)"&amp;#REF!&amp;" },"</f>
        <v>#REF!</v>
      </c>
      <c r="D101" s="2">
        <v>42880</v>
      </c>
      <c r="E101" s="1">
        <v>229.7</v>
      </c>
      <c r="F101" s="1">
        <v>228.64</v>
      </c>
      <c r="G101" s="1">
        <v>229.4</v>
      </c>
      <c r="H101" s="1">
        <f>MAX(testdata[[#This Row],[high]]-testdata[[#This Row],[low]],ABS(testdata[[#This Row],[high]]-G100),ABS(testdata[[#This Row],[low]]-G100))</f>
        <v>1.3899999999999864</v>
      </c>
      <c r="I101" s="1">
        <f>IF(testdata[[#This Row],[high]]-E100&gt;F100-testdata[[#This Row],[low]],MAX(testdata[[#This Row],[high]]-E100,0),0)</f>
        <v>1.2800000000000011</v>
      </c>
      <c r="J101" s="1">
        <f>IF(F100-testdata[[#This Row],[low]]&gt;testdata[[#This Row],[high]]-E100,MAX(F100-testdata[[#This Row],[low]],0),0)</f>
        <v>0</v>
      </c>
      <c r="K101" s="1">
        <f>K100-(K100/14)+testdata[[#This Row],[TR]]</f>
        <v>19.894881987886972</v>
      </c>
      <c r="L101" s="1">
        <f>L100-(L100/14)+testdata[[#This Row],[+DM1]]</f>
        <v>6.1844191944100881</v>
      </c>
      <c r="M101" s="1">
        <f>M100-(M100/14)+testdata[[#This Row],[-DM1]]</f>
        <v>3.9797278289177029</v>
      </c>
      <c r="N101" s="8">
        <f>100*testdata[[#This Row],[+DM14]]/testdata[[#This Row],[TR14]]</f>
        <v>31.085478155514977</v>
      </c>
      <c r="O101" s="8">
        <f>100*testdata[[#This Row],[-DM14]]/testdata[[#This Row],[TR14]]</f>
        <v>20.003777008281659</v>
      </c>
      <c r="P101" s="8">
        <f>100*ABS(testdata[[#This Row],[+DI14]]-testdata[[#This Row],[-DI14]])/(testdata[[#This Row],[+DI14]]+testdata[[#This Row],[-DI14]])</f>
        <v>21.690864569672062</v>
      </c>
      <c r="Q101" s="8">
        <f>((Q100*13)+testdata[[#This Row],[DX]])/14</f>
        <v>19.007423304695372</v>
      </c>
      <c r="S101" s="6">
        <v>100</v>
      </c>
      <c r="T101" s="8">
        <v>31.0855</v>
      </c>
      <c r="U101" s="8">
        <v>20.003799999999998</v>
      </c>
      <c r="V101" s="8">
        <v>19.007400000000001</v>
      </c>
    </row>
    <row r="102" spans="1:22" x14ac:dyDescent="0.25">
      <c r="A102" s="6">
        <v>101</v>
      </c>
      <c r="B102" s="3" t="s">
        <v>5</v>
      </c>
      <c r="C102" s="4" t="e">
        <f>"new Quote { Date = DateTime.ParseExact("""&amp;TEXT(D102,"yyyy-mm-dd")&amp;""",""yyyy-MM-dd"",cultureProvider), Open="&amp;#REF!&amp;"m, High="&amp;E102&amp;"m, Low="&amp;F102&amp;"m, Close="&amp;G102&amp;"m, Volume = (long)"&amp;#REF!&amp;" },"</f>
        <v>#REF!</v>
      </c>
      <c r="D102" s="2">
        <v>42881</v>
      </c>
      <c r="E102" s="1">
        <v>229.53</v>
      </c>
      <c r="F102" s="1">
        <v>229.1</v>
      </c>
      <c r="G102" s="1">
        <v>229.35</v>
      </c>
      <c r="H102" s="1">
        <f>MAX(testdata[[#This Row],[high]]-testdata[[#This Row],[low]],ABS(testdata[[#This Row],[high]]-G101),ABS(testdata[[#This Row],[low]]-G101))</f>
        <v>0.43000000000000682</v>
      </c>
      <c r="I102" s="1">
        <f>IF(testdata[[#This Row],[high]]-E101&gt;F101-testdata[[#This Row],[low]],MAX(testdata[[#This Row],[high]]-E101,0),0)</f>
        <v>0</v>
      </c>
      <c r="J102" s="1">
        <f>IF(F101-testdata[[#This Row],[low]]&gt;testdata[[#This Row],[high]]-E101,MAX(F101-testdata[[#This Row],[low]],0),0)</f>
        <v>0</v>
      </c>
      <c r="K102" s="1">
        <f>K101-(K101/14)+testdata[[#This Row],[TR]]</f>
        <v>18.903818988752196</v>
      </c>
      <c r="L102" s="1">
        <f>L101-(L101/14)+testdata[[#This Row],[+DM1]]</f>
        <v>5.7426749662379386</v>
      </c>
      <c r="M102" s="1">
        <f>M101-(M101/14)+testdata[[#This Row],[-DM1]]</f>
        <v>3.6954615554235812</v>
      </c>
      <c r="N102" s="8">
        <f>100*testdata[[#This Row],[+DM14]]/testdata[[#This Row],[TR14]]</f>
        <v>30.378385286353193</v>
      </c>
      <c r="O102" s="8">
        <f>100*testdata[[#This Row],[-DM14]]/testdata[[#This Row],[TR14]]</f>
        <v>19.548756564069869</v>
      </c>
      <c r="P102" s="8">
        <f>100*ABS(testdata[[#This Row],[+DI14]]-testdata[[#This Row],[-DI14]])/(testdata[[#This Row],[+DI14]]+testdata[[#This Row],[-DI14]])</f>
        <v>21.690864569672051</v>
      </c>
      <c r="Q102" s="8">
        <f>((Q101*13)+testdata[[#This Row],[DX]])/14</f>
        <v>19.199097680765135</v>
      </c>
      <c r="S102" s="6">
        <v>101</v>
      </c>
      <c r="T102" s="8">
        <v>30.378399999999999</v>
      </c>
      <c r="U102" s="8">
        <v>19.5488</v>
      </c>
      <c r="V102" s="8">
        <v>19.199100000000001</v>
      </c>
    </row>
    <row r="103" spans="1:22" x14ac:dyDescent="0.25">
      <c r="A103" s="6">
        <v>102</v>
      </c>
      <c r="B103" s="3" t="s">
        <v>5</v>
      </c>
      <c r="C103" s="4" t="e">
        <f>"new Quote { Date = DateTime.ParseExact("""&amp;TEXT(D103,"yyyy-mm-dd")&amp;""",""yyyy-MM-dd"",cultureProvider), Open="&amp;#REF!&amp;"m, High="&amp;E103&amp;"m, Low="&amp;F103&amp;"m, Close="&amp;G103&amp;"m, Volume = (long)"&amp;#REF!&amp;" },"</f>
        <v>#REF!</v>
      </c>
      <c r="D103" s="2">
        <v>42885</v>
      </c>
      <c r="E103" s="1">
        <v>229.43</v>
      </c>
      <c r="F103" s="1">
        <v>228.83</v>
      </c>
      <c r="G103" s="1">
        <v>229.15</v>
      </c>
      <c r="H103" s="1">
        <f>MAX(testdata[[#This Row],[high]]-testdata[[#This Row],[low]],ABS(testdata[[#This Row],[high]]-G102),ABS(testdata[[#This Row],[low]]-G102))</f>
        <v>0.59999999999999432</v>
      </c>
      <c r="I103" s="1">
        <f>IF(testdata[[#This Row],[high]]-E102&gt;F102-testdata[[#This Row],[low]],MAX(testdata[[#This Row],[high]]-E102,0),0)</f>
        <v>0</v>
      </c>
      <c r="J103" s="1">
        <f>IF(F102-testdata[[#This Row],[low]]&gt;testdata[[#This Row],[high]]-E102,MAX(F102-testdata[[#This Row],[low]],0),0)</f>
        <v>0.26999999999998181</v>
      </c>
      <c r="K103" s="1">
        <f>K102-(K102/14)+testdata[[#This Row],[TR]]</f>
        <v>18.153546203841319</v>
      </c>
      <c r="L103" s="1">
        <f>L102-(L102/14)+testdata[[#This Row],[+DM1]]</f>
        <v>5.3324838972209427</v>
      </c>
      <c r="M103" s="1">
        <f>M102-(M102/14)+testdata[[#This Row],[-DM1]]</f>
        <v>3.7015000157504501</v>
      </c>
      <c r="N103" s="8">
        <f>100*testdata[[#This Row],[+DM14]]/testdata[[#This Row],[TR14]]</f>
        <v>29.374337318691932</v>
      </c>
      <c r="O103" s="8">
        <f>100*testdata[[#This Row],[-DM14]]/testdata[[#This Row],[TR14]]</f>
        <v>20.389955627331958</v>
      </c>
      <c r="P103" s="8">
        <f>100*ABS(testdata[[#This Row],[+DI14]]-testdata[[#This Row],[-DI14]])/(testdata[[#This Row],[+DI14]]+testdata[[#This Row],[-DI14]])</f>
        <v>18.053871881802387</v>
      </c>
      <c r="Q103" s="8">
        <f>((Q102*13)+testdata[[#This Row],[DX]])/14</f>
        <v>19.117295837982081</v>
      </c>
      <c r="S103" s="6">
        <v>102</v>
      </c>
      <c r="T103" s="8">
        <v>29.374300000000002</v>
      </c>
      <c r="U103" s="8">
        <v>20.39</v>
      </c>
      <c r="V103" s="8">
        <v>19.1173</v>
      </c>
    </row>
    <row r="104" spans="1:22" x14ac:dyDescent="0.25">
      <c r="A104" s="6">
        <v>103</v>
      </c>
      <c r="B104" s="3" t="s">
        <v>5</v>
      </c>
      <c r="C104" s="4" t="e">
        <f>"new Quote { Date = DateTime.ParseExact("""&amp;TEXT(D104,"yyyy-mm-dd")&amp;""",""yyyy-MM-dd"",cultureProvider), Open="&amp;#REF!&amp;"m, High="&amp;E104&amp;"m, Low="&amp;F104&amp;"m, Close="&amp;G104&amp;"m, Volume = (long)"&amp;#REF!&amp;" },"</f>
        <v>#REF!</v>
      </c>
      <c r="D104" s="2">
        <v>42886</v>
      </c>
      <c r="E104" s="1">
        <v>229.51</v>
      </c>
      <c r="F104" s="1">
        <v>228.34</v>
      </c>
      <c r="G104" s="1">
        <v>229.09</v>
      </c>
      <c r="H104" s="1">
        <f>MAX(testdata[[#This Row],[high]]-testdata[[#This Row],[low]],ABS(testdata[[#This Row],[high]]-G103),ABS(testdata[[#This Row],[low]]-G103))</f>
        <v>1.1699999999999875</v>
      </c>
      <c r="I104" s="1">
        <f>IF(testdata[[#This Row],[high]]-E103&gt;F103-testdata[[#This Row],[low]],MAX(testdata[[#This Row],[high]]-E103,0),0)</f>
        <v>0</v>
      </c>
      <c r="J104" s="1">
        <f>IF(F103-testdata[[#This Row],[low]]&gt;testdata[[#This Row],[high]]-E103,MAX(F103-testdata[[#This Row],[low]],0),0)</f>
        <v>0.49000000000000909</v>
      </c>
      <c r="K104" s="1">
        <f>K103-(K103/14)+testdata[[#This Row],[TR]]</f>
        <v>18.026864332138356</v>
      </c>
      <c r="L104" s="1">
        <f>L103-(L103/14)+testdata[[#This Row],[+DM1]]</f>
        <v>4.9515921902765898</v>
      </c>
      <c r="M104" s="1">
        <f>M103-(M103/14)+testdata[[#This Row],[-DM1]]</f>
        <v>3.92710715748257</v>
      </c>
      <c r="N104" s="8">
        <f>100*testdata[[#This Row],[+DM14]]/testdata[[#This Row],[TR14]]</f>
        <v>27.467850753438434</v>
      </c>
      <c r="O104" s="8">
        <f>100*testdata[[#This Row],[-DM14]]/testdata[[#This Row],[TR14]]</f>
        <v>21.784749056336491</v>
      </c>
      <c r="P104" s="8">
        <f>100*ABS(testdata[[#This Row],[+DI14]]-testdata[[#This Row],[-DI14]])/(testdata[[#This Row],[+DI14]]+testdata[[#This Row],[-DI14]])</f>
        <v>11.538683681778044</v>
      </c>
      <c r="Q104" s="8">
        <f>((Q103*13)+testdata[[#This Row],[DX]])/14</f>
        <v>18.575966398253222</v>
      </c>
      <c r="S104" s="6">
        <v>103</v>
      </c>
      <c r="T104" s="8">
        <v>27.4679</v>
      </c>
      <c r="U104" s="8">
        <v>21.784700000000001</v>
      </c>
      <c r="V104" s="8">
        <v>18.576000000000001</v>
      </c>
    </row>
    <row r="105" spans="1:22" x14ac:dyDescent="0.25">
      <c r="A105" s="6">
        <v>104</v>
      </c>
      <c r="B105" s="3" t="s">
        <v>5</v>
      </c>
      <c r="C105" s="4" t="e">
        <f>"new Quote { Date = DateTime.ParseExact("""&amp;TEXT(D105,"yyyy-mm-dd")&amp;""",""yyyy-MM-dd"",cultureProvider), Open="&amp;#REF!&amp;"m, High="&amp;E105&amp;"m, Low="&amp;F105&amp;"m, Close="&amp;G105&amp;"m, Volume = (long)"&amp;#REF!&amp;" },"</f>
        <v>#REF!</v>
      </c>
      <c r="D105" s="2">
        <v>42887</v>
      </c>
      <c r="E105" s="1">
        <v>230.94</v>
      </c>
      <c r="F105" s="1">
        <v>229.28</v>
      </c>
      <c r="G105" s="1">
        <v>230.92</v>
      </c>
      <c r="H105" s="1">
        <f>MAX(testdata[[#This Row],[high]]-testdata[[#This Row],[low]],ABS(testdata[[#This Row],[high]]-G104),ABS(testdata[[#This Row],[low]]-G104))</f>
        <v>1.8499999999999943</v>
      </c>
      <c r="I105" s="1">
        <f>IF(testdata[[#This Row],[high]]-E104&gt;F104-testdata[[#This Row],[low]],MAX(testdata[[#This Row],[high]]-E104,0),0)</f>
        <v>1.4300000000000068</v>
      </c>
      <c r="J105" s="1">
        <f>IF(F104-testdata[[#This Row],[low]]&gt;testdata[[#This Row],[high]]-E104,MAX(F104-testdata[[#This Row],[low]],0),0)</f>
        <v>0</v>
      </c>
      <c r="K105" s="1">
        <f>K104-(K104/14)+testdata[[#This Row],[TR]]</f>
        <v>18.589231165557038</v>
      </c>
      <c r="L105" s="1">
        <f>L104-(L104/14)+testdata[[#This Row],[+DM1]]</f>
        <v>6.027907033828269</v>
      </c>
      <c r="M105" s="1">
        <f>M104-(M104/14)+testdata[[#This Row],[-DM1]]</f>
        <v>3.646599503376672</v>
      </c>
      <c r="N105" s="8">
        <f>100*testdata[[#This Row],[+DM14]]/testdata[[#This Row],[TR14]]</f>
        <v>32.426876507927048</v>
      </c>
      <c r="O105" s="8">
        <f>100*testdata[[#This Row],[-DM14]]/testdata[[#This Row],[TR14]]</f>
        <v>19.616731164940568</v>
      </c>
      <c r="P105" s="8">
        <f>100*ABS(testdata[[#This Row],[+DI14]]-testdata[[#This Row],[-DI14]])/(testdata[[#This Row],[+DI14]]+testdata[[#This Row],[-DI14]])</f>
        <v>24.614253153831442</v>
      </c>
      <c r="Q105" s="8">
        <f>((Q104*13)+testdata[[#This Row],[DX]])/14</f>
        <v>19.007272595080241</v>
      </c>
      <c r="S105" s="6">
        <v>104</v>
      </c>
      <c r="T105" s="8">
        <v>32.426900000000003</v>
      </c>
      <c r="U105" s="8">
        <v>19.616700000000002</v>
      </c>
      <c r="V105" s="8">
        <v>19.007300000000001</v>
      </c>
    </row>
    <row r="106" spans="1:22" x14ac:dyDescent="0.25">
      <c r="A106" s="6">
        <v>105</v>
      </c>
      <c r="B106" s="3" t="s">
        <v>5</v>
      </c>
      <c r="C106" s="4" t="e">
        <f>"new Quote { Date = DateTime.ParseExact("""&amp;TEXT(D106,"yyyy-mm-dd")&amp;""",""yyyy-MM-dd"",cultureProvider), Open="&amp;#REF!&amp;"m, High="&amp;E106&amp;"m, Low="&amp;F106&amp;"m, Close="&amp;G106&amp;"m, Volume = (long)"&amp;#REF!&amp;" },"</f>
        <v>#REF!</v>
      </c>
      <c r="D106" s="2">
        <v>42888</v>
      </c>
      <c r="E106" s="1">
        <v>231.86</v>
      </c>
      <c r="F106" s="1">
        <v>230.65</v>
      </c>
      <c r="G106" s="1">
        <v>231.69</v>
      </c>
      <c r="H106" s="1">
        <f>MAX(testdata[[#This Row],[high]]-testdata[[#This Row],[low]],ABS(testdata[[#This Row],[high]]-G105),ABS(testdata[[#This Row],[low]]-G105))</f>
        <v>1.210000000000008</v>
      </c>
      <c r="I106" s="1">
        <f>IF(testdata[[#This Row],[high]]-E105&gt;F105-testdata[[#This Row],[low]],MAX(testdata[[#This Row],[high]]-E105,0),0)</f>
        <v>0.92000000000001592</v>
      </c>
      <c r="J106" s="1">
        <f>IF(F105-testdata[[#This Row],[low]]&gt;testdata[[#This Row],[high]]-E105,MAX(F105-testdata[[#This Row],[low]],0),0)</f>
        <v>0</v>
      </c>
      <c r="K106" s="1">
        <f>K105-(K105/14)+testdata[[#This Row],[TR]]</f>
        <v>18.471428939445829</v>
      </c>
      <c r="L106" s="1">
        <f>L105-(L105/14)+testdata[[#This Row],[+DM1]]</f>
        <v>6.5173422456976944</v>
      </c>
      <c r="M106" s="1">
        <f>M105-(M105/14)+testdata[[#This Row],[-DM1]]</f>
        <v>3.3861281102783383</v>
      </c>
      <c r="N106" s="8">
        <f>100*testdata[[#This Row],[+DM14]]/testdata[[#This Row],[TR14]]</f>
        <v>35.283367989900761</v>
      </c>
      <c r="O106" s="8">
        <f>100*testdata[[#This Row],[-DM14]]/testdata[[#This Row],[TR14]]</f>
        <v>18.331706341609795</v>
      </c>
      <c r="P106" s="8">
        <f>100*ABS(testdata[[#This Row],[+DI14]]-testdata[[#This Row],[-DI14]])/(testdata[[#This Row],[+DI14]]+testdata[[#This Row],[-DI14]])</f>
        <v>31.617342435219129</v>
      </c>
      <c r="Q106" s="8">
        <f>((Q105*13)+testdata[[#This Row],[DX]])/14</f>
        <v>19.907991869375877</v>
      </c>
      <c r="S106" s="6">
        <v>105</v>
      </c>
      <c r="T106" s="8">
        <v>35.2834</v>
      </c>
      <c r="U106" s="8">
        <v>18.331700000000001</v>
      </c>
      <c r="V106" s="8">
        <v>19.908000000000001</v>
      </c>
    </row>
    <row r="107" spans="1:22" x14ac:dyDescent="0.25">
      <c r="A107" s="6">
        <v>106</v>
      </c>
      <c r="B107" s="3" t="s">
        <v>5</v>
      </c>
      <c r="C107" s="4" t="e">
        <f>"new Quote { Date = DateTime.ParseExact("""&amp;TEXT(D107,"yyyy-mm-dd")&amp;""",""yyyy-MM-dd"",cultureProvider), Open="&amp;#REF!&amp;"m, High="&amp;E107&amp;"m, Low="&amp;F107&amp;"m, Close="&amp;G107&amp;"m, Volume = (long)"&amp;#REF!&amp;" },"</f>
        <v>#REF!</v>
      </c>
      <c r="D107" s="2">
        <v>42891</v>
      </c>
      <c r="E107" s="1">
        <v>231.81</v>
      </c>
      <c r="F107" s="1">
        <v>231.3</v>
      </c>
      <c r="G107" s="1">
        <v>231.51</v>
      </c>
      <c r="H107" s="1">
        <f>MAX(testdata[[#This Row],[high]]-testdata[[#This Row],[low]],ABS(testdata[[#This Row],[high]]-G106),ABS(testdata[[#This Row],[low]]-G106))</f>
        <v>0.50999999999999091</v>
      </c>
      <c r="I107" s="1">
        <f>IF(testdata[[#This Row],[high]]-E106&gt;F106-testdata[[#This Row],[low]],MAX(testdata[[#This Row],[high]]-E106,0),0)</f>
        <v>0</v>
      </c>
      <c r="J107" s="1">
        <f>IF(F106-testdata[[#This Row],[low]]&gt;testdata[[#This Row],[high]]-E106,MAX(F106-testdata[[#This Row],[low]],0),0)</f>
        <v>0</v>
      </c>
      <c r="K107" s="1">
        <f>K106-(K106/14)+testdata[[#This Row],[TR]]</f>
        <v>17.662041158056834</v>
      </c>
      <c r="L107" s="1">
        <f>L106-(L106/14)+testdata[[#This Row],[+DM1]]</f>
        <v>6.0518177995764306</v>
      </c>
      <c r="M107" s="1">
        <f>M106-(M106/14)+testdata[[#This Row],[-DM1]]</f>
        <v>3.1442618166870284</v>
      </c>
      <c r="N107" s="8">
        <f>100*testdata[[#This Row],[+DM14]]/testdata[[#This Row],[TR14]]</f>
        <v>34.264543635806177</v>
      </c>
      <c r="O107" s="8">
        <f>100*testdata[[#This Row],[-DM14]]/testdata[[#This Row],[TR14]]</f>
        <v>17.802369434818811</v>
      </c>
      <c r="P107" s="8">
        <f>100*ABS(testdata[[#This Row],[+DI14]]-testdata[[#This Row],[-DI14]])/(testdata[[#This Row],[+DI14]]+testdata[[#This Row],[-DI14]])</f>
        <v>31.617342435219122</v>
      </c>
      <c r="Q107" s="8">
        <f>((Q106*13)+testdata[[#This Row],[DX]])/14</f>
        <v>20.744374052650397</v>
      </c>
      <c r="S107" s="6">
        <v>106</v>
      </c>
      <c r="T107" s="8">
        <v>34.264499999999998</v>
      </c>
      <c r="U107" s="8">
        <v>17.802399999999999</v>
      </c>
      <c r="V107" s="8">
        <v>20.744399999999999</v>
      </c>
    </row>
    <row r="108" spans="1:22" x14ac:dyDescent="0.25">
      <c r="A108" s="6">
        <v>107</v>
      </c>
      <c r="B108" s="3" t="s">
        <v>5</v>
      </c>
      <c r="C108" s="4" t="e">
        <f>"new Quote { Date = DateTime.ParseExact("""&amp;TEXT(D108,"yyyy-mm-dd")&amp;""",""yyyy-MM-dd"",cultureProvider), Open="&amp;#REF!&amp;"m, High="&amp;E108&amp;"m, Low="&amp;F108&amp;"m, Close="&amp;G108&amp;"m, Volume = (long)"&amp;#REF!&amp;" },"</f>
        <v>#REF!</v>
      </c>
      <c r="D108" s="2">
        <v>42892</v>
      </c>
      <c r="E108" s="1">
        <v>231.51</v>
      </c>
      <c r="F108" s="1">
        <v>230.69</v>
      </c>
      <c r="G108" s="1">
        <v>230.77</v>
      </c>
      <c r="H108" s="1">
        <f>MAX(testdata[[#This Row],[high]]-testdata[[#This Row],[low]],ABS(testdata[[#This Row],[high]]-G107),ABS(testdata[[#This Row],[low]]-G107))</f>
        <v>0.81999999999999318</v>
      </c>
      <c r="I108" s="1">
        <f>IF(testdata[[#This Row],[high]]-E107&gt;F107-testdata[[#This Row],[low]],MAX(testdata[[#This Row],[high]]-E107,0),0)</f>
        <v>0</v>
      </c>
      <c r="J108" s="1">
        <f>IF(F107-testdata[[#This Row],[low]]&gt;testdata[[#This Row],[high]]-E107,MAX(F107-testdata[[#This Row],[low]],0),0)</f>
        <v>0.61000000000001364</v>
      </c>
      <c r="K108" s="1">
        <f>K107-(K107/14)+testdata[[#This Row],[TR]]</f>
        <v>17.220466789624197</v>
      </c>
      <c r="L108" s="1">
        <f>L107-(L107/14)+testdata[[#This Row],[+DM1]]</f>
        <v>5.619545099606686</v>
      </c>
      <c r="M108" s="1">
        <f>M107-(M107/14)+testdata[[#This Row],[-DM1]]</f>
        <v>3.5296716869236828</v>
      </c>
      <c r="N108" s="8">
        <f>100*testdata[[#This Row],[+DM14]]/testdata[[#This Row],[TR14]]</f>
        <v>32.632942929239384</v>
      </c>
      <c r="O108" s="8">
        <f>100*testdata[[#This Row],[-DM14]]/testdata[[#This Row],[TR14]]</f>
        <v>20.496957080457346</v>
      </c>
      <c r="P108" s="8">
        <f>100*ABS(testdata[[#This Row],[+DI14]]-testdata[[#This Row],[-DI14]])/(testdata[[#This Row],[+DI14]]+testdata[[#This Row],[-DI14]])</f>
        <v>22.842101804383411</v>
      </c>
      <c r="Q108" s="8">
        <f>((Q107*13)+testdata[[#This Row],[DX]])/14</f>
        <v>20.894211749202753</v>
      </c>
      <c r="S108" s="6">
        <v>107</v>
      </c>
      <c r="T108" s="8">
        <v>32.632899999999999</v>
      </c>
      <c r="U108" s="8">
        <v>20.497</v>
      </c>
      <c r="V108" s="8">
        <v>20.894200000000001</v>
      </c>
    </row>
    <row r="109" spans="1:22" x14ac:dyDescent="0.25">
      <c r="A109" s="6">
        <v>108</v>
      </c>
      <c r="B109" s="3" t="s">
        <v>5</v>
      </c>
      <c r="C109" s="4" t="e">
        <f>"new Quote { Date = DateTime.ParseExact("""&amp;TEXT(D109,"yyyy-mm-dd")&amp;""",""yyyy-MM-dd"",cultureProvider), Open="&amp;#REF!&amp;"m, High="&amp;E109&amp;"m, Low="&amp;F109&amp;"m, Close="&amp;G109&amp;"m, Volume = (long)"&amp;#REF!&amp;" },"</f>
        <v>#REF!</v>
      </c>
      <c r="D109" s="2">
        <v>42893</v>
      </c>
      <c r="E109" s="1">
        <v>231.45</v>
      </c>
      <c r="F109" s="1">
        <v>230.41</v>
      </c>
      <c r="G109" s="1">
        <v>231.2</v>
      </c>
      <c r="H109" s="1">
        <f>MAX(testdata[[#This Row],[high]]-testdata[[#This Row],[low]],ABS(testdata[[#This Row],[high]]-G108),ABS(testdata[[#This Row],[low]]-G108))</f>
        <v>1.039999999999992</v>
      </c>
      <c r="I109" s="1">
        <f>IF(testdata[[#This Row],[high]]-E108&gt;F108-testdata[[#This Row],[low]],MAX(testdata[[#This Row],[high]]-E108,0),0)</f>
        <v>0</v>
      </c>
      <c r="J109" s="1">
        <f>IF(F108-testdata[[#This Row],[low]]&gt;testdata[[#This Row],[high]]-E108,MAX(F108-testdata[[#This Row],[low]],0),0)</f>
        <v>0.28000000000000114</v>
      </c>
      <c r="K109" s="1">
        <f>K108-(K108/14)+testdata[[#This Row],[TR]]</f>
        <v>17.030433447508173</v>
      </c>
      <c r="L109" s="1">
        <f>L108-(L108/14)+testdata[[#This Row],[+DM1]]</f>
        <v>5.2181490210633514</v>
      </c>
      <c r="M109" s="1">
        <f>M108-(M108/14)+testdata[[#This Row],[-DM1]]</f>
        <v>3.5575522807148494</v>
      </c>
      <c r="N109" s="8">
        <f>100*testdata[[#This Row],[+DM14]]/testdata[[#This Row],[TR14]]</f>
        <v>30.640142173403405</v>
      </c>
      <c r="O109" s="8">
        <f>100*testdata[[#This Row],[-DM14]]/testdata[[#This Row],[TR14]]</f>
        <v>20.889381892011546</v>
      </c>
      <c r="P109" s="8">
        <f>100*ABS(testdata[[#This Row],[+DI14]]-testdata[[#This Row],[-DI14]])/(testdata[[#This Row],[+DI14]]+testdata[[#This Row],[-DI14]])</f>
        <v>18.922667069491279</v>
      </c>
      <c r="Q109" s="8">
        <f>((Q108*13)+testdata[[#This Row],[DX]])/14</f>
        <v>20.753387129223366</v>
      </c>
      <c r="S109" s="6">
        <v>108</v>
      </c>
      <c r="T109" s="8">
        <v>30.6401</v>
      </c>
      <c r="U109" s="8">
        <v>20.889399999999998</v>
      </c>
      <c r="V109" s="8">
        <v>20.753399999999999</v>
      </c>
    </row>
    <row r="110" spans="1:22" x14ac:dyDescent="0.25">
      <c r="A110" s="6">
        <v>109</v>
      </c>
      <c r="B110" s="3" t="s">
        <v>5</v>
      </c>
      <c r="C110" s="4" t="e">
        <f>"new Quote { Date = DateTime.ParseExact("""&amp;TEXT(D110,"yyyy-mm-dd")&amp;""",""yyyy-MM-dd"",cultureProvider), Open="&amp;#REF!&amp;"m, High="&amp;E110&amp;"m, Low="&amp;F110&amp;"m, Close="&amp;G110&amp;"m, Volume = (long)"&amp;#REF!&amp;" },"</f>
        <v>#REF!</v>
      </c>
      <c r="D110" s="2">
        <v>42894</v>
      </c>
      <c r="E110" s="1">
        <v>231.84</v>
      </c>
      <c r="F110" s="1">
        <v>230.74</v>
      </c>
      <c r="G110" s="1">
        <v>231.32</v>
      </c>
      <c r="H110" s="1">
        <f>MAX(testdata[[#This Row],[high]]-testdata[[#This Row],[low]],ABS(testdata[[#This Row],[high]]-G109),ABS(testdata[[#This Row],[low]]-G109))</f>
        <v>1.0999999999999943</v>
      </c>
      <c r="I110" s="1">
        <f>IF(testdata[[#This Row],[high]]-E109&gt;F109-testdata[[#This Row],[low]],MAX(testdata[[#This Row],[high]]-E109,0),0)</f>
        <v>0.39000000000001478</v>
      </c>
      <c r="J110" s="1">
        <f>IF(F109-testdata[[#This Row],[low]]&gt;testdata[[#This Row],[high]]-E109,MAX(F109-testdata[[#This Row],[low]],0),0)</f>
        <v>0</v>
      </c>
      <c r="K110" s="1">
        <f>K109-(K109/14)+testdata[[#This Row],[TR]]</f>
        <v>16.913973915543298</v>
      </c>
      <c r="L110" s="1">
        <f>L109-(L109/14)+testdata[[#This Row],[+DM1]]</f>
        <v>5.2354240909874123</v>
      </c>
      <c r="M110" s="1">
        <f>M109-(M109/14)+testdata[[#This Row],[-DM1]]</f>
        <v>3.3034414035209316</v>
      </c>
      <c r="N110" s="8">
        <f>100*testdata[[#This Row],[+DM14]]/testdata[[#This Row],[TR14]]</f>
        <v>30.953246807222854</v>
      </c>
      <c r="O110" s="8">
        <f>100*testdata[[#This Row],[-DM14]]/testdata[[#This Row],[TR14]]</f>
        <v>19.530841303268151</v>
      </c>
      <c r="P110" s="8">
        <f>100*ABS(testdata[[#This Row],[+DI14]]-testdata[[#This Row],[-DI14]])/(testdata[[#This Row],[+DI14]]+testdata[[#This Row],[-DI14]])</f>
        <v>22.625753839418238</v>
      </c>
      <c r="Q110" s="8">
        <f>((Q109*13)+testdata[[#This Row],[DX]])/14</f>
        <v>20.887127608522999</v>
      </c>
      <c r="S110" s="6">
        <v>109</v>
      </c>
      <c r="T110" s="8">
        <v>30.953199999999999</v>
      </c>
      <c r="U110" s="8">
        <v>19.530799999999999</v>
      </c>
      <c r="V110" s="8">
        <v>20.8871</v>
      </c>
    </row>
    <row r="111" spans="1:22" x14ac:dyDescent="0.25">
      <c r="A111" s="6">
        <v>110</v>
      </c>
      <c r="B111" s="3" t="s">
        <v>5</v>
      </c>
      <c r="C111" s="4" t="e">
        <f>"new Quote { Date = DateTime.ParseExact("""&amp;TEXT(D111,"yyyy-mm-dd")&amp;""",""yyyy-MM-dd"",cultureProvider), Open="&amp;#REF!&amp;"m, High="&amp;E111&amp;"m, Low="&amp;F111&amp;"m, Close="&amp;G111&amp;"m, Volume = (long)"&amp;#REF!&amp;" },"</f>
        <v>#REF!</v>
      </c>
      <c r="D111" s="2">
        <v>42895</v>
      </c>
      <c r="E111" s="1">
        <v>232.48</v>
      </c>
      <c r="F111" s="1">
        <v>229.58</v>
      </c>
      <c r="G111" s="1">
        <v>230.96</v>
      </c>
      <c r="H111" s="1">
        <f>MAX(testdata[[#This Row],[high]]-testdata[[#This Row],[low]],ABS(testdata[[#This Row],[high]]-G110),ABS(testdata[[#This Row],[low]]-G110))</f>
        <v>2.8999999999999773</v>
      </c>
      <c r="I111" s="1">
        <f>IF(testdata[[#This Row],[high]]-E110&gt;F110-testdata[[#This Row],[low]],MAX(testdata[[#This Row],[high]]-E110,0),0)</f>
        <v>0</v>
      </c>
      <c r="J111" s="1">
        <f>IF(F110-testdata[[#This Row],[low]]&gt;testdata[[#This Row],[high]]-E110,MAX(F110-testdata[[#This Row],[low]],0),0)</f>
        <v>1.1599999999999966</v>
      </c>
      <c r="K111" s="1">
        <f>K110-(K110/14)+testdata[[#This Row],[TR]]</f>
        <v>18.605832921575896</v>
      </c>
      <c r="L111" s="1">
        <f>L110-(L110/14)+testdata[[#This Row],[+DM1]]</f>
        <v>4.8614652273454544</v>
      </c>
      <c r="M111" s="1">
        <f>M110-(M110/14)+testdata[[#This Row],[-DM1]]</f>
        <v>4.2274813032694336</v>
      </c>
      <c r="N111" s="8">
        <f>100*testdata[[#This Row],[+DM14]]/testdata[[#This Row],[TR14]]</f>
        <v>26.128715913104593</v>
      </c>
      <c r="O111" s="8">
        <f>100*testdata[[#This Row],[-DM14]]/testdata[[#This Row],[TR14]]</f>
        <v>22.721268760653633</v>
      </c>
      <c r="P111" s="8">
        <f>100*ABS(testdata[[#This Row],[+DI14]]-testdata[[#This Row],[-DI14]])/(testdata[[#This Row],[+DI14]]+testdata[[#This Row],[-DI14]])</f>
        <v>6.9753290102492285</v>
      </c>
      <c r="Q111" s="8">
        <f>((Q110*13)+testdata[[#This Row],[DX]])/14</f>
        <v>19.893427708646303</v>
      </c>
      <c r="S111" s="6">
        <v>110</v>
      </c>
      <c r="T111" s="8">
        <v>26.128699999999998</v>
      </c>
      <c r="U111" s="8">
        <v>22.721299999999999</v>
      </c>
      <c r="V111" s="8">
        <v>19.8934</v>
      </c>
    </row>
    <row r="112" spans="1:22" x14ac:dyDescent="0.25">
      <c r="A112" s="6">
        <v>111</v>
      </c>
      <c r="B112" s="3" t="s">
        <v>5</v>
      </c>
      <c r="C112" s="4" t="e">
        <f>"new Quote { Date = DateTime.ParseExact("""&amp;TEXT(D112,"yyyy-mm-dd")&amp;""",""yyyy-MM-dd"",cultureProvider), Open="&amp;#REF!&amp;"m, High="&amp;E112&amp;"m, Low="&amp;F112&amp;"m, Close="&amp;G112&amp;"m, Volume = (long)"&amp;#REF!&amp;" },"</f>
        <v>#REF!</v>
      </c>
      <c r="D112" s="2">
        <v>42898</v>
      </c>
      <c r="E112" s="1">
        <v>230.97</v>
      </c>
      <c r="F112" s="1">
        <v>229.99</v>
      </c>
      <c r="G112" s="1">
        <v>230.92</v>
      </c>
      <c r="H112" s="1">
        <f>MAX(testdata[[#This Row],[high]]-testdata[[#This Row],[low]],ABS(testdata[[#This Row],[high]]-G111),ABS(testdata[[#This Row],[low]]-G111))</f>
        <v>0.97999999999998977</v>
      </c>
      <c r="I112" s="1">
        <f>IF(testdata[[#This Row],[high]]-E111&gt;F111-testdata[[#This Row],[low]],MAX(testdata[[#This Row],[high]]-E111,0),0)</f>
        <v>0</v>
      </c>
      <c r="J112" s="1">
        <f>IF(F111-testdata[[#This Row],[low]]&gt;testdata[[#This Row],[high]]-E111,MAX(F111-testdata[[#This Row],[low]],0),0)</f>
        <v>0</v>
      </c>
      <c r="K112" s="1">
        <f>K111-(K111/14)+testdata[[#This Row],[TR]]</f>
        <v>18.256844855749037</v>
      </c>
      <c r="L112" s="1">
        <f>L111-(L111/14)+testdata[[#This Row],[+DM1]]</f>
        <v>4.5142177111064932</v>
      </c>
      <c r="M112" s="1">
        <f>M111-(M111/14)+testdata[[#This Row],[-DM1]]</f>
        <v>3.9255183530359026</v>
      </c>
      <c r="N112" s="8">
        <f>100*testdata[[#This Row],[+DM14]]/testdata[[#This Row],[TR14]]</f>
        <v>24.726165702640436</v>
      </c>
      <c r="O112" s="8">
        <f>100*testdata[[#This Row],[-DM14]]/testdata[[#This Row],[TR14]]</f>
        <v>21.501625193466911</v>
      </c>
      <c r="P112" s="8">
        <f>100*ABS(testdata[[#This Row],[+DI14]]-testdata[[#This Row],[-DI14]])/(testdata[[#This Row],[+DI14]]+testdata[[#This Row],[-DI14]])</f>
        <v>6.975329010249224</v>
      </c>
      <c r="Q112" s="8">
        <f>((Q111*13)+testdata[[#This Row],[DX]])/14</f>
        <v>18.970706373046511</v>
      </c>
      <c r="S112" s="6">
        <v>111</v>
      </c>
      <c r="T112" s="8">
        <v>24.726199999999999</v>
      </c>
      <c r="U112" s="8">
        <v>21.5016</v>
      </c>
      <c r="V112" s="8">
        <v>18.970700000000001</v>
      </c>
    </row>
    <row r="113" spans="1:22" x14ac:dyDescent="0.25">
      <c r="A113" s="6">
        <v>112</v>
      </c>
      <c r="B113" s="3" t="s">
        <v>5</v>
      </c>
      <c r="C113" s="4" t="e">
        <f>"new Quote { Date = DateTime.ParseExact("""&amp;TEXT(D113,"yyyy-mm-dd")&amp;""",""yyyy-MM-dd"",cultureProvider), Open="&amp;#REF!&amp;"m, High="&amp;E113&amp;"m, Low="&amp;F113&amp;"m, Close="&amp;G113&amp;"m, Volume = (long)"&amp;#REF!&amp;" },"</f>
        <v>#REF!</v>
      </c>
      <c r="D113" s="2">
        <v>42899</v>
      </c>
      <c r="E113" s="1">
        <v>232.1</v>
      </c>
      <c r="F113" s="1">
        <v>231.13</v>
      </c>
      <c r="G113" s="1">
        <v>232.05</v>
      </c>
      <c r="H113" s="1">
        <f>MAX(testdata[[#This Row],[high]]-testdata[[#This Row],[low]],ABS(testdata[[#This Row],[high]]-G112),ABS(testdata[[#This Row],[low]]-G112))</f>
        <v>1.1800000000000068</v>
      </c>
      <c r="I113" s="1">
        <f>IF(testdata[[#This Row],[high]]-E112&gt;F112-testdata[[#This Row],[low]],MAX(testdata[[#This Row],[high]]-E112,0),0)</f>
        <v>1.1299999999999955</v>
      </c>
      <c r="J113" s="1">
        <f>IF(F112-testdata[[#This Row],[low]]&gt;testdata[[#This Row],[high]]-E112,MAX(F112-testdata[[#This Row],[low]],0),0)</f>
        <v>0</v>
      </c>
      <c r="K113" s="1">
        <f>K112-(K112/14)+testdata[[#This Row],[TR]]</f>
        <v>18.132784508909825</v>
      </c>
      <c r="L113" s="1">
        <f>L112-(L112/14)+testdata[[#This Row],[+DM1]]</f>
        <v>5.3217735888845965</v>
      </c>
      <c r="M113" s="1">
        <f>M112-(M112/14)+testdata[[#This Row],[-DM1]]</f>
        <v>3.6451241849619094</v>
      </c>
      <c r="N113" s="8">
        <f>100*testdata[[#This Row],[+DM14]]/testdata[[#This Row],[TR14]]</f>
        <v>29.348904390661346</v>
      </c>
      <c r="O113" s="8">
        <f>100*testdata[[#This Row],[-DM14]]/testdata[[#This Row],[TR14]]</f>
        <v>20.102396204900693</v>
      </c>
      <c r="P113" s="8">
        <f>100*ABS(testdata[[#This Row],[+DI14]]-testdata[[#This Row],[-DI14]])/(testdata[[#This Row],[+DI14]]+testdata[[#This Row],[-DI14]])</f>
        <v>18.698210308730431</v>
      </c>
      <c r="Q113" s="8">
        <f>((Q112*13)+testdata[[#This Row],[DX]])/14</f>
        <v>18.951242368452505</v>
      </c>
      <c r="S113" s="6">
        <v>112</v>
      </c>
      <c r="T113" s="8">
        <v>29.3489</v>
      </c>
      <c r="U113" s="8">
        <v>20.102399999999999</v>
      </c>
      <c r="V113" s="8">
        <v>18.9512</v>
      </c>
    </row>
    <row r="114" spans="1:22" x14ac:dyDescent="0.25">
      <c r="A114" s="6">
        <v>113</v>
      </c>
      <c r="B114" s="3" t="s">
        <v>5</v>
      </c>
      <c r="C114" s="4" t="e">
        <f>"new Quote { Date = DateTime.ParseExact("""&amp;TEXT(D114,"yyyy-mm-dd")&amp;""",""yyyy-MM-dd"",cultureProvider), Open="&amp;#REF!&amp;"m, High="&amp;E114&amp;"m, Low="&amp;F114&amp;"m, Close="&amp;G114&amp;"m, Volume = (long)"&amp;#REF!&amp;" },"</f>
        <v>#REF!</v>
      </c>
      <c r="D114" s="2">
        <v>42900</v>
      </c>
      <c r="E114" s="1">
        <v>232.35</v>
      </c>
      <c r="F114" s="1">
        <v>230.85</v>
      </c>
      <c r="G114" s="1">
        <v>231.75</v>
      </c>
      <c r="H114" s="1">
        <f>MAX(testdata[[#This Row],[high]]-testdata[[#This Row],[low]],ABS(testdata[[#This Row],[high]]-G113),ABS(testdata[[#This Row],[low]]-G113))</f>
        <v>1.5</v>
      </c>
      <c r="I114" s="1">
        <f>IF(testdata[[#This Row],[high]]-E113&gt;F113-testdata[[#This Row],[low]],MAX(testdata[[#This Row],[high]]-E113,0),0)</f>
        <v>0</v>
      </c>
      <c r="J114" s="1">
        <f>IF(F113-testdata[[#This Row],[low]]&gt;testdata[[#This Row],[high]]-E113,MAX(F113-testdata[[#This Row],[low]],0),0)</f>
        <v>0.28000000000000114</v>
      </c>
      <c r="K114" s="1">
        <f>K113-(K113/14)+testdata[[#This Row],[TR]]</f>
        <v>18.337585615416266</v>
      </c>
      <c r="L114" s="1">
        <f>L113-(L113/14)+testdata[[#This Row],[+DM1]]</f>
        <v>4.9416469039642683</v>
      </c>
      <c r="M114" s="1">
        <f>M113-(M113/14)+testdata[[#This Row],[-DM1]]</f>
        <v>3.6647581717503455</v>
      </c>
      <c r="N114" s="8">
        <f>100*testdata[[#This Row],[+DM14]]/testdata[[#This Row],[TR14]]</f>
        <v>26.948187223785141</v>
      </c>
      <c r="O114" s="8">
        <f>100*testdata[[#This Row],[-DM14]]/testdata[[#This Row],[TR14]]</f>
        <v>19.984954664202967</v>
      </c>
      <c r="P114" s="8">
        <f>100*ABS(testdata[[#This Row],[+DI14]]-testdata[[#This Row],[-DI14]])/(testdata[[#This Row],[+DI14]]+testdata[[#This Row],[-DI14]])</f>
        <v>14.836493529883022</v>
      </c>
      <c r="Q114" s="8">
        <f>((Q113*13)+testdata[[#This Row],[DX]])/14</f>
        <v>18.65733173712611</v>
      </c>
      <c r="S114" s="6">
        <v>113</v>
      </c>
      <c r="T114" s="8">
        <v>26.9482</v>
      </c>
      <c r="U114" s="8">
        <v>19.984999999999999</v>
      </c>
      <c r="V114" s="8">
        <v>18.657299999999999</v>
      </c>
    </row>
    <row r="115" spans="1:22" x14ac:dyDescent="0.25">
      <c r="A115" s="6">
        <v>114</v>
      </c>
      <c r="B115" s="3" t="s">
        <v>5</v>
      </c>
      <c r="C115" s="4" t="e">
        <f>"new Quote { Date = DateTime.ParseExact("""&amp;TEXT(D115,"yyyy-mm-dd")&amp;""",""yyyy-MM-dd"",cultureProvider), Open="&amp;#REF!&amp;"m, High="&amp;E115&amp;"m, Low="&amp;F115&amp;"m, Close="&amp;G115&amp;"m, Volume = (long)"&amp;#REF!&amp;" },"</f>
        <v>#REF!</v>
      </c>
      <c r="D115" s="2">
        <v>42901</v>
      </c>
      <c r="E115" s="1">
        <v>231.44</v>
      </c>
      <c r="F115" s="1">
        <v>229.97</v>
      </c>
      <c r="G115" s="1">
        <v>231.31</v>
      </c>
      <c r="H115" s="1">
        <f>MAX(testdata[[#This Row],[high]]-testdata[[#This Row],[low]],ABS(testdata[[#This Row],[high]]-G114),ABS(testdata[[#This Row],[low]]-G114))</f>
        <v>1.7800000000000011</v>
      </c>
      <c r="I115" s="1">
        <f>IF(testdata[[#This Row],[high]]-E114&gt;F114-testdata[[#This Row],[low]],MAX(testdata[[#This Row],[high]]-E114,0),0)</f>
        <v>0</v>
      </c>
      <c r="J115" s="1">
        <f>IF(F114-testdata[[#This Row],[low]]&gt;testdata[[#This Row],[high]]-E114,MAX(F114-testdata[[#This Row],[low]],0),0)</f>
        <v>0.87999999999999545</v>
      </c>
      <c r="K115" s="1">
        <f>K114-(K114/14)+testdata[[#This Row],[TR]]</f>
        <v>18.807758071457961</v>
      </c>
      <c r="L115" s="1">
        <f>L114-(L114/14)+testdata[[#This Row],[+DM1]]</f>
        <v>4.588672125109678</v>
      </c>
      <c r="M115" s="1">
        <f>M114-(M114/14)+testdata[[#This Row],[-DM1]]</f>
        <v>4.2829897309110301</v>
      </c>
      <c r="N115" s="8">
        <f>100*testdata[[#This Row],[+DM14]]/testdata[[#This Row],[TR14]]</f>
        <v>24.397762389730527</v>
      </c>
      <c r="O115" s="8">
        <f>100*testdata[[#This Row],[-DM14]]/testdata[[#This Row],[TR14]]</f>
        <v>22.772462909392456</v>
      </c>
      <c r="P115" s="8">
        <f>100*ABS(testdata[[#This Row],[+DI14]]-testdata[[#This Row],[-DI14]])/(testdata[[#This Row],[+DI14]]+testdata[[#This Row],[-DI14]])</f>
        <v>3.4456046585138744</v>
      </c>
      <c r="Q115" s="8">
        <f>((Q114*13)+testdata[[#This Row],[DX]])/14</f>
        <v>17.570779802939523</v>
      </c>
      <c r="S115" s="6">
        <v>114</v>
      </c>
      <c r="T115" s="8">
        <v>24.3978</v>
      </c>
      <c r="U115" s="8">
        <v>22.772500000000001</v>
      </c>
      <c r="V115" s="8">
        <v>17.570799999999998</v>
      </c>
    </row>
    <row r="116" spans="1:22" x14ac:dyDescent="0.25">
      <c r="A116" s="6">
        <v>115</v>
      </c>
      <c r="B116" s="3" t="s">
        <v>5</v>
      </c>
      <c r="C116" s="4" t="e">
        <f>"new Quote { Date = DateTime.ParseExact("""&amp;TEXT(D116,"yyyy-mm-dd")&amp;""",""yyyy-MM-dd"",cultureProvider), Open="&amp;#REF!&amp;"m, High="&amp;E116&amp;"m, Low="&amp;F116&amp;"m, Close="&amp;G116&amp;"m, Volume = (long)"&amp;#REF!&amp;" },"</f>
        <v>#REF!</v>
      </c>
      <c r="D116" s="2">
        <v>42902</v>
      </c>
      <c r="E116" s="1">
        <v>231.54</v>
      </c>
      <c r="F116" s="1">
        <v>230.4</v>
      </c>
      <c r="G116" s="1">
        <v>231.36</v>
      </c>
      <c r="H116" s="1">
        <f>MAX(testdata[[#This Row],[high]]-testdata[[#This Row],[low]],ABS(testdata[[#This Row],[high]]-G115),ABS(testdata[[#This Row],[low]]-G115))</f>
        <v>1.1399999999999864</v>
      </c>
      <c r="I116" s="1">
        <f>IF(testdata[[#This Row],[high]]-E115&gt;F115-testdata[[#This Row],[low]],MAX(testdata[[#This Row],[high]]-E115,0),0)</f>
        <v>9.9999999999994316E-2</v>
      </c>
      <c r="J116" s="1">
        <f>IF(F115-testdata[[#This Row],[low]]&gt;testdata[[#This Row],[high]]-E115,MAX(F115-testdata[[#This Row],[low]],0),0)</f>
        <v>0</v>
      </c>
      <c r="K116" s="1">
        <f>K115-(K115/14)+testdata[[#This Row],[TR]]</f>
        <v>18.604346780639521</v>
      </c>
      <c r="L116" s="1">
        <f>L115-(L115/14)+testdata[[#This Row],[+DM1]]</f>
        <v>4.3609098304589811</v>
      </c>
      <c r="M116" s="1">
        <f>M115-(M115/14)+testdata[[#This Row],[-DM1]]</f>
        <v>3.9770618929888135</v>
      </c>
      <c r="N116" s="8">
        <f>100*testdata[[#This Row],[+DM14]]/testdata[[#This Row],[TR14]]</f>
        <v>23.440273834269366</v>
      </c>
      <c r="O116" s="8">
        <f>100*testdata[[#This Row],[-DM14]]/testdata[[#This Row],[TR14]]</f>
        <v>21.377057415031171</v>
      </c>
      <c r="P116" s="8">
        <f>100*ABS(testdata[[#This Row],[+DI14]]-testdata[[#This Row],[-DI14]])/(testdata[[#This Row],[+DI14]]+testdata[[#This Row],[-DI14]])</f>
        <v>4.6036128473633635</v>
      </c>
      <c r="Q116" s="8">
        <f>((Q115*13)+testdata[[#This Row],[DX]])/14</f>
        <v>16.644553591826941</v>
      </c>
      <c r="S116" s="6">
        <v>115</v>
      </c>
      <c r="T116" s="8">
        <v>23.440300000000001</v>
      </c>
      <c r="U116" s="8">
        <v>21.377099999999999</v>
      </c>
      <c r="V116" s="8">
        <v>16.644600000000001</v>
      </c>
    </row>
    <row r="117" spans="1:22" x14ac:dyDescent="0.25">
      <c r="A117" s="6">
        <v>116</v>
      </c>
      <c r="B117" s="3" t="s">
        <v>5</v>
      </c>
      <c r="C117" s="4" t="e">
        <f>"new Quote { Date = DateTime.ParseExact("""&amp;TEXT(D117,"yyyy-mm-dd")&amp;""",""yyyy-MM-dd"",cultureProvider), Open="&amp;#REF!&amp;"m, High="&amp;E117&amp;"m, Low="&amp;F117&amp;"m, Close="&amp;G117&amp;"m, Volume = (long)"&amp;#REF!&amp;" },"</f>
        <v>#REF!</v>
      </c>
      <c r="D117" s="2">
        <v>42905</v>
      </c>
      <c r="E117" s="1">
        <v>233.35</v>
      </c>
      <c r="F117" s="1">
        <v>232.16</v>
      </c>
      <c r="G117" s="1">
        <v>233.28</v>
      </c>
      <c r="H117" s="1">
        <f>MAX(testdata[[#This Row],[high]]-testdata[[#This Row],[low]],ABS(testdata[[#This Row],[high]]-G116),ABS(testdata[[#This Row],[low]]-G116))</f>
        <v>1.9899999999999807</v>
      </c>
      <c r="I117" s="1">
        <f>IF(testdata[[#This Row],[high]]-E116&gt;F116-testdata[[#This Row],[low]],MAX(testdata[[#This Row],[high]]-E116,0),0)</f>
        <v>1.8100000000000023</v>
      </c>
      <c r="J117" s="1">
        <f>IF(F116-testdata[[#This Row],[low]]&gt;testdata[[#This Row],[high]]-E116,MAX(F116-testdata[[#This Row],[low]],0),0)</f>
        <v>0</v>
      </c>
      <c r="K117" s="1">
        <f>K116-(K116/14)+testdata[[#This Row],[TR]]</f>
        <v>19.265464867736679</v>
      </c>
      <c r="L117" s="1">
        <f>L116-(L116/14)+testdata[[#This Row],[+DM1]]</f>
        <v>5.8594162711404847</v>
      </c>
      <c r="M117" s="1">
        <f>M116-(M116/14)+testdata[[#This Row],[-DM1]]</f>
        <v>3.6929860434896127</v>
      </c>
      <c r="N117" s="8">
        <f>100*testdata[[#This Row],[+DM14]]/testdata[[#This Row],[TR14]]</f>
        <v>30.414092322023755</v>
      </c>
      <c r="O117" s="8">
        <f>100*testdata[[#This Row],[-DM14]]/testdata[[#This Row],[TR14]]</f>
        <v>19.168943333800112</v>
      </c>
      <c r="P117" s="8">
        <f>100*ABS(testdata[[#This Row],[+DI14]]-testdata[[#This Row],[-DI14]])/(testdata[[#This Row],[+DI14]]+testdata[[#This Row],[-DI14]])</f>
        <v>22.679428234851983</v>
      </c>
      <c r="Q117" s="8">
        <f>((Q116*13)+testdata[[#This Row],[DX]])/14</f>
        <v>17.075616066328731</v>
      </c>
      <c r="S117" s="6">
        <v>116</v>
      </c>
      <c r="T117" s="8">
        <v>30.414100000000001</v>
      </c>
      <c r="U117" s="8">
        <v>19.168900000000001</v>
      </c>
      <c r="V117" s="8">
        <v>17.075600000000001</v>
      </c>
    </row>
    <row r="118" spans="1:22" x14ac:dyDescent="0.25">
      <c r="A118" s="6">
        <v>117</v>
      </c>
      <c r="B118" s="3" t="s">
        <v>5</v>
      </c>
      <c r="C118" s="4" t="e">
        <f>"new Quote { Date = DateTime.ParseExact("""&amp;TEXT(D118,"yyyy-mm-dd")&amp;""",""yyyy-MM-dd"",cultureProvider), Open="&amp;#REF!&amp;"m, High="&amp;E118&amp;"m, Low="&amp;F118&amp;"m, Close="&amp;G118&amp;"m, Volume = (long)"&amp;#REF!&amp;" },"</f>
        <v>#REF!</v>
      </c>
      <c r="D118" s="2">
        <v>42906</v>
      </c>
      <c r="E118" s="1">
        <v>232.9</v>
      </c>
      <c r="F118" s="1">
        <v>231.69</v>
      </c>
      <c r="G118" s="1">
        <v>231.71</v>
      </c>
      <c r="H118" s="1">
        <f>MAX(testdata[[#This Row],[high]]-testdata[[#This Row],[low]],ABS(testdata[[#This Row],[high]]-G117),ABS(testdata[[#This Row],[low]]-G117))</f>
        <v>1.5900000000000034</v>
      </c>
      <c r="I118" s="1">
        <f>IF(testdata[[#This Row],[high]]-E117&gt;F117-testdata[[#This Row],[low]],MAX(testdata[[#This Row],[high]]-E117,0),0)</f>
        <v>0</v>
      </c>
      <c r="J118" s="1">
        <f>IF(F117-testdata[[#This Row],[low]]&gt;testdata[[#This Row],[high]]-E117,MAX(F117-testdata[[#This Row],[low]],0),0)</f>
        <v>0.46999999999999886</v>
      </c>
      <c r="K118" s="1">
        <f>K117-(K117/14)+testdata[[#This Row],[TR]]</f>
        <v>19.479360234326919</v>
      </c>
      <c r="L118" s="1">
        <f>L117-(L117/14)+testdata[[#This Row],[+DM1]]</f>
        <v>5.440886537487593</v>
      </c>
      <c r="M118" s="1">
        <f>M117-(M117/14)+testdata[[#This Row],[-DM1]]</f>
        <v>3.8992013260974963</v>
      </c>
      <c r="N118" s="8">
        <f>100*testdata[[#This Row],[+DM14]]/testdata[[#This Row],[TR14]]</f>
        <v>27.93154637542743</v>
      </c>
      <c r="O118" s="8">
        <f>100*testdata[[#This Row],[-DM14]]/testdata[[#This Row],[TR14]]</f>
        <v>20.017091317127782</v>
      </c>
      <c r="P118" s="8">
        <f>100*ABS(testdata[[#This Row],[+DI14]]-testdata[[#This Row],[-DI14]])/(testdata[[#This Row],[+DI14]]+testdata[[#This Row],[-DI14]])</f>
        <v>16.506110369697726</v>
      </c>
      <c r="Q118" s="8">
        <f>((Q117*13)+testdata[[#This Row],[DX]])/14</f>
        <v>17.034937087997942</v>
      </c>
      <c r="S118" s="6">
        <v>117</v>
      </c>
      <c r="T118" s="8">
        <v>27.9315</v>
      </c>
      <c r="U118" s="8">
        <v>20.017099999999999</v>
      </c>
      <c r="V118" s="8">
        <v>17.0349</v>
      </c>
    </row>
    <row r="119" spans="1:22" x14ac:dyDescent="0.25">
      <c r="A119" s="6">
        <v>118</v>
      </c>
      <c r="B119" s="3" t="s">
        <v>5</v>
      </c>
      <c r="C119" s="4" t="e">
        <f>"new Quote { Date = DateTime.ParseExact("""&amp;TEXT(D119,"yyyy-mm-dd")&amp;""",""yyyy-MM-dd"",cultureProvider), Open="&amp;#REF!&amp;"m, High="&amp;E119&amp;"m, Low="&amp;F119&amp;"m, Close="&amp;G119&amp;"m, Volume = (long)"&amp;#REF!&amp;" },"</f>
        <v>#REF!</v>
      </c>
      <c r="D119" s="2">
        <v>42907</v>
      </c>
      <c r="E119" s="1">
        <v>232.26</v>
      </c>
      <c r="F119" s="1">
        <v>231.14</v>
      </c>
      <c r="G119" s="1">
        <v>231.65</v>
      </c>
      <c r="H119" s="1">
        <f>MAX(testdata[[#This Row],[high]]-testdata[[#This Row],[low]],ABS(testdata[[#This Row],[high]]-G118),ABS(testdata[[#This Row],[low]]-G118))</f>
        <v>1.1200000000000045</v>
      </c>
      <c r="I119" s="1">
        <f>IF(testdata[[#This Row],[high]]-E118&gt;F118-testdata[[#This Row],[low]],MAX(testdata[[#This Row],[high]]-E118,0),0)</f>
        <v>0</v>
      </c>
      <c r="J119" s="1">
        <f>IF(F118-testdata[[#This Row],[low]]&gt;testdata[[#This Row],[high]]-E118,MAX(F118-testdata[[#This Row],[low]],0),0)</f>
        <v>0.55000000000001137</v>
      </c>
      <c r="K119" s="1">
        <f>K118-(K118/14)+testdata[[#This Row],[TR]]</f>
        <v>19.207977360446428</v>
      </c>
      <c r="L119" s="1">
        <f>L118-(L118/14)+testdata[[#This Row],[+DM1]]</f>
        <v>5.0522517848099078</v>
      </c>
      <c r="M119" s="1">
        <f>M118-(M118/14)+testdata[[#This Row],[-DM1]]</f>
        <v>4.1706869456619717</v>
      </c>
      <c r="N119" s="8">
        <f>100*testdata[[#This Row],[+DM14]]/testdata[[#This Row],[TR14]]</f>
        <v>26.302882859564576</v>
      </c>
      <c r="O119" s="8">
        <f>100*testdata[[#This Row],[-DM14]]/testdata[[#This Row],[TR14]]</f>
        <v>21.713306234160605</v>
      </c>
      <c r="P119" s="8">
        <f>100*ABS(testdata[[#This Row],[+DI14]]-testdata[[#This Row],[-DI14]])/(testdata[[#This Row],[+DI14]]+testdata[[#This Row],[-DI14]])</f>
        <v>9.5583941833562616</v>
      </c>
      <c r="Q119" s="8">
        <f>((Q118*13)+testdata[[#This Row],[DX]])/14</f>
        <v>16.500898309094964</v>
      </c>
      <c r="S119" s="6">
        <v>118</v>
      </c>
      <c r="T119" s="8">
        <v>26.302900000000001</v>
      </c>
      <c r="U119" s="8">
        <v>21.7133</v>
      </c>
      <c r="V119" s="8">
        <v>16.500900000000001</v>
      </c>
    </row>
    <row r="120" spans="1:22" x14ac:dyDescent="0.25">
      <c r="A120" s="6">
        <v>119</v>
      </c>
      <c r="B120" s="3" t="s">
        <v>5</v>
      </c>
      <c r="C120" s="4" t="e">
        <f>"new Quote { Date = DateTime.ParseExact("""&amp;TEXT(D120,"yyyy-mm-dd")&amp;""",""yyyy-MM-dd"",cultureProvider), Open="&amp;#REF!&amp;"m, High="&amp;E120&amp;"m, Low="&amp;F120&amp;"m, Close="&amp;G120&amp;"m, Volume = (long)"&amp;#REF!&amp;" },"</f>
        <v>#REF!</v>
      </c>
      <c r="D120" s="2">
        <v>42908</v>
      </c>
      <c r="E120" s="1">
        <v>232.21</v>
      </c>
      <c r="F120" s="1">
        <v>231.36</v>
      </c>
      <c r="G120" s="1">
        <v>231.55</v>
      </c>
      <c r="H120" s="1">
        <f>MAX(testdata[[#This Row],[high]]-testdata[[#This Row],[low]],ABS(testdata[[#This Row],[high]]-G119),ABS(testdata[[#This Row],[low]]-G119))</f>
        <v>0.84999999999999432</v>
      </c>
      <c r="I120" s="1">
        <f>IF(testdata[[#This Row],[high]]-E119&gt;F119-testdata[[#This Row],[low]],MAX(testdata[[#This Row],[high]]-E119,0),0)</f>
        <v>0</v>
      </c>
      <c r="J120" s="1">
        <f>IF(F119-testdata[[#This Row],[low]]&gt;testdata[[#This Row],[high]]-E119,MAX(F119-testdata[[#This Row],[low]],0),0)</f>
        <v>0</v>
      </c>
      <c r="K120" s="1">
        <f>K119-(K119/14)+testdata[[#This Row],[TR]]</f>
        <v>18.68597897755739</v>
      </c>
      <c r="L120" s="1">
        <f>L119-(L119/14)+testdata[[#This Row],[+DM1]]</f>
        <v>4.6913766573234854</v>
      </c>
      <c r="M120" s="1">
        <f>M119-(M119/14)+testdata[[#This Row],[-DM1]]</f>
        <v>3.8727807352575452</v>
      </c>
      <c r="N120" s="8">
        <f>100*testdata[[#This Row],[+DM14]]/testdata[[#This Row],[TR14]]</f>
        <v>25.106400167516064</v>
      </c>
      <c r="O120" s="8">
        <f>100*testdata[[#This Row],[-DM14]]/testdata[[#This Row],[TR14]]</f>
        <v>20.725597197283108</v>
      </c>
      <c r="P120" s="8">
        <f>100*ABS(testdata[[#This Row],[+DI14]]-testdata[[#This Row],[-DI14]])/(testdata[[#This Row],[+DI14]]+testdata[[#This Row],[-DI14]])</f>
        <v>9.5583941833562562</v>
      </c>
      <c r="Q120" s="8">
        <f>((Q119*13)+testdata[[#This Row],[DX]])/14</f>
        <v>16.005005157256484</v>
      </c>
      <c r="S120" s="6">
        <v>119</v>
      </c>
      <c r="T120" s="8">
        <v>25.106400000000001</v>
      </c>
      <c r="U120" s="8">
        <v>20.7256</v>
      </c>
      <c r="V120" s="8">
        <v>16.004999999999999</v>
      </c>
    </row>
    <row r="121" spans="1:22" x14ac:dyDescent="0.25">
      <c r="A121" s="6">
        <v>120</v>
      </c>
      <c r="B121" s="3" t="s">
        <v>5</v>
      </c>
      <c r="C121" s="4" t="e">
        <f>"new Quote { Date = DateTime.ParseExact("""&amp;TEXT(D121,"yyyy-mm-dd")&amp;""",""yyyy-MM-dd"",cultureProvider), Open="&amp;#REF!&amp;"m, High="&amp;E121&amp;"m, Low="&amp;F121&amp;"m, Close="&amp;G121&amp;"m, Volume = (long)"&amp;#REF!&amp;" },"</f>
        <v>#REF!</v>
      </c>
      <c r="D121" s="2">
        <v>42909</v>
      </c>
      <c r="E121" s="1">
        <v>232.19</v>
      </c>
      <c r="F121" s="1">
        <v>231.19</v>
      </c>
      <c r="G121" s="1">
        <v>231.82</v>
      </c>
      <c r="H121" s="1">
        <f>MAX(testdata[[#This Row],[high]]-testdata[[#This Row],[low]],ABS(testdata[[#This Row],[high]]-G120),ABS(testdata[[#This Row],[low]]-G120))</f>
        <v>1</v>
      </c>
      <c r="I121" s="1">
        <f>IF(testdata[[#This Row],[high]]-E120&gt;F120-testdata[[#This Row],[low]],MAX(testdata[[#This Row],[high]]-E120,0),0)</f>
        <v>0</v>
      </c>
      <c r="J121" s="1">
        <f>IF(F120-testdata[[#This Row],[low]]&gt;testdata[[#This Row],[high]]-E120,MAX(F120-testdata[[#This Row],[low]],0),0)</f>
        <v>0.17000000000001592</v>
      </c>
      <c r="K121" s="1">
        <f>K120-(K120/14)+testdata[[#This Row],[TR]]</f>
        <v>18.351266193446147</v>
      </c>
      <c r="L121" s="1">
        <f>L120-(L120/14)+testdata[[#This Row],[+DM1]]</f>
        <v>4.3562783246575218</v>
      </c>
      <c r="M121" s="1">
        <f>M120-(M120/14)+testdata[[#This Row],[-DM1]]</f>
        <v>3.7661535398820223</v>
      </c>
      <c r="N121" s="8">
        <f>100*testdata[[#This Row],[+DM14]]/testdata[[#This Row],[TR14]]</f>
        <v>23.738298375363851</v>
      </c>
      <c r="O121" s="8">
        <f>100*testdata[[#This Row],[-DM14]]/testdata[[#This Row],[TR14]]</f>
        <v>20.522581385839427</v>
      </c>
      <c r="P121" s="8">
        <f>100*ABS(testdata[[#This Row],[+DI14]]-testdata[[#This Row],[-DI14]])/(testdata[[#This Row],[+DI14]]+testdata[[#This Row],[-DI14]])</f>
        <v>7.2653706995294511</v>
      </c>
      <c r="Q121" s="8">
        <f>((Q120*13)+testdata[[#This Row],[DX]])/14</f>
        <v>15.380745553133124</v>
      </c>
      <c r="S121" s="6">
        <v>120</v>
      </c>
      <c r="T121" s="8">
        <v>23.738299999999999</v>
      </c>
      <c r="U121" s="8">
        <v>20.522600000000001</v>
      </c>
      <c r="V121" s="8">
        <v>15.380699999999999</v>
      </c>
    </row>
    <row r="122" spans="1:22" x14ac:dyDescent="0.25">
      <c r="A122" s="6">
        <v>121</v>
      </c>
      <c r="B122" s="3" t="s">
        <v>5</v>
      </c>
      <c r="C122" s="4" t="e">
        <f>"new Quote { Date = DateTime.ParseExact("""&amp;TEXT(D122,"yyyy-mm-dd")&amp;""",""yyyy-MM-dd"",cultureProvider), Open="&amp;#REF!&amp;"m, High="&amp;E122&amp;"m, Low="&amp;F122&amp;"m, Close="&amp;G122&amp;"m, Volume = (long)"&amp;#REF!&amp;" },"</f>
        <v>#REF!</v>
      </c>
      <c r="D122" s="2">
        <v>42912</v>
      </c>
      <c r="E122" s="1">
        <v>233.02</v>
      </c>
      <c r="F122" s="1">
        <v>231.74</v>
      </c>
      <c r="G122" s="1">
        <v>231.98</v>
      </c>
      <c r="H122" s="1">
        <f>MAX(testdata[[#This Row],[high]]-testdata[[#This Row],[low]],ABS(testdata[[#This Row],[high]]-G121),ABS(testdata[[#This Row],[low]]-G121))</f>
        <v>1.2800000000000011</v>
      </c>
      <c r="I122" s="1">
        <f>IF(testdata[[#This Row],[high]]-E121&gt;F121-testdata[[#This Row],[low]],MAX(testdata[[#This Row],[high]]-E121,0),0)</f>
        <v>0.83000000000001251</v>
      </c>
      <c r="J122" s="1">
        <f>IF(F121-testdata[[#This Row],[low]]&gt;testdata[[#This Row],[high]]-E121,MAX(F121-testdata[[#This Row],[low]],0),0)</f>
        <v>0</v>
      </c>
      <c r="K122" s="1">
        <f>K121-(K121/14)+testdata[[#This Row],[TR]]</f>
        <v>18.320461465342852</v>
      </c>
      <c r="L122" s="1">
        <f>L121-(L121/14)+testdata[[#This Row],[+DM1]]</f>
        <v>4.8751155871819973</v>
      </c>
      <c r="M122" s="1">
        <f>M121-(M121/14)+testdata[[#This Row],[-DM1]]</f>
        <v>3.4971425727475922</v>
      </c>
      <c r="N122" s="8">
        <f>100*testdata[[#This Row],[+DM14]]/testdata[[#This Row],[TR14]]</f>
        <v>26.610222654076381</v>
      </c>
      <c r="O122" s="8">
        <f>100*testdata[[#This Row],[-DM14]]/testdata[[#This Row],[TR14]]</f>
        <v>19.088725354234118</v>
      </c>
      <c r="P122" s="8">
        <f>100*ABS(testdata[[#This Row],[+DI14]]-testdata[[#This Row],[-DI14]])/(testdata[[#This Row],[+DI14]]+testdata[[#This Row],[-DI14]])</f>
        <v>16.458797472699931</v>
      </c>
      <c r="Q122" s="8">
        <f>((Q121*13)+testdata[[#This Row],[DX]])/14</f>
        <v>15.457749261673611</v>
      </c>
      <c r="S122" s="6">
        <v>121</v>
      </c>
      <c r="T122" s="8">
        <v>26.610199999999999</v>
      </c>
      <c r="U122" s="8">
        <v>19.088699999999999</v>
      </c>
      <c r="V122" s="8">
        <v>15.457700000000001</v>
      </c>
    </row>
    <row r="123" spans="1:22" x14ac:dyDescent="0.25">
      <c r="A123" s="6">
        <v>122</v>
      </c>
      <c r="B123" s="3" t="s">
        <v>5</v>
      </c>
      <c r="C123" s="4" t="e">
        <f>"new Quote { Date = DateTime.ParseExact("""&amp;TEXT(D123,"yyyy-mm-dd")&amp;""",""yyyy-MM-dd"",cultureProvider), Open="&amp;#REF!&amp;"m, High="&amp;E123&amp;"m, Low="&amp;F123&amp;"m, Close="&amp;G123&amp;"m, Volume = (long)"&amp;#REF!&amp;" },"</f>
        <v>#REF!</v>
      </c>
      <c r="D123" s="2">
        <v>42913</v>
      </c>
      <c r="E123" s="1">
        <v>232.06</v>
      </c>
      <c r="F123" s="1">
        <v>230.09</v>
      </c>
      <c r="G123" s="1">
        <v>230.11</v>
      </c>
      <c r="H123" s="1">
        <f>MAX(testdata[[#This Row],[high]]-testdata[[#This Row],[low]],ABS(testdata[[#This Row],[high]]-G122),ABS(testdata[[#This Row],[low]]-G122))</f>
        <v>1.9699999999999989</v>
      </c>
      <c r="I123" s="1">
        <f>IF(testdata[[#This Row],[high]]-E122&gt;F122-testdata[[#This Row],[low]],MAX(testdata[[#This Row],[high]]-E122,0),0)</f>
        <v>0</v>
      </c>
      <c r="J123" s="1">
        <f>IF(F122-testdata[[#This Row],[low]]&gt;testdata[[#This Row],[high]]-E122,MAX(F122-testdata[[#This Row],[low]],0),0)</f>
        <v>1.6500000000000057</v>
      </c>
      <c r="K123" s="1">
        <f>K122-(K122/14)+testdata[[#This Row],[TR]]</f>
        <v>18.981857074961219</v>
      </c>
      <c r="L123" s="1">
        <f>L122-(L122/14)+testdata[[#This Row],[+DM1]]</f>
        <v>4.5268930452404259</v>
      </c>
      <c r="M123" s="1">
        <f>M122-(M122/14)+testdata[[#This Row],[-DM1]]</f>
        <v>4.897346674694198</v>
      </c>
      <c r="N123" s="8">
        <f>100*testdata[[#This Row],[+DM14]]/testdata[[#This Row],[TR14]]</f>
        <v>23.848525607179955</v>
      </c>
      <c r="O123" s="8">
        <f>100*testdata[[#This Row],[-DM14]]/testdata[[#This Row],[TR14]]</f>
        <v>25.800145135189329</v>
      </c>
      <c r="P123" s="8">
        <f>100*ABS(testdata[[#This Row],[+DI14]]-testdata[[#This Row],[-DI14]])/(testdata[[#This Row],[+DI14]]+testdata[[#This Row],[-DI14]])</f>
        <v>3.9308595755493148</v>
      </c>
      <c r="Q123" s="8">
        <f>((Q122*13)+testdata[[#This Row],[DX]])/14</f>
        <v>14.634399998379019</v>
      </c>
      <c r="S123" s="6">
        <v>122</v>
      </c>
      <c r="T123" s="8">
        <v>23.848500000000001</v>
      </c>
      <c r="U123" s="8">
        <v>25.8001</v>
      </c>
      <c r="V123" s="8">
        <v>14.634399999999999</v>
      </c>
    </row>
    <row r="124" spans="1:22" x14ac:dyDescent="0.25">
      <c r="A124" s="6">
        <v>123</v>
      </c>
      <c r="B124" s="3" t="s">
        <v>5</v>
      </c>
      <c r="C124" s="4" t="e">
        <f>"new Quote { Date = DateTime.ParseExact("""&amp;TEXT(D124,"yyyy-mm-dd")&amp;""",""yyyy-MM-dd"",cultureProvider), Open="&amp;#REF!&amp;"m, High="&amp;E124&amp;"m, Low="&amp;F124&amp;"m, Close="&amp;G124&amp;"m, Volume = (long)"&amp;#REF!&amp;" },"</f>
        <v>#REF!</v>
      </c>
      <c r="D124" s="2">
        <v>42914</v>
      </c>
      <c r="E124" s="1">
        <v>232.38</v>
      </c>
      <c r="F124" s="1">
        <v>230.97</v>
      </c>
      <c r="G124" s="1">
        <v>232.17</v>
      </c>
      <c r="H124" s="1">
        <f>MAX(testdata[[#This Row],[high]]-testdata[[#This Row],[low]],ABS(testdata[[#This Row],[high]]-G123),ABS(testdata[[#This Row],[low]]-G123))</f>
        <v>2.2699999999999818</v>
      </c>
      <c r="I124" s="1">
        <f>IF(testdata[[#This Row],[high]]-E123&gt;F123-testdata[[#This Row],[low]],MAX(testdata[[#This Row],[high]]-E123,0),0)</f>
        <v>0.31999999999999318</v>
      </c>
      <c r="J124" s="1">
        <f>IF(F123-testdata[[#This Row],[low]]&gt;testdata[[#This Row],[high]]-E123,MAX(F123-testdata[[#This Row],[low]],0),0)</f>
        <v>0</v>
      </c>
      <c r="K124" s="1">
        <f>K123-(K123/14)+testdata[[#This Row],[TR]]</f>
        <v>19.896010141035401</v>
      </c>
      <c r="L124" s="1">
        <f>L123-(L123/14)+testdata[[#This Row],[+DM1]]</f>
        <v>4.5235435420089605</v>
      </c>
      <c r="M124" s="1">
        <f>M123-(M123/14)+testdata[[#This Row],[-DM1]]</f>
        <v>4.5475361979303264</v>
      </c>
      <c r="N124" s="8">
        <f>100*testdata[[#This Row],[+DM14]]/testdata[[#This Row],[TR14]]</f>
        <v>22.735933033524041</v>
      </c>
      <c r="O124" s="8">
        <f>100*testdata[[#This Row],[-DM14]]/testdata[[#This Row],[TR14]]</f>
        <v>22.856523321482733</v>
      </c>
      <c r="P124" s="8">
        <f>100*ABS(testdata[[#This Row],[+DI14]]-testdata[[#This Row],[-DI14]])/(testdata[[#This Row],[+DI14]]+testdata[[#This Row],[-DI14]])</f>
        <v>0.26449614168561641</v>
      </c>
      <c r="Q124" s="8">
        <f>((Q123*13)+testdata[[#This Row],[DX]])/14</f>
        <v>13.60797829432949</v>
      </c>
      <c r="S124" s="6">
        <v>123</v>
      </c>
      <c r="T124" s="8">
        <v>22.735900000000001</v>
      </c>
      <c r="U124" s="8">
        <v>22.8565</v>
      </c>
      <c r="V124" s="8">
        <v>13.608000000000001</v>
      </c>
    </row>
    <row r="125" spans="1:22" x14ac:dyDescent="0.25">
      <c r="A125" s="6">
        <v>124</v>
      </c>
      <c r="B125" s="3" t="s">
        <v>5</v>
      </c>
      <c r="C125" s="4" t="e">
        <f>"new Quote { Date = DateTime.ParseExact("""&amp;TEXT(D125,"yyyy-mm-dd")&amp;""",""yyyy-MM-dd"",cultureProvider), Open="&amp;#REF!&amp;"m, High="&amp;E125&amp;"m, Low="&amp;F125&amp;"m, Close="&amp;G125&amp;"m, Volume = (long)"&amp;#REF!&amp;" },"</f>
        <v>#REF!</v>
      </c>
      <c r="D125" s="2">
        <v>42915</v>
      </c>
      <c r="E125" s="1">
        <v>232.39</v>
      </c>
      <c r="F125" s="1">
        <v>228.8</v>
      </c>
      <c r="G125" s="1">
        <v>230.13</v>
      </c>
      <c r="H125" s="1">
        <f>MAX(testdata[[#This Row],[high]]-testdata[[#This Row],[low]],ABS(testdata[[#This Row],[high]]-G124),ABS(testdata[[#This Row],[low]]-G124))</f>
        <v>3.589999999999975</v>
      </c>
      <c r="I125" s="1">
        <f>IF(testdata[[#This Row],[high]]-E124&gt;F124-testdata[[#This Row],[low]],MAX(testdata[[#This Row],[high]]-E124,0),0)</f>
        <v>0</v>
      </c>
      <c r="J125" s="1">
        <f>IF(F124-testdata[[#This Row],[low]]&gt;testdata[[#This Row],[high]]-E124,MAX(F124-testdata[[#This Row],[low]],0),0)</f>
        <v>2.1699999999999875</v>
      </c>
      <c r="K125" s="1">
        <f>K124-(K124/14)+testdata[[#This Row],[TR]]</f>
        <v>22.064866559532845</v>
      </c>
      <c r="L125" s="1">
        <f>L124-(L124/14)+testdata[[#This Row],[+DM1]]</f>
        <v>4.2004332890083207</v>
      </c>
      <c r="M125" s="1">
        <f>M124-(M124/14)+testdata[[#This Row],[-DM1]]</f>
        <v>6.3927121837924332</v>
      </c>
      <c r="N125" s="8">
        <f>100*testdata[[#This Row],[+DM14]]/testdata[[#This Row],[TR14]]</f>
        <v>19.036749112781635</v>
      </c>
      <c r="O125" s="8">
        <f>100*testdata[[#This Row],[-DM14]]/testdata[[#This Row],[TR14]]</f>
        <v>28.972358235407246</v>
      </c>
      <c r="P125" s="8">
        <f>100*ABS(testdata[[#This Row],[+DI14]]-testdata[[#This Row],[-DI14]])/(testdata[[#This Row],[+DI14]]+testdata[[#This Row],[-DI14]])</f>
        <v>20.695259027765339</v>
      </c>
      <c r="Q125" s="8">
        <f>((Q124*13)+testdata[[#This Row],[DX]])/14</f>
        <v>14.114212632432048</v>
      </c>
      <c r="S125" s="6">
        <v>124</v>
      </c>
      <c r="T125" s="8">
        <v>19.0367</v>
      </c>
      <c r="U125" s="8">
        <v>28.9724</v>
      </c>
      <c r="V125" s="8">
        <v>14.1142</v>
      </c>
    </row>
    <row r="126" spans="1:22" x14ac:dyDescent="0.25">
      <c r="A126" s="6">
        <v>125</v>
      </c>
      <c r="B126" s="3" t="s">
        <v>5</v>
      </c>
      <c r="C126" s="4" t="e">
        <f>"new Quote { Date = DateTime.ParseExact("""&amp;TEXT(D126,"yyyy-mm-dd")&amp;""",""yyyy-MM-dd"",cultureProvider), Open="&amp;#REF!&amp;"m, High="&amp;E126&amp;"m, Low="&amp;F126&amp;"m, Close="&amp;G126&amp;"m, Volume = (long)"&amp;#REF!&amp;" },"</f>
        <v>#REF!</v>
      </c>
      <c r="D126" s="2">
        <v>42916</v>
      </c>
      <c r="E126" s="1">
        <v>231.42</v>
      </c>
      <c r="F126" s="1">
        <v>230.34</v>
      </c>
      <c r="G126" s="1">
        <v>230.56</v>
      </c>
      <c r="H126" s="1">
        <f>MAX(testdata[[#This Row],[high]]-testdata[[#This Row],[low]],ABS(testdata[[#This Row],[high]]-G125),ABS(testdata[[#This Row],[low]]-G125))</f>
        <v>1.289999999999992</v>
      </c>
      <c r="I126" s="1">
        <f>IF(testdata[[#This Row],[high]]-E125&gt;F125-testdata[[#This Row],[low]],MAX(testdata[[#This Row],[high]]-E125,0),0)</f>
        <v>0</v>
      </c>
      <c r="J126" s="1">
        <f>IF(F125-testdata[[#This Row],[low]]&gt;testdata[[#This Row],[high]]-E125,MAX(F125-testdata[[#This Row],[low]],0),0)</f>
        <v>0</v>
      </c>
      <c r="K126" s="1">
        <f>K125-(K125/14)+testdata[[#This Row],[TR]]</f>
        <v>21.778804662423347</v>
      </c>
      <c r="L126" s="1">
        <f>L125-(L125/14)+testdata[[#This Row],[+DM1]]</f>
        <v>3.9004023397934406</v>
      </c>
      <c r="M126" s="1">
        <f>M125-(M125/14)+testdata[[#This Row],[-DM1]]</f>
        <v>5.9360898849501167</v>
      </c>
      <c r="N126" s="8">
        <f>100*testdata[[#This Row],[+DM14]]/testdata[[#This Row],[TR14]]</f>
        <v>17.909166275425143</v>
      </c>
      <c r="O126" s="8">
        <f>100*testdata[[#This Row],[-DM14]]/testdata[[#This Row],[TR14]]</f>
        <v>27.256270382883368</v>
      </c>
      <c r="P126" s="8">
        <f>100*ABS(testdata[[#This Row],[+DI14]]-testdata[[#This Row],[-DI14]])/(testdata[[#This Row],[+DI14]]+testdata[[#This Row],[-DI14]])</f>
        <v>20.695259027765335</v>
      </c>
      <c r="Q126" s="8">
        <f>((Q125*13)+testdata[[#This Row],[DX]])/14</f>
        <v>14.584287374955853</v>
      </c>
      <c r="S126" s="6">
        <v>125</v>
      </c>
      <c r="T126" s="8">
        <v>17.909199999999998</v>
      </c>
      <c r="U126" s="8">
        <v>27.2563</v>
      </c>
      <c r="V126" s="8">
        <v>14.584300000000001</v>
      </c>
    </row>
    <row r="127" spans="1:22" x14ac:dyDescent="0.25">
      <c r="A127" s="6">
        <v>126</v>
      </c>
      <c r="B127" s="3" t="s">
        <v>5</v>
      </c>
      <c r="C127" s="4" t="e">
        <f>"new Quote { Date = DateTime.ParseExact("""&amp;TEXT(D127,"yyyy-mm-dd")&amp;""",""yyyy-MM-dd"",cultureProvider), Open="&amp;#REF!&amp;"m, High="&amp;E127&amp;"m, Low="&amp;F127&amp;"m, Close="&amp;G127&amp;"m, Volume = (long)"&amp;#REF!&amp;" },"</f>
        <v>#REF!</v>
      </c>
      <c r="D127" s="2">
        <v>42919</v>
      </c>
      <c r="E127" s="1">
        <v>232.06</v>
      </c>
      <c r="F127" s="1">
        <v>230.95</v>
      </c>
      <c r="G127" s="1">
        <v>230.95</v>
      </c>
      <c r="H127" s="1">
        <f>MAX(testdata[[#This Row],[high]]-testdata[[#This Row],[low]],ABS(testdata[[#This Row],[high]]-G126),ABS(testdata[[#This Row],[low]]-G126))</f>
        <v>1.5</v>
      </c>
      <c r="I127" s="1">
        <f>IF(testdata[[#This Row],[high]]-E126&gt;F126-testdata[[#This Row],[low]],MAX(testdata[[#This Row],[high]]-E126,0),0)</f>
        <v>0.64000000000001478</v>
      </c>
      <c r="J127" s="1">
        <f>IF(F126-testdata[[#This Row],[low]]&gt;testdata[[#This Row],[high]]-E126,MAX(F126-testdata[[#This Row],[low]],0),0)</f>
        <v>0</v>
      </c>
      <c r="K127" s="1">
        <f>K126-(K126/14)+testdata[[#This Row],[TR]]</f>
        <v>21.723175757964537</v>
      </c>
      <c r="L127" s="1">
        <f>L126-(L126/14)+testdata[[#This Row],[+DM1]]</f>
        <v>4.2618021726653526</v>
      </c>
      <c r="M127" s="1">
        <f>M126-(M126/14)+testdata[[#This Row],[-DM1]]</f>
        <v>5.5120834645965369</v>
      </c>
      <c r="N127" s="8">
        <f>100*testdata[[#This Row],[+DM14]]/testdata[[#This Row],[TR14]]</f>
        <v>19.618688446613589</v>
      </c>
      <c r="O127" s="8">
        <f>100*testdata[[#This Row],[-DM14]]/testdata[[#This Row],[TR14]]</f>
        <v>25.374206451262538</v>
      </c>
      <c r="P127" s="8">
        <f>100*ABS(testdata[[#This Row],[+DI14]]-testdata[[#This Row],[-DI14]])/(testdata[[#This Row],[+DI14]]+testdata[[#This Row],[-DI14]])</f>
        <v>12.792059763464197</v>
      </c>
      <c r="Q127" s="8">
        <f>((Q126*13)+testdata[[#This Row],[DX]])/14</f>
        <v>14.456271116992164</v>
      </c>
      <c r="S127" s="6">
        <v>126</v>
      </c>
      <c r="T127" s="8">
        <v>19.6187</v>
      </c>
      <c r="U127" s="8">
        <v>25.374199999999998</v>
      </c>
      <c r="V127" s="8">
        <v>14.456300000000001</v>
      </c>
    </row>
    <row r="128" spans="1:22" x14ac:dyDescent="0.25">
      <c r="A128" s="6">
        <v>127</v>
      </c>
      <c r="B128" s="3" t="s">
        <v>5</v>
      </c>
      <c r="C128" s="4" t="e">
        <f>"new Quote { Date = DateTime.ParseExact("""&amp;TEXT(D128,"yyyy-mm-dd")&amp;""",""yyyy-MM-dd"",cultureProvider), Open="&amp;#REF!&amp;"m, High="&amp;E128&amp;"m, Low="&amp;F128&amp;"m, Close="&amp;G128&amp;"m, Volume = (long)"&amp;#REF!&amp;" },"</f>
        <v>#REF!</v>
      </c>
      <c r="D128" s="2">
        <v>42921</v>
      </c>
      <c r="E128" s="1">
        <v>231.71</v>
      </c>
      <c r="F128" s="1">
        <v>230.46</v>
      </c>
      <c r="G128" s="1">
        <v>231.48</v>
      </c>
      <c r="H128" s="1">
        <f>MAX(testdata[[#This Row],[high]]-testdata[[#This Row],[low]],ABS(testdata[[#This Row],[high]]-G127),ABS(testdata[[#This Row],[low]]-G127))</f>
        <v>1.25</v>
      </c>
      <c r="I128" s="1">
        <f>IF(testdata[[#This Row],[high]]-E127&gt;F127-testdata[[#This Row],[low]],MAX(testdata[[#This Row],[high]]-E127,0),0)</f>
        <v>0</v>
      </c>
      <c r="J128" s="1">
        <f>IF(F127-testdata[[#This Row],[low]]&gt;testdata[[#This Row],[high]]-E127,MAX(F127-testdata[[#This Row],[low]],0),0)</f>
        <v>0.48999999999998067</v>
      </c>
      <c r="K128" s="1">
        <f>K127-(K127/14)+testdata[[#This Row],[TR]]</f>
        <v>21.421520346681355</v>
      </c>
      <c r="L128" s="1">
        <f>L127-(L127/14)+testdata[[#This Row],[+DM1]]</f>
        <v>3.9573877317606847</v>
      </c>
      <c r="M128" s="1">
        <f>M127-(M127/14)+testdata[[#This Row],[-DM1]]</f>
        <v>5.6083632171253361</v>
      </c>
      <c r="N128" s="8">
        <f>100*testdata[[#This Row],[+DM14]]/testdata[[#This Row],[TR14]]</f>
        <v>18.473888256833124</v>
      </c>
      <c r="O128" s="8">
        <f>100*testdata[[#This Row],[-DM14]]/testdata[[#This Row],[TR14]]</f>
        <v>26.180976543031363</v>
      </c>
      <c r="P128" s="8">
        <f>100*ABS(testdata[[#This Row],[+DI14]]-testdata[[#This Row],[-DI14]])/(testdata[[#This Row],[+DI14]]+testdata[[#This Row],[-DI14]])</f>
        <v>17.259235518325045</v>
      </c>
      <c r="Q128" s="8">
        <f>((Q127*13)+testdata[[#This Row],[DX]])/14</f>
        <v>14.656482859944514</v>
      </c>
      <c r="S128" s="6">
        <v>127</v>
      </c>
      <c r="T128" s="8">
        <v>18.4739</v>
      </c>
      <c r="U128" s="8">
        <v>26.181000000000001</v>
      </c>
      <c r="V128" s="8">
        <v>14.656499999999999</v>
      </c>
    </row>
    <row r="129" spans="1:22" x14ac:dyDescent="0.25">
      <c r="A129" s="6">
        <v>128</v>
      </c>
      <c r="B129" s="3" t="s">
        <v>5</v>
      </c>
      <c r="C129" s="4" t="e">
        <f>"new Quote { Date = DateTime.ParseExact("""&amp;TEXT(D129,"yyyy-mm-dd")&amp;""",""yyyy-MM-dd"",cultureProvider), Open="&amp;#REF!&amp;"m, High="&amp;E129&amp;"m, Low="&amp;F129&amp;"m, Close="&amp;G129&amp;"m, Volume = (long)"&amp;#REF!&amp;" },"</f>
        <v>#REF!</v>
      </c>
      <c r="D129" s="2">
        <v>42922</v>
      </c>
      <c r="E129" s="1">
        <v>230.77</v>
      </c>
      <c r="F129" s="1">
        <v>229.16</v>
      </c>
      <c r="G129" s="1">
        <v>229.36</v>
      </c>
      <c r="H129" s="1">
        <f>MAX(testdata[[#This Row],[high]]-testdata[[#This Row],[low]],ABS(testdata[[#This Row],[high]]-G128),ABS(testdata[[#This Row],[low]]-G128))</f>
        <v>2.3199999999999932</v>
      </c>
      <c r="I129" s="1">
        <f>IF(testdata[[#This Row],[high]]-E128&gt;F128-testdata[[#This Row],[low]],MAX(testdata[[#This Row],[high]]-E128,0),0)</f>
        <v>0</v>
      </c>
      <c r="J129" s="1">
        <f>IF(F128-testdata[[#This Row],[low]]&gt;testdata[[#This Row],[high]]-E128,MAX(F128-testdata[[#This Row],[low]],0),0)</f>
        <v>1.3000000000000114</v>
      </c>
      <c r="K129" s="1">
        <f>K128-(K128/14)+testdata[[#This Row],[TR]]</f>
        <v>22.211411750489823</v>
      </c>
      <c r="L129" s="1">
        <f>L128-(L128/14)+testdata[[#This Row],[+DM1]]</f>
        <v>3.6747171794920646</v>
      </c>
      <c r="M129" s="1">
        <f>M128-(M128/14)+testdata[[#This Row],[-DM1]]</f>
        <v>6.5077658444735373</v>
      </c>
      <c r="N129" s="8">
        <f>100*testdata[[#This Row],[+DM14]]/testdata[[#This Row],[TR14]]</f>
        <v>16.544275621791698</v>
      </c>
      <c r="O129" s="8">
        <f>100*testdata[[#This Row],[-DM14]]/testdata[[#This Row],[TR14]]</f>
        <v>29.299199517698476</v>
      </c>
      <c r="P129" s="8">
        <f>100*ABS(testdata[[#This Row],[+DI14]]-testdata[[#This Row],[-DI14]])/(testdata[[#This Row],[+DI14]]+testdata[[#This Row],[-DI14]])</f>
        <v>27.822768359285043</v>
      </c>
      <c r="Q129" s="8">
        <f>((Q128*13)+testdata[[#This Row],[DX]])/14</f>
        <v>15.596931824183125</v>
      </c>
      <c r="S129" s="6">
        <v>128</v>
      </c>
      <c r="T129" s="8">
        <v>16.5443</v>
      </c>
      <c r="U129" s="8">
        <v>29.299199999999999</v>
      </c>
      <c r="V129" s="8">
        <v>15.5969</v>
      </c>
    </row>
    <row r="130" spans="1:22" x14ac:dyDescent="0.25">
      <c r="A130" s="6">
        <v>129</v>
      </c>
      <c r="B130" s="3" t="s">
        <v>5</v>
      </c>
      <c r="C130" s="4" t="e">
        <f>"new Quote { Date = DateTime.ParseExact("""&amp;TEXT(D130,"yyyy-mm-dd")&amp;""",""yyyy-MM-dd"",cultureProvider), Open="&amp;#REF!&amp;"m, High="&amp;E130&amp;"m, Low="&amp;F130&amp;"m, Close="&amp;G130&amp;"m, Volume = (long)"&amp;#REF!&amp;" },"</f>
        <v>#REF!</v>
      </c>
      <c r="D130" s="2">
        <v>42923</v>
      </c>
      <c r="E130" s="1">
        <v>231.01</v>
      </c>
      <c r="F130" s="1">
        <v>229.38</v>
      </c>
      <c r="G130" s="1">
        <v>230.85</v>
      </c>
      <c r="H130" s="1">
        <f>MAX(testdata[[#This Row],[high]]-testdata[[#This Row],[low]],ABS(testdata[[#This Row],[high]]-G129),ABS(testdata[[#This Row],[low]]-G129))</f>
        <v>1.6499999999999773</v>
      </c>
      <c r="I130" s="1">
        <f>IF(testdata[[#This Row],[high]]-E129&gt;F129-testdata[[#This Row],[low]],MAX(testdata[[#This Row],[high]]-E129,0),0)</f>
        <v>0.23999999999998067</v>
      </c>
      <c r="J130" s="1">
        <f>IF(F129-testdata[[#This Row],[low]]&gt;testdata[[#This Row],[high]]-E129,MAX(F129-testdata[[#This Row],[low]],0),0)</f>
        <v>0</v>
      </c>
      <c r="K130" s="1">
        <f>K129-(K129/14)+testdata[[#This Row],[TR]]</f>
        <v>22.274882339740529</v>
      </c>
      <c r="L130" s="1">
        <f>L129-(L129/14)+testdata[[#This Row],[+DM1]]</f>
        <v>3.6522373809568975</v>
      </c>
      <c r="M130" s="1">
        <f>M129-(M129/14)+testdata[[#This Row],[-DM1]]</f>
        <v>6.0429254270111414</v>
      </c>
      <c r="N130" s="8">
        <f>100*testdata[[#This Row],[+DM14]]/testdata[[#This Row],[TR14]]</f>
        <v>16.396214019236169</v>
      </c>
      <c r="O130" s="8">
        <f>100*testdata[[#This Row],[-DM14]]/testdata[[#This Row],[TR14]]</f>
        <v>27.128876978308352</v>
      </c>
      <c r="P130" s="8">
        <f>100*ABS(testdata[[#This Row],[+DI14]]-testdata[[#This Row],[-DI14]])/(testdata[[#This Row],[+DI14]]+testdata[[#This Row],[-DI14]])</f>
        <v>24.658565239249398</v>
      </c>
      <c r="Q130" s="8">
        <f>((Q129*13)+testdata[[#This Row],[DX]])/14</f>
        <v>16.244191353830718</v>
      </c>
      <c r="S130" s="6">
        <v>129</v>
      </c>
      <c r="T130" s="8">
        <v>16.3962</v>
      </c>
      <c r="U130" s="8">
        <v>27.128900000000002</v>
      </c>
      <c r="V130" s="8">
        <v>16.244199999999999</v>
      </c>
    </row>
    <row r="131" spans="1:22" x14ac:dyDescent="0.25">
      <c r="A131" s="6">
        <v>130</v>
      </c>
      <c r="B131" s="3" t="s">
        <v>5</v>
      </c>
      <c r="C131" s="4" t="e">
        <f>"new Quote { Date = DateTime.ParseExact("""&amp;TEXT(D131,"yyyy-mm-dd")&amp;""",""yyyy-MM-dd"",cultureProvider), Open="&amp;#REF!&amp;"m, High="&amp;E131&amp;"m, Low="&amp;F131&amp;"m, Close="&amp;G131&amp;"m, Volume = (long)"&amp;#REF!&amp;" },"</f>
        <v>#REF!</v>
      </c>
      <c r="D131" s="2">
        <v>42926</v>
      </c>
      <c r="E131" s="1">
        <v>231.51</v>
      </c>
      <c r="F131" s="1">
        <v>230.52</v>
      </c>
      <c r="G131" s="1">
        <v>231.1</v>
      </c>
      <c r="H131" s="1">
        <f>MAX(testdata[[#This Row],[high]]-testdata[[#This Row],[low]],ABS(testdata[[#This Row],[high]]-G130),ABS(testdata[[#This Row],[low]]-G130))</f>
        <v>0.98999999999998067</v>
      </c>
      <c r="I131" s="1">
        <f>IF(testdata[[#This Row],[high]]-E130&gt;F130-testdata[[#This Row],[low]],MAX(testdata[[#This Row],[high]]-E130,0),0)</f>
        <v>0.5</v>
      </c>
      <c r="J131" s="1">
        <f>IF(F130-testdata[[#This Row],[low]]&gt;testdata[[#This Row],[high]]-E130,MAX(F130-testdata[[#This Row],[low]],0),0)</f>
        <v>0</v>
      </c>
      <c r="K131" s="1">
        <f>K130-(K130/14)+testdata[[#This Row],[TR]]</f>
        <v>21.673819315473327</v>
      </c>
      <c r="L131" s="1">
        <f>L130-(L130/14)+testdata[[#This Row],[+DM1]]</f>
        <v>3.8913632823171191</v>
      </c>
      <c r="M131" s="1">
        <f>M130-(M130/14)+testdata[[#This Row],[-DM1]]</f>
        <v>5.6112878965103459</v>
      </c>
      <c r="N131" s="8">
        <f>100*testdata[[#This Row],[+DM14]]/testdata[[#This Row],[TR14]]</f>
        <v>17.954211141453069</v>
      </c>
      <c r="O131" s="8">
        <f>100*testdata[[#This Row],[-DM14]]/testdata[[#This Row],[TR14]]</f>
        <v>25.889705062293046</v>
      </c>
      <c r="P131" s="8">
        <f>100*ABS(testdata[[#This Row],[+DI14]]-testdata[[#This Row],[-DI14]])/(testdata[[#This Row],[+DI14]]+testdata[[#This Row],[-DI14]])</f>
        <v>18.099418591996013</v>
      </c>
      <c r="Q131" s="8">
        <f>((Q130*13)+testdata[[#This Row],[DX]])/14</f>
        <v>16.376707585128237</v>
      </c>
      <c r="S131" s="6">
        <v>130</v>
      </c>
      <c r="T131" s="8">
        <v>17.9542</v>
      </c>
      <c r="U131" s="8">
        <v>25.889700000000001</v>
      </c>
      <c r="V131" s="8">
        <v>16.3767</v>
      </c>
    </row>
    <row r="132" spans="1:22" x14ac:dyDescent="0.25">
      <c r="A132" s="6">
        <v>131</v>
      </c>
      <c r="B132" s="3" t="s">
        <v>5</v>
      </c>
      <c r="C132" s="4" t="e">
        <f>"new Quote { Date = DateTime.ParseExact("""&amp;TEXT(D132,"yyyy-mm-dd")&amp;""",""yyyy-MM-dd"",cultureProvider), Open="&amp;#REF!&amp;"m, High="&amp;E132&amp;"m, Low="&amp;F132&amp;"m, Close="&amp;G132&amp;"m, Volume = (long)"&amp;#REF!&amp;" },"</f>
        <v>#REF!</v>
      </c>
      <c r="D132" s="2">
        <v>42927</v>
      </c>
      <c r="E132" s="1">
        <v>231.27</v>
      </c>
      <c r="F132" s="1">
        <v>229.65</v>
      </c>
      <c r="G132" s="1">
        <v>230.93</v>
      </c>
      <c r="H132" s="1">
        <f>MAX(testdata[[#This Row],[high]]-testdata[[#This Row],[low]],ABS(testdata[[#This Row],[high]]-G131),ABS(testdata[[#This Row],[low]]-G131))</f>
        <v>1.6200000000000045</v>
      </c>
      <c r="I132" s="1">
        <f>IF(testdata[[#This Row],[high]]-E131&gt;F131-testdata[[#This Row],[low]],MAX(testdata[[#This Row],[high]]-E131,0),0)</f>
        <v>0</v>
      </c>
      <c r="J132" s="1">
        <f>IF(F131-testdata[[#This Row],[low]]&gt;testdata[[#This Row],[high]]-E131,MAX(F131-testdata[[#This Row],[low]],0),0)</f>
        <v>0.87000000000000455</v>
      </c>
      <c r="K132" s="1">
        <f>K131-(K131/14)+testdata[[#This Row],[TR]]</f>
        <v>21.745689364368094</v>
      </c>
      <c r="L132" s="1">
        <f>L131-(L131/14)+testdata[[#This Row],[+DM1]]</f>
        <v>3.6134087621516104</v>
      </c>
      <c r="M132" s="1">
        <f>M131-(M131/14)+testdata[[#This Row],[-DM1]]</f>
        <v>6.0804816181881831</v>
      </c>
      <c r="N132" s="8">
        <f>100*testdata[[#This Row],[+DM14]]/testdata[[#This Row],[TR14]]</f>
        <v>16.61666687868928</v>
      </c>
      <c r="O132" s="8">
        <f>100*testdata[[#This Row],[-DM14]]/testdata[[#This Row],[TR14]]</f>
        <v>27.9617790740242</v>
      </c>
      <c r="P132" s="8">
        <f>100*ABS(testdata[[#This Row],[+DI14]]-testdata[[#This Row],[-DI14]])/(testdata[[#This Row],[+DI14]]+testdata[[#This Row],[-DI14]])</f>
        <v>25.449770517727853</v>
      </c>
      <c r="Q132" s="8">
        <f>((Q131*13)+testdata[[#This Row],[DX]])/14</f>
        <v>17.024783508885353</v>
      </c>
      <c r="S132" s="6">
        <v>131</v>
      </c>
      <c r="T132" s="8">
        <v>16.616700000000002</v>
      </c>
      <c r="U132" s="8">
        <v>27.9618</v>
      </c>
      <c r="V132" s="8">
        <v>17.024799999999999</v>
      </c>
    </row>
    <row r="133" spans="1:22" x14ac:dyDescent="0.25">
      <c r="A133" s="6">
        <v>132</v>
      </c>
      <c r="B133" s="3" t="s">
        <v>5</v>
      </c>
      <c r="C133" s="4" t="e">
        <f>"new Quote { Date = DateTime.ParseExact("""&amp;TEXT(D133,"yyyy-mm-dd")&amp;""",""yyyy-MM-dd"",cultureProvider), Open="&amp;#REF!&amp;"m, High="&amp;E133&amp;"m, Low="&amp;F133&amp;"m, Close="&amp;G133&amp;"m, Volume = (long)"&amp;#REF!&amp;" },"</f>
        <v>#REF!</v>
      </c>
      <c r="D133" s="2">
        <v>42928</v>
      </c>
      <c r="E133" s="1">
        <v>232.84</v>
      </c>
      <c r="F133" s="1">
        <v>231.99</v>
      </c>
      <c r="G133" s="1">
        <v>232.66</v>
      </c>
      <c r="H133" s="1">
        <f>MAX(testdata[[#This Row],[high]]-testdata[[#This Row],[low]],ABS(testdata[[#This Row],[high]]-G132),ABS(testdata[[#This Row],[low]]-G132))</f>
        <v>1.9099999999999966</v>
      </c>
      <c r="I133" s="1">
        <f>IF(testdata[[#This Row],[high]]-E132&gt;F132-testdata[[#This Row],[low]],MAX(testdata[[#This Row],[high]]-E132,0),0)</f>
        <v>1.5699999999999932</v>
      </c>
      <c r="J133" s="1">
        <f>IF(F132-testdata[[#This Row],[low]]&gt;testdata[[#This Row],[high]]-E132,MAX(F132-testdata[[#This Row],[low]],0),0)</f>
        <v>0</v>
      </c>
      <c r="K133" s="1">
        <f>K132-(K132/14)+testdata[[#This Row],[TR]]</f>
        <v>22.102425838341798</v>
      </c>
      <c r="L133" s="1">
        <f>L132-(L132/14)+testdata[[#This Row],[+DM1]]</f>
        <v>4.9253081362836308</v>
      </c>
      <c r="M133" s="1">
        <f>M132-(M132/14)+testdata[[#This Row],[-DM1]]</f>
        <v>5.646161502603313</v>
      </c>
      <c r="N133" s="8">
        <f>100*testdata[[#This Row],[+DM14]]/testdata[[#This Row],[TR14]]</f>
        <v>22.284016117993431</v>
      </c>
      <c r="O133" s="8">
        <f>100*testdata[[#This Row],[-DM14]]/testdata[[#This Row],[TR14]]</f>
        <v>25.545438061412849</v>
      </c>
      <c r="P133" s="8">
        <f>100*ABS(testdata[[#This Row],[+DI14]]-testdata[[#This Row],[-DI14]])/(testdata[[#This Row],[+DI14]]+testdata[[#This Row],[-DI14]])</f>
        <v>6.8188567052970335</v>
      </c>
      <c r="Q133" s="8">
        <f>((Q132*13)+testdata[[#This Row],[DX]])/14</f>
        <v>16.295788737200475</v>
      </c>
      <c r="S133" s="6">
        <v>132</v>
      </c>
      <c r="T133" s="8">
        <v>22.283999999999999</v>
      </c>
      <c r="U133" s="8">
        <v>25.545400000000001</v>
      </c>
      <c r="V133" s="8">
        <v>16.2958</v>
      </c>
    </row>
    <row r="134" spans="1:22" x14ac:dyDescent="0.25">
      <c r="A134" s="6">
        <v>133</v>
      </c>
      <c r="B134" s="3" t="s">
        <v>5</v>
      </c>
      <c r="C134" s="4" t="e">
        <f>"new Quote { Date = DateTime.ParseExact("""&amp;TEXT(D134,"yyyy-mm-dd")&amp;""",""yyyy-MM-dd"",cultureProvider), Open="&amp;#REF!&amp;"m, High="&amp;E134&amp;"m, Low="&amp;F134&amp;"m, Close="&amp;G134&amp;"m, Volume = (long)"&amp;#REF!&amp;" },"</f>
        <v>#REF!</v>
      </c>
      <c r="D134" s="2">
        <v>42929</v>
      </c>
      <c r="E134" s="1">
        <v>233.18</v>
      </c>
      <c r="F134" s="1">
        <v>232.42</v>
      </c>
      <c r="G134" s="1">
        <v>233.05</v>
      </c>
      <c r="H134" s="1">
        <f>MAX(testdata[[#This Row],[high]]-testdata[[#This Row],[low]],ABS(testdata[[#This Row],[high]]-G133),ABS(testdata[[#This Row],[low]]-G133))</f>
        <v>0.76000000000001933</v>
      </c>
      <c r="I134" s="1">
        <f>IF(testdata[[#This Row],[high]]-E133&gt;F133-testdata[[#This Row],[low]],MAX(testdata[[#This Row],[high]]-E133,0),0)</f>
        <v>0.34000000000000341</v>
      </c>
      <c r="J134" s="1">
        <f>IF(F133-testdata[[#This Row],[low]]&gt;testdata[[#This Row],[high]]-E133,MAX(F133-testdata[[#This Row],[low]],0),0)</f>
        <v>0</v>
      </c>
      <c r="K134" s="1">
        <f>K133-(K133/14)+testdata[[#This Row],[TR]]</f>
        <v>21.283681135603118</v>
      </c>
      <c r="L134" s="1">
        <f>L133-(L133/14)+testdata[[#This Row],[+DM1]]</f>
        <v>4.9135004122633745</v>
      </c>
      <c r="M134" s="1">
        <f>M133-(M133/14)+testdata[[#This Row],[-DM1]]</f>
        <v>5.2428642524173616</v>
      </c>
      <c r="N134" s="8">
        <f>100*testdata[[#This Row],[+DM14]]/testdata[[#This Row],[TR14]]</f>
        <v>23.085764069468805</v>
      </c>
      <c r="O134" s="8">
        <f>100*testdata[[#This Row],[-DM14]]/testdata[[#This Row],[TR14]]</f>
        <v>24.633258781758169</v>
      </c>
      <c r="P134" s="8">
        <f>100*ABS(testdata[[#This Row],[+DI14]]-testdata[[#This Row],[-DI14]])/(testdata[[#This Row],[+DI14]]+testdata[[#This Row],[-DI14]])</f>
        <v>3.242930428634236</v>
      </c>
      <c r="Q134" s="8">
        <f>((Q133*13)+testdata[[#This Row],[DX]])/14</f>
        <v>15.363441715160027</v>
      </c>
      <c r="S134" s="6">
        <v>133</v>
      </c>
      <c r="T134" s="8">
        <v>23.085799999999999</v>
      </c>
      <c r="U134" s="8">
        <v>24.633299999999998</v>
      </c>
      <c r="V134" s="8">
        <v>15.3634</v>
      </c>
    </row>
    <row r="135" spans="1:22" x14ac:dyDescent="0.25">
      <c r="A135" s="6">
        <v>134</v>
      </c>
      <c r="B135" s="3" t="s">
        <v>5</v>
      </c>
      <c r="C135" s="4" t="e">
        <f>"new Quote { Date = DateTime.ParseExact("""&amp;TEXT(D135,"yyyy-mm-dd")&amp;""",""yyyy-MM-dd"",cultureProvider), Open="&amp;#REF!&amp;"m, High="&amp;E135&amp;"m, Low="&amp;F135&amp;"m, Close="&amp;G135&amp;"m, Volume = (long)"&amp;#REF!&amp;" },"</f>
        <v>#REF!</v>
      </c>
      <c r="D135" s="2">
        <v>42930</v>
      </c>
      <c r="E135" s="1">
        <v>234.53</v>
      </c>
      <c r="F135" s="1">
        <v>232.95</v>
      </c>
      <c r="G135" s="1">
        <v>234.14</v>
      </c>
      <c r="H135" s="1">
        <f>MAX(testdata[[#This Row],[high]]-testdata[[#This Row],[low]],ABS(testdata[[#This Row],[high]]-G134),ABS(testdata[[#This Row],[low]]-G134))</f>
        <v>1.5800000000000125</v>
      </c>
      <c r="I135" s="1">
        <f>IF(testdata[[#This Row],[high]]-E134&gt;F134-testdata[[#This Row],[low]],MAX(testdata[[#This Row],[high]]-E134,0),0)</f>
        <v>1.3499999999999943</v>
      </c>
      <c r="J135" s="1">
        <f>IF(F134-testdata[[#This Row],[low]]&gt;testdata[[#This Row],[high]]-E134,MAX(F134-testdata[[#This Row],[low]],0),0)</f>
        <v>0</v>
      </c>
      <c r="K135" s="1">
        <f>K134-(K134/14)+testdata[[#This Row],[TR]]</f>
        <v>21.343418197345766</v>
      </c>
      <c r="L135" s="1">
        <f>L134-(L134/14)+testdata[[#This Row],[+DM1]]</f>
        <v>5.9125360971016994</v>
      </c>
      <c r="M135" s="1">
        <f>M134-(M134/14)+testdata[[#This Row],[-DM1]]</f>
        <v>4.8683739486732645</v>
      </c>
      <c r="N135" s="8">
        <f>100*testdata[[#This Row],[+DM14]]/testdata[[#This Row],[TR14]]</f>
        <v>27.701917483100122</v>
      </c>
      <c r="O135" s="8">
        <f>100*testdata[[#This Row],[-DM14]]/testdata[[#This Row],[TR14]]</f>
        <v>22.809720091033441</v>
      </c>
      <c r="P135" s="8">
        <f>100*ABS(testdata[[#This Row],[+DI14]]-testdata[[#This Row],[-DI14]])/(testdata[[#This Row],[+DI14]]+testdata[[#This Row],[-DI14]])</f>
        <v>9.6852876426479586</v>
      </c>
      <c r="Q135" s="8">
        <f>((Q134*13)+testdata[[#This Row],[DX]])/14</f>
        <v>14.957859281409165</v>
      </c>
      <c r="S135" s="6">
        <v>134</v>
      </c>
      <c r="T135" s="8">
        <v>27.701899999999998</v>
      </c>
      <c r="U135" s="8">
        <v>22.809699999999999</v>
      </c>
      <c r="V135" s="8">
        <v>14.9579</v>
      </c>
    </row>
    <row r="136" spans="1:22" x14ac:dyDescent="0.25">
      <c r="A136" s="6">
        <v>135</v>
      </c>
      <c r="B136" s="3" t="s">
        <v>5</v>
      </c>
      <c r="C136" s="4" t="e">
        <f>"new Quote { Date = DateTime.ParseExact("""&amp;TEXT(D136,"yyyy-mm-dd")&amp;""",""yyyy-MM-dd"",cultureProvider), Open="&amp;#REF!&amp;"m, High="&amp;E136&amp;"m, Low="&amp;F136&amp;"m, Close="&amp;G136&amp;"m, Volume = (long)"&amp;#REF!&amp;" },"</f>
        <v>#REF!</v>
      </c>
      <c r="D136" s="2">
        <v>42933</v>
      </c>
      <c r="E136" s="1">
        <v>234.47</v>
      </c>
      <c r="F136" s="1">
        <v>233.92</v>
      </c>
      <c r="G136" s="1">
        <v>234.11</v>
      </c>
      <c r="H136" s="1">
        <f>MAX(testdata[[#This Row],[high]]-testdata[[#This Row],[low]],ABS(testdata[[#This Row],[high]]-G135),ABS(testdata[[#This Row],[low]]-G135))</f>
        <v>0.55000000000001137</v>
      </c>
      <c r="I136" s="1">
        <f>IF(testdata[[#This Row],[high]]-E135&gt;F135-testdata[[#This Row],[low]],MAX(testdata[[#This Row],[high]]-E135,0),0)</f>
        <v>0</v>
      </c>
      <c r="J136" s="1">
        <f>IF(F135-testdata[[#This Row],[low]]&gt;testdata[[#This Row],[high]]-E135,MAX(F135-testdata[[#This Row],[low]],0),0)</f>
        <v>0</v>
      </c>
      <c r="K136" s="1">
        <f>K135-(K135/14)+testdata[[#This Row],[TR]]</f>
        <v>20.368888326106795</v>
      </c>
      <c r="L136" s="1">
        <f>L135-(L135/14)+testdata[[#This Row],[+DM1]]</f>
        <v>5.4902120901658638</v>
      </c>
      <c r="M136" s="1">
        <f>M135-(M135/14)+testdata[[#This Row],[-DM1]]</f>
        <v>4.5206329523394597</v>
      </c>
      <c r="N136" s="8">
        <f>100*testdata[[#This Row],[+DM14]]/testdata[[#This Row],[TR14]]</f>
        <v>26.953911289940457</v>
      </c>
      <c r="O136" s="8">
        <f>100*testdata[[#This Row],[-DM14]]/testdata[[#This Row],[TR14]]</f>
        <v>22.193812838304808</v>
      </c>
      <c r="P136" s="8">
        <f>100*ABS(testdata[[#This Row],[+DI14]]-testdata[[#This Row],[-DI14]])/(testdata[[#This Row],[+DI14]]+testdata[[#This Row],[-DI14]])</f>
        <v>9.6852876426479622</v>
      </c>
      <c r="Q136" s="8">
        <f>((Q135*13)+testdata[[#This Row],[DX]])/14</f>
        <v>14.581247021497649</v>
      </c>
      <c r="S136" s="6">
        <v>135</v>
      </c>
      <c r="T136" s="8">
        <v>26.953900000000001</v>
      </c>
      <c r="U136" s="8">
        <v>22.1938</v>
      </c>
      <c r="V136" s="8">
        <v>14.581200000000001</v>
      </c>
    </row>
    <row r="137" spans="1:22" x14ac:dyDescent="0.25">
      <c r="A137" s="6">
        <v>136</v>
      </c>
      <c r="B137" s="3" t="s">
        <v>5</v>
      </c>
      <c r="C137" s="4" t="e">
        <f>"new Quote { Date = DateTime.ParseExact("""&amp;TEXT(D137,"yyyy-mm-dd")&amp;""",""yyyy-MM-dd"",cultureProvider), Open="&amp;#REF!&amp;"m, High="&amp;E137&amp;"m, Low="&amp;F137&amp;"m, Close="&amp;G137&amp;"m, Volume = (long)"&amp;#REF!&amp;" },"</f>
        <v>#REF!</v>
      </c>
      <c r="D137" s="2">
        <v>42934</v>
      </c>
      <c r="E137" s="1">
        <v>234.29</v>
      </c>
      <c r="F137" s="1">
        <v>233.29</v>
      </c>
      <c r="G137" s="1">
        <v>234.24</v>
      </c>
      <c r="H137" s="1">
        <f>MAX(testdata[[#This Row],[high]]-testdata[[#This Row],[low]],ABS(testdata[[#This Row],[high]]-G136),ABS(testdata[[#This Row],[low]]-G136))</f>
        <v>1</v>
      </c>
      <c r="I137" s="1">
        <f>IF(testdata[[#This Row],[high]]-E136&gt;F136-testdata[[#This Row],[low]],MAX(testdata[[#This Row],[high]]-E136,0),0)</f>
        <v>0</v>
      </c>
      <c r="J137" s="1">
        <f>IF(F136-testdata[[#This Row],[low]]&gt;testdata[[#This Row],[high]]-E136,MAX(F136-testdata[[#This Row],[low]],0),0)</f>
        <v>0.62999999999999545</v>
      </c>
      <c r="K137" s="1">
        <f>K136-(K136/14)+testdata[[#This Row],[TR]]</f>
        <v>19.913967731384879</v>
      </c>
      <c r="L137" s="1">
        <f>L136-(L136/14)+testdata[[#This Row],[+DM1]]</f>
        <v>5.0980540837254447</v>
      </c>
      <c r="M137" s="1">
        <f>M136-(M136/14)+testdata[[#This Row],[-DM1]]</f>
        <v>4.8277305986009225</v>
      </c>
      <c r="N137" s="8">
        <f>100*testdata[[#This Row],[+DM14]]/testdata[[#This Row],[TR14]]</f>
        <v>25.600393414772849</v>
      </c>
      <c r="O137" s="8">
        <f>100*testdata[[#This Row],[-DM14]]/testdata[[#This Row],[TR14]]</f>
        <v>24.242936735266003</v>
      </c>
      <c r="P137" s="8">
        <f>100*ABS(testdata[[#This Row],[+DI14]]-testdata[[#This Row],[-DI14]])/(testdata[[#This Row],[+DI14]]+testdata[[#This Row],[-DI14]])</f>
        <v>2.7234469996700015</v>
      </c>
      <c r="Q137" s="8">
        <f>((Q136*13)+testdata[[#This Row],[DX]])/14</f>
        <v>13.734261305652817</v>
      </c>
      <c r="S137" s="6">
        <v>136</v>
      </c>
      <c r="T137" s="8">
        <v>25.6004</v>
      </c>
      <c r="U137" s="8">
        <v>24.242899999999999</v>
      </c>
      <c r="V137" s="8">
        <v>13.734299999999999</v>
      </c>
    </row>
    <row r="138" spans="1:22" x14ac:dyDescent="0.25">
      <c r="A138" s="6">
        <v>137</v>
      </c>
      <c r="B138" s="3" t="s">
        <v>5</v>
      </c>
      <c r="C138" s="4" t="e">
        <f>"new Quote { Date = DateTime.ParseExact("""&amp;TEXT(D138,"yyyy-mm-dd")&amp;""",""yyyy-MM-dd"",cultureProvider), Open="&amp;#REF!&amp;"m, High="&amp;E138&amp;"m, Low="&amp;F138&amp;"m, Close="&amp;G138&amp;"m, Volume = (long)"&amp;#REF!&amp;" },"</f>
        <v>#REF!</v>
      </c>
      <c r="D138" s="2">
        <v>42935</v>
      </c>
      <c r="E138" s="1">
        <v>235.51</v>
      </c>
      <c r="F138" s="1">
        <v>234.57</v>
      </c>
      <c r="G138" s="1">
        <v>235.5</v>
      </c>
      <c r="H138" s="1">
        <f>MAX(testdata[[#This Row],[high]]-testdata[[#This Row],[low]],ABS(testdata[[#This Row],[high]]-G137),ABS(testdata[[#This Row],[low]]-G137))</f>
        <v>1.2699999999999818</v>
      </c>
      <c r="I138" s="1">
        <f>IF(testdata[[#This Row],[high]]-E137&gt;F137-testdata[[#This Row],[low]],MAX(testdata[[#This Row],[high]]-E137,0),0)</f>
        <v>1.2199999999999989</v>
      </c>
      <c r="J138" s="1">
        <f>IF(F137-testdata[[#This Row],[low]]&gt;testdata[[#This Row],[high]]-E137,MAX(F137-testdata[[#This Row],[low]],0),0)</f>
        <v>0</v>
      </c>
      <c r="K138" s="1">
        <f>K137-(K137/14)+testdata[[#This Row],[TR]]</f>
        <v>19.76154146485737</v>
      </c>
      <c r="L138" s="1">
        <f>L137-(L137/14)+testdata[[#This Row],[+DM1]]</f>
        <v>5.95390736345934</v>
      </c>
      <c r="M138" s="1">
        <f>M137-(M137/14)+testdata[[#This Row],[-DM1]]</f>
        <v>4.4828926987008568</v>
      </c>
      <c r="N138" s="8">
        <f>100*testdata[[#This Row],[+DM14]]/testdata[[#This Row],[TR14]]</f>
        <v>30.128759813840325</v>
      </c>
      <c r="O138" s="8">
        <f>100*testdata[[#This Row],[-DM14]]/testdata[[#This Row],[TR14]]</f>
        <v>22.684934303697609</v>
      </c>
      <c r="P138" s="8">
        <f>100*ABS(testdata[[#This Row],[+DI14]]-testdata[[#This Row],[-DI14]])/(testdata[[#This Row],[+DI14]]+testdata[[#This Row],[-DI14]])</f>
        <v>14.094498850196567</v>
      </c>
      <c r="Q138" s="8">
        <f>((Q137*13)+testdata[[#This Row],[DX]])/14</f>
        <v>13.759992558834513</v>
      </c>
      <c r="S138" s="6">
        <v>137</v>
      </c>
      <c r="T138" s="8">
        <v>30.128799999999998</v>
      </c>
      <c r="U138" s="8">
        <v>22.684899999999999</v>
      </c>
      <c r="V138" s="8">
        <v>13.76</v>
      </c>
    </row>
    <row r="139" spans="1:22" x14ac:dyDescent="0.25">
      <c r="A139" s="6">
        <v>138</v>
      </c>
      <c r="B139" s="3" t="s">
        <v>5</v>
      </c>
      <c r="C139" s="4" t="e">
        <f>"new Quote { Date = DateTime.ParseExact("""&amp;TEXT(D139,"yyyy-mm-dd")&amp;""",""yyyy-MM-dd"",cultureProvider), Open="&amp;#REF!&amp;"m, High="&amp;E139&amp;"m, Low="&amp;F139&amp;"m, Close="&amp;G139&amp;"m, Volume = (long)"&amp;#REF!&amp;" },"</f>
        <v>#REF!</v>
      </c>
      <c r="D139" s="2">
        <v>42936</v>
      </c>
      <c r="E139" s="1">
        <v>235.91</v>
      </c>
      <c r="F139" s="1">
        <v>235.01</v>
      </c>
      <c r="G139" s="1">
        <v>235.61</v>
      </c>
      <c r="H139" s="1">
        <f>MAX(testdata[[#This Row],[high]]-testdata[[#This Row],[low]],ABS(testdata[[#This Row],[high]]-G138),ABS(testdata[[#This Row],[low]]-G138))</f>
        <v>0.90000000000000568</v>
      </c>
      <c r="I139" s="1">
        <f>IF(testdata[[#This Row],[high]]-E138&gt;F138-testdata[[#This Row],[low]],MAX(testdata[[#This Row],[high]]-E138,0),0)</f>
        <v>0.40000000000000568</v>
      </c>
      <c r="J139" s="1">
        <f>IF(F138-testdata[[#This Row],[low]]&gt;testdata[[#This Row],[high]]-E138,MAX(F138-testdata[[#This Row],[low]],0),0)</f>
        <v>0</v>
      </c>
      <c r="K139" s="1">
        <f>K138-(K138/14)+testdata[[#This Row],[TR]]</f>
        <v>19.250002788796134</v>
      </c>
      <c r="L139" s="1">
        <f>L138-(L138/14)+testdata[[#This Row],[+DM1]]</f>
        <v>5.928628266069393</v>
      </c>
      <c r="M139" s="1">
        <f>M138-(M138/14)+testdata[[#This Row],[-DM1]]</f>
        <v>4.1626860773650813</v>
      </c>
      <c r="N139" s="8">
        <f>100*testdata[[#This Row],[+DM14]]/testdata[[#This Row],[TR14]]</f>
        <v>30.798064452852788</v>
      </c>
      <c r="O139" s="8">
        <f>100*testdata[[#This Row],[-DM14]]/testdata[[#This Row],[TR14]]</f>
        <v>21.624340126266599</v>
      </c>
      <c r="P139" s="8">
        <f>100*ABS(testdata[[#This Row],[+DI14]]-testdata[[#This Row],[-DI14]])/(testdata[[#This Row],[+DI14]]+testdata[[#This Row],[-DI14]])</f>
        <v>17.499625208417505</v>
      </c>
      <c r="Q139" s="8">
        <f>((Q138*13)+testdata[[#This Row],[DX]])/14</f>
        <v>14.02710917666187</v>
      </c>
      <c r="S139" s="6">
        <v>138</v>
      </c>
      <c r="T139" s="8">
        <v>30.798100000000002</v>
      </c>
      <c r="U139" s="8">
        <v>21.624300000000002</v>
      </c>
      <c r="V139" s="8">
        <v>14.027100000000001</v>
      </c>
    </row>
    <row r="140" spans="1:22" x14ac:dyDescent="0.25">
      <c r="A140" s="6">
        <v>139</v>
      </c>
      <c r="B140" s="3" t="s">
        <v>5</v>
      </c>
      <c r="C140" s="4" t="e">
        <f>"new Quote { Date = DateTime.ParseExact("""&amp;TEXT(D140,"yyyy-mm-dd")&amp;""",""yyyy-MM-dd"",cultureProvider), Open="&amp;#REF!&amp;"m, High="&amp;E140&amp;"m, Low="&amp;F140&amp;"m, Close="&amp;G140&amp;"m, Volume = (long)"&amp;#REF!&amp;" },"</f>
        <v>#REF!</v>
      </c>
      <c r="D140" s="2">
        <v>42937</v>
      </c>
      <c r="E140" s="1">
        <v>235.43</v>
      </c>
      <c r="F140" s="1">
        <v>234.73</v>
      </c>
      <c r="G140" s="1">
        <v>235.4</v>
      </c>
      <c r="H140" s="1">
        <f>MAX(testdata[[#This Row],[high]]-testdata[[#This Row],[low]],ABS(testdata[[#This Row],[high]]-G139),ABS(testdata[[#This Row],[low]]-G139))</f>
        <v>0.88000000000002387</v>
      </c>
      <c r="I140" s="1">
        <f>IF(testdata[[#This Row],[high]]-E139&gt;F139-testdata[[#This Row],[low]],MAX(testdata[[#This Row],[high]]-E139,0),0)</f>
        <v>0</v>
      </c>
      <c r="J140" s="1">
        <f>IF(F139-testdata[[#This Row],[low]]&gt;testdata[[#This Row],[high]]-E139,MAX(F139-testdata[[#This Row],[low]],0),0)</f>
        <v>0.28000000000000114</v>
      </c>
      <c r="K140" s="1">
        <f>K139-(K139/14)+testdata[[#This Row],[TR]]</f>
        <v>18.755002589596433</v>
      </c>
      <c r="L140" s="1">
        <f>L139-(L139/14)+testdata[[#This Row],[+DM1]]</f>
        <v>5.5051548184930077</v>
      </c>
      <c r="M140" s="1">
        <f>M139-(M139/14)+testdata[[#This Row],[-DM1]]</f>
        <v>4.1453513575532908</v>
      </c>
      <c r="N140" s="8">
        <f>100*testdata[[#This Row],[+DM14]]/testdata[[#This Row],[TR14]]</f>
        <v>29.352994179519687</v>
      </c>
      <c r="O140" s="8">
        <f>100*testdata[[#This Row],[-DM14]]/testdata[[#This Row],[TR14]]</f>
        <v>22.102643482719401</v>
      </c>
      <c r="P140" s="8">
        <f>100*ABS(testdata[[#This Row],[+DI14]]-testdata[[#This Row],[-DI14]])/(testdata[[#This Row],[+DI14]]+testdata[[#This Row],[-DI14]])</f>
        <v>14.090488479401323</v>
      </c>
      <c r="Q140" s="8">
        <f>((Q139*13)+testdata[[#This Row],[DX]])/14</f>
        <v>14.03163626971469</v>
      </c>
      <c r="S140" s="6">
        <v>139</v>
      </c>
      <c r="T140" s="8">
        <v>29.353000000000002</v>
      </c>
      <c r="U140" s="8">
        <v>22.102599999999999</v>
      </c>
      <c r="V140" s="8">
        <v>14.031599999999999</v>
      </c>
    </row>
    <row r="141" spans="1:22" x14ac:dyDescent="0.25">
      <c r="A141" s="6">
        <v>140</v>
      </c>
      <c r="B141" s="3" t="s">
        <v>5</v>
      </c>
      <c r="C141" s="4" t="e">
        <f>"new Quote { Date = DateTime.ParseExact("""&amp;TEXT(D141,"yyyy-mm-dd")&amp;""",""yyyy-MM-dd"",cultureProvider), Open="&amp;#REF!&amp;"m, High="&amp;E141&amp;"m, Low="&amp;F141&amp;"m, Close="&amp;G141&amp;"m, Volume = (long)"&amp;#REF!&amp;" },"</f>
        <v>#REF!</v>
      </c>
      <c r="D141" s="2">
        <v>42940</v>
      </c>
      <c r="E141" s="1">
        <v>235.49</v>
      </c>
      <c r="F141" s="1">
        <v>234.83</v>
      </c>
      <c r="G141" s="1">
        <v>235.34</v>
      </c>
      <c r="H141" s="1">
        <f>MAX(testdata[[#This Row],[high]]-testdata[[#This Row],[low]],ABS(testdata[[#This Row],[high]]-G140),ABS(testdata[[#This Row],[low]]-G140))</f>
        <v>0.65999999999999659</v>
      </c>
      <c r="I141" s="1">
        <f>IF(testdata[[#This Row],[high]]-E140&gt;F140-testdata[[#This Row],[low]],MAX(testdata[[#This Row],[high]]-E140,0),0)</f>
        <v>6.0000000000002274E-2</v>
      </c>
      <c r="J141" s="1">
        <f>IF(F140-testdata[[#This Row],[low]]&gt;testdata[[#This Row],[high]]-E140,MAX(F140-testdata[[#This Row],[low]],0),0)</f>
        <v>0</v>
      </c>
      <c r="K141" s="1">
        <f>K140-(K140/14)+testdata[[#This Row],[TR]]</f>
        <v>18.0753595474824</v>
      </c>
      <c r="L141" s="1">
        <f>L140-(L140/14)+testdata[[#This Row],[+DM1]]</f>
        <v>5.171929474314938</v>
      </c>
      <c r="M141" s="1">
        <f>M140-(M140/14)+testdata[[#This Row],[-DM1]]</f>
        <v>3.8492548320137701</v>
      </c>
      <c r="N141" s="8">
        <f>100*testdata[[#This Row],[+DM14]]/testdata[[#This Row],[TR14]]</f>
        <v>28.613148528131511</v>
      </c>
      <c r="O141" s="8">
        <f>100*testdata[[#This Row],[-DM14]]/testdata[[#This Row],[TR14]]</f>
        <v>21.295592056700791</v>
      </c>
      <c r="P141" s="8">
        <f>100*ABS(testdata[[#This Row],[+DI14]]-testdata[[#This Row],[-DI14]])/(testdata[[#This Row],[+DI14]]+testdata[[#This Row],[-DI14]])</f>
        <v>14.661873623103583</v>
      </c>
      <c r="Q141" s="8">
        <f>((Q140*13)+testdata[[#This Row],[DX]])/14</f>
        <v>14.076653223528183</v>
      </c>
      <c r="S141" s="6">
        <v>140</v>
      </c>
      <c r="T141" s="8">
        <v>28.613099999999999</v>
      </c>
      <c r="U141" s="8">
        <v>21.2956</v>
      </c>
      <c r="V141" s="8">
        <v>14.076700000000001</v>
      </c>
    </row>
    <row r="142" spans="1:22" x14ac:dyDescent="0.25">
      <c r="A142" s="6">
        <v>141</v>
      </c>
      <c r="B142" s="3" t="s">
        <v>5</v>
      </c>
      <c r="C142" s="4" t="e">
        <f>"new Quote { Date = DateTime.ParseExact("""&amp;TEXT(D142,"yyyy-mm-dd")&amp;""",""yyyy-MM-dd"",cultureProvider), Open="&amp;#REF!&amp;"m, High="&amp;E142&amp;"m, Low="&amp;F142&amp;"m, Close="&amp;G142&amp;"m, Volume = (long)"&amp;#REF!&amp;" },"</f>
        <v>#REF!</v>
      </c>
      <c r="D142" s="2">
        <v>42941</v>
      </c>
      <c r="E142" s="1">
        <v>236.28</v>
      </c>
      <c r="F142" s="1">
        <v>235.67</v>
      </c>
      <c r="G142" s="1">
        <v>235.91</v>
      </c>
      <c r="H142" s="1">
        <f>MAX(testdata[[#This Row],[high]]-testdata[[#This Row],[low]],ABS(testdata[[#This Row],[high]]-G141),ABS(testdata[[#This Row],[low]]-G141))</f>
        <v>0.93999999999999773</v>
      </c>
      <c r="I142" s="1">
        <f>IF(testdata[[#This Row],[high]]-E141&gt;F141-testdata[[#This Row],[low]],MAX(testdata[[#This Row],[high]]-E141,0),0)</f>
        <v>0.78999999999999204</v>
      </c>
      <c r="J142" s="1">
        <f>IF(F141-testdata[[#This Row],[low]]&gt;testdata[[#This Row],[high]]-E141,MAX(F141-testdata[[#This Row],[low]],0),0)</f>
        <v>0</v>
      </c>
      <c r="K142" s="1">
        <f>K141-(K141/14)+testdata[[#This Row],[TR]]</f>
        <v>17.724262436947939</v>
      </c>
      <c r="L142" s="1">
        <f>L141-(L141/14)+testdata[[#This Row],[+DM1]]</f>
        <v>5.5925059404352915</v>
      </c>
      <c r="M142" s="1">
        <f>M141-(M141/14)+testdata[[#This Row],[-DM1]]</f>
        <v>3.574308058298501</v>
      </c>
      <c r="N142" s="8">
        <f>100*testdata[[#This Row],[+DM14]]/testdata[[#This Row],[TR14]]</f>
        <v>31.552827432622372</v>
      </c>
      <c r="O142" s="8">
        <f>100*testdata[[#This Row],[-DM14]]/testdata[[#This Row],[TR14]]</f>
        <v>20.166187851334847</v>
      </c>
      <c r="P142" s="8">
        <f>100*ABS(testdata[[#This Row],[+DI14]]-testdata[[#This Row],[-DI14]])/(testdata[[#This Row],[+DI14]]+testdata[[#This Row],[-DI14]])</f>
        <v>22.01635030901209</v>
      </c>
      <c r="Q142" s="8">
        <f>((Q141*13)+testdata[[#This Row],[DX]])/14</f>
        <v>14.643774443919892</v>
      </c>
      <c r="S142" s="6">
        <v>141</v>
      </c>
      <c r="T142" s="8">
        <v>31.552800000000001</v>
      </c>
      <c r="U142" s="8">
        <v>20.1662</v>
      </c>
      <c r="V142" s="8">
        <v>14.643800000000001</v>
      </c>
    </row>
    <row r="143" spans="1:22" x14ac:dyDescent="0.25">
      <c r="A143" s="6">
        <v>142</v>
      </c>
      <c r="B143" s="3" t="s">
        <v>5</v>
      </c>
      <c r="C143" s="4" t="e">
        <f>"new Quote { Date = DateTime.ParseExact("""&amp;TEXT(D143,"yyyy-mm-dd")&amp;""",""yyyy-MM-dd"",cultureProvider), Open="&amp;#REF!&amp;"m, High="&amp;E143&amp;"m, Low="&amp;F143&amp;"m, Close="&amp;G143&amp;"m, Volume = (long)"&amp;#REF!&amp;" },"</f>
        <v>#REF!</v>
      </c>
      <c r="D143" s="2">
        <v>42942</v>
      </c>
      <c r="E143" s="1">
        <v>236.27</v>
      </c>
      <c r="F143" s="1">
        <v>235.64</v>
      </c>
      <c r="G143" s="1">
        <v>235.92</v>
      </c>
      <c r="H143" s="1">
        <f>MAX(testdata[[#This Row],[high]]-testdata[[#This Row],[low]],ABS(testdata[[#This Row],[high]]-G142),ABS(testdata[[#This Row],[low]]-G142))</f>
        <v>0.63000000000002387</v>
      </c>
      <c r="I143" s="1">
        <f>IF(testdata[[#This Row],[high]]-E142&gt;F142-testdata[[#This Row],[low]],MAX(testdata[[#This Row],[high]]-E142,0),0)</f>
        <v>0</v>
      </c>
      <c r="J143" s="1">
        <f>IF(F142-testdata[[#This Row],[low]]&gt;testdata[[#This Row],[high]]-E142,MAX(F142-testdata[[#This Row],[low]],0),0)</f>
        <v>3.0000000000001137E-2</v>
      </c>
      <c r="K143" s="1">
        <f>K142-(K142/14)+testdata[[#This Row],[TR]]</f>
        <v>17.08824369145168</v>
      </c>
      <c r="L143" s="1">
        <f>L142-(L142/14)+testdata[[#This Row],[+DM1]]</f>
        <v>5.1930412304041988</v>
      </c>
      <c r="M143" s="1">
        <f>M142-(M142/14)+testdata[[#This Row],[-DM1]]</f>
        <v>3.349000339848609</v>
      </c>
      <c r="N143" s="8">
        <f>100*testdata[[#This Row],[+DM14]]/testdata[[#This Row],[TR14]]</f>
        <v>30.389555089280446</v>
      </c>
      <c r="O143" s="8">
        <f>100*testdata[[#This Row],[-DM14]]/testdata[[#This Row],[TR14]]</f>
        <v>19.598271187599764</v>
      </c>
      <c r="P143" s="8">
        <f>100*ABS(testdata[[#This Row],[+DI14]]-testdata[[#This Row],[-DI14]])/(testdata[[#This Row],[+DI14]]+testdata[[#This Row],[-DI14]])</f>
        <v>21.587823887176587</v>
      </c>
      <c r="Q143" s="8">
        <f>((Q142*13)+testdata[[#This Row],[DX]])/14</f>
        <v>15.139777975581085</v>
      </c>
      <c r="S143" s="6">
        <v>142</v>
      </c>
      <c r="T143" s="8">
        <v>30.389600000000002</v>
      </c>
      <c r="U143" s="8">
        <v>19.598299999999998</v>
      </c>
      <c r="V143" s="8">
        <v>15.139799999999999</v>
      </c>
    </row>
    <row r="144" spans="1:22" x14ac:dyDescent="0.25">
      <c r="A144" s="6">
        <v>143</v>
      </c>
      <c r="B144" s="3" t="s">
        <v>5</v>
      </c>
      <c r="C144" s="4" t="e">
        <f>"new Quote { Date = DateTime.ParseExact("""&amp;TEXT(D144,"yyyy-mm-dd")&amp;""",""yyyy-MM-dd"",cultureProvider), Open="&amp;#REF!&amp;"m, High="&amp;E144&amp;"m, Low="&amp;F144&amp;"m, Close="&amp;G144&amp;"m, Volume = (long)"&amp;#REF!&amp;" },"</f>
        <v>#REF!</v>
      </c>
      <c r="D144" s="2">
        <v>42943</v>
      </c>
      <c r="E144" s="1">
        <v>236.47</v>
      </c>
      <c r="F144" s="1">
        <v>234.26</v>
      </c>
      <c r="G144" s="1">
        <v>235.7</v>
      </c>
      <c r="H144" s="1">
        <f>MAX(testdata[[#This Row],[high]]-testdata[[#This Row],[low]],ABS(testdata[[#This Row],[high]]-G143),ABS(testdata[[#This Row],[low]]-G143))</f>
        <v>2.210000000000008</v>
      </c>
      <c r="I144" s="1">
        <f>IF(testdata[[#This Row],[high]]-E143&gt;F143-testdata[[#This Row],[low]],MAX(testdata[[#This Row],[high]]-E143,0),0)</f>
        <v>0</v>
      </c>
      <c r="J144" s="1">
        <f>IF(F143-testdata[[#This Row],[low]]&gt;testdata[[#This Row],[high]]-E143,MAX(F143-testdata[[#This Row],[low]],0),0)</f>
        <v>1.3799999999999955</v>
      </c>
      <c r="K144" s="1">
        <f>K143-(K143/14)+testdata[[#This Row],[TR]]</f>
        <v>18.077654856347998</v>
      </c>
      <c r="L144" s="1">
        <f>L143-(L143/14)+testdata[[#This Row],[+DM1]]</f>
        <v>4.8221097139467561</v>
      </c>
      <c r="M144" s="1">
        <f>M143-(M143/14)+testdata[[#This Row],[-DM1]]</f>
        <v>4.4897860298594185</v>
      </c>
      <c r="N144" s="8">
        <f>100*testdata[[#This Row],[+DM14]]/testdata[[#This Row],[TR14]]</f>
        <v>26.674420726942159</v>
      </c>
      <c r="O144" s="8">
        <f>100*testdata[[#This Row],[-DM14]]/testdata[[#This Row],[TR14]]</f>
        <v>24.836108806905465</v>
      </c>
      <c r="P144" s="8">
        <f>100*ABS(testdata[[#This Row],[+DI14]]-testdata[[#This Row],[-DI14]])/(testdata[[#This Row],[+DI14]]+testdata[[#This Row],[-DI14]])</f>
        <v>3.5688080411379546</v>
      </c>
      <c r="Q144" s="8">
        <f>((Q143*13)+testdata[[#This Row],[DX]])/14</f>
        <v>14.31328012312086</v>
      </c>
      <c r="S144" s="6">
        <v>143</v>
      </c>
      <c r="T144" s="8">
        <v>26.674399999999999</v>
      </c>
      <c r="U144" s="8">
        <v>24.836099999999998</v>
      </c>
      <c r="V144" s="8">
        <v>14.3133</v>
      </c>
    </row>
    <row r="145" spans="1:22" x14ac:dyDescent="0.25">
      <c r="A145" s="6">
        <v>144</v>
      </c>
      <c r="B145" s="3" t="s">
        <v>5</v>
      </c>
      <c r="C145" s="4" t="e">
        <f>"new Quote { Date = DateTime.ParseExact("""&amp;TEXT(D145,"yyyy-mm-dd")&amp;""",""yyyy-MM-dd"",cultureProvider), Open="&amp;#REF!&amp;"m, High="&amp;E145&amp;"m, Low="&amp;F145&amp;"m, Close="&amp;G145&amp;"m, Volume = (long)"&amp;#REF!&amp;" },"</f>
        <v>#REF!</v>
      </c>
      <c r="D145" s="2">
        <v>42944</v>
      </c>
      <c r="E145" s="1">
        <v>235.57</v>
      </c>
      <c r="F145" s="1">
        <v>234.68</v>
      </c>
      <c r="G145" s="1">
        <v>235.43</v>
      </c>
      <c r="H145" s="1">
        <f>MAX(testdata[[#This Row],[high]]-testdata[[#This Row],[low]],ABS(testdata[[#This Row],[high]]-G144),ABS(testdata[[#This Row],[low]]-G144))</f>
        <v>1.0199999999999818</v>
      </c>
      <c r="I145" s="1">
        <f>IF(testdata[[#This Row],[high]]-E144&gt;F144-testdata[[#This Row],[low]],MAX(testdata[[#This Row],[high]]-E144,0),0)</f>
        <v>0</v>
      </c>
      <c r="J145" s="1">
        <f>IF(F144-testdata[[#This Row],[low]]&gt;testdata[[#This Row],[high]]-E144,MAX(F144-testdata[[#This Row],[low]],0),0)</f>
        <v>0</v>
      </c>
      <c r="K145" s="1">
        <f>K144-(K144/14)+testdata[[#This Row],[TR]]</f>
        <v>17.806393795180266</v>
      </c>
      <c r="L145" s="1">
        <f>L144-(L144/14)+testdata[[#This Row],[+DM1]]</f>
        <v>4.4776733058077021</v>
      </c>
      <c r="M145" s="1">
        <f>M144-(M144/14)+testdata[[#This Row],[-DM1]]</f>
        <v>4.1690870277266026</v>
      </c>
      <c r="N145" s="8">
        <f>100*testdata[[#This Row],[+DM14]]/testdata[[#This Row],[TR14]]</f>
        <v>25.146435360874097</v>
      </c>
      <c r="O145" s="8">
        <f>100*testdata[[#This Row],[-DM14]]/testdata[[#This Row],[TR14]]</f>
        <v>23.413427085135382</v>
      </c>
      <c r="P145" s="8">
        <f>100*ABS(testdata[[#This Row],[+DI14]]-testdata[[#This Row],[-DI14]])/(testdata[[#This Row],[+DI14]]+testdata[[#This Row],[-DI14]])</f>
        <v>3.5688080411379528</v>
      </c>
      <c r="Q145" s="8">
        <f>((Q144*13)+testdata[[#This Row],[DX]])/14</f>
        <v>13.545817831550652</v>
      </c>
      <c r="S145" s="6">
        <v>144</v>
      </c>
      <c r="T145" s="8">
        <v>25.1464</v>
      </c>
      <c r="U145" s="8">
        <v>23.413399999999999</v>
      </c>
      <c r="V145" s="8">
        <v>13.5458</v>
      </c>
    </row>
    <row r="146" spans="1:22" x14ac:dyDescent="0.25">
      <c r="A146" s="6">
        <v>145</v>
      </c>
      <c r="B146" s="3" t="s">
        <v>5</v>
      </c>
      <c r="C146" s="4" t="e">
        <f>"new Quote { Date = DateTime.ParseExact("""&amp;TEXT(D146,"yyyy-mm-dd")&amp;""",""yyyy-MM-dd"",cultureProvider), Open="&amp;#REF!&amp;"m, High="&amp;E146&amp;"m, Low="&amp;F146&amp;"m, Close="&amp;G146&amp;"m, Volume = (long)"&amp;#REF!&amp;" },"</f>
        <v>#REF!</v>
      </c>
      <c r="D146" s="2">
        <v>42947</v>
      </c>
      <c r="E146" s="1">
        <v>235.97</v>
      </c>
      <c r="F146" s="1">
        <v>235.07</v>
      </c>
      <c r="G146" s="1">
        <v>235.29</v>
      </c>
      <c r="H146" s="1">
        <f>MAX(testdata[[#This Row],[high]]-testdata[[#This Row],[low]],ABS(testdata[[#This Row],[high]]-G145),ABS(testdata[[#This Row],[low]]-G145))</f>
        <v>0.90000000000000568</v>
      </c>
      <c r="I146" s="1">
        <f>IF(testdata[[#This Row],[high]]-E145&gt;F145-testdata[[#This Row],[low]],MAX(testdata[[#This Row],[high]]-E145,0),0)</f>
        <v>0.40000000000000568</v>
      </c>
      <c r="J146" s="1">
        <f>IF(F145-testdata[[#This Row],[low]]&gt;testdata[[#This Row],[high]]-E145,MAX(F145-testdata[[#This Row],[low]],0),0)</f>
        <v>0</v>
      </c>
      <c r="K146" s="1">
        <f>K145-(K145/14)+testdata[[#This Row],[TR]]</f>
        <v>17.434508524095968</v>
      </c>
      <c r="L146" s="1">
        <f>L145-(L145/14)+testdata[[#This Row],[+DM1]]</f>
        <v>4.557839498250015</v>
      </c>
      <c r="M146" s="1">
        <f>M145-(M145/14)+testdata[[#This Row],[-DM1]]</f>
        <v>3.8712950971747024</v>
      </c>
      <c r="N146" s="8">
        <f>100*testdata[[#This Row],[+DM14]]/testdata[[#This Row],[TR14]]</f>
        <v>26.142632537938738</v>
      </c>
      <c r="O146" s="8">
        <f>100*testdata[[#This Row],[-DM14]]/testdata[[#This Row],[TR14]]</f>
        <v>22.204784791175758</v>
      </c>
      <c r="P146" s="8">
        <f>100*ABS(testdata[[#This Row],[+DI14]]-testdata[[#This Row],[-DI14]])/(testdata[[#This Row],[+DI14]]+testdata[[#This Row],[-DI14]])</f>
        <v>8.1448978338531326</v>
      </c>
      <c r="Q146" s="8">
        <f>((Q145*13)+testdata[[#This Row],[DX]])/14</f>
        <v>13.160037831715114</v>
      </c>
      <c r="S146" s="6">
        <v>145</v>
      </c>
      <c r="T146" s="8">
        <v>26.142600000000002</v>
      </c>
      <c r="U146" s="8">
        <v>22.204799999999999</v>
      </c>
      <c r="V146" s="8">
        <v>13.16</v>
      </c>
    </row>
    <row r="147" spans="1:22" x14ac:dyDescent="0.25">
      <c r="A147" s="6">
        <v>146</v>
      </c>
      <c r="B147" s="3" t="s">
        <v>5</v>
      </c>
      <c r="C147" s="4" t="e">
        <f>"new Quote { Date = DateTime.ParseExact("""&amp;TEXT(D147,"yyyy-mm-dd")&amp;""",""yyyy-MM-dd"",cultureProvider), Open="&amp;#REF!&amp;"m, High="&amp;E147&amp;"m, Low="&amp;F147&amp;"m, Close="&amp;G147&amp;"m, Volume = (long)"&amp;#REF!&amp;" },"</f>
        <v>#REF!</v>
      </c>
      <c r="D147" s="2">
        <v>42948</v>
      </c>
      <c r="E147" s="1">
        <v>235.99</v>
      </c>
      <c r="F147" s="1">
        <v>235.24</v>
      </c>
      <c r="G147" s="1">
        <v>235.82</v>
      </c>
      <c r="H147" s="1">
        <f>MAX(testdata[[#This Row],[high]]-testdata[[#This Row],[low]],ABS(testdata[[#This Row],[high]]-G146),ABS(testdata[[#This Row],[low]]-G146))</f>
        <v>0.75</v>
      </c>
      <c r="I147" s="1">
        <f>IF(testdata[[#This Row],[high]]-E146&gt;F146-testdata[[#This Row],[low]],MAX(testdata[[#This Row],[high]]-E146,0),0)</f>
        <v>2.0000000000010232E-2</v>
      </c>
      <c r="J147" s="1">
        <f>IF(F146-testdata[[#This Row],[low]]&gt;testdata[[#This Row],[high]]-E146,MAX(F146-testdata[[#This Row],[low]],0),0)</f>
        <v>0</v>
      </c>
      <c r="K147" s="1">
        <f>K146-(K146/14)+testdata[[#This Row],[TR]]</f>
        <v>16.939186486660542</v>
      </c>
      <c r="L147" s="1">
        <f>L146-(L146/14)+testdata[[#This Row],[+DM1]]</f>
        <v>4.2522795340893103</v>
      </c>
      <c r="M147" s="1">
        <f>M146-(M146/14)+testdata[[#This Row],[-DM1]]</f>
        <v>3.5947740188050807</v>
      </c>
      <c r="N147" s="8">
        <f>100*testdata[[#This Row],[+DM14]]/testdata[[#This Row],[TR14]]</f>
        <v>25.103209870426433</v>
      </c>
      <c r="O147" s="8">
        <f>100*testdata[[#This Row],[-DM14]]/testdata[[#This Row],[TR14]]</f>
        <v>21.221644980624855</v>
      </c>
      <c r="P147" s="8">
        <f>100*ABS(testdata[[#This Row],[+DI14]]-testdata[[#This Row],[-DI14]])/(testdata[[#This Row],[+DI14]]+testdata[[#This Row],[-DI14]])</f>
        <v>8.3790114448971451</v>
      </c>
      <c r="Q147" s="8">
        <f>((Q146*13)+testdata[[#This Row],[DX]])/14</f>
        <v>12.818535946942403</v>
      </c>
      <c r="S147" s="6">
        <v>146</v>
      </c>
      <c r="T147" s="8">
        <v>25.103200000000001</v>
      </c>
      <c r="U147" s="8">
        <v>21.221599999999999</v>
      </c>
      <c r="V147" s="8">
        <v>12.8185</v>
      </c>
    </row>
    <row r="148" spans="1:22" x14ac:dyDescent="0.25">
      <c r="A148" s="6">
        <v>147</v>
      </c>
      <c r="B148" s="3" t="s">
        <v>5</v>
      </c>
      <c r="C148" s="4" t="e">
        <f>"new Quote { Date = DateTime.ParseExact("""&amp;TEXT(D148,"yyyy-mm-dd")&amp;""",""yyyy-MM-dd"",cultureProvider), Open="&amp;#REF!&amp;"m, High="&amp;E148&amp;"m, Low="&amp;F148&amp;"m, Close="&amp;G148&amp;"m, Volume = (long)"&amp;#REF!&amp;" },"</f>
        <v>#REF!</v>
      </c>
      <c r="D148" s="2">
        <v>42949</v>
      </c>
      <c r="E148" s="1">
        <v>236.09</v>
      </c>
      <c r="F148" s="1">
        <v>234.91</v>
      </c>
      <c r="G148" s="1">
        <v>235.93</v>
      </c>
      <c r="H148" s="1">
        <f>MAX(testdata[[#This Row],[high]]-testdata[[#This Row],[low]],ABS(testdata[[#This Row],[high]]-G147),ABS(testdata[[#This Row],[low]]-G147))</f>
        <v>1.1800000000000068</v>
      </c>
      <c r="I148" s="1">
        <f>IF(testdata[[#This Row],[high]]-E147&gt;F147-testdata[[#This Row],[low]],MAX(testdata[[#This Row],[high]]-E147,0),0)</f>
        <v>0</v>
      </c>
      <c r="J148" s="1">
        <f>IF(F147-testdata[[#This Row],[low]]&gt;testdata[[#This Row],[high]]-E147,MAX(F147-testdata[[#This Row],[low]],0),0)</f>
        <v>0.33000000000001251</v>
      </c>
      <c r="K148" s="1">
        <f>K147-(K147/14)+testdata[[#This Row],[TR]]</f>
        <v>16.909244594756224</v>
      </c>
      <c r="L148" s="1">
        <f>L147-(L147/14)+testdata[[#This Row],[+DM1]]</f>
        <v>3.9485452816543596</v>
      </c>
      <c r="M148" s="1">
        <f>M147-(M147/14)+testdata[[#This Row],[-DM1]]</f>
        <v>3.6680044460333017</v>
      </c>
      <c r="N148" s="8">
        <f>100*testdata[[#This Row],[+DM14]]/testdata[[#This Row],[TR14]]</f>
        <v>23.351399641346809</v>
      </c>
      <c r="O148" s="8">
        <f>100*testdata[[#This Row],[-DM14]]/testdata[[#This Row],[TR14]]</f>
        <v>21.692302252052095</v>
      </c>
      <c r="P148" s="8">
        <f>100*ABS(testdata[[#This Row],[+DI14]]-testdata[[#This Row],[-DI14]])/(testdata[[#This Row],[+DI14]]+testdata[[#This Row],[-DI14]])</f>
        <v>3.6833060329303291</v>
      </c>
      <c r="Q148" s="8">
        <f>((Q147*13)+testdata[[#This Row],[DX]])/14</f>
        <v>12.166019524512967</v>
      </c>
      <c r="S148" s="6">
        <v>147</v>
      </c>
      <c r="T148" s="8">
        <v>23.351400000000002</v>
      </c>
      <c r="U148" s="8">
        <v>21.692299999999999</v>
      </c>
      <c r="V148" s="8">
        <v>12.166</v>
      </c>
    </row>
    <row r="149" spans="1:22" x14ac:dyDescent="0.25">
      <c r="A149" s="6">
        <v>148</v>
      </c>
      <c r="B149" s="3" t="s">
        <v>5</v>
      </c>
      <c r="C149" s="4" t="e">
        <f>"new Quote { Date = DateTime.ParseExact("""&amp;TEXT(D149,"yyyy-mm-dd")&amp;""",""yyyy-MM-dd"",cultureProvider), Open="&amp;#REF!&amp;"m, High="&amp;E149&amp;"m, Low="&amp;F149&amp;"m, Close="&amp;G149&amp;"m, Volume = (long)"&amp;#REF!&amp;" },"</f>
        <v>#REF!</v>
      </c>
      <c r="D149" s="2">
        <v>42950</v>
      </c>
      <c r="E149" s="1">
        <v>235.84</v>
      </c>
      <c r="F149" s="1">
        <v>235.17</v>
      </c>
      <c r="G149" s="1">
        <v>235.48</v>
      </c>
      <c r="H149" s="1">
        <f>MAX(testdata[[#This Row],[high]]-testdata[[#This Row],[low]],ABS(testdata[[#This Row],[high]]-G148),ABS(testdata[[#This Row],[low]]-G148))</f>
        <v>0.76000000000001933</v>
      </c>
      <c r="I149" s="1">
        <f>IF(testdata[[#This Row],[high]]-E148&gt;F148-testdata[[#This Row],[low]],MAX(testdata[[#This Row],[high]]-E148,0),0)</f>
        <v>0</v>
      </c>
      <c r="J149" s="1">
        <f>IF(F148-testdata[[#This Row],[low]]&gt;testdata[[#This Row],[high]]-E148,MAX(F148-testdata[[#This Row],[low]],0),0)</f>
        <v>0</v>
      </c>
      <c r="K149" s="1">
        <f>K148-(K148/14)+testdata[[#This Row],[TR]]</f>
        <v>16.461441409416516</v>
      </c>
      <c r="L149" s="1">
        <f>L148-(L148/14)+testdata[[#This Row],[+DM1]]</f>
        <v>3.6665063329647625</v>
      </c>
      <c r="M149" s="1">
        <f>M148-(M148/14)+testdata[[#This Row],[-DM1]]</f>
        <v>3.4060041284594944</v>
      </c>
      <c r="N149" s="8">
        <f>100*testdata[[#This Row],[+DM14]]/testdata[[#This Row],[TR14]]</f>
        <v>22.273300628870771</v>
      </c>
      <c r="O149" s="8">
        <f>100*testdata[[#This Row],[-DM14]]/testdata[[#This Row],[TR14]]</f>
        <v>20.690801271577239</v>
      </c>
      <c r="P149" s="8">
        <f>100*ABS(testdata[[#This Row],[+DI14]]-testdata[[#This Row],[-DI14]])/(testdata[[#This Row],[+DI14]]+testdata[[#This Row],[-DI14]])</f>
        <v>3.6833060329303198</v>
      </c>
      <c r="Q149" s="8">
        <f>((Q148*13)+testdata[[#This Row],[DX]])/14</f>
        <v>11.560111417971347</v>
      </c>
      <c r="S149" s="6">
        <v>148</v>
      </c>
      <c r="T149" s="8">
        <v>22.273299999999999</v>
      </c>
      <c r="U149" s="8">
        <v>20.690799999999999</v>
      </c>
      <c r="V149" s="8">
        <v>11.5601</v>
      </c>
    </row>
    <row r="150" spans="1:22" x14ac:dyDescent="0.25">
      <c r="A150" s="6">
        <v>149</v>
      </c>
      <c r="B150" s="3" t="s">
        <v>5</v>
      </c>
      <c r="C150" s="4" t="e">
        <f>"new Quote { Date = DateTime.ParseExact("""&amp;TEXT(D150,"yyyy-mm-dd")&amp;""",""yyyy-MM-dd"",cultureProvider), Open="&amp;#REF!&amp;"m, High="&amp;E150&amp;"m, Low="&amp;F150&amp;"m, Close="&amp;G150&amp;"m, Volume = (long)"&amp;#REF!&amp;" },"</f>
        <v>#REF!</v>
      </c>
      <c r="D150" s="2">
        <v>42951</v>
      </c>
      <c r="E150" s="1">
        <v>236.27</v>
      </c>
      <c r="F150" s="1">
        <v>235.49</v>
      </c>
      <c r="G150" s="1">
        <v>235.9</v>
      </c>
      <c r="H150" s="1">
        <f>MAX(testdata[[#This Row],[high]]-testdata[[#This Row],[low]],ABS(testdata[[#This Row],[high]]-G149),ABS(testdata[[#This Row],[low]]-G149))</f>
        <v>0.79000000000002046</v>
      </c>
      <c r="I150" s="1">
        <f>IF(testdata[[#This Row],[high]]-E149&gt;F149-testdata[[#This Row],[low]],MAX(testdata[[#This Row],[high]]-E149,0),0)</f>
        <v>0.43000000000000682</v>
      </c>
      <c r="J150" s="1">
        <f>IF(F149-testdata[[#This Row],[low]]&gt;testdata[[#This Row],[high]]-E149,MAX(F149-testdata[[#This Row],[low]],0),0)</f>
        <v>0</v>
      </c>
      <c r="K150" s="1">
        <f>K149-(K149/14)+testdata[[#This Row],[TR]]</f>
        <v>16.075624165886786</v>
      </c>
      <c r="L150" s="1">
        <f>L149-(L149/14)+testdata[[#This Row],[+DM1]]</f>
        <v>3.8346130234672864</v>
      </c>
      <c r="M150" s="1">
        <f>M149-(M149/14)+testdata[[#This Row],[-DM1]]</f>
        <v>3.1627181192838161</v>
      </c>
      <c r="N150" s="8">
        <f>100*testdata[[#This Row],[+DM14]]/testdata[[#This Row],[TR14]]</f>
        <v>23.853587169601237</v>
      </c>
      <c r="O150" s="8">
        <f>100*testdata[[#This Row],[-DM14]]/testdata[[#This Row],[TR14]]</f>
        <v>19.673998885811535</v>
      </c>
      <c r="P150" s="8">
        <f>100*ABS(testdata[[#This Row],[+DI14]]-testdata[[#This Row],[-DI14]])/(testdata[[#This Row],[+DI14]]+testdata[[#This Row],[-DI14]])</f>
        <v>9.6021596016578528</v>
      </c>
      <c r="Q150" s="8">
        <f>((Q149*13)+testdata[[#This Row],[DX]])/14</f>
        <v>11.420257716806097</v>
      </c>
      <c r="S150" s="6">
        <v>149</v>
      </c>
      <c r="T150" s="8">
        <v>23.8536</v>
      </c>
      <c r="U150" s="8">
        <v>19.673999999999999</v>
      </c>
      <c r="V150" s="8">
        <v>11.420299999999999</v>
      </c>
    </row>
    <row r="151" spans="1:22" x14ac:dyDescent="0.25">
      <c r="A151" s="6">
        <v>150</v>
      </c>
      <c r="B151" s="3" t="s">
        <v>5</v>
      </c>
      <c r="C151" s="4" t="e">
        <f>"new Quote { Date = DateTime.ParseExact("""&amp;TEXT(D151,"yyyy-mm-dd")&amp;""",""yyyy-MM-dd"",cultureProvider), Open="&amp;#REF!&amp;"m, High="&amp;E151&amp;"m, Low="&amp;F151&amp;"m, Close="&amp;G151&amp;"m, Volume = (long)"&amp;#REF!&amp;" },"</f>
        <v>#REF!</v>
      </c>
      <c r="D151" s="2">
        <v>42954</v>
      </c>
      <c r="E151" s="1">
        <v>236.34</v>
      </c>
      <c r="F151" s="1">
        <v>235.87</v>
      </c>
      <c r="G151" s="1">
        <v>236.34</v>
      </c>
      <c r="H151" s="1">
        <f>MAX(testdata[[#This Row],[high]]-testdata[[#This Row],[low]],ABS(testdata[[#This Row],[high]]-G150),ABS(testdata[[#This Row],[low]]-G150))</f>
        <v>0.46999999999999886</v>
      </c>
      <c r="I151" s="1">
        <f>IF(testdata[[#This Row],[high]]-E150&gt;F150-testdata[[#This Row],[low]],MAX(testdata[[#This Row],[high]]-E150,0),0)</f>
        <v>6.9999999999993179E-2</v>
      </c>
      <c r="J151" s="1">
        <f>IF(F150-testdata[[#This Row],[low]]&gt;testdata[[#This Row],[high]]-E150,MAX(F150-testdata[[#This Row],[low]],0),0)</f>
        <v>0</v>
      </c>
      <c r="K151" s="1">
        <f>K150-(K150/14)+testdata[[#This Row],[TR]]</f>
        <v>15.397365296894872</v>
      </c>
      <c r="L151" s="1">
        <f>L150-(L150/14)+testdata[[#This Row],[+DM1]]</f>
        <v>3.6307120932196164</v>
      </c>
      <c r="M151" s="1">
        <f>M150-(M150/14)+testdata[[#This Row],[-DM1]]</f>
        <v>2.936809682192115</v>
      </c>
      <c r="N151" s="8">
        <f>100*testdata[[#This Row],[+DM14]]/testdata[[#This Row],[TR14]]</f>
        <v>23.580086743488565</v>
      </c>
      <c r="O151" s="8">
        <f>100*testdata[[#This Row],[-DM14]]/testdata[[#This Row],[TR14]]</f>
        <v>19.073455916411685</v>
      </c>
      <c r="P151" s="8">
        <f>100*ABS(testdata[[#This Row],[+DI14]]-testdata[[#This Row],[-DI14]])/(testdata[[#This Row],[+DI14]]+testdata[[#This Row],[-DI14]])</f>
        <v>10.565665935443352</v>
      </c>
      <c r="Q151" s="8">
        <f>((Q150*13)+testdata[[#This Row],[DX]])/14</f>
        <v>11.359215446708758</v>
      </c>
      <c r="S151" s="6">
        <v>150</v>
      </c>
      <c r="T151" s="8">
        <v>23.580100000000002</v>
      </c>
      <c r="U151" s="8">
        <v>19.073499999999999</v>
      </c>
      <c r="V151" s="8">
        <v>11.3592</v>
      </c>
    </row>
    <row r="152" spans="1:22" x14ac:dyDescent="0.25">
      <c r="A152" s="6">
        <v>151</v>
      </c>
      <c r="B152" s="3" t="s">
        <v>5</v>
      </c>
      <c r="C152" s="4" t="e">
        <f>"new Quote { Date = DateTime.ParseExact("""&amp;TEXT(D152,"yyyy-mm-dd")&amp;""",""yyyy-MM-dd"",cultureProvider), Open="&amp;#REF!&amp;"m, High="&amp;E152&amp;"m, Low="&amp;F152&amp;"m, Close="&amp;G152&amp;"m, Volume = (long)"&amp;#REF!&amp;" },"</f>
        <v>#REF!</v>
      </c>
      <c r="D152" s="2">
        <v>42955</v>
      </c>
      <c r="E152" s="1">
        <v>237.33</v>
      </c>
      <c r="F152" s="1">
        <v>235.35</v>
      </c>
      <c r="G152" s="1">
        <v>235.76</v>
      </c>
      <c r="H152" s="1">
        <f>MAX(testdata[[#This Row],[high]]-testdata[[#This Row],[low]],ABS(testdata[[#This Row],[high]]-G151),ABS(testdata[[#This Row],[low]]-G151))</f>
        <v>1.9800000000000182</v>
      </c>
      <c r="I152" s="1">
        <f>IF(testdata[[#This Row],[high]]-E151&gt;F151-testdata[[#This Row],[low]],MAX(testdata[[#This Row],[high]]-E151,0),0)</f>
        <v>0.99000000000000909</v>
      </c>
      <c r="J152" s="1">
        <f>IF(F151-testdata[[#This Row],[low]]&gt;testdata[[#This Row],[high]]-E151,MAX(F151-testdata[[#This Row],[low]],0),0)</f>
        <v>0</v>
      </c>
      <c r="K152" s="1">
        <f>K151-(K151/14)+testdata[[#This Row],[TR]]</f>
        <v>16.277553489973826</v>
      </c>
      <c r="L152" s="1">
        <f>L151-(L151/14)+testdata[[#This Row],[+DM1]]</f>
        <v>4.3613755151325098</v>
      </c>
      <c r="M152" s="1">
        <f>M151-(M151/14)+testdata[[#This Row],[-DM1]]</f>
        <v>2.7270375620355356</v>
      </c>
      <c r="N152" s="8">
        <f>100*testdata[[#This Row],[+DM14]]/testdata[[#This Row],[TR14]]</f>
        <v>26.793802384485499</v>
      </c>
      <c r="O152" s="8">
        <f>100*testdata[[#This Row],[-DM14]]/testdata[[#This Row],[TR14]]</f>
        <v>16.753362621202609</v>
      </c>
      <c r="P152" s="8">
        <f>100*ABS(testdata[[#This Row],[+DI14]]-testdata[[#This Row],[-DI14]])/(testdata[[#This Row],[+DI14]]+testdata[[#This Row],[-DI14]])</f>
        <v>23.056471671511598</v>
      </c>
      <c r="Q152" s="8">
        <f>((Q151*13)+testdata[[#This Row],[DX]])/14</f>
        <v>12.194733748480388</v>
      </c>
      <c r="S152" s="6">
        <v>151</v>
      </c>
      <c r="T152" s="8">
        <v>26.793800000000001</v>
      </c>
      <c r="U152" s="8">
        <v>16.753399999999999</v>
      </c>
      <c r="V152" s="8">
        <v>12.194699999999999</v>
      </c>
    </row>
    <row r="153" spans="1:22" x14ac:dyDescent="0.25">
      <c r="A153" s="6">
        <v>152</v>
      </c>
      <c r="B153" s="3" t="s">
        <v>5</v>
      </c>
      <c r="C153" s="4" t="e">
        <f>"new Quote { Date = DateTime.ParseExact("""&amp;TEXT(D153,"yyyy-mm-dd")&amp;""",""yyyy-MM-dd"",cultureProvider), Open="&amp;#REF!&amp;"m, High="&amp;E153&amp;"m, Low="&amp;F153&amp;"m, Close="&amp;G153&amp;"m, Volume = (long)"&amp;#REF!&amp;" },"</f>
        <v>#REF!</v>
      </c>
      <c r="D153" s="2">
        <v>42956</v>
      </c>
      <c r="E153" s="1">
        <v>235.81</v>
      </c>
      <c r="F153" s="1">
        <v>234.62</v>
      </c>
      <c r="G153" s="1">
        <v>235.75</v>
      </c>
      <c r="H153" s="1">
        <f>MAX(testdata[[#This Row],[high]]-testdata[[#This Row],[low]],ABS(testdata[[#This Row],[high]]-G152),ABS(testdata[[#This Row],[low]]-G152))</f>
        <v>1.1899999999999977</v>
      </c>
      <c r="I153" s="1">
        <f>IF(testdata[[#This Row],[high]]-E152&gt;F152-testdata[[#This Row],[low]],MAX(testdata[[#This Row],[high]]-E152,0),0)</f>
        <v>0</v>
      </c>
      <c r="J153" s="1">
        <f>IF(F152-testdata[[#This Row],[low]]&gt;testdata[[#This Row],[high]]-E152,MAX(F152-testdata[[#This Row],[low]],0),0)</f>
        <v>0.72999999999998977</v>
      </c>
      <c r="K153" s="1">
        <f>K152-(K152/14)+testdata[[#This Row],[TR]]</f>
        <v>16.304871097832837</v>
      </c>
      <c r="L153" s="1">
        <f>L152-(L152/14)+testdata[[#This Row],[+DM1]]</f>
        <v>4.049848692623045</v>
      </c>
      <c r="M153" s="1">
        <f>M152-(M152/14)+testdata[[#This Row],[-DM1]]</f>
        <v>3.2622491647472729</v>
      </c>
      <c r="N153" s="8">
        <f>100*testdata[[#This Row],[+DM14]]/testdata[[#This Row],[TR14]]</f>
        <v>24.838274821818928</v>
      </c>
      <c r="O153" s="8">
        <f>100*testdata[[#This Row],[-DM14]]/testdata[[#This Row],[TR14]]</f>
        <v>20.007819412818755</v>
      </c>
      <c r="P153" s="8">
        <f>100*ABS(testdata[[#This Row],[+DI14]]-testdata[[#This Row],[-DI14]])/(testdata[[#This Row],[+DI14]]+testdata[[#This Row],[-DI14]])</f>
        <v>10.77118418323548</v>
      </c>
      <c r="Q153" s="8">
        <f>((Q152*13)+testdata[[#This Row],[DX]])/14</f>
        <v>12.093051636677179</v>
      </c>
      <c r="S153" s="6">
        <v>152</v>
      </c>
      <c r="T153" s="8">
        <v>24.8383</v>
      </c>
      <c r="U153" s="8">
        <v>20.0078</v>
      </c>
      <c r="V153" s="8">
        <v>12.0931</v>
      </c>
    </row>
    <row r="154" spans="1:22" x14ac:dyDescent="0.25">
      <c r="A154" s="6">
        <v>153</v>
      </c>
      <c r="B154" s="3" t="s">
        <v>5</v>
      </c>
      <c r="C154" s="4" t="e">
        <f>"new Quote { Date = DateTime.ParseExact("""&amp;TEXT(D154,"yyyy-mm-dd")&amp;""",""yyyy-MM-dd"",cultureProvider), Open="&amp;#REF!&amp;"m, High="&amp;E154&amp;"m, Low="&amp;F154&amp;"m, Close="&amp;G154&amp;"m, Volume = (long)"&amp;#REF!&amp;" },"</f>
        <v>#REF!</v>
      </c>
      <c r="D154" s="2">
        <v>42957</v>
      </c>
      <c r="E154" s="1">
        <v>234.98</v>
      </c>
      <c r="F154" s="1">
        <v>232.37</v>
      </c>
      <c r="G154" s="1">
        <v>232.42</v>
      </c>
      <c r="H154" s="1">
        <f>MAX(testdata[[#This Row],[high]]-testdata[[#This Row],[low]],ABS(testdata[[#This Row],[high]]-G153),ABS(testdata[[#This Row],[low]]-G153))</f>
        <v>3.3799999999999955</v>
      </c>
      <c r="I154" s="1">
        <f>IF(testdata[[#This Row],[high]]-E153&gt;F153-testdata[[#This Row],[low]],MAX(testdata[[#This Row],[high]]-E153,0),0)</f>
        <v>0</v>
      </c>
      <c r="J154" s="1">
        <f>IF(F153-testdata[[#This Row],[low]]&gt;testdata[[#This Row],[high]]-E153,MAX(F153-testdata[[#This Row],[low]],0),0)</f>
        <v>2.25</v>
      </c>
      <c r="K154" s="1">
        <f>K153-(K153/14)+testdata[[#This Row],[TR]]</f>
        <v>18.520237447987633</v>
      </c>
      <c r="L154" s="1">
        <f>L153-(L153/14)+testdata[[#This Row],[+DM1]]</f>
        <v>3.7605737860071131</v>
      </c>
      <c r="M154" s="1">
        <f>M153-(M153/14)+testdata[[#This Row],[-DM1]]</f>
        <v>5.279231367265325</v>
      </c>
      <c r="N154" s="8">
        <f>100*testdata[[#This Row],[+DM14]]/testdata[[#This Row],[TR14]]</f>
        <v>20.305213670010094</v>
      </c>
      <c r="O154" s="8">
        <f>100*testdata[[#This Row],[-DM14]]/testdata[[#This Row],[TR14]]</f>
        <v>28.505203467782504</v>
      </c>
      <c r="P154" s="8">
        <f>100*ABS(testdata[[#This Row],[+DI14]]-testdata[[#This Row],[-DI14]])/(testdata[[#This Row],[+DI14]]+testdata[[#This Row],[-DI14]])</f>
        <v>16.799671624652799</v>
      </c>
      <c r="Q154" s="8">
        <f>((Q153*13)+testdata[[#This Row],[DX]])/14</f>
        <v>12.429238778675439</v>
      </c>
      <c r="S154" s="6">
        <v>153</v>
      </c>
      <c r="T154" s="8">
        <v>20.305199999999999</v>
      </c>
      <c r="U154" s="8">
        <v>28.505199999999999</v>
      </c>
      <c r="V154" s="8">
        <v>12.4292</v>
      </c>
    </row>
    <row r="155" spans="1:22" x14ac:dyDescent="0.25">
      <c r="A155" s="6">
        <v>154</v>
      </c>
      <c r="B155" s="3" t="s">
        <v>5</v>
      </c>
      <c r="C155" s="4" t="e">
        <f>"new Quote { Date = DateTime.ParseExact("""&amp;TEXT(D155,"yyyy-mm-dd")&amp;""",""yyyy-MM-dd"",cultureProvider), Open="&amp;#REF!&amp;"m, High="&amp;E155&amp;"m, Low="&amp;F155&amp;"m, Close="&amp;G155&amp;"m, Volume = (long)"&amp;#REF!&amp;" },"</f>
        <v>#REF!</v>
      </c>
      <c r="D155" s="2">
        <v>42958</v>
      </c>
      <c r="E155" s="1">
        <v>233.42</v>
      </c>
      <c r="F155" s="1">
        <v>232.41</v>
      </c>
      <c r="G155" s="1">
        <v>232.77</v>
      </c>
      <c r="H155" s="1">
        <f>MAX(testdata[[#This Row],[high]]-testdata[[#This Row],[low]],ABS(testdata[[#This Row],[high]]-G154),ABS(testdata[[#This Row],[low]]-G154))</f>
        <v>1.0099999999999909</v>
      </c>
      <c r="I155" s="1">
        <f>IF(testdata[[#This Row],[high]]-E154&gt;F154-testdata[[#This Row],[low]],MAX(testdata[[#This Row],[high]]-E154,0),0)</f>
        <v>0</v>
      </c>
      <c r="J155" s="1">
        <f>IF(F154-testdata[[#This Row],[low]]&gt;testdata[[#This Row],[high]]-E154,MAX(F154-testdata[[#This Row],[low]],0),0)</f>
        <v>0</v>
      </c>
      <c r="K155" s="1">
        <f>K154-(K154/14)+testdata[[#This Row],[TR]]</f>
        <v>18.207363344559937</v>
      </c>
      <c r="L155" s="1">
        <f>L154-(L154/14)+testdata[[#This Row],[+DM1]]</f>
        <v>3.4919613727208909</v>
      </c>
      <c r="M155" s="1">
        <f>M154-(M154/14)+testdata[[#This Row],[-DM1]]</f>
        <v>4.9021434124606591</v>
      </c>
      <c r="N155" s="8">
        <f>100*testdata[[#This Row],[+DM14]]/testdata[[#This Row],[TR14]]</f>
        <v>19.178841585342624</v>
      </c>
      <c r="O155" s="8">
        <f>100*testdata[[#This Row],[-DM14]]/testdata[[#This Row],[TR14]]</f>
        <v>26.923961035387034</v>
      </c>
      <c r="P155" s="8">
        <f>100*ABS(testdata[[#This Row],[+DI14]]-testdata[[#This Row],[-DI14]])/(testdata[[#This Row],[+DI14]]+testdata[[#This Row],[-DI14]])</f>
        <v>16.799671624652802</v>
      </c>
      <c r="Q155" s="8">
        <f>((Q154*13)+testdata[[#This Row],[DX]])/14</f>
        <v>12.741412553388107</v>
      </c>
      <c r="S155" s="6">
        <v>154</v>
      </c>
      <c r="T155" s="8">
        <v>19.178799999999999</v>
      </c>
      <c r="U155" s="8">
        <v>26.923999999999999</v>
      </c>
      <c r="V155" s="8">
        <v>12.741400000000001</v>
      </c>
    </row>
    <row r="156" spans="1:22" x14ac:dyDescent="0.25">
      <c r="A156" s="6">
        <v>155</v>
      </c>
      <c r="B156" s="3" t="s">
        <v>5</v>
      </c>
      <c r="C156" s="4" t="e">
        <f>"new Quote { Date = DateTime.ParseExact("""&amp;TEXT(D156,"yyyy-mm-dd")&amp;""",""yyyy-MM-dd"",cultureProvider), Open="&amp;#REF!&amp;"m, High="&amp;E156&amp;"m, Low="&amp;F156&amp;"m, Close="&amp;G156&amp;"m, Volume = (long)"&amp;#REF!&amp;" },"</f>
        <v>#REF!</v>
      </c>
      <c r="D156" s="2">
        <v>42961</v>
      </c>
      <c r="E156" s="1">
        <v>235.31</v>
      </c>
      <c r="F156" s="1">
        <v>234.13</v>
      </c>
      <c r="G156" s="1">
        <v>235.07</v>
      </c>
      <c r="H156" s="1">
        <f>MAX(testdata[[#This Row],[high]]-testdata[[#This Row],[low]],ABS(testdata[[#This Row],[high]]-G155),ABS(testdata[[#This Row],[low]]-G155))</f>
        <v>2.539999999999992</v>
      </c>
      <c r="I156" s="1">
        <f>IF(testdata[[#This Row],[high]]-E155&gt;F155-testdata[[#This Row],[low]],MAX(testdata[[#This Row],[high]]-E155,0),0)</f>
        <v>1.8900000000000148</v>
      </c>
      <c r="J156" s="1">
        <f>IF(F155-testdata[[#This Row],[low]]&gt;testdata[[#This Row],[high]]-E155,MAX(F155-testdata[[#This Row],[low]],0),0)</f>
        <v>0</v>
      </c>
      <c r="K156" s="1">
        <f>K155-(K155/14)+testdata[[#This Row],[TR]]</f>
        <v>19.446837391377077</v>
      </c>
      <c r="L156" s="1">
        <f>L155-(L155/14)+testdata[[#This Row],[+DM1]]</f>
        <v>5.1325355603836993</v>
      </c>
      <c r="M156" s="1">
        <f>M155-(M155/14)+testdata[[#This Row],[-DM1]]</f>
        <v>4.551990311570612</v>
      </c>
      <c r="N156" s="8">
        <f>100*testdata[[#This Row],[+DM14]]/testdata[[#This Row],[TR14]]</f>
        <v>26.392649134092707</v>
      </c>
      <c r="O156" s="8">
        <f>100*testdata[[#This Row],[-DM14]]/testdata[[#This Row],[TR14]]</f>
        <v>23.407355242189716</v>
      </c>
      <c r="P156" s="8">
        <f>100*ABS(testdata[[#This Row],[+DI14]]-testdata[[#This Row],[-DI14]])/(testdata[[#This Row],[+DI14]]+testdata[[#This Row],[-DI14]])</f>
        <v>5.9945655212125972</v>
      </c>
      <c r="Q156" s="8">
        <f>((Q155*13)+testdata[[#This Row],[DX]])/14</f>
        <v>12.259494908232712</v>
      </c>
      <c r="S156" s="6">
        <v>155</v>
      </c>
      <c r="T156" s="8">
        <v>26.392600000000002</v>
      </c>
      <c r="U156" s="8">
        <v>23.407399999999999</v>
      </c>
      <c r="V156" s="8">
        <v>12.259499999999999</v>
      </c>
    </row>
    <row r="157" spans="1:22" x14ac:dyDescent="0.25">
      <c r="A157" s="6">
        <v>156</v>
      </c>
      <c r="B157" s="3" t="s">
        <v>5</v>
      </c>
      <c r="C157" s="4" t="e">
        <f>"new Quote { Date = DateTime.ParseExact("""&amp;TEXT(D157,"yyyy-mm-dd")&amp;""",""yyyy-MM-dd"",cultureProvider), Open="&amp;#REF!&amp;"m, High="&amp;E157&amp;"m, Low="&amp;F157&amp;"m, Close="&amp;G157&amp;"m, Volume = (long)"&amp;#REF!&amp;" },"</f>
        <v>#REF!</v>
      </c>
      <c r="D157" s="2">
        <v>42962</v>
      </c>
      <c r="E157" s="1">
        <v>235.51</v>
      </c>
      <c r="F157" s="1">
        <v>234.71</v>
      </c>
      <c r="G157" s="1">
        <v>235.05</v>
      </c>
      <c r="H157" s="1">
        <f>MAX(testdata[[#This Row],[high]]-testdata[[#This Row],[low]],ABS(testdata[[#This Row],[high]]-G156),ABS(testdata[[#This Row],[low]]-G156))</f>
        <v>0.79999999999998295</v>
      </c>
      <c r="I157" s="1">
        <f>IF(testdata[[#This Row],[high]]-E156&gt;F156-testdata[[#This Row],[low]],MAX(testdata[[#This Row],[high]]-E156,0),0)</f>
        <v>0.19999999999998863</v>
      </c>
      <c r="J157" s="1">
        <f>IF(F156-testdata[[#This Row],[low]]&gt;testdata[[#This Row],[high]]-E156,MAX(F156-testdata[[#This Row],[low]],0),0)</f>
        <v>0</v>
      </c>
      <c r="K157" s="1">
        <f>K156-(K156/14)+testdata[[#This Row],[TR]]</f>
        <v>18.857777577707267</v>
      </c>
      <c r="L157" s="1">
        <f>L156-(L156/14)+testdata[[#This Row],[+DM1]]</f>
        <v>4.9659258774991377</v>
      </c>
      <c r="M157" s="1">
        <f>M156-(M156/14)+testdata[[#This Row],[-DM1]]</f>
        <v>4.2268481464584253</v>
      </c>
      <c r="N157" s="8">
        <f>100*testdata[[#This Row],[+DM14]]/testdata[[#This Row],[TR14]]</f>
        <v>26.333569038218002</v>
      </c>
      <c r="O157" s="8">
        <f>100*testdata[[#This Row],[-DM14]]/testdata[[#This Row],[TR14]]</f>
        <v>22.414349352890856</v>
      </c>
      <c r="P157" s="8">
        <f>100*ABS(testdata[[#This Row],[+DI14]]-testdata[[#This Row],[-DI14]])/(testdata[[#This Row],[+DI14]]+testdata[[#This Row],[-DI14]])</f>
        <v>8.0397682909922441</v>
      </c>
      <c r="Q157" s="8">
        <f>((Q156*13)+testdata[[#This Row],[DX]])/14</f>
        <v>11.958085864144108</v>
      </c>
      <c r="S157" s="6">
        <v>156</v>
      </c>
      <c r="T157" s="8">
        <v>26.333600000000001</v>
      </c>
      <c r="U157" s="8">
        <v>22.414300000000001</v>
      </c>
      <c r="V157" s="8">
        <v>11.9581</v>
      </c>
    </row>
    <row r="158" spans="1:22" x14ac:dyDescent="0.25">
      <c r="A158" s="6">
        <v>157</v>
      </c>
      <c r="B158" s="3" t="s">
        <v>5</v>
      </c>
      <c r="C158" s="4" t="e">
        <f>"new Quote { Date = DateTime.ParseExact("""&amp;TEXT(D158,"yyyy-mm-dd")&amp;""",""yyyy-MM-dd"",cultureProvider), Open="&amp;#REF!&amp;"m, High="&amp;E158&amp;"m, Low="&amp;F158&amp;"m, Close="&amp;G158&amp;"m, Volume = (long)"&amp;#REF!&amp;" },"</f>
        <v>#REF!</v>
      </c>
      <c r="D158" s="2">
        <v>42963</v>
      </c>
      <c r="E158" s="1">
        <v>236.06</v>
      </c>
      <c r="F158" s="1">
        <v>234.99</v>
      </c>
      <c r="G158" s="1">
        <v>235.46</v>
      </c>
      <c r="H158" s="1">
        <f>MAX(testdata[[#This Row],[high]]-testdata[[#This Row],[low]],ABS(testdata[[#This Row],[high]]-G157),ABS(testdata[[#This Row],[low]]-G157))</f>
        <v>1.0699999999999932</v>
      </c>
      <c r="I158" s="1">
        <f>IF(testdata[[#This Row],[high]]-E157&gt;F157-testdata[[#This Row],[low]],MAX(testdata[[#This Row],[high]]-E157,0),0)</f>
        <v>0.55000000000001137</v>
      </c>
      <c r="J158" s="1">
        <f>IF(F157-testdata[[#This Row],[low]]&gt;testdata[[#This Row],[high]]-E157,MAX(F157-testdata[[#This Row],[low]],0),0)</f>
        <v>0</v>
      </c>
      <c r="K158" s="1">
        <f>K157-(K157/14)+testdata[[#This Row],[TR]]</f>
        <v>18.580793465013883</v>
      </c>
      <c r="L158" s="1">
        <f>L157-(L157/14)+testdata[[#This Row],[+DM1]]</f>
        <v>5.1612168862492105</v>
      </c>
      <c r="M158" s="1">
        <f>M157-(M157/14)+testdata[[#This Row],[-DM1]]</f>
        <v>3.9249304217113949</v>
      </c>
      <c r="N158" s="8">
        <f>100*testdata[[#This Row],[+DM14]]/testdata[[#This Row],[TR14]]</f>
        <v>27.777160840667868</v>
      </c>
      <c r="O158" s="8">
        <f>100*testdata[[#This Row],[-DM14]]/testdata[[#This Row],[TR14]]</f>
        <v>21.123588877416449</v>
      </c>
      <c r="P158" s="8">
        <f>100*ABS(testdata[[#This Row],[+DI14]]-testdata[[#This Row],[-DI14]])/(testdata[[#This Row],[+DI14]]+testdata[[#This Row],[-DI14]])</f>
        <v>13.60627802561239</v>
      </c>
      <c r="Q158" s="8">
        <f>((Q157*13)+testdata[[#This Row],[DX]])/14</f>
        <v>12.075813875677557</v>
      </c>
      <c r="S158" s="6">
        <v>157</v>
      </c>
      <c r="T158" s="8">
        <v>27.777200000000001</v>
      </c>
      <c r="U158" s="8">
        <v>21.1236</v>
      </c>
      <c r="V158" s="8">
        <v>12.075799999999999</v>
      </c>
    </row>
    <row r="159" spans="1:22" x14ac:dyDescent="0.25">
      <c r="A159" s="6">
        <v>158</v>
      </c>
      <c r="B159" s="3" t="s">
        <v>5</v>
      </c>
      <c r="C159" s="4" t="e">
        <f>"new Quote { Date = DateTime.ParseExact("""&amp;TEXT(D159,"yyyy-mm-dd")&amp;""",""yyyy-MM-dd"",cultureProvider), Open="&amp;#REF!&amp;"m, High="&amp;E159&amp;"m, Low="&amp;F159&amp;"m, Close="&amp;G159&amp;"m, Volume = (long)"&amp;#REF!&amp;" },"</f>
        <v>#REF!</v>
      </c>
      <c r="D159" s="2">
        <v>42964</v>
      </c>
      <c r="E159" s="1">
        <v>235.13</v>
      </c>
      <c r="F159" s="1">
        <v>231.79</v>
      </c>
      <c r="G159" s="1">
        <v>231.79</v>
      </c>
      <c r="H159" s="1">
        <f>MAX(testdata[[#This Row],[high]]-testdata[[#This Row],[low]],ABS(testdata[[#This Row],[high]]-G158),ABS(testdata[[#This Row],[low]]-G158))</f>
        <v>3.6700000000000159</v>
      </c>
      <c r="I159" s="1">
        <f>IF(testdata[[#This Row],[high]]-E158&gt;F158-testdata[[#This Row],[low]],MAX(testdata[[#This Row],[high]]-E158,0),0)</f>
        <v>0</v>
      </c>
      <c r="J159" s="1">
        <f>IF(F158-testdata[[#This Row],[low]]&gt;testdata[[#This Row],[high]]-E158,MAX(F158-testdata[[#This Row],[low]],0),0)</f>
        <v>3.2000000000000171</v>
      </c>
      <c r="K159" s="1">
        <f>K158-(K158/14)+testdata[[#This Row],[TR]]</f>
        <v>20.923593931798621</v>
      </c>
      <c r="L159" s="1">
        <f>L158-(L158/14)+testdata[[#This Row],[+DM1]]</f>
        <v>4.7925585372314101</v>
      </c>
      <c r="M159" s="1">
        <f>M158-(M158/14)+testdata[[#This Row],[-DM1]]</f>
        <v>6.8445782487320272</v>
      </c>
      <c r="N159" s="8">
        <f>100*testdata[[#This Row],[+DM14]]/testdata[[#This Row],[TR14]]</f>
        <v>22.905044672788843</v>
      </c>
      <c r="O159" s="8">
        <f>100*testdata[[#This Row],[-DM14]]/testdata[[#This Row],[TR14]]</f>
        <v>32.712249487550906</v>
      </c>
      <c r="P159" s="8">
        <f>100*ABS(testdata[[#This Row],[+DI14]]-testdata[[#This Row],[-DI14]])/(testdata[[#This Row],[+DI14]]+testdata[[#This Row],[-DI14]])</f>
        <v>17.633372789565698</v>
      </c>
      <c r="Q159" s="8">
        <f>((Q158*13)+testdata[[#This Row],[DX]])/14</f>
        <v>12.47278236952671</v>
      </c>
      <c r="S159" s="6">
        <v>158</v>
      </c>
      <c r="T159" s="8">
        <v>22.905000000000001</v>
      </c>
      <c r="U159" s="8">
        <v>32.712200000000003</v>
      </c>
      <c r="V159" s="8">
        <v>12.472799999999999</v>
      </c>
    </row>
    <row r="160" spans="1:22" x14ac:dyDescent="0.25">
      <c r="A160" s="6">
        <v>159</v>
      </c>
      <c r="B160" s="3" t="s">
        <v>5</v>
      </c>
      <c r="C160" s="4" t="e">
        <f>"new Quote { Date = DateTime.ParseExact("""&amp;TEXT(D160,"yyyy-mm-dd")&amp;""",""yyyy-MM-dd"",cultureProvider), Open="&amp;#REF!&amp;"m, High="&amp;E160&amp;"m, Low="&amp;F160&amp;"m, Close="&amp;G160&amp;"m, Volume = (long)"&amp;#REF!&amp;" },"</f>
        <v>#REF!</v>
      </c>
      <c r="D160" s="2">
        <v>42965</v>
      </c>
      <c r="E160" s="1">
        <v>232.83</v>
      </c>
      <c r="F160" s="1">
        <v>230.94</v>
      </c>
      <c r="G160" s="1">
        <v>231.42</v>
      </c>
      <c r="H160" s="1">
        <f>MAX(testdata[[#This Row],[high]]-testdata[[#This Row],[low]],ABS(testdata[[#This Row],[high]]-G159),ABS(testdata[[#This Row],[low]]-G159))</f>
        <v>1.8900000000000148</v>
      </c>
      <c r="I160" s="1">
        <f>IF(testdata[[#This Row],[high]]-E159&gt;F159-testdata[[#This Row],[low]],MAX(testdata[[#This Row],[high]]-E159,0),0)</f>
        <v>0</v>
      </c>
      <c r="J160" s="1">
        <f>IF(F159-testdata[[#This Row],[low]]&gt;testdata[[#This Row],[high]]-E159,MAX(F159-testdata[[#This Row],[low]],0),0)</f>
        <v>0.84999999999999432</v>
      </c>
      <c r="K160" s="1">
        <f>K159-(K159/14)+testdata[[#This Row],[TR]]</f>
        <v>21.319051508098735</v>
      </c>
      <c r="L160" s="1">
        <f>L159-(L159/14)+testdata[[#This Row],[+DM1]]</f>
        <v>4.4502329274291661</v>
      </c>
      <c r="M160" s="1">
        <f>M159-(M159/14)+testdata[[#This Row],[-DM1]]</f>
        <v>7.2056798023940196</v>
      </c>
      <c r="N160" s="8">
        <f>100*testdata[[#This Row],[+DM14]]/testdata[[#This Row],[TR14]]</f>
        <v>20.874441462550998</v>
      </c>
      <c r="O160" s="8">
        <f>100*testdata[[#This Row],[-DM14]]/testdata[[#This Row],[TR14]]</f>
        <v>33.799251339379282</v>
      </c>
      <c r="P160" s="8">
        <f>100*ABS(testdata[[#This Row],[+DI14]]-testdata[[#This Row],[-DI14]])/(testdata[[#This Row],[+DI14]]+testdata[[#This Row],[-DI14]])</f>
        <v>23.639906533571423</v>
      </c>
      <c r="Q160" s="8">
        <f>((Q159*13)+testdata[[#This Row],[DX]])/14</f>
        <v>13.270434095529906</v>
      </c>
      <c r="S160" s="6">
        <v>159</v>
      </c>
      <c r="T160" s="8">
        <v>20.874400000000001</v>
      </c>
      <c r="U160" s="8">
        <v>33.799300000000002</v>
      </c>
      <c r="V160" s="8">
        <v>13.2704</v>
      </c>
    </row>
    <row r="161" spans="1:22" x14ac:dyDescent="0.25">
      <c r="A161" s="6">
        <v>160</v>
      </c>
      <c r="B161" s="3" t="s">
        <v>5</v>
      </c>
      <c r="C161" s="4" t="e">
        <f>"new Quote { Date = DateTime.ParseExact("""&amp;TEXT(D161,"yyyy-mm-dd")&amp;""",""yyyy-MM-dd"",cultureProvider), Open="&amp;#REF!&amp;"m, High="&amp;E161&amp;"m, Low="&amp;F161&amp;"m, Close="&amp;G161&amp;"m, Volume = (long)"&amp;#REF!&amp;" },"</f>
        <v>#REF!</v>
      </c>
      <c r="D161" s="2">
        <v>42968</v>
      </c>
      <c r="E161" s="1">
        <v>231.89</v>
      </c>
      <c r="F161" s="1">
        <v>230.58</v>
      </c>
      <c r="G161" s="1">
        <v>231.6</v>
      </c>
      <c r="H161" s="1">
        <f>MAX(testdata[[#This Row],[high]]-testdata[[#This Row],[low]],ABS(testdata[[#This Row],[high]]-G160),ABS(testdata[[#This Row],[low]]-G160))</f>
        <v>1.3099999999999739</v>
      </c>
      <c r="I161" s="1">
        <f>IF(testdata[[#This Row],[high]]-E160&gt;F160-testdata[[#This Row],[low]],MAX(testdata[[#This Row],[high]]-E160,0),0)</f>
        <v>0</v>
      </c>
      <c r="J161" s="1">
        <f>IF(F160-testdata[[#This Row],[low]]&gt;testdata[[#This Row],[high]]-E160,MAX(F160-testdata[[#This Row],[low]],0),0)</f>
        <v>0.35999999999998522</v>
      </c>
      <c r="K161" s="1">
        <f>K160-(K160/14)+testdata[[#This Row],[TR]]</f>
        <v>21.106262114663085</v>
      </c>
      <c r="L161" s="1">
        <f>L160-(L160/14)+testdata[[#This Row],[+DM1]]</f>
        <v>4.1323591468985112</v>
      </c>
      <c r="M161" s="1">
        <f>M160-(M160/14)+testdata[[#This Row],[-DM1]]</f>
        <v>7.0509883879372888</v>
      </c>
      <c r="N161" s="8">
        <f>100*testdata[[#This Row],[+DM14]]/testdata[[#This Row],[TR14]]</f>
        <v>19.578829848927398</v>
      </c>
      <c r="O161" s="8">
        <f>100*testdata[[#This Row],[-DM14]]/testdata[[#This Row],[TR14]]</f>
        <v>33.407091931445208</v>
      </c>
      <c r="P161" s="8">
        <f>100*ABS(testdata[[#This Row],[+DI14]]-testdata[[#This Row],[-DI14]])/(testdata[[#This Row],[+DI14]]+testdata[[#This Row],[-DI14]])</f>
        <v>26.097992859001589</v>
      </c>
      <c r="Q161" s="8">
        <f>((Q160*13)+testdata[[#This Row],[DX]])/14</f>
        <v>14.186688292920739</v>
      </c>
      <c r="S161" s="6">
        <v>160</v>
      </c>
      <c r="T161" s="8">
        <v>19.578800000000001</v>
      </c>
      <c r="U161" s="8">
        <v>33.4071</v>
      </c>
      <c r="V161" s="8">
        <v>14.1867</v>
      </c>
    </row>
    <row r="162" spans="1:22" x14ac:dyDescent="0.25">
      <c r="A162" s="6">
        <v>161</v>
      </c>
      <c r="B162" s="3" t="s">
        <v>5</v>
      </c>
      <c r="C162" s="4" t="e">
        <f>"new Quote { Date = DateTime.ParseExact("""&amp;TEXT(D162,"yyyy-mm-dd")&amp;""",""yyyy-MM-dd"",cultureProvider), Open="&amp;#REF!&amp;"m, High="&amp;E162&amp;"m, Low="&amp;F162&amp;"m, Close="&amp;G162&amp;"m, Volume = (long)"&amp;#REF!&amp;" },"</f>
        <v>#REF!</v>
      </c>
      <c r="D162" s="2">
        <v>42969</v>
      </c>
      <c r="E162" s="1">
        <v>234.2</v>
      </c>
      <c r="F162" s="1">
        <v>232.22</v>
      </c>
      <c r="G162" s="1">
        <v>234.03</v>
      </c>
      <c r="H162" s="1">
        <f>MAX(testdata[[#This Row],[high]]-testdata[[#This Row],[low]],ABS(testdata[[#This Row],[high]]-G161),ABS(testdata[[#This Row],[low]]-G161))</f>
        <v>2.5999999999999943</v>
      </c>
      <c r="I162" s="1">
        <f>IF(testdata[[#This Row],[high]]-E161&gt;F161-testdata[[#This Row],[low]],MAX(testdata[[#This Row],[high]]-E161,0),0)</f>
        <v>2.3100000000000023</v>
      </c>
      <c r="J162" s="1">
        <f>IF(F161-testdata[[#This Row],[low]]&gt;testdata[[#This Row],[high]]-E161,MAX(F161-testdata[[#This Row],[low]],0),0)</f>
        <v>0</v>
      </c>
      <c r="K162" s="1">
        <f>K161-(K161/14)+testdata[[#This Row],[TR]]</f>
        <v>22.198671963615716</v>
      </c>
      <c r="L162" s="1">
        <f>L161-(L161/14)+testdata[[#This Row],[+DM1]]</f>
        <v>6.1471906364057629</v>
      </c>
      <c r="M162" s="1">
        <f>M161-(M161/14)+testdata[[#This Row],[-DM1]]</f>
        <v>6.5473463602274826</v>
      </c>
      <c r="N162" s="8">
        <f>100*testdata[[#This Row],[+DM14]]/testdata[[#This Row],[TR14]]</f>
        <v>27.691704469894379</v>
      </c>
      <c r="O162" s="8">
        <f>100*testdata[[#This Row],[-DM14]]/testdata[[#This Row],[TR14]]</f>
        <v>29.494315565177857</v>
      </c>
      <c r="P162" s="8">
        <f>100*ABS(testdata[[#This Row],[+DI14]]-testdata[[#This Row],[-DI14]])/(testdata[[#This Row],[+DI14]]+testdata[[#This Row],[-DI14]])</f>
        <v>3.1521884092964241</v>
      </c>
      <c r="Q162" s="8">
        <f>((Q161*13)+testdata[[#This Row],[DX]])/14</f>
        <v>13.398509729804717</v>
      </c>
      <c r="S162" s="6">
        <v>161</v>
      </c>
      <c r="T162" s="8">
        <v>27.691700000000001</v>
      </c>
      <c r="U162" s="8">
        <v>29.494299999999999</v>
      </c>
      <c r="V162" s="8">
        <v>13.3985</v>
      </c>
    </row>
    <row r="163" spans="1:22" x14ac:dyDescent="0.25">
      <c r="A163" s="6">
        <v>162</v>
      </c>
      <c r="B163" s="3" t="s">
        <v>5</v>
      </c>
      <c r="C163" s="4" t="e">
        <f>"new Quote { Date = DateTime.ParseExact("""&amp;TEXT(D163,"yyyy-mm-dd")&amp;""",""yyyy-MM-dd"",cultureProvider), Open="&amp;#REF!&amp;"m, High="&amp;E163&amp;"m, Low="&amp;F163&amp;"m, Close="&amp;G163&amp;"m, Volume = (long)"&amp;#REF!&amp;" },"</f>
        <v>#REF!</v>
      </c>
      <c r="D163" s="2">
        <v>42970</v>
      </c>
      <c r="E163" s="1">
        <v>233.65</v>
      </c>
      <c r="F163" s="1">
        <v>232.81</v>
      </c>
      <c r="G163" s="1">
        <v>233.19</v>
      </c>
      <c r="H163" s="1">
        <f>MAX(testdata[[#This Row],[high]]-testdata[[#This Row],[low]],ABS(testdata[[#This Row],[high]]-G162),ABS(testdata[[#This Row],[low]]-G162))</f>
        <v>1.2199999999999989</v>
      </c>
      <c r="I163" s="1">
        <f>IF(testdata[[#This Row],[high]]-E162&gt;F162-testdata[[#This Row],[low]],MAX(testdata[[#This Row],[high]]-E162,0),0)</f>
        <v>0</v>
      </c>
      <c r="J163" s="1">
        <f>IF(F162-testdata[[#This Row],[low]]&gt;testdata[[#This Row],[high]]-E162,MAX(F162-testdata[[#This Row],[low]],0),0)</f>
        <v>0</v>
      </c>
      <c r="K163" s="1">
        <f>K162-(K162/14)+testdata[[#This Row],[TR]]</f>
        <v>21.833052537643162</v>
      </c>
      <c r="L163" s="1">
        <f>L162-(L162/14)+testdata[[#This Row],[+DM1]]</f>
        <v>5.7081055909482084</v>
      </c>
      <c r="M163" s="1">
        <f>M162-(M162/14)+testdata[[#This Row],[-DM1]]</f>
        <v>6.0796787630683768</v>
      </c>
      <c r="N163" s="8">
        <f>100*testdata[[#This Row],[+DM14]]/testdata[[#This Row],[TR14]]</f>
        <v>26.144331311925601</v>
      </c>
      <c r="O163" s="8">
        <f>100*testdata[[#This Row],[-DM14]]/testdata[[#This Row],[TR14]]</f>
        <v>27.846215056672357</v>
      </c>
      <c r="P163" s="8">
        <f>100*ABS(testdata[[#This Row],[+DI14]]-testdata[[#This Row],[-DI14]])/(testdata[[#This Row],[+DI14]]+testdata[[#This Row],[-DI14]])</f>
        <v>3.1521884092964223</v>
      </c>
      <c r="Q163" s="8">
        <f>((Q162*13)+testdata[[#This Row],[DX]])/14</f>
        <v>12.666629635482696</v>
      </c>
      <c r="S163" s="6">
        <v>162</v>
      </c>
      <c r="T163" s="8">
        <v>26.144300000000001</v>
      </c>
      <c r="U163" s="8">
        <v>27.8462</v>
      </c>
      <c r="V163" s="8">
        <v>12.666600000000001</v>
      </c>
    </row>
    <row r="164" spans="1:22" x14ac:dyDescent="0.25">
      <c r="A164" s="6">
        <v>163</v>
      </c>
      <c r="B164" s="3" t="s">
        <v>5</v>
      </c>
      <c r="C164" s="4" t="e">
        <f>"new Quote { Date = DateTime.ParseExact("""&amp;TEXT(D164,"yyyy-mm-dd")&amp;""",""yyyy-MM-dd"",cultureProvider), Open="&amp;#REF!&amp;"m, High="&amp;E164&amp;"m, Low="&amp;F164&amp;"m, Close="&amp;G164&amp;"m, Volume = (long)"&amp;#REF!&amp;" },"</f>
        <v>#REF!</v>
      </c>
      <c r="D164" s="2">
        <v>42971</v>
      </c>
      <c r="E164" s="1">
        <v>233.78</v>
      </c>
      <c r="F164" s="1">
        <v>232.41</v>
      </c>
      <c r="G164" s="1">
        <v>232.64</v>
      </c>
      <c r="H164" s="1">
        <f>MAX(testdata[[#This Row],[high]]-testdata[[#This Row],[low]],ABS(testdata[[#This Row],[high]]-G163),ABS(testdata[[#This Row],[low]]-G163))</f>
        <v>1.3700000000000045</v>
      </c>
      <c r="I164" s="1">
        <f>IF(testdata[[#This Row],[high]]-E163&gt;F163-testdata[[#This Row],[low]],MAX(testdata[[#This Row],[high]]-E163,0),0)</f>
        <v>0</v>
      </c>
      <c r="J164" s="1">
        <f>IF(F163-testdata[[#This Row],[low]]&gt;testdata[[#This Row],[high]]-E163,MAX(F163-testdata[[#This Row],[low]],0),0)</f>
        <v>0.40000000000000568</v>
      </c>
      <c r="K164" s="1">
        <f>K163-(K163/14)+testdata[[#This Row],[TR]]</f>
        <v>21.643548784954369</v>
      </c>
      <c r="L164" s="1">
        <f>L163-(L163/14)+testdata[[#This Row],[+DM1]]</f>
        <v>5.3003837630233361</v>
      </c>
      <c r="M164" s="1">
        <f>M163-(M163/14)+testdata[[#This Row],[-DM1]]</f>
        <v>6.0454159942777839</v>
      </c>
      <c r="N164" s="8">
        <f>100*testdata[[#This Row],[+DM14]]/testdata[[#This Row],[TR14]]</f>
        <v>24.489439396869734</v>
      </c>
      <c r="O164" s="8">
        <f>100*testdata[[#This Row],[-DM14]]/testdata[[#This Row],[TR14]]</f>
        <v>27.931722539329073</v>
      </c>
      <c r="P164" s="8">
        <f>100*ABS(testdata[[#This Row],[+DI14]]-testdata[[#This Row],[-DI14]])/(testdata[[#This Row],[+DI14]]+testdata[[#This Row],[-DI14]])</f>
        <v>6.5665906960416125</v>
      </c>
      <c r="Q164" s="8">
        <f>((Q163*13)+testdata[[#This Row],[DX]])/14</f>
        <v>12.230912568379761</v>
      </c>
      <c r="S164" s="6">
        <v>163</v>
      </c>
      <c r="T164" s="8">
        <v>24.4894</v>
      </c>
      <c r="U164" s="8">
        <v>27.931699999999999</v>
      </c>
      <c r="V164" s="8">
        <v>12.2309</v>
      </c>
    </row>
    <row r="165" spans="1:22" x14ac:dyDescent="0.25">
      <c r="A165" s="6">
        <v>164</v>
      </c>
      <c r="B165" s="3" t="s">
        <v>5</v>
      </c>
      <c r="C165" s="4" t="e">
        <f>"new Quote { Date = DateTime.ParseExact("""&amp;TEXT(D165,"yyyy-mm-dd")&amp;""",""yyyy-MM-dd"",cultureProvider), Open="&amp;#REF!&amp;"m, High="&amp;E165&amp;"m, Low="&amp;F165&amp;"m, Close="&amp;G165&amp;"m, Volume = (long)"&amp;#REF!&amp;" },"</f>
        <v>#REF!</v>
      </c>
      <c r="D165" s="2">
        <v>42972</v>
      </c>
      <c r="E165" s="1">
        <v>234.19</v>
      </c>
      <c r="F165" s="1">
        <v>233.02</v>
      </c>
      <c r="G165" s="1">
        <v>233.19</v>
      </c>
      <c r="H165" s="1">
        <f>MAX(testdata[[#This Row],[high]]-testdata[[#This Row],[low]],ABS(testdata[[#This Row],[high]]-G164),ABS(testdata[[#This Row],[low]]-G164))</f>
        <v>1.5500000000000114</v>
      </c>
      <c r="I165" s="1">
        <f>IF(testdata[[#This Row],[high]]-E164&gt;F164-testdata[[#This Row],[low]],MAX(testdata[[#This Row],[high]]-E164,0),0)</f>
        <v>0.40999999999999659</v>
      </c>
      <c r="J165" s="1">
        <f>IF(F164-testdata[[#This Row],[low]]&gt;testdata[[#This Row],[high]]-E164,MAX(F164-testdata[[#This Row],[low]],0),0)</f>
        <v>0</v>
      </c>
      <c r="K165" s="1">
        <f>K164-(K164/14)+testdata[[#This Row],[TR]]</f>
        <v>21.647581014600497</v>
      </c>
      <c r="L165" s="1">
        <f>L164-(L164/14)+testdata[[#This Row],[+DM1]]</f>
        <v>5.3317849228073797</v>
      </c>
      <c r="M165" s="1">
        <f>M164-(M164/14)+testdata[[#This Row],[-DM1]]</f>
        <v>5.6136005661150854</v>
      </c>
      <c r="N165" s="8">
        <f>100*testdata[[#This Row],[+DM14]]/testdata[[#This Row],[TR14]]</f>
        <v>24.629934029170681</v>
      </c>
      <c r="O165" s="8">
        <f>100*testdata[[#This Row],[-DM14]]/testdata[[#This Row],[TR14]]</f>
        <v>25.931768368617806</v>
      </c>
      <c r="P165" s="8">
        <f>100*ABS(testdata[[#This Row],[+DI14]]-testdata[[#This Row],[-DI14]])/(testdata[[#This Row],[+DI14]]+testdata[[#This Row],[-DI14]])</f>
        <v>2.5747438826428177</v>
      </c>
      <c r="Q165" s="8">
        <f>((Q164*13)+testdata[[#This Row],[DX]])/14</f>
        <v>11.541186233684266</v>
      </c>
      <c r="S165" s="6">
        <v>164</v>
      </c>
      <c r="T165" s="8">
        <v>24.629899999999999</v>
      </c>
      <c r="U165" s="8">
        <v>25.931799999999999</v>
      </c>
      <c r="V165" s="8">
        <v>11.5412</v>
      </c>
    </row>
    <row r="166" spans="1:22" x14ac:dyDescent="0.25">
      <c r="A166" s="6">
        <v>165</v>
      </c>
      <c r="B166" s="3" t="s">
        <v>5</v>
      </c>
      <c r="C166" s="4" t="e">
        <f>"new Quote { Date = DateTime.ParseExact("""&amp;TEXT(D166,"yyyy-mm-dd")&amp;""",""yyyy-MM-dd"",cultureProvider), Open="&amp;#REF!&amp;"m, High="&amp;E166&amp;"m, Low="&amp;F166&amp;"m, Close="&amp;G166&amp;"m, Volume = (long)"&amp;#REF!&amp;" },"</f>
        <v>#REF!</v>
      </c>
      <c r="D166" s="2">
        <v>42975</v>
      </c>
      <c r="E166" s="1">
        <v>233.8</v>
      </c>
      <c r="F166" s="1">
        <v>232.74</v>
      </c>
      <c r="G166" s="1">
        <v>233.2</v>
      </c>
      <c r="H166" s="1">
        <f>MAX(testdata[[#This Row],[high]]-testdata[[#This Row],[low]],ABS(testdata[[#This Row],[high]]-G165),ABS(testdata[[#This Row],[low]]-G165))</f>
        <v>1.0600000000000023</v>
      </c>
      <c r="I166" s="1">
        <f>IF(testdata[[#This Row],[high]]-E165&gt;F165-testdata[[#This Row],[low]],MAX(testdata[[#This Row],[high]]-E165,0),0)</f>
        <v>0</v>
      </c>
      <c r="J166" s="1">
        <f>IF(F165-testdata[[#This Row],[low]]&gt;testdata[[#This Row],[high]]-E165,MAX(F165-testdata[[#This Row],[low]],0),0)</f>
        <v>0.28000000000000114</v>
      </c>
      <c r="K166" s="1">
        <f>K165-(K165/14)+testdata[[#This Row],[TR]]</f>
        <v>21.161325227843321</v>
      </c>
      <c r="L166" s="1">
        <f>L165-(L165/14)+testdata[[#This Row],[+DM1]]</f>
        <v>4.9509431426068522</v>
      </c>
      <c r="M166" s="1">
        <f>M165-(M165/14)+testdata[[#This Row],[-DM1]]</f>
        <v>5.4926290971068665</v>
      </c>
      <c r="N166" s="8">
        <f>100*testdata[[#This Row],[+DM14]]/testdata[[#This Row],[TR14]]</f>
        <v>23.396186624893307</v>
      </c>
      <c r="O166" s="8">
        <f>100*testdata[[#This Row],[-DM14]]/testdata[[#This Row],[TR14]]</f>
        <v>25.955978833876909</v>
      </c>
      <c r="P166" s="8">
        <f>100*ABS(testdata[[#This Row],[+DI14]]-testdata[[#This Row],[-DI14]])/(testdata[[#This Row],[+DI14]]+testdata[[#This Row],[-DI14]])</f>
        <v>5.1867880268032076</v>
      </c>
      <c r="Q166" s="8">
        <f>((Q165*13)+testdata[[#This Row],[DX]])/14</f>
        <v>11.087300647478477</v>
      </c>
      <c r="S166" s="6">
        <v>165</v>
      </c>
      <c r="T166" s="8">
        <v>23.3962</v>
      </c>
      <c r="U166" s="8">
        <v>25.956</v>
      </c>
      <c r="V166" s="8">
        <v>11.087300000000001</v>
      </c>
    </row>
    <row r="167" spans="1:22" x14ac:dyDescent="0.25">
      <c r="A167" s="6">
        <v>166</v>
      </c>
      <c r="B167" s="3" t="s">
        <v>5</v>
      </c>
      <c r="C167" s="4" t="e">
        <f>"new Quote { Date = DateTime.ParseExact("""&amp;TEXT(D167,"yyyy-mm-dd")&amp;""",""yyyy-MM-dd"",cultureProvider), Open="&amp;#REF!&amp;"m, High="&amp;E167&amp;"m, Low="&amp;F167&amp;"m, Close="&amp;G167&amp;"m, Volume = (long)"&amp;#REF!&amp;" },"</f>
        <v>#REF!</v>
      </c>
      <c r="D167" s="2">
        <v>42976</v>
      </c>
      <c r="E167" s="1">
        <v>233.75</v>
      </c>
      <c r="F167" s="1">
        <v>231.63</v>
      </c>
      <c r="G167" s="1">
        <v>233.46</v>
      </c>
      <c r="H167" s="1">
        <f>MAX(testdata[[#This Row],[high]]-testdata[[#This Row],[low]],ABS(testdata[[#This Row],[high]]-G166),ABS(testdata[[#This Row],[low]]-G166))</f>
        <v>2.1200000000000045</v>
      </c>
      <c r="I167" s="1">
        <f>IF(testdata[[#This Row],[high]]-E166&gt;F166-testdata[[#This Row],[low]],MAX(testdata[[#This Row],[high]]-E166,0),0)</f>
        <v>0</v>
      </c>
      <c r="J167" s="1">
        <f>IF(F166-testdata[[#This Row],[low]]&gt;testdata[[#This Row],[high]]-E166,MAX(F166-testdata[[#This Row],[low]],0),0)</f>
        <v>1.1100000000000136</v>
      </c>
      <c r="K167" s="1">
        <f>K166-(K166/14)+testdata[[#This Row],[TR]]</f>
        <v>21.769801997283089</v>
      </c>
      <c r="L167" s="1">
        <f>L166-(L166/14)+testdata[[#This Row],[+DM1]]</f>
        <v>4.5973043467063626</v>
      </c>
      <c r="M167" s="1">
        <f>M166-(M166/14)+testdata[[#This Row],[-DM1]]</f>
        <v>6.2102984473135328</v>
      </c>
      <c r="N167" s="8">
        <f>100*testdata[[#This Row],[+DM14]]/testdata[[#This Row],[TR14]]</f>
        <v>21.117805055278474</v>
      </c>
      <c r="O167" s="8">
        <f>100*testdata[[#This Row],[-DM14]]/testdata[[#This Row],[TR14]]</f>
        <v>28.527124169933145</v>
      </c>
      <c r="P167" s="8">
        <f>100*ABS(testdata[[#This Row],[+DI14]]-testdata[[#This Row],[-DI14]])/(testdata[[#This Row],[+DI14]]+testdata[[#This Row],[-DI14]])</f>
        <v>14.924624186777836</v>
      </c>
      <c r="Q167" s="8">
        <f>((Q166*13)+testdata[[#This Row],[DX]])/14</f>
        <v>11.361395185999859</v>
      </c>
      <c r="S167" s="6">
        <v>166</v>
      </c>
      <c r="T167" s="8">
        <v>21.117799999999999</v>
      </c>
      <c r="U167" s="8">
        <v>28.527100000000001</v>
      </c>
      <c r="V167" s="8">
        <v>11.3614</v>
      </c>
    </row>
    <row r="168" spans="1:22" x14ac:dyDescent="0.25">
      <c r="A168" s="6">
        <v>167</v>
      </c>
      <c r="B168" s="3" t="s">
        <v>5</v>
      </c>
      <c r="C168" s="4" t="e">
        <f>"new Quote { Date = DateTime.ParseExact("""&amp;TEXT(D168,"yyyy-mm-dd")&amp;""",""yyyy-MM-dd"",cultureProvider), Open="&amp;#REF!&amp;"m, High="&amp;E168&amp;"m, Low="&amp;F168&amp;"m, Close="&amp;G168&amp;"m, Volume = (long)"&amp;#REF!&amp;" },"</f>
        <v>#REF!</v>
      </c>
      <c r="D168" s="2">
        <v>42977</v>
      </c>
      <c r="E168" s="1">
        <v>234.87</v>
      </c>
      <c r="F168" s="1">
        <v>233.24</v>
      </c>
      <c r="G168" s="1">
        <v>234.57</v>
      </c>
      <c r="H168" s="1">
        <f>MAX(testdata[[#This Row],[high]]-testdata[[#This Row],[low]],ABS(testdata[[#This Row],[high]]-G167),ABS(testdata[[#This Row],[low]]-G167))</f>
        <v>1.6299999999999955</v>
      </c>
      <c r="I168" s="1">
        <f>IF(testdata[[#This Row],[high]]-E167&gt;F167-testdata[[#This Row],[low]],MAX(testdata[[#This Row],[high]]-E167,0),0)</f>
        <v>1.1200000000000045</v>
      </c>
      <c r="J168" s="1">
        <f>IF(F167-testdata[[#This Row],[low]]&gt;testdata[[#This Row],[high]]-E167,MAX(F167-testdata[[#This Row],[low]],0),0)</f>
        <v>0</v>
      </c>
      <c r="K168" s="1">
        <f>K167-(K167/14)+testdata[[#This Row],[TR]]</f>
        <v>21.844816140334292</v>
      </c>
      <c r="L168" s="1">
        <f>L167-(L167/14)+testdata[[#This Row],[+DM1]]</f>
        <v>5.3889254647987697</v>
      </c>
      <c r="M168" s="1">
        <f>M167-(M167/14)+testdata[[#This Row],[-DM1]]</f>
        <v>5.7667057010768517</v>
      </c>
      <c r="N168" s="8">
        <f>100*testdata[[#This Row],[+DM14]]/testdata[[#This Row],[TR14]]</f>
        <v>24.669127129198639</v>
      </c>
      <c r="O168" s="8">
        <f>100*testdata[[#This Row],[-DM14]]/testdata[[#This Row],[TR14]]</f>
        <v>26.398508753887842</v>
      </c>
      <c r="P168" s="8">
        <f>100*ABS(testdata[[#This Row],[+DI14]]-testdata[[#This Row],[-DI14]])/(testdata[[#This Row],[+DI14]]+testdata[[#This Row],[-DI14]])</f>
        <v>3.3864532688539279</v>
      </c>
      <c r="Q168" s="8">
        <f>((Q167*13)+testdata[[#This Row],[DX]])/14</f>
        <v>10.791756477632292</v>
      </c>
      <c r="S168" s="6">
        <v>167</v>
      </c>
      <c r="T168" s="8">
        <v>24.6691</v>
      </c>
      <c r="U168" s="8">
        <v>26.398499999999999</v>
      </c>
      <c r="V168" s="8">
        <v>10.7918</v>
      </c>
    </row>
    <row r="169" spans="1:22" x14ac:dyDescent="0.25">
      <c r="A169" s="6">
        <v>168</v>
      </c>
      <c r="B169" s="3" t="s">
        <v>5</v>
      </c>
      <c r="C169" s="4" t="e">
        <f>"new Quote { Date = DateTime.ParseExact("""&amp;TEXT(D169,"yyyy-mm-dd")&amp;""",""yyyy-MM-dd"",cultureProvider), Open="&amp;#REF!&amp;"m, High="&amp;E169&amp;"m, Low="&amp;F169&amp;"m, Close="&amp;G169&amp;"m, Volume = (long)"&amp;#REF!&amp;" },"</f>
        <v>#REF!</v>
      </c>
      <c r="D169" s="2">
        <v>42978</v>
      </c>
      <c r="E169" s="1">
        <v>236.25</v>
      </c>
      <c r="F169" s="1">
        <v>234.61</v>
      </c>
      <c r="G169" s="1">
        <v>235.98</v>
      </c>
      <c r="H169" s="1">
        <f>MAX(testdata[[#This Row],[high]]-testdata[[#This Row],[low]],ABS(testdata[[#This Row],[high]]-G168),ABS(testdata[[#This Row],[low]]-G168))</f>
        <v>1.6800000000000068</v>
      </c>
      <c r="I169" s="1">
        <f>IF(testdata[[#This Row],[high]]-E168&gt;F168-testdata[[#This Row],[low]],MAX(testdata[[#This Row],[high]]-E168,0),0)</f>
        <v>1.3799999999999955</v>
      </c>
      <c r="J169" s="1">
        <f>IF(F168-testdata[[#This Row],[low]]&gt;testdata[[#This Row],[high]]-E168,MAX(F168-testdata[[#This Row],[low]],0),0)</f>
        <v>0</v>
      </c>
      <c r="K169" s="1">
        <f>K168-(K168/14)+testdata[[#This Row],[TR]]</f>
        <v>21.964472130310419</v>
      </c>
      <c r="L169" s="1">
        <f>L168-(L168/14)+testdata[[#This Row],[+DM1]]</f>
        <v>6.3840022173131388</v>
      </c>
      <c r="M169" s="1">
        <f>M168-(M168/14)+testdata[[#This Row],[-DM1]]</f>
        <v>5.3547981509999341</v>
      </c>
      <c r="N169" s="8">
        <f>100*testdata[[#This Row],[+DM14]]/testdata[[#This Row],[TR14]]</f>
        <v>29.065129266199737</v>
      </c>
      <c r="O169" s="8">
        <f>100*testdata[[#This Row],[-DM14]]/testdata[[#This Row],[TR14]]</f>
        <v>24.379361904220076</v>
      </c>
      <c r="P169" s="8">
        <f>100*ABS(testdata[[#This Row],[+DI14]]-testdata[[#This Row],[-DI14]])/(testdata[[#This Row],[+DI14]]+testdata[[#This Row],[-DI14]])</f>
        <v>8.7675404131700585</v>
      </c>
      <c r="Q169" s="8">
        <f>((Q168*13)+testdata[[#This Row],[DX]])/14</f>
        <v>10.647169615884989</v>
      </c>
      <c r="S169" s="6">
        <v>168</v>
      </c>
      <c r="T169" s="8">
        <v>29.065100000000001</v>
      </c>
      <c r="U169" s="8">
        <v>24.3794</v>
      </c>
      <c r="V169" s="8">
        <v>10.6472</v>
      </c>
    </row>
    <row r="170" spans="1:22" x14ac:dyDescent="0.25">
      <c r="A170" s="6">
        <v>169</v>
      </c>
      <c r="B170" s="3" t="s">
        <v>5</v>
      </c>
      <c r="C170" s="4" t="e">
        <f>"new Quote { Date = DateTime.ParseExact("""&amp;TEXT(D170,"yyyy-mm-dd")&amp;""",""yyyy-MM-dd"",cultureProvider), Open="&amp;#REF!&amp;"m, High="&amp;E170&amp;"m, Low="&amp;F170&amp;"m, Close="&amp;G170&amp;"m, Volume = (long)"&amp;#REF!&amp;" },"</f>
        <v>#REF!</v>
      </c>
      <c r="D170" s="2">
        <v>42979</v>
      </c>
      <c r="E170" s="1">
        <v>236.78</v>
      </c>
      <c r="F170" s="1">
        <v>236.15</v>
      </c>
      <c r="G170" s="1">
        <v>236.31</v>
      </c>
      <c r="H170" s="1">
        <f>MAX(testdata[[#This Row],[high]]-testdata[[#This Row],[low]],ABS(testdata[[#This Row],[high]]-G169),ABS(testdata[[#This Row],[low]]-G169))</f>
        <v>0.80000000000001137</v>
      </c>
      <c r="I170" s="1">
        <f>IF(testdata[[#This Row],[high]]-E169&gt;F169-testdata[[#This Row],[low]],MAX(testdata[[#This Row],[high]]-E169,0),0)</f>
        <v>0.53000000000000114</v>
      </c>
      <c r="J170" s="1">
        <f>IF(F169-testdata[[#This Row],[low]]&gt;testdata[[#This Row],[high]]-E169,MAX(F169-testdata[[#This Row],[low]],0),0)</f>
        <v>0</v>
      </c>
      <c r="K170" s="1">
        <f>K169-(K169/14)+testdata[[#This Row],[TR]]</f>
        <v>21.195581263859687</v>
      </c>
      <c r="L170" s="1">
        <f>L169-(L169/14)+testdata[[#This Row],[+DM1]]</f>
        <v>6.45800205893363</v>
      </c>
      <c r="M170" s="1">
        <f>M169-(M169/14)+testdata[[#This Row],[-DM1]]</f>
        <v>4.9723125687856529</v>
      </c>
      <c r="N170" s="8">
        <f>100*testdata[[#This Row],[+DM14]]/testdata[[#This Row],[TR14]]</f>
        <v>30.468624467237831</v>
      </c>
      <c r="O170" s="8">
        <f>100*testdata[[#This Row],[-DM14]]/testdata[[#This Row],[TR14]]</f>
        <v>23.459194191875639</v>
      </c>
      <c r="P170" s="8">
        <f>100*ABS(testdata[[#This Row],[+DI14]]-testdata[[#This Row],[-DI14]])/(testdata[[#This Row],[+DI14]]+testdata[[#This Row],[-DI14]])</f>
        <v>12.997800485255937</v>
      </c>
      <c r="Q170" s="8">
        <f>((Q169*13)+testdata[[#This Row],[DX]])/14</f>
        <v>10.815071820840057</v>
      </c>
      <c r="S170" s="6">
        <v>169</v>
      </c>
      <c r="T170" s="8">
        <v>30.468599999999999</v>
      </c>
      <c r="U170" s="8">
        <v>23.459199999999999</v>
      </c>
      <c r="V170" s="8">
        <v>10.815099999999999</v>
      </c>
    </row>
    <row r="171" spans="1:22" x14ac:dyDescent="0.25">
      <c r="A171" s="6">
        <v>170</v>
      </c>
      <c r="B171" s="3" t="s">
        <v>5</v>
      </c>
      <c r="C171" s="4" t="e">
        <f>"new Quote { Date = DateTime.ParseExact("""&amp;TEXT(D171,"yyyy-mm-dd")&amp;""",""yyyy-MM-dd"",cultureProvider), Open="&amp;#REF!&amp;"m, High="&amp;E171&amp;"m, Low="&amp;F171&amp;"m, Close="&amp;G171&amp;"m, Volume = (long)"&amp;#REF!&amp;" },"</f>
        <v>#REF!</v>
      </c>
      <c r="D171" s="2">
        <v>42983</v>
      </c>
      <c r="E171" s="1">
        <v>236.01</v>
      </c>
      <c r="F171" s="1">
        <v>233.56</v>
      </c>
      <c r="G171" s="1">
        <v>234.62</v>
      </c>
      <c r="H171" s="1">
        <f>MAX(testdata[[#This Row],[high]]-testdata[[#This Row],[low]],ABS(testdata[[#This Row],[high]]-G170),ABS(testdata[[#This Row],[low]]-G170))</f>
        <v>2.75</v>
      </c>
      <c r="I171" s="1">
        <f>IF(testdata[[#This Row],[high]]-E170&gt;F170-testdata[[#This Row],[low]],MAX(testdata[[#This Row],[high]]-E170,0),0)</f>
        <v>0</v>
      </c>
      <c r="J171" s="1">
        <f>IF(F170-testdata[[#This Row],[low]]&gt;testdata[[#This Row],[high]]-E170,MAX(F170-testdata[[#This Row],[low]],0),0)</f>
        <v>2.5900000000000034</v>
      </c>
      <c r="K171" s="1">
        <f>K170-(K170/14)+testdata[[#This Row],[TR]]</f>
        <v>22.431611173583995</v>
      </c>
      <c r="L171" s="1">
        <f>L170-(L170/14)+testdata[[#This Row],[+DM1]]</f>
        <v>5.996716197581228</v>
      </c>
      <c r="M171" s="1">
        <f>M170-(M170/14)+testdata[[#This Row],[-DM1]]</f>
        <v>7.2071473853009671</v>
      </c>
      <c r="N171" s="8">
        <f>100*testdata[[#This Row],[+DM14]]/testdata[[#This Row],[TR14]]</f>
        <v>26.733328030592403</v>
      </c>
      <c r="O171" s="8">
        <f>100*testdata[[#This Row],[-DM14]]/testdata[[#This Row],[TR14]]</f>
        <v>32.129423649195012</v>
      </c>
      <c r="P171" s="8">
        <f>100*ABS(testdata[[#This Row],[+DI14]]-testdata[[#This Row],[-DI14]])/(testdata[[#This Row],[+DI14]]+testdata[[#This Row],[-DI14]])</f>
        <v>9.1672500258861422</v>
      </c>
      <c r="Q171" s="8">
        <f>((Q170*13)+testdata[[#This Row],[DX]])/14</f>
        <v>10.697370264057636</v>
      </c>
      <c r="S171" s="6">
        <v>170</v>
      </c>
      <c r="T171" s="8">
        <v>26.7333</v>
      </c>
      <c r="U171" s="8">
        <v>32.129399999999997</v>
      </c>
      <c r="V171" s="8">
        <v>10.6974</v>
      </c>
    </row>
    <row r="172" spans="1:22" x14ac:dyDescent="0.25">
      <c r="A172" s="6">
        <v>171</v>
      </c>
      <c r="B172" s="3" t="s">
        <v>5</v>
      </c>
      <c r="C172" s="4" t="e">
        <f>"new Quote { Date = DateTime.ParseExact("""&amp;TEXT(D172,"yyyy-mm-dd")&amp;""",""yyyy-MM-dd"",cultureProvider), Open="&amp;#REF!&amp;"m, High="&amp;E172&amp;"m, Low="&amp;F172&amp;"m, Close="&amp;G172&amp;"m, Volume = (long)"&amp;#REF!&amp;" },"</f>
        <v>#REF!</v>
      </c>
      <c r="D172" s="2">
        <v>42984</v>
      </c>
      <c r="E172" s="1">
        <v>235.78</v>
      </c>
      <c r="F172" s="1">
        <v>234.78</v>
      </c>
      <c r="G172" s="1">
        <v>235.42</v>
      </c>
      <c r="H172" s="1">
        <f>MAX(testdata[[#This Row],[high]]-testdata[[#This Row],[low]],ABS(testdata[[#This Row],[high]]-G171),ABS(testdata[[#This Row],[low]]-G171))</f>
        <v>1.1599999999999966</v>
      </c>
      <c r="I172" s="1">
        <f>IF(testdata[[#This Row],[high]]-E171&gt;F171-testdata[[#This Row],[low]],MAX(testdata[[#This Row],[high]]-E171,0),0)</f>
        <v>0</v>
      </c>
      <c r="J172" s="1">
        <f>IF(F171-testdata[[#This Row],[low]]&gt;testdata[[#This Row],[high]]-E171,MAX(F171-testdata[[#This Row],[low]],0),0)</f>
        <v>0</v>
      </c>
      <c r="K172" s="1">
        <f>K171-(K171/14)+testdata[[#This Row],[TR]]</f>
        <v>21.989353232613706</v>
      </c>
      <c r="L172" s="1">
        <f>L171-(L171/14)+testdata[[#This Row],[+DM1]]</f>
        <v>5.5683793263254255</v>
      </c>
      <c r="M172" s="1">
        <f>M171-(M171/14)+testdata[[#This Row],[-DM1]]</f>
        <v>6.692351143493755</v>
      </c>
      <c r="N172" s="8">
        <f>100*testdata[[#This Row],[+DM14]]/testdata[[#This Row],[TR14]]</f>
        <v>25.323070066775017</v>
      </c>
      <c r="O172" s="8">
        <f>100*testdata[[#This Row],[-DM14]]/testdata[[#This Row],[TR14]]</f>
        <v>30.434506520946396</v>
      </c>
      <c r="P172" s="8">
        <f>100*ABS(testdata[[#This Row],[+DI14]]-testdata[[#This Row],[-DI14]])/(testdata[[#This Row],[+DI14]]+testdata[[#This Row],[-DI14]])</f>
        <v>9.1672500258861458</v>
      </c>
      <c r="Q172" s="8">
        <f>((Q171*13)+testdata[[#This Row],[DX]])/14</f>
        <v>10.5880759613311</v>
      </c>
      <c r="S172" s="6">
        <v>171</v>
      </c>
      <c r="T172" s="8">
        <v>25.3231</v>
      </c>
      <c r="U172" s="8">
        <v>30.4345</v>
      </c>
      <c r="V172" s="8">
        <v>10.588100000000001</v>
      </c>
    </row>
    <row r="173" spans="1:22" x14ac:dyDescent="0.25">
      <c r="A173" s="6">
        <v>172</v>
      </c>
      <c r="B173" s="3" t="s">
        <v>5</v>
      </c>
      <c r="C173" s="4" t="e">
        <f>"new Quote { Date = DateTime.ParseExact("""&amp;TEXT(D173,"yyyy-mm-dd")&amp;""",""yyyy-MM-dd"",cultureProvider), Open="&amp;#REF!&amp;"m, High="&amp;E173&amp;"m, Low="&amp;F173&amp;"m, Close="&amp;G173&amp;"m, Volume = (long)"&amp;#REF!&amp;" },"</f>
        <v>#REF!</v>
      </c>
      <c r="D173" s="2">
        <v>42985</v>
      </c>
      <c r="E173" s="1">
        <v>235.77</v>
      </c>
      <c r="F173" s="1">
        <v>234.94</v>
      </c>
      <c r="G173" s="1">
        <v>235.39</v>
      </c>
      <c r="H173" s="1">
        <f>MAX(testdata[[#This Row],[high]]-testdata[[#This Row],[low]],ABS(testdata[[#This Row],[high]]-G172),ABS(testdata[[#This Row],[low]]-G172))</f>
        <v>0.83000000000001251</v>
      </c>
      <c r="I173" s="1">
        <f>IF(testdata[[#This Row],[high]]-E172&gt;F172-testdata[[#This Row],[low]],MAX(testdata[[#This Row],[high]]-E172,0),0)</f>
        <v>0</v>
      </c>
      <c r="J173" s="1">
        <f>IF(F172-testdata[[#This Row],[low]]&gt;testdata[[#This Row],[high]]-E172,MAX(F172-testdata[[#This Row],[low]],0),0)</f>
        <v>0</v>
      </c>
      <c r="K173" s="1">
        <f>K172-(K172/14)+testdata[[#This Row],[TR]]</f>
        <v>21.248685144569883</v>
      </c>
      <c r="L173" s="1">
        <f>L172-(L172/14)+testdata[[#This Row],[+DM1]]</f>
        <v>5.1706379458736098</v>
      </c>
      <c r="M173" s="1">
        <f>M172-(M172/14)+testdata[[#This Row],[-DM1]]</f>
        <v>6.2143260618156297</v>
      </c>
      <c r="N173" s="8">
        <f>100*testdata[[#This Row],[+DM14]]/testdata[[#This Row],[TR14]]</f>
        <v>24.333919537581224</v>
      </c>
      <c r="O173" s="8">
        <f>100*testdata[[#This Row],[-DM14]]/testdata[[#This Row],[TR14]]</f>
        <v>29.245696943293947</v>
      </c>
      <c r="P173" s="8">
        <f>100*ABS(testdata[[#This Row],[+DI14]]-testdata[[#This Row],[-DI14]])/(testdata[[#This Row],[+DI14]]+testdata[[#This Row],[-DI14]])</f>
        <v>9.1672500258861387</v>
      </c>
      <c r="Q173" s="8">
        <f>((Q172*13)+testdata[[#This Row],[DX]])/14</f>
        <v>10.486588394513603</v>
      </c>
      <c r="S173" s="6">
        <v>172</v>
      </c>
      <c r="T173" s="8">
        <v>24.3339</v>
      </c>
      <c r="U173" s="8">
        <v>29.245699999999999</v>
      </c>
      <c r="V173" s="8">
        <v>10.486599999999999</v>
      </c>
    </row>
    <row r="174" spans="1:22" x14ac:dyDescent="0.25">
      <c r="A174" s="6">
        <v>173</v>
      </c>
      <c r="B174" s="3" t="s">
        <v>5</v>
      </c>
      <c r="C174" s="4" t="e">
        <f>"new Quote { Date = DateTime.ParseExact("""&amp;TEXT(D174,"yyyy-mm-dd")&amp;""",""yyyy-MM-dd"",cultureProvider), Open="&amp;#REF!&amp;"m, High="&amp;E174&amp;"m, Low="&amp;F174&amp;"m, Close="&amp;G174&amp;"m, Volume = (long)"&amp;#REF!&amp;" },"</f>
        <v>#REF!</v>
      </c>
      <c r="D174" s="2">
        <v>42986</v>
      </c>
      <c r="E174" s="1">
        <v>235.62</v>
      </c>
      <c r="F174" s="1">
        <v>234.85</v>
      </c>
      <c r="G174" s="1">
        <v>235.11</v>
      </c>
      <c r="H174" s="1">
        <f>MAX(testdata[[#This Row],[high]]-testdata[[#This Row],[low]],ABS(testdata[[#This Row],[high]]-G173),ABS(testdata[[#This Row],[low]]-G173))</f>
        <v>0.77000000000001023</v>
      </c>
      <c r="I174" s="1">
        <f>IF(testdata[[#This Row],[high]]-E173&gt;F173-testdata[[#This Row],[low]],MAX(testdata[[#This Row],[high]]-E173,0),0)</f>
        <v>0</v>
      </c>
      <c r="J174" s="1">
        <f>IF(F173-testdata[[#This Row],[low]]&gt;testdata[[#This Row],[high]]-E173,MAX(F173-testdata[[#This Row],[low]],0),0)</f>
        <v>9.0000000000003411E-2</v>
      </c>
      <c r="K174" s="1">
        <f>K173-(K173/14)+testdata[[#This Row],[TR]]</f>
        <v>20.500921919957758</v>
      </c>
      <c r="L174" s="1">
        <f>L173-(L173/14)+testdata[[#This Row],[+DM1]]</f>
        <v>4.8013066640254944</v>
      </c>
      <c r="M174" s="1">
        <f>M173-(M173/14)+testdata[[#This Row],[-DM1]]</f>
        <v>5.8604456288288027</v>
      </c>
      <c r="N174" s="8">
        <f>100*testdata[[#This Row],[+DM14]]/testdata[[#This Row],[TR14]]</f>
        <v>23.419954881889463</v>
      </c>
      <c r="O174" s="8">
        <f>100*testdata[[#This Row],[-DM14]]/testdata[[#This Row],[TR14]]</f>
        <v>28.586254080230546</v>
      </c>
      <c r="P174" s="8">
        <f>100*ABS(testdata[[#This Row],[+DI14]]-testdata[[#This Row],[-DI14]])/(testdata[[#This Row],[+DI14]]+testdata[[#This Row],[-DI14]])</f>
        <v>9.934004614918349</v>
      </c>
      <c r="Q174" s="8">
        <f>((Q173*13)+testdata[[#This Row],[DX]])/14</f>
        <v>10.447118124542513</v>
      </c>
      <c r="S174" s="6">
        <v>173</v>
      </c>
      <c r="T174" s="8">
        <v>23.42</v>
      </c>
      <c r="U174" s="8">
        <v>28.586300000000001</v>
      </c>
      <c r="V174" s="8">
        <v>10.447100000000001</v>
      </c>
    </row>
    <row r="175" spans="1:22" x14ac:dyDescent="0.25">
      <c r="A175" s="6">
        <v>174</v>
      </c>
      <c r="B175" s="3" t="s">
        <v>5</v>
      </c>
      <c r="C175" s="4" t="e">
        <f>"new Quote { Date = DateTime.ParseExact("""&amp;TEXT(D175,"yyyy-mm-dd")&amp;""",""yyyy-MM-dd"",cultureProvider), Open="&amp;#REF!&amp;"m, High="&amp;E175&amp;"m, Low="&amp;F175&amp;"m, Close="&amp;G175&amp;"m, Volume = (long)"&amp;#REF!&amp;" },"</f>
        <v>#REF!</v>
      </c>
      <c r="D175" s="2">
        <v>42989</v>
      </c>
      <c r="E175" s="1">
        <v>237.71</v>
      </c>
      <c r="F175" s="1">
        <v>236.49</v>
      </c>
      <c r="G175" s="1">
        <v>237.62</v>
      </c>
      <c r="H175" s="1">
        <f>MAX(testdata[[#This Row],[high]]-testdata[[#This Row],[low]],ABS(testdata[[#This Row],[high]]-G174),ABS(testdata[[#This Row],[low]]-G174))</f>
        <v>2.5999999999999943</v>
      </c>
      <c r="I175" s="1">
        <f>IF(testdata[[#This Row],[high]]-E174&gt;F174-testdata[[#This Row],[low]],MAX(testdata[[#This Row],[high]]-E174,0),0)</f>
        <v>2.0900000000000034</v>
      </c>
      <c r="J175" s="1">
        <f>IF(F174-testdata[[#This Row],[low]]&gt;testdata[[#This Row],[high]]-E174,MAX(F174-testdata[[#This Row],[low]],0),0)</f>
        <v>0</v>
      </c>
      <c r="K175" s="1">
        <f>K174-(K174/14)+testdata[[#This Row],[TR]]</f>
        <v>21.636570354246484</v>
      </c>
      <c r="L175" s="1">
        <f>L174-(L174/14)+testdata[[#This Row],[+DM1]]</f>
        <v>6.5483561880236767</v>
      </c>
      <c r="M175" s="1">
        <f>M174-(M174/14)+testdata[[#This Row],[-DM1]]</f>
        <v>5.4418423696267455</v>
      </c>
      <c r="N175" s="8">
        <f>100*testdata[[#This Row],[+DM14]]/testdata[[#This Row],[TR14]]</f>
        <v>30.26522263376399</v>
      </c>
      <c r="O175" s="8">
        <f>100*testdata[[#This Row],[-DM14]]/testdata[[#This Row],[TR14]]</f>
        <v>25.151131997954131</v>
      </c>
      <c r="P175" s="8">
        <f>100*ABS(testdata[[#This Row],[+DI14]]-testdata[[#This Row],[-DI14]])/(testdata[[#This Row],[+DI14]]+testdata[[#This Row],[-DI14]])</f>
        <v>9.2284861929239153</v>
      </c>
      <c r="Q175" s="8">
        <f>((Q174*13)+testdata[[#This Row],[DX]])/14</f>
        <v>10.360072986569756</v>
      </c>
      <c r="S175" s="6">
        <v>174</v>
      </c>
      <c r="T175" s="8">
        <v>30.2652</v>
      </c>
      <c r="U175" s="8">
        <v>25.1511</v>
      </c>
      <c r="V175" s="8">
        <v>10.360099999999999</v>
      </c>
    </row>
    <row r="176" spans="1:22" x14ac:dyDescent="0.25">
      <c r="A176" s="6">
        <v>175</v>
      </c>
      <c r="B176" s="3" t="s">
        <v>5</v>
      </c>
      <c r="C176" s="4" t="e">
        <f>"new Quote { Date = DateTime.ParseExact("""&amp;TEXT(D176,"yyyy-mm-dd")&amp;""",""yyyy-MM-dd"",cultureProvider), Open="&amp;#REF!&amp;"m, High="&amp;E176&amp;"m, Low="&amp;F176&amp;"m, Close="&amp;G176&amp;"m, Volume = (long)"&amp;#REF!&amp;" },"</f>
        <v>#REF!</v>
      </c>
      <c r="D176" s="2">
        <v>42990</v>
      </c>
      <c r="E176" s="1">
        <v>238.46</v>
      </c>
      <c r="F176" s="1">
        <v>237.82</v>
      </c>
      <c r="G176" s="1">
        <v>238.42</v>
      </c>
      <c r="H176" s="1">
        <f>MAX(testdata[[#This Row],[high]]-testdata[[#This Row],[low]],ABS(testdata[[#This Row],[high]]-G175),ABS(testdata[[#This Row],[low]]-G175))</f>
        <v>0.84000000000000341</v>
      </c>
      <c r="I176" s="1">
        <f>IF(testdata[[#This Row],[high]]-E175&gt;F175-testdata[[#This Row],[low]],MAX(testdata[[#This Row],[high]]-E175,0),0)</f>
        <v>0.75</v>
      </c>
      <c r="J176" s="1">
        <f>IF(F175-testdata[[#This Row],[low]]&gt;testdata[[#This Row],[high]]-E175,MAX(F175-testdata[[#This Row],[low]],0),0)</f>
        <v>0</v>
      </c>
      <c r="K176" s="1">
        <f>K175-(K175/14)+testdata[[#This Row],[TR]]</f>
        <v>20.931101043228882</v>
      </c>
      <c r="L176" s="1">
        <f>L175-(L175/14)+testdata[[#This Row],[+DM1]]</f>
        <v>6.8306164603076995</v>
      </c>
      <c r="M176" s="1">
        <f>M175-(M175/14)+testdata[[#This Row],[-DM1]]</f>
        <v>5.053139343224835</v>
      </c>
      <c r="N176" s="8">
        <f>100*testdata[[#This Row],[+DM14]]/testdata[[#This Row],[TR14]]</f>
        <v>32.633813415741805</v>
      </c>
      <c r="O176" s="8">
        <f>100*testdata[[#This Row],[-DM14]]/testdata[[#This Row],[TR14]]</f>
        <v>24.14177511631431</v>
      </c>
      <c r="P176" s="8">
        <f>100*ABS(testdata[[#This Row],[+DI14]]-testdata[[#This Row],[-DI14]])/(testdata[[#This Row],[+DI14]]+testdata[[#This Row],[-DI14]])</f>
        <v>14.957199949821387</v>
      </c>
      <c r="Q176" s="8">
        <f>((Q175*13)+testdata[[#This Row],[DX]])/14</f>
        <v>10.688439198230586</v>
      </c>
      <c r="S176" s="6">
        <v>175</v>
      </c>
      <c r="T176" s="8">
        <v>32.633800000000001</v>
      </c>
      <c r="U176" s="8">
        <v>24.1418</v>
      </c>
      <c r="V176" s="8">
        <v>10.6884</v>
      </c>
    </row>
    <row r="177" spans="1:22" x14ac:dyDescent="0.25">
      <c r="A177" s="6">
        <v>176</v>
      </c>
      <c r="B177" s="3" t="s">
        <v>5</v>
      </c>
      <c r="C177" s="4" t="e">
        <f>"new Quote { Date = DateTime.ParseExact("""&amp;TEXT(D177,"yyyy-mm-dd")&amp;""",""yyyy-MM-dd"",cultureProvider), Open="&amp;#REF!&amp;"m, High="&amp;E177&amp;"m, Low="&amp;F177&amp;"m, Close="&amp;G177&amp;"m, Volume = (long)"&amp;#REF!&amp;" },"</f>
        <v>#REF!</v>
      </c>
      <c r="D177" s="2">
        <v>42991</v>
      </c>
      <c r="E177" s="1">
        <v>238.57</v>
      </c>
      <c r="F177" s="1">
        <v>237.98</v>
      </c>
      <c r="G177" s="1">
        <v>238.54</v>
      </c>
      <c r="H177" s="1">
        <f>MAX(testdata[[#This Row],[high]]-testdata[[#This Row],[low]],ABS(testdata[[#This Row],[high]]-G176),ABS(testdata[[#This Row],[low]]-G176))</f>
        <v>0.59000000000000341</v>
      </c>
      <c r="I177" s="1">
        <f>IF(testdata[[#This Row],[high]]-E176&gt;F176-testdata[[#This Row],[low]],MAX(testdata[[#This Row],[high]]-E176,0),0)</f>
        <v>0.10999999999998522</v>
      </c>
      <c r="J177" s="1">
        <f>IF(F176-testdata[[#This Row],[low]]&gt;testdata[[#This Row],[high]]-E176,MAX(F176-testdata[[#This Row],[low]],0),0)</f>
        <v>0</v>
      </c>
      <c r="K177" s="1">
        <f>K176-(K176/14)+testdata[[#This Row],[TR]]</f>
        <v>20.026022397283967</v>
      </c>
      <c r="L177" s="1">
        <f>L176-(L176/14)+testdata[[#This Row],[+DM1]]</f>
        <v>6.4527152845714202</v>
      </c>
      <c r="M177" s="1">
        <f>M176-(M176/14)+testdata[[#This Row],[-DM1]]</f>
        <v>4.6922008187087751</v>
      </c>
      <c r="N177" s="8">
        <f>100*testdata[[#This Row],[+DM14]]/testdata[[#This Row],[TR14]]</f>
        <v>32.221652191133927</v>
      </c>
      <c r="O177" s="8">
        <f>100*testdata[[#This Row],[-DM14]]/testdata[[#This Row],[TR14]]</f>
        <v>23.430518180910234</v>
      </c>
      <c r="P177" s="8">
        <f>100*ABS(testdata[[#This Row],[+DI14]]-testdata[[#This Row],[-DI14]])/(testdata[[#This Row],[+DI14]]+testdata[[#This Row],[-DI14]])</f>
        <v>15.796569929714289</v>
      </c>
      <c r="Q177" s="8">
        <f>((Q176*13)+testdata[[#This Row],[DX]])/14</f>
        <v>11.053305679050851</v>
      </c>
      <c r="S177" s="6">
        <v>176</v>
      </c>
      <c r="T177" s="8">
        <v>32.221699999999998</v>
      </c>
      <c r="U177" s="8">
        <v>23.430499999999999</v>
      </c>
      <c r="V177" s="8">
        <v>11.0533</v>
      </c>
    </row>
    <row r="178" spans="1:22" x14ac:dyDescent="0.25">
      <c r="A178" s="6">
        <v>177</v>
      </c>
      <c r="B178" s="3" t="s">
        <v>5</v>
      </c>
      <c r="C178" s="4" t="e">
        <f>"new Quote { Date = DateTime.ParseExact("""&amp;TEXT(D178,"yyyy-mm-dd")&amp;""",""yyyy-MM-dd"",cultureProvider), Open="&amp;#REF!&amp;"m, High="&amp;E178&amp;"m, Low="&amp;F178&amp;"m, Close="&amp;G178&amp;"m, Volume = (long)"&amp;#REF!&amp;" },"</f>
        <v>#REF!</v>
      </c>
      <c r="D178" s="2">
        <v>42992</v>
      </c>
      <c r="E178" s="1">
        <v>238.68</v>
      </c>
      <c r="F178" s="1">
        <v>237.99</v>
      </c>
      <c r="G178" s="1">
        <v>238.46</v>
      </c>
      <c r="H178" s="1">
        <f>MAX(testdata[[#This Row],[high]]-testdata[[#This Row],[low]],ABS(testdata[[#This Row],[high]]-G177),ABS(testdata[[#This Row],[low]]-G177))</f>
        <v>0.68999999999999773</v>
      </c>
      <c r="I178" s="1">
        <f>IF(testdata[[#This Row],[high]]-E177&gt;F177-testdata[[#This Row],[low]],MAX(testdata[[#This Row],[high]]-E177,0),0)</f>
        <v>0.11000000000001364</v>
      </c>
      <c r="J178" s="1">
        <f>IF(F177-testdata[[#This Row],[low]]&gt;testdata[[#This Row],[high]]-E177,MAX(F177-testdata[[#This Row],[low]],0),0)</f>
        <v>0</v>
      </c>
      <c r="K178" s="1">
        <f>K177-(K177/14)+testdata[[#This Row],[TR]]</f>
        <v>19.285592226049395</v>
      </c>
      <c r="L178" s="1">
        <f>L177-(L177/14)+testdata[[#This Row],[+DM1]]</f>
        <v>6.1018070499591897</v>
      </c>
      <c r="M178" s="1">
        <f>M177-(M177/14)+testdata[[#This Row],[-DM1]]</f>
        <v>4.3570436173724341</v>
      </c>
      <c r="N178" s="8">
        <f>100*testdata[[#This Row],[+DM14]]/testdata[[#This Row],[TR14]]</f>
        <v>31.639199763424269</v>
      </c>
      <c r="O178" s="8">
        <f>100*testdata[[#This Row],[-DM14]]/testdata[[#This Row],[TR14]]</f>
        <v>22.592221002616125</v>
      </c>
      <c r="P178" s="8">
        <f>100*ABS(testdata[[#This Row],[+DI14]]-testdata[[#This Row],[-DI14]])/(testdata[[#This Row],[+DI14]]+testdata[[#This Row],[-DI14]])</f>
        <v>16.6821717613442</v>
      </c>
      <c r="Q178" s="8">
        <f>((Q177*13)+testdata[[#This Row],[DX]])/14</f>
        <v>11.455367542071803</v>
      </c>
      <c r="S178" s="6">
        <v>177</v>
      </c>
      <c r="T178" s="8">
        <v>31.639199999999999</v>
      </c>
      <c r="U178" s="8">
        <v>22.592199999999998</v>
      </c>
      <c r="V178" s="8">
        <v>11.455399999999999</v>
      </c>
    </row>
    <row r="179" spans="1:22" x14ac:dyDescent="0.25">
      <c r="A179" s="6">
        <v>178</v>
      </c>
      <c r="B179" s="3" t="s">
        <v>5</v>
      </c>
      <c r="C179" s="4" t="e">
        <f>"new Quote { Date = DateTime.ParseExact("""&amp;TEXT(D179,"yyyy-mm-dd")&amp;""",""yyyy-MM-dd"",cultureProvider), Open="&amp;#REF!&amp;"m, High="&amp;E179&amp;"m, Low="&amp;F179&amp;"m, Close="&amp;G179&amp;"m, Volume = (long)"&amp;#REF!&amp;" },"</f>
        <v>#REF!</v>
      </c>
      <c r="D179" s="2">
        <v>42993</v>
      </c>
      <c r="E179" s="1">
        <v>238.88</v>
      </c>
      <c r="F179" s="1">
        <v>238.19</v>
      </c>
      <c r="G179" s="1">
        <v>238.78</v>
      </c>
      <c r="H179" s="1">
        <f>MAX(testdata[[#This Row],[high]]-testdata[[#This Row],[low]],ABS(testdata[[#This Row],[high]]-G178),ABS(testdata[[#This Row],[low]]-G178))</f>
        <v>0.68999999999999773</v>
      </c>
      <c r="I179" s="1">
        <f>IF(testdata[[#This Row],[high]]-E178&gt;F178-testdata[[#This Row],[low]],MAX(testdata[[#This Row],[high]]-E178,0),0)</f>
        <v>0.19999999999998863</v>
      </c>
      <c r="J179" s="1">
        <f>IF(F178-testdata[[#This Row],[low]]&gt;testdata[[#This Row],[high]]-E178,MAX(F178-testdata[[#This Row],[low]],0),0)</f>
        <v>0</v>
      </c>
      <c r="K179" s="1">
        <f>K178-(K178/14)+testdata[[#This Row],[TR]]</f>
        <v>18.598049924188722</v>
      </c>
      <c r="L179" s="1">
        <f>L178-(L178/14)+testdata[[#This Row],[+DM1]]</f>
        <v>5.865963689247808</v>
      </c>
      <c r="M179" s="1">
        <f>M178-(M178/14)+testdata[[#This Row],[-DM1]]</f>
        <v>4.0458262161315464</v>
      </c>
      <c r="N179" s="8">
        <f>100*testdata[[#This Row],[+DM14]]/testdata[[#This Row],[TR14]]</f>
        <v>31.540746009174352</v>
      </c>
      <c r="O179" s="8">
        <f>100*testdata[[#This Row],[-DM14]]/testdata[[#This Row],[TR14]]</f>
        <v>21.754034603754469</v>
      </c>
      <c r="P179" s="8">
        <f>100*ABS(testdata[[#This Row],[+DI14]]-testdata[[#This Row],[-DI14]])/(testdata[[#This Row],[+DI14]]+testdata[[#This Row],[-DI14]])</f>
        <v>18.363358086599792</v>
      </c>
      <c r="Q179" s="8">
        <f>((Q178*13)+testdata[[#This Row],[DX]])/14</f>
        <v>11.948795438109515</v>
      </c>
      <c r="S179" s="6">
        <v>178</v>
      </c>
      <c r="T179" s="8">
        <v>31.540700000000001</v>
      </c>
      <c r="U179" s="8">
        <v>21.754000000000001</v>
      </c>
      <c r="V179" s="8">
        <v>11.9488</v>
      </c>
    </row>
    <row r="180" spans="1:22" x14ac:dyDescent="0.25">
      <c r="A180" s="6">
        <v>179</v>
      </c>
      <c r="B180" s="3" t="s">
        <v>5</v>
      </c>
      <c r="C180" s="4" t="e">
        <f>"new Quote { Date = DateTime.ParseExact("""&amp;TEXT(D180,"yyyy-mm-dd")&amp;""",""yyyy-MM-dd"",cultureProvider), Open="&amp;#REF!&amp;"m, High="&amp;E180&amp;"m, Low="&amp;F180&amp;"m, Close="&amp;G180&amp;"m, Volume = (long)"&amp;#REF!&amp;" },"</f>
        <v>#REF!</v>
      </c>
      <c r="D180" s="2">
        <v>42996</v>
      </c>
      <c r="E180" s="1">
        <v>239.67</v>
      </c>
      <c r="F180" s="1">
        <v>238.87</v>
      </c>
      <c r="G180" s="1">
        <v>239.29</v>
      </c>
      <c r="H180" s="1">
        <f>MAX(testdata[[#This Row],[high]]-testdata[[#This Row],[low]],ABS(testdata[[#This Row],[high]]-G179),ABS(testdata[[#This Row],[low]]-G179))</f>
        <v>0.88999999999998636</v>
      </c>
      <c r="I180" s="1">
        <f>IF(testdata[[#This Row],[high]]-E179&gt;F179-testdata[[#This Row],[low]],MAX(testdata[[#This Row],[high]]-E179,0),0)</f>
        <v>0.78999999999999204</v>
      </c>
      <c r="J180" s="1">
        <f>IF(F179-testdata[[#This Row],[low]]&gt;testdata[[#This Row],[high]]-E179,MAX(F179-testdata[[#This Row],[low]],0),0)</f>
        <v>0</v>
      </c>
      <c r="K180" s="1">
        <f>K179-(K179/14)+testdata[[#This Row],[TR]]</f>
        <v>18.159617786746658</v>
      </c>
      <c r="L180" s="1">
        <f>L179-(L179/14)+testdata[[#This Row],[+DM1]]</f>
        <v>6.2369662828729568</v>
      </c>
      <c r="M180" s="1">
        <f>M179-(M179/14)+testdata[[#This Row],[-DM1]]</f>
        <v>3.7568386292650073</v>
      </c>
      <c r="N180" s="8">
        <f>100*testdata[[#This Row],[+DM14]]/testdata[[#This Row],[TR14]]</f>
        <v>34.345250853378921</v>
      </c>
      <c r="O180" s="8">
        <f>100*testdata[[#This Row],[-DM14]]/testdata[[#This Row],[TR14]]</f>
        <v>20.687872803175637</v>
      </c>
      <c r="P180" s="8">
        <f>100*ABS(testdata[[#This Row],[+DI14]]-testdata[[#This Row],[-DI14]])/(testdata[[#This Row],[+DI14]]+testdata[[#This Row],[-DI14]])</f>
        <v>24.816650669213221</v>
      </c>
      <c r="Q180" s="8">
        <f>((Q179*13)+testdata[[#This Row],[DX]])/14</f>
        <v>12.867927954616922</v>
      </c>
      <c r="S180" s="6">
        <v>179</v>
      </c>
      <c r="T180" s="8">
        <v>34.345300000000002</v>
      </c>
      <c r="U180" s="8">
        <v>20.687899999999999</v>
      </c>
      <c r="V180" s="8">
        <v>12.867900000000001</v>
      </c>
    </row>
    <row r="181" spans="1:22" x14ac:dyDescent="0.25">
      <c r="A181" s="6">
        <v>180</v>
      </c>
      <c r="B181" s="3" t="s">
        <v>5</v>
      </c>
      <c r="C181" s="4" t="e">
        <f>"new Quote { Date = DateTime.ParseExact("""&amp;TEXT(D181,"yyyy-mm-dd")&amp;""",""yyyy-MM-dd"",cultureProvider), Open="&amp;#REF!&amp;"m, High="&amp;E181&amp;"m, Low="&amp;F181&amp;"m, Close="&amp;G181&amp;"m, Volume = (long)"&amp;#REF!&amp;" },"</f>
        <v>#REF!</v>
      </c>
      <c r="D181" s="2">
        <v>42997</v>
      </c>
      <c r="E181" s="1">
        <v>239.62</v>
      </c>
      <c r="F181" s="1">
        <v>239.17</v>
      </c>
      <c r="G181" s="1">
        <v>239.53</v>
      </c>
      <c r="H181" s="1">
        <f>MAX(testdata[[#This Row],[high]]-testdata[[#This Row],[low]],ABS(testdata[[#This Row],[high]]-G180),ABS(testdata[[#This Row],[low]]-G180))</f>
        <v>0.45000000000001705</v>
      </c>
      <c r="I181" s="1">
        <f>IF(testdata[[#This Row],[high]]-E180&gt;F180-testdata[[#This Row],[low]],MAX(testdata[[#This Row],[high]]-E180,0),0)</f>
        <v>0</v>
      </c>
      <c r="J181" s="1">
        <f>IF(F180-testdata[[#This Row],[low]]&gt;testdata[[#This Row],[high]]-E180,MAX(F180-testdata[[#This Row],[low]],0),0)</f>
        <v>0</v>
      </c>
      <c r="K181" s="1">
        <f>K180-(K180/14)+testdata[[#This Row],[TR]]</f>
        <v>17.312502230550486</v>
      </c>
      <c r="L181" s="1">
        <f>L180-(L180/14)+testdata[[#This Row],[+DM1]]</f>
        <v>5.7914686912391744</v>
      </c>
      <c r="M181" s="1">
        <f>M180-(M180/14)+testdata[[#This Row],[-DM1]]</f>
        <v>3.4884930128889353</v>
      </c>
      <c r="N181" s="8">
        <f>100*testdata[[#This Row],[+DM14]]/testdata[[#This Row],[TR14]]</f>
        <v>33.452522426361142</v>
      </c>
      <c r="O181" s="8">
        <f>100*testdata[[#This Row],[-DM14]]/testdata[[#This Row],[TR14]]</f>
        <v>20.150137550497874</v>
      </c>
      <c r="P181" s="8">
        <f>100*ABS(testdata[[#This Row],[+DI14]]-testdata[[#This Row],[-DI14]])/(testdata[[#This Row],[+DI14]]+testdata[[#This Row],[-DI14]])</f>
        <v>24.816650669213217</v>
      </c>
      <c r="Q181" s="8">
        <f>((Q180*13)+testdata[[#This Row],[DX]])/14</f>
        <v>13.721408148516657</v>
      </c>
      <c r="S181" s="6">
        <v>180</v>
      </c>
      <c r="T181" s="8">
        <v>33.452500000000001</v>
      </c>
      <c r="U181" s="8">
        <v>20.150099999999998</v>
      </c>
      <c r="V181" s="8">
        <v>13.721399999999999</v>
      </c>
    </row>
    <row r="182" spans="1:22" x14ac:dyDescent="0.25">
      <c r="A182" s="6">
        <v>181</v>
      </c>
      <c r="B182" s="3" t="s">
        <v>5</v>
      </c>
      <c r="C182" s="4" t="e">
        <f>"new Quote { Date = DateTime.ParseExact("""&amp;TEXT(D182,"yyyy-mm-dd")&amp;""",""yyyy-MM-dd"",cultureProvider), Open="&amp;#REF!&amp;"m, High="&amp;E182&amp;"m, Low="&amp;F182&amp;"m, Close="&amp;G182&amp;"m, Volume = (long)"&amp;#REF!&amp;" },"</f>
        <v>#REF!</v>
      </c>
      <c r="D182" s="2">
        <v>42998</v>
      </c>
      <c r="E182" s="1">
        <v>239.74</v>
      </c>
      <c r="F182" s="1">
        <v>238.52</v>
      </c>
      <c r="G182" s="1">
        <v>239.61</v>
      </c>
      <c r="H182" s="1">
        <f>MAX(testdata[[#This Row],[high]]-testdata[[#This Row],[low]],ABS(testdata[[#This Row],[high]]-G181),ABS(testdata[[#This Row],[low]]-G181))</f>
        <v>1.2199999999999989</v>
      </c>
      <c r="I182" s="1">
        <f>IF(testdata[[#This Row],[high]]-E181&gt;F181-testdata[[#This Row],[low]],MAX(testdata[[#This Row],[high]]-E181,0),0)</f>
        <v>0</v>
      </c>
      <c r="J182" s="1">
        <f>IF(F181-testdata[[#This Row],[low]]&gt;testdata[[#This Row],[high]]-E181,MAX(F181-testdata[[#This Row],[low]],0),0)</f>
        <v>0.64999999999997726</v>
      </c>
      <c r="K182" s="1">
        <f>K181-(K181/14)+testdata[[#This Row],[TR]]</f>
        <v>17.295894928368305</v>
      </c>
      <c r="L182" s="1">
        <f>L181-(L181/14)+testdata[[#This Row],[+DM1]]</f>
        <v>5.3777923561506622</v>
      </c>
      <c r="M182" s="1">
        <f>M181-(M181/14)+testdata[[#This Row],[-DM1]]</f>
        <v>3.8893149405397027</v>
      </c>
      <c r="N182" s="8">
        <f>100*testdata[[#This Row],[+DM14]]/testdata[[#This Row],[TR14]]</f>
        <v>31.092882897491116</v>
      </c>
      <c r="O182" s="8">
        <f>100*testdata[[#This Row],[-DM14]]/testdata[[#This Row],[TR14]]</f>
        <v>22.486925115164425</v>
      </c>
      <c r="P182" s="8">
        <f>100*ABS(testdata[[#This Row],[+DI14]]-testdata[[#This Row],[-DI14]])/(testdata[[#This Row],[+DI14]]+testdata[[#This Row],[-DI14]])</f>
        <v>16.061942178467614</v>
      </c>
      <c r="Q182" s="8">
        <f>((Q181*13)+testdata[[#This Row],[DX]])/14</f>
        <v>13.888589150656012</v>
      </c>
      <c r="S182" s="6">
        <v>181</v>
      </c>
      <c r="T182" s="8">
        <v>31.0929</v>
      </c>
      <c r="U182" s="8">
        <v>22.486899999999999</v>
      </c>
      <c r="V182" s="8">
        <v>13.8886</v>
      </c>
    </row>
    <row r="183" spans="1:22" x14ac:dyDescent="0.25">
      <c r="A183" s="6">
        <v>182</v>
      </c>
      <c r="B183" s="3" t="s">
        <v>5</v>
      </c>
      <c r="C183" s="4" t="e">
        <f>"new Quote { Date = DateTime.ParseExact("""&amp;TEXT(D183,"yyyy-mm-dd")&amp;""",""yyyy-MM-dd"",cultureProvider), Open="&amp;#REF!&amp;"m, High="&amp;E183&amp;"m, Low="&amp;F183&amp;"m, Close="&amp;G183&amp;"m, Volume = (long)"&amp;#REF!&amp;" },"</f>
        <v>#REF!</v>
      </c>
      <c r="D183" s="2">
        <v>42999</v>
      </c>
      <c r="E183" s="1">
        <v>239.54</v>
      </c>
      <c r="F183" s="1">
        <v>238.78</v>
      </c>
      <c r="G183" s="1">
        <v>238.97</v>
      </c>
      <c r="H183" s="1">
        <f>MAX(testdata[[#This Row],[high]]-testdata[[#This Row],[low]],ABS(testdata[[#This Row],[high]]-G182),ABS(testdata[[#This Row],[low]]-G182))</f>
        <v>0.83000000000001251</v>
      </c>
      <c r="I183" s="1">
        <f>IF(testdata[[#This Row],[high]]-E182&gt;F182-testdata[[#This Row],[low]],MAX(testdata[[#This Row],[high]]-E182,0),0)</f>
        <v>0</v>
      </c>
      <c r="J183" s="1">
        <f>IF(F182-testdata[[#This Row],[low]]&gt;testdata[[#This Row],[high]]-E182,MAX(F182-testdata[[#This Row],[low]],0),0)</f>
        <v>0</v>
      </c>
      <c r="K183" s="1">
        <f>K182-(K182/14)+testdata[[#This Row],[TR]]</f>
        <v>16.890473862056297</v>
      </c>
      <c r="L183" s="1">
        <f>L182-(L182/14)+testdata[[#This Row],[+DM1]]</f>
        <v>4.9936643307113293</v>
      </c>
      <c r="M183" s="1">
        <f>M182-(M182/14)+testdata[[#This Row],[-DM1]]</f>
        <v>3.6115067305011523</v>
      </c>
      <c r="N183" s="8">
        <f>100*testdata[[#This Row],[+DM14]]/testdata[[#This Row],[TR14]]</f>
        <v>29.564974739574215</v>
      </c>
      <c r="O183" s="8">
        <f>100*testdata[[#This Row],[-DM14]]/testdata[[#This Row],[TR14]]</f>
        <v>21.381914800000033</v>
      </c>
      <c r="P183" s="8">
        <f>100*ABS(testdata[[#This Row],[+DI14]]-testdata[[#This Row],[-DI14]])/(testdata[[#This Row],[+DI14]]+testdata[[#This Row],[-DI14]])</f>
        <v>16.061942178467618</v>
      </c>
      <c r="Q183" s="8">
        <f>((Q182*13)+testdata[[#This Row],[DX]])/14</f>
        <v>14.043828652642556</v>
      </c>
      <c r="S183" s="6">
        <v>182</v>
      </c>
      <c r="T183" s="8">
        <v>29.565000000000001</v>
      </c>
      <c r="U183" s="8">
        <v>21.381900000000002</v>
      </c>
      <c r="V183" s="8">
        <v>14.043799999999999</v>
      </c>
    </row>
    <row r="184" spans="1:22" x14ac:dyDescent="0.25">
      <c r="A184" s="6">
        <v>183</v>
      </c>
      <c r="B184" s="3" t="s">
        <v>5</v>
      </c>
      <c r="C184" s="4" t="e">
        <f>"new Quote { Date = DateTime.ParseExact("""&amp;TEXT(D184,"yyyy-mm-dd")&amp;""",""yyyy-MM-dd"",cultureProvider), Open="&amp;#REF!&amp;"m, High="&amp;E184&amp;"m, Low="&amp;F184&amp;"m, Close="&amp;G184&amp;"m, Volume = (long)"&amp;#REF!&amp;" },"</f>
        <v>#REF!</v>
      </c>
      <c r="D184" s="2">
        <v>43000</v>
      </c>
      <c r="E184" s="1">
        <v>239.2</v>
      </c>
      <c r="F184" s="1">
        <v>238.62</v>
      </c>
      <c r="G184" s="1">
        <v>239.02</v>
      </c>
      <c r="H184" s="1">
        <f>MAX(testdata[[#This Row],[high]]-testdata[[#This Row],[low]],ABS(testdata[[#This Row],[high]]-G183),ABS(testdata[[#This Row],[low]]-G183))</f>
        <v>0.57999999999998408</v>
      </c>
      <c r="I184" s="1">
        <f>IF(testdata[[#This Row],[high]]-E183&gt;F183-testdata[[#This Row],[low]],MAX(testdata[[#This Row],[high]]-E183,0),0)</f>
        <v>0</v>
      </c>
      <c r="J184" s="1">
        <f>IF(F183-testdata[[#This Row],[low]]&gt;testdata[[#This Row],[high]]-E183,MAX(F183-testdata[[#This Row],[low]],0),0)</f>
        <v>0.15999999999999659</v>
      </c>
      <c r="K184" s="1">
        <f>K183-(K183/14)+testdata[[#This Row],[TR]]</f>
        <v>16.264011443337974</v>
      </c>
      <c r="L184" s="1">
        <f>L183-(L183/14)+testdata[[#This Row],[+DM1]]</f>
        <v>4.6369740213748054</v>
      </c>
      <c r="M184" s="1">
        <f>M183-(M183/14)+testdata[[#This Row],[-DM1]]</f>
        <v>3.5135419640367811</v>
      </c>
      <c r="N184" s="8">
        <f>100*testdata[[#This Row],[+DM14]]/testdata[[#This Row],[TR14]]</f>
        <v>28.510641655224557</v>
      </c>
      <c r="O184" s="8">
        <f>100*testdata[[#This Row],[-DM14]]/testdata[[#This Row],[TR14]]</f>
        <v>21.603169527257002</v>
      </c>
      <c r="P184" s="8">
        <f>100*ABS(testdata[[#This Row],[+DI14]]-testdata[[#This Row],[-DI14]])/(testdata[[#This Row],[+DI14]]+testdata[[#This Row],[-DI14]])</f>
        <v>13.783569768451821</v>
      </c>
      <c r="Q184" s="8">
        <f>((Q183*13)+testdata[[#This Row],[DX]])/14</f>
        <v>14.025238732343217</v>
      </c>
      <c r="S184" s="6">
        <v>183</v>
      </c>
      <c r="T184" s="8">
        <v>28.5106</v>
      </c>
      <c r="U184" s="8">
        <v>21.603200000000001</v>
      </c>
      <c r="V184" s="8">
        <v>14.0252</v>
      </c>
    </row>
    <row r="185" spans="1:22" x14ac:dyDescent="0.25">
      <c r="A185" s="6">
        <v>184</v>
      </c>
      <c r="B185" s="3" t="s">
        <v>5</v>
      </c>
      <c r="C185" s="4" t="e">
        <f>"new Quote { Date = DateTime.ParseExact("""&amp;TEXT(D185,"yyyy-mm-dd")&amp;""",""yyyy-MM-dd"",cultureProvider), Open="&amp;#REF!&amp;"m, High="&amp;E185&amp;"m, Low="&amp;F185&amp;"m, Close="&amp;G185&amp;"m, Volume = (long)"&amp;#REF!&amp;" },"</f>
        <v>#REF!</v>
      </c>
      <c r="D185" s="2">
        <v>43003</v>
      </c>
      <c r="E185" s="1">
        <v>239.13</v>
      </c>
      <c r="F185" s="1">
        <v>237.72</v>
      </c>
      <c r="G185" s="1">
        <v>238.53</v>
      </c>
      <c r="H185" s="1">
        <f>MAX(testdata[[#This Row],[high]]-testdata[[#This Row],[low]],ABS(testdata[[#This Row],[high]]-G184),ABS(testdata[[#This Row],[low]]-G184))</f>
        <v>1.4099999999999966</v>
      </c>
      <c r="I185" s="1">
        <f>IF(testdata[[#This Row],[high]]-E184&gt;F184-testdata[[#This Row],[low]],MAX(testdata[[#This Row],[high]]-E184,0),0)</f>
        <v>0</v>
      </c>
      <c r="J185" s="1">
        <f>IF(F184-testdata[[#This Row],[low]]&gt;testdata[[#This Row],[high]]-E184,MAX(F184-testdata[[#This Row],[low]],0),0)</f>
        <v>0.90000000000000568</v>
      </c>
      <c r="K185" s="1">
        <f>K184-(K184/14)+testdata[[#This Row],[TR]]</f>
        <v>16.512296340242401</v>
      </c>
      <c r="L185" s="1">
        <f>L184-(L184/14)+testdata[[#This Row],[+DM1]]</f>
        <v>4.305761591276605</v>
      </c>
      <c r="M185" s="1">
        <f>M184-(M184/14)+testdata[[#This Row],[-DM1]]</f>
        <v>4.1625746808913018</v>
      </c>
      <c r="N185" s="8">
        <f>100*testdata[[#This Row],[+DM14]]/testdata[[#This Row],[TR14]]</f>
        <v>26.076092038046578</v>
      </c>
      <c r="O185" s="8">
        <f>100*testdata[[#This Row],[-DM14]]/testdata[[#This Row],[TR14]]</f>
        <v>25.208938812142193</v>
      </c>
      <c r="P185" s="8">
        <f>100*ABS(testdata[[#This Row],[+DI14]]-testdata[[#This Row],[-DI14]])/(testdata[[#This Row],[+DI14]]+testdata[[#This Row],[-DI14]])</f>
        <v>1.6908505494273152</v>
      </c>
      <c r="Q185" s="8">
        <f>((Q184*13)+testdata[[#This Row],[DX]])/14</f>
        <v>13.144211004992082</v>
      </c>
      <c r="S185" s="6">
        <v>184</v>
      </c>
      <c r="T185" s="8">
        <v>26.0761</v>
      </c>
      <c r="U185" s="8">
        <v>25.2089</v>
      </c>
      <c r="V185" s="8">
        <v>13.1442</v>
      </c>
    </row>
    <row r="186" spans="1:22" x14ac:dyDescent="0.25">
      <c r="A186" s="6">
        <v>185</v>
      </c>
      <c r="B186" s="3" t="s">
        <v>5</v>
      </c>
      <c r="C186" s="4" t="e">
        <f>"new Quote { Date = DateTime.ParseExact("""&amp;TEXT(D186,"yyyy-mm-dd")&amp;""",""yyyy-MM-dd"",cultureProvider), Open="&amp;#REF!&amp;"m, High="&amp;E186&amp;"m, Low="&amp;F186&amp;"m, Close="&amp;G186&amp;"m, Volume = (long)"&amp;#REF!&amp;" },"</f>
        <v>#REF!</v>
      </c>
      <c r="D186" s="2">
        <v>43004</v>
      </c>
      <c r="E186" s="1">
        <v>239.27</v>
      </c>
      <c r="F186" s="1">
        <v>238.41</v>
      </c>
      <c r="G186" s="1">
        <v>238.68</v>
      </c>
      <c r="H186" s="1">
        <f>MAX(testdata[[#This Row],[high]]-testdata[[#This Row],[low]],ABS(testdata[[#This Row],[high]]-G185),ABS(testdata[[#This Row],[low]]-G185))</f>
        <v>0.86000000000001364</v>
      </c>
      <c r="I186" s="1">
        <f>IF(testdata[[#This Row],[high]]-E185&gt;F185-testdata[[#This Row],[low]],MAX(testdata[[#This Row],[high]]-E185,0),0)</f>
        <v>0.14000000000001478</v>
      </c>
      <c r="J186" s="1">
        <f>IF(F185-testdata[[#This Row],[low]]&gt;testdata[[#This Row],[high]]-E185,MAX(F185-testdata[[#This Row],[low]],0),0)</f>
        <v>0</v>
      </c>
      <c r="K186" s="1">
        <f>K185-(K185/14)+testdata[[#This Row],[TR]]</f>
        <v>16.19284660165367</v>
      </c>
      <c r="L186" s="1">
        <f>L185-(L185/14)+testdata[[#This Row],[+DM1]]</f>
        <v>4.1382071918997188</v>
      </c>
      <c r="M186" s="1">
        <f>M185-(M185/14)+testdata[[#This Row],[-DM1]]</f>
        <v>3.8652479179704944</v>
      </c>
      <c r="N186" s="8">
        <f>100*testdata[[#This Row],[+DM14]]/testdata[[#This Row],[TR14]]</f>
        <v>25.555773445523226</v>
      </c>
      <c r="O186" s="8">
        <f>100*testdata[[#This Row],[-DM14]]/testdata[[#This Row],[TR14]]</f>
        <v>23.870095314654321</v>
      </c>
      <c r="P186" s="8">
        <f>100*ABS(testdata[[#This Row],[+DI14]]-testdata[[#This Row],[-DI14]])/(testdata[[#This Row],[+DI14]]+testdata[[#This Row],[-DI14]])</f>
        <v>3.410517959832112</v>
      </c>
      <c r="Q186" s="8">
        <f>((Q185*13)+testdata[[#This Row],[DX]])/14</f>
        <v>12.448947216052085</v>
      </c>
      <c r="S186" s="6">
        <v>185</v>
      </c>
      <c r="T186" s="8">
        <v>25.555800000000001</v>
      </c>
      <c r="U186" s="8">
        <v>23.870100000000001</v>
      </c>
      <c r="V186" s="8">
        <v>12.4489</v>
      </c>
    </row>
    <row r="187" spans="1:22" x14ac:dyDescent="0.25">
      <c r="A187" s="6">
        <v>186</v>
      </c>
      <c r="B187" s="3" t="s">
        <v>5</v>
      </c>
      <c r="C187" s="4" t="e">
        <f>"new Quote { Date = DateTime.ParseExact("""&amp;TEXT(D187,"yyyy-mm-dd")&amp;""",""yyyy-MM-dd"",cultureProvider), Open="&amp;#REF!&amp;"m, High="&amp;E187&amp;"m, Low="&amp;F187&amp;"m, Close="&amp;G187&amp;"m, Volume = (long)"&amp;#REF!&amp;" },"</f>
        <v>#REF!</v>
      </c>
      <c r="D187" s="2">
        <v>43005</v>
      </c>
      <c r="E187" s="1">
        <v>240.03</v>
      </c>
      <c r="F187" s="1">
        <v>238.47</v>
      </c>
      <c r="G187" s="1">
        <v>239.6</v>
      </c>
      <c r="H187" s="1">
        <f>MAX(testdata[[#This Row],[high]]-testdata[[#This Row],[low]],ABS(testdata[[#This Row],[high]]-G186),ABS(testdata[[#This Row],[low]]-G186))</f>
        <v>1.5600000000000023</v>
      </c>
      <c r="I187" s="1">
        <f>IF(testdata[[#This Row],[high]]-E186&gt;F186-testdata[[#This Row],[low]],MAX(testdata[[#This Row],[high]]-E186,0),0)</f>
        <v>0.75999999999999091</v>
      </c>
      <c r="J187" s="1">
        <f>IF(F186-testdata[[#This Row],[low]]&gt;testdata[[#This Row],[high]]-E186,MAX(F186-testdata[[#This Row],[low]],0),0)</f>
        <v>0</v>
      </c>
      <c r="K187" s="1">
        <f>K186-(K186/14)+testdata[[#This Row],[TR]]</f>
        <v>16.596214701535551</v>
      </c>
      <c r="L187" s="1">
        <f>L186-(L186/14)+testdata[[#This Row],[+DM1]]</f>
        <v>4.6026209639068725</v>
      </c>
      <c r="M187" s="1">
        <f>M186-(M186/14)+testdata[[#This Row],[-DM1]]</f>
        <v>3.589158780972602</v>
      </c>
      <c r="N187" s="8">
        <f>100*testdata[[#This Row],[+DM14]]/testdata[[#This Row],[TR14]]</f>
        <v>27.732956259483789</v>
      </c>
      <c r="O187" s="8">
        <f>100*testdata[[#This Row],[-DM14]]/testdata[[#This Row],[TR14]]</f>
        <v>21.626369901327667</v>
      </c>
      <c r="P187" s="8">
        <f>100*ABS(testdata[[#This Row],[+DI14]]-testdata[[#This Row],[-DI14]])/(testdata[[#This Row],[+DI14]]+testdata[[#This Row],[-DI14]])</f>
        <v>12.371697170785952</v>
      </c>
      <c r="Q187" s="8">
        <f>((Q186*13)+testdata[[#This Row],[DX]])/14</f>
        <v>12.443429355675933</v>
      </c>
      <c r="S187" s="6">
        <v>186</v>
      </c>
      <c r="T187" s="8">
        <v>27.733000000000001</v>
      </c>
      <c r="U187" s="8">
        <v>21.6264</v>
      </c>
      <c r="V187" s="8">
        <v>12.4434</v>
      </c>
    </row>
    <row r="188" spans="1:22" x14ac:dyDescent="0.25">
      <c r="A188" s="6">
        <v>187</v>
      </c>
      <c r="B188" s="3" t="s">
        <v>5</v>
      </c>
      <c r="C188" s="4" t="e">
        <f>"new Quote { Date = DateTime.ParseExact("""&amp;TEXT(D188,"yyyy-mm-dd")&amp;""",""yyyy-MM-dd"",cultureProvider), Open="&amp;#REF!&amp;"m, High="&amp;E188&amp;"m, Low="&amp;F188&amp;"m, Close="&amp;G188&amp;"m, Volume = (long)"&amp;#REF!&amp;" },"</f>
        <v>#REF!</v>
      </c>
      <c r="D188" s="2">
        <v>43006</v>
      </c>
      <c r="E188" s="1">
        <v>239.98</v>
      </c>
      <c r="F188" s="1">
        <v>239.2</v>
      </c>
      <c r="G188" s="1">
        <v>239.89</v>
      </c>
      <c r="H188" s="1">
        <f>MAX(testdata[[#This Row],[high]]-testdata[[#This Row],[low]],ABS(testdata[[#This Row],[high]]-G187),ABS(testdata[[#This Row],[low]]-G187))</f>
        <v>0.78000000000000114</v>
      </c>
      <c r="I188" s="1">
        <f>IF(testdata[[#This Row],[high]]-E187&gt;F187-testdata[[#This Row],[low]],MAX(testdata[[#This Row],[high]]-E187,0),0)</f>
        <v>0</v>
      </c>
      <c r="J188" s="1">
        <f>IF(F187-testdata[[#This Row],[low]]&gt;testdata[[#This Row],[high]]-E187,MAX(F187-testdata[[#This Row],[low]],0),0)</f>
        <v>0</v>
      </c>
      <c r="K188" s="1">
        <f>K187-(K187/14)+testdata[[#This Row],[TR]]</f>
        <v>16.190770794283011</v>
      </c>
      <c r="L188" s="1">
        <f>L187-(L187/14)+testdata[[#This Row],[+DM1]]</f>
        <v>4.2738623236278102</v>
      </c>
      <c r="M188" s="1">
        <f>M187-(M187/14)+testdata[[#This Row],[-DM1]]</f>
        <v>3.3327902966174161</v>
      </c>
      <c r="N188" s="8">
        <f>100*testdata[[#This Row],[+DM14]]/testdata[[#This Row],[TR14]]</f>
        <v>26.396904618876565</v>
      </c>
      <c r="O188" s="8">
        <f>100*testdata[[#This Row],[-DM14]]/testdata[[#This Row],[TR14]]</f>
        <v>20.584506685711528</v>
      </c>
      <c r="P188" s="8">
        <f>100*ABS(testdata[[#This Row],[+DI14]]-testdata[[#This Row],[-DI14]])/(testdata[[#This Row],[+DI14]]+testdata[[#This Row],[-DI14]])</f>
        <v>12.371697170785955</v>
      </c>
      <c r="Q188" s="8">
        <f>((Q187*13)+testdata[[#This Row],[DX]])/14</f>
        <v>12.438305628183793</v>
      </c>
      <c r="S188" s="6">
        <v>187</v>
      </c>
      <c r="T188" s="8">
        <v>26.396899999999999</v>
      </c>
      <c r="U188" s="8">
        <v>20.584499999999998</v>
      </c>
      <c r="V188" s="8">
        <v>12.4383</v>
      </c>
    </row>
    <row r="189" spans="1:22" x14ac:dyDescent="0.25">
      <c r="A189" s="6">
        <v>188</v>
      </c>
      <c r="B189" s="3" t="s">
        <v>5</v>
      </c>
      <c r="C189" s="4" t="e">
        <f>"new Quote { Date = DateTime.ParseExact("""&amp;TEXT(D189,"yyyy-mm-dd")&amp;""",""yyyy-MM-dd"",cultureProvider), Open="&amp;#REF!&amp;"m, High="&amp;E189&amp;"m, Low="&amp;F189&amp;"m, Close="&amp;G189&amp;"m, Volume = (long)"&amp;#REF!&amp;" },"</f>
        <v>#REF!</v>
      </c>
      <c r="D189" s="2">
        <v>43007</v>
      </c>
      <c r="E189" s="1">
        <v>240.82</v>
      </c>
      <c r="F189" s="1">
        <v>239.68</v>
      </c>
      <c r="G189" s="1">
        <v>240.74</v>
      </c>
      <c r="H189" s="1">
        <f>MAX(testdata[[#This Row],[high]]-testdata[[#This Row],[low]],ABS(testdata[[#This Row],[high]]-G188),ABS(testdata[[#This Row],[low]]-G188))</f>
        <v>1.1399999999999864</v>
      </c>
      <c r="I189" s="1">
        <f>IF(testdata[[#This Row],[high]]-E188&gt;F188-testdata[[#This Row],[low]],MAX(testdata[[#This Row],[high]]-E188,0),0)</f>
        <v>0.84000000000000341</v>
      </c>
      <c r="J189" s="1">
        <f>IF(F188-testdata[[#This Row],[low]]&gt;testdata[[#This Row],[high]]-E188,MAX(F188-testdata[[#This Row],[low]],0),0)</f>
        <v>0</v>
      </c>
      <c r="K189" s="1">
        <f>K188-(K188/14)+testdata[[#This Row],[TR]]</f>
        <v>16.174287166119925</v>
      </c>
      <c r="L189" s="1">
        <f>L188-(L188/14)+testdata[[#This Row],[+DM1]]</f>
        <v>4.808586443368684</v>
      </c>
      <c r="M189" s="1">
        <f>M188-(M188/14)+testdata[[#This Row],[-DM1]]</f>
        <v>3.0947338468590293</v>
      </c>
      <c r="N189" s="8">
        <f>100*testdata[[#This Row],[+DM14]]/testdata[[#This Row],[TR14]]</f>
        <v>29.729819892410276</v>
      </c>
      <c r="O189" s="8">
        <f>100*testdata[[#This Row],[-DM14]]/testdata[[#This Row],[TR14]]</f>
        <v>19.133664532317255</v>
      </c>
      <c r="P189" s="8">
        <f>100*ABS(testdata[[#This Row],[+DI14]]-testdata[[#This Row],[-DI14]])/(testdata[[#This Row],[+DI14]]+testdata[[#This Row],[-DI14]])</f>
        <v>21.685222584598982</v>
      </c>
      <c r="Q189" s="8">
        <f>((Q188*13)+testdata[[#This Row],[DX]])/14</f>
        <v>13.098799696499166</v>
      </c>
      <c r="S189" s="6">
        <v>188</v>
      </c>
      <c r="T189" s="8">
        <v>29.729800000000001</v>
      </c>
      <c r="U189" s="8">
        <v>19.133700000000001</v>
      </c>
      <c r="V189" s="8">
        <v>13.098800000000001</v>
      </c>
    </row>
    <row r="190" spans="1:22" x14ac:dyDescent="0.25">
      <c r="A190" s="6">
        <v>189</v>
      </c>
      <c r="B190" s="3" t="s">
        <v>5</v>
      </c>
      <c r="C190" s="4" t="e">
        <f>"new Quote { Date = DateTime.ParseExact("""&amp;TEXT(D190,"yyyy-mm-dd")&amp;""",""yyyy-MM-dd"",cultureProvider), Open="&amp;#REF!&amp;"m, High="&amp;E190&amp;"m, Low="&amp;F190&amp;"m, Close="&amp;G190&amp;"m, Volume = (long)"&amp;#REF!&amp;" },"</f>
        <v>#REF!</v>
      </c>
      <c r="D190" s="2">
        <v>43010</v>
      </c>
      <c r="E190" s="1">
        <v>241.78</v>
      </c>
      <c r="F190" s="1">
        <v>240.8</v>
      </c>
      <c r="G190" s="1">
        <v>241.78</v>
      </c>
      <c r="H190" s="1">
        <f>MAX(testdata[[#This Row],[high]]-testdata[[#This Row],[low]],ABS(testdata[[#This Row],[high]]-G189),ABS(testdata[[#This Row],[low]]-G189))</f>
        <v>1.039999999999992</v>
      </c>
      <c r="I190" s="1">
        <f>IF(testdata[[#This Row],[high]]-E189&gt;F189-testdata[[#This Row],[low]],MAX(testdata[[#This Row],[high]]-E189,0),0)</f>
        <v>0.96000000000000796</v>
      </c>
      <c r="J190" s="1">
        <f>IF(F189-testdata[[#This Row],[low]]&gt;testdata[[#This Row],[high]]-E189,MAX(F189-testdata[[#This Row],[low]],0),0)</f>
        <v>0</v>
      </c>
      <c r="K190" s="1">
        <f>K189-(K189/14)+testdata[[#This Row],[TR]]</f>
        <v>16.058980939968492</v>
      </c>
      <c r="L190" s="1">
        <f>L189-(L189/14)+testdata[[#This Row],[+DM1]]</f>
        <v>5.4251159831280713</v>
      </c>
      <c r="M190" s="1">
        <f>M189-(M189/14)+testdata[[#This Row],[-DM1]]</f>
        <v>2.8736814292262416</v>
      </c>
      <c r="N190" s="8">
        <f>100*testdata[[#This Row],[+DM14]]/testdata[[#This Row],[TR14]]</f>
        <v>33.78244238166905</v>
      </c>
      <c r="O190" s="8">
        <f>100*testdata[[#This Row],[-DM14]]/testdata[[#This Row],[TR14]]</f>
        <v>17.89454411813929</v>
      </c>
      <c r="P190" s="8">
        <f>100*ABS(testdata[[#This Row],[+DI14]]-testdata[[#This Row],[-DI14]])/(testdata[[#This Row],[+DI14]]+testdata[[#This Row],[-DI14]])</f>
        <v>30.744629940038564</v>
      </c>
      <c r="Q190" s="8">
        <f>((Q189*13)+testdata[[#This Row],[DX]])/14</f>
        <v>14.359216142466266</v>
      </c>
      <c r="S190" s="6">
        <v>189</v>
      </c>
      <c r="T190" s="8">
        <v>33.782400000000003</v>
      </c>
      <c r="U190" s="8">
        <v>17.894500000000001</v>
      </c>
      <c r="V190" s="8">
        <v>14.3592</v>
      </c>
    </row>
    <row r="191" spans="1:22" x14ac:dyDescent="0.25">
      <c r="A191" s="6">
        <v>190</v>
      </c>
      <c r="B191" s="3" t="s">
        <v>5</v>
      </c>
      <c r="C191" s="4" t="e">
        <f>"new Quote { Date = DateTime.ParseExact("""&amp;TEXT(D191,"yyyy-mm-dd")&amp;""",""yyyy-MM-dd"",cultureProvider), Open="&amp;#REF!&amp;"m, High="&amp;E191&amp;"m, Low="&amp;F191&amp;"m, Close="&amp;G191&amp;"m, Volume = (long)"&amp;#REF!&amp;" },"</f>
        <v>#REF!</v>
      </c>
      <c r="D191" s="2">
        <v>43011</v>
      </c>
      <c r="E191" s="1">
        <v>242.33</v>
      </c>
      <c r="F191" s="1">
        <v>241.69</v>
      </c>
      <c r="G191" s="1">
        <v>242.3</v>
      </c>
      <c r="H191" s="1">
        <f>MAX(testdata[[#This Row],[high]]-testdata[[#This Row],[low]],ABS(testdata[[#This Row],[high]]-G190),ABS(testdata[[#This Row],[low]]-G190))</f>
        <v>0.64000000000001478</v>
      </c>
      <c r="I191" s="1">
        <f>IF(testdata[[#This Row],[high]]-E190&gt;F190-testdata[[#This Row],[low]],MAX(testdata[[#This Row],[high]]-E190,0),0)</f>
        <v>0.55000000000001137</v>
      </c>
      <c r="J191" s="1">
        <f>IF(F190-testdata[[#This Row],[low]]&gt;testdata[[#This Row],[high]]-E190,MAX(F190-testdata[[#This Row],[low]],0),0)</f>
        <v>0</v>
      </c>
      <c r="K191" s="1">
        <f>K190-(K190/14)+testdata[[#This Row],[TR]]</f>
        <v>15.5519108728279</v>
      </c>
      <c r="L191" s="1">
        <f>L190-(L190/14)+testdata[[#This Row],[+DM1]]</f>
        <v>5.5876076986189345</v>
      </c>
      <c r="M191" s="1">
        <f>M190-(M190/14)+testdata[[#This Row],[-DM1]]</f>
        <v>2.6684184699957956</v>
      </c>
      <c r="N191" s="8">
        <f>100*testdata[[#This Row],[+DM14]]/testdata[[#This Row],[TR14]]</f>
        <v>35.928753349413356</v>
      </c>
      <c r="O191" s="8">
        <f>100*testdata[[#This Row],[-DM14]]/testdata[[#This Row],[TR14]]</f>
        <v>17.158138905348423</v>
      </c>
      <c r="P191" s="8">
        <f>100*ABS(testdata[[#This Row],[+DI14]]-testdata[[#This Row],[-DI14]])/(testdata[[#This Row],[+DI14]]+testdata[[#This Row],[-DI14]])</f>
        <v>35.358284591204807</v>
      </c>
      <c r="Q191" s="8">
        <f>((Q190*13)+testdata[[#This Row],[DX]])/14</f>
        <v>15.859149603090447</v>
      </c>
      <c r="S191" s="6">
        <v>190</v>
      </c>
      <c r="T191" s="8">
        <v>35.928800000000003</v>
      </c>
      <c r="U191" s="8">
        <v>17.158100000000001</v>
      </c>
      <c r="V191" s="8">
        <v>15.8591</v>
      </c>
    </row>
    <row r="192" spans="1:22" x14ac:dyDescent="0.25">
      <c r="A192" s="6">
        <v>191</v>
      </c>
      <c r="B192" s="3" t="s">
        <v>5</v>
      </c>
      <c r="C192" s="4" t="e">
        <f>"new Quote { Date = DateTime.ParseExact("""&amp;TEXT(D192,"yyyy-mm-dd")&amp;""",""yyyy-MM-dd"",cultureProvider), Open="&amp;#REF!&amp;"m, High="&amp;E192&amp;"m, Low="&amp;F192&amp;"m, Close="&amp;G192&amp;"m, Volume = (long)"&amp;#REF!&amp;" },"</f>
        <v>#REF!</v>
      </c>
      <c r="D192" s="2">
        <v>43012</v>
      </c>
      <c r="E192" s="1">
        <v>242.85</v>
      </c>
      <c r="F192" s="1">
        <v>242.01</v>
      </c>
      <c r="G192" s="1">
        <v>242.58</v>
      </c>
      <c r="H192" s="1">
        <f>MAX(testdata[[#This Row],[high]]-testdata[[#This Row],[low]],ABS(testdata[[#This Row],[high]]-G191),ABS(testdata[[#This Row],[low]]-G191))</f>
        <v>0.84000000000000341</v>
      </c>
      <c r="I192" s="1">
        <f>IF(testdata[[#This Row],[high]]-E191&gt;F191-testdata[[#This Row],[low]],MAX(testdata[[#This Row],[high]]-E191,0),0)</f>
        <v>0.51999999999998181</v>
      </c>
      <c r="J192" s="1">
        <f>IF(F191-testdata[[#This Row],[low]]&gt;testdata[[#This Row],[high]]-E191,MAX(F191-testdata[[#This Row],[low]],0),0)</f>
        <v>0</v>
      </c>
      <c r="K192" s="1">
        <f>K191-(K191/14)+testdata[[#This Row],[TR]]</f>
        <v>15.28106009619734</v>
      </c>
      <c r="L192" s="1">
        <f>L191-(L191/14)+testdata[[#This Row],[+DM1]]</f>
        <v>5.7084928630032783</v>
      </c>
      <c r="M192" s="1">
        <f>M191-(M191/14)+testdata[[#This Row],[-DM1]]</f>
        <v>2.4778171507103814</v>
      </c>
      <c r="N192" s="8">
        <f>100*testdata[[#This Row],[+DM14]]/testdata[[#This Row],[TR14]]</f>
        <v>37.356654754756342</v>
      </c>
      <c r="O192" s="8">
        <f>100*testdata[[#This Row],[-DM14]]/testdata[[#This Row],[TR14]]</f>
        <v>16.21495586766903</v>
      </c>
      <c r="P192" s="8">
        <f>100*ABS(testdata[[#This Row],[+DI14]]-testdata[[#This Row],[-DI14]])/(testdata[[#This Row],[+DI14]]+testdata[[#This Row],[-DI14]])</f>
        <v>39.464370478040628</v>
      </c>
      <c r="Q192" s="8">
        <f>((Q191*13)+testdata[[#This Row],[DX]])/14</f>
        <v>17.545236808444031</v>
      </c>
      <c r="S192" s="6">
        <v>191</v>
      </c>
      <c r="T192" s="8">
        <v>37.356699999999996</v>
      </c>
      <c r="U192" s="8">
        <v>16.215</v>
      </c>
      <c r="V192" s="8">
        <v>17.545200000000001</v>
      </c>
    </row>
    <row r="193" spans="1:22" x14ac:dyDescent="0.25">
      <c r="A193" s="6">
        <v>192</v>
      </c>
      <c r="B193" s="3" t="s">
        <v>5</v>
      </c>
      <c r="C193" s="4" t="e">
        <f>"new Quote { Date = DateTime.ParseExact("""&amp;TEXT(D193,"yyyy-mm-dd")&amp;""",""yyyy-MM-dd"",cultureProvider), Open="&amp;#REF!&amp;"m, High="&amp;E193&amp;"m, Low="&amp;F193&amp;"m, Close="&amp;G193&amp;"m, Volume = (long)"&amp;#REF!&amp;" },"</f>
        <v>#REF!</v>
      </c>
      <c r="D193" s="2">
        <v>43013</v>
      </c>
      <c r="E193" s="1">
        <v>244.04</v>
      </c>
      <c r="F193" s="1">
        <v>242.62</v>
      </c>
      <c r="G193" s="1">
        <v>244.02</v>
      </c>
      <c r="H193" s="1">
        <f>MAX(testdata[[#This Row],[high]]-testdata[[#This Row],[low]],ABS(testdata[[#This Row],[high]]-G192),ABS(testdata[[#This Row],[low]]-G192))</f>
        <v>1.4599999999999795</v>
      </c>
      <c r="I193" s="1">
        <f>IF(testdata[[#This Row],[high]]-E192&gt;F192-testdata[[#This Row],[low]],MAX(testdata[[#This Row],[high]]-E192,0),0)</f>
        <v>1.1899999999999977</v>
      </c>
      <c r="J193" s="1">
        <f>IF(F192-testdata[[#This Row],[low]]&gt;testdata[[#This Row],[high]]-E192,MAX(F192-testdata[[#This Row],[low]],0),0)</f>
        <v>0</v>
      </c>
      <c r="K193" s="1">
        <f>K192-(K192/14)+testdata[[#This Row],[TR]]</f>
        <v>15.649555803611795</v>
      </c>
      <c r="L193" s="1">
        <f>L192-(L192/14)+testdata[[#This Row],[+DM1]]</f>
        <v>6.4907433727887565</v>
      </c>
      <c r="M193" s="1">
        <f>M192-(M192/14)+testdata[[#This Row],[-DM1]]</f>
        <v>2.3008302113739258</v>
      </c>
      <c r="N193" s="8">
        <f>100*testdata[[#This Row],[+DM14]]/testdata[[#This Row],[TR14]]</f>
        <v>41.475575755899371</v>
      </c>
      <c r="O193" s="8">
        <f>100*testdata[[#This Row],[-DM14]]/testdata[[#This Row],[TR14]]</f>
        <v>14.702207783066356</v>
      </c>
      <c r="P193" s="8">
        <f>100*ABS(testdata[[#This Row],[+DI14]]-testdata[[#This Row],[-DI14]])/(testdata[[#This Row],[+DI14]]+testdata[[#This Row],[-DI14]])</f>
        <v>47.658284621112934</v>
      </c>
      <c r="Q193" s="8">
        <f>((Q192*13)+testdata[[#This Row],[DX]])/14</f>
        <v>19.69616879506324</v>
      </c>
      <c r="S193" s="6">
        <v>192</v>
      </c>
      <c r="T193" s="8">
        <v>41.4756</v>
      </c>
      <c r="U193" s="8">
        <v>14.702199999999999</v>
      </c>
      <c r="V193" s="8">
        <v>19.696200000000001</v>
      </c>
    </row>
    <row r="194" spans="1:22" x14ac:dyDescent="0.25">
      <c r="A194" s="6">
        <v>193</v>
      </c>
      <c r="B194" s="3" t="s">
        <v>5</v>
      </c>
      <c r="C194" s="4" t="e">
        <f>"new Quote { Date = DateTime.ParseExact("""&amp;TEXT(D194,"yyyy-mm-dd")&amp;""",""yyyy-MM-dd"",cultureProvider), Open="&amp;#REF!&amp;"m, High="&amp;E194&amp;"m, Low="&amp;F194&amp;"m, Close="&amp;G194&amp;"m, Volume = (long)"&amp;#REF!&amp;" },"</f>
        <v>#REF!</v>
      </c>
      <c r="D194" s="2">
        <v>43014</v>
      </c>
      <c r="E194" s="1">
        <v>244.06</v>
      </c>
      <c r="F194" s="1">
        <v>243.25</v>
      </c>
      <c r="G194" s="1">
        <v>243.74</v>
      </c>
      <c r="H194" s="1">
        <f>MAX(testdata[[#This Row],[high]]-testdata[[#This Row],[low]],ABS(testdata[[#This Row],[high]]-G193),ABS(testdata[[#This Row],[low]]-G193))</f>
        <v>0.81000000000000227</v>
      </c>
      <c r="I194" s="1">
        <f>IF(testdata[[#This Row],[high]]-E193&gt;F193-testdata[[#This Row],[low]],MAX(testdata[[#This Row],[high]]-E193,0),0)</f>
        <v>2.0000000000010232E-2</v>
      </c>
      <c r="J194" s="1">
        <f>IF(F193-testdata[[#This Row],[low]]&gt;testdata[[#This Row],[high]]-E193,MAX(F193-testdata[[#This Row],[low]],0),0)</f>
        <v>0</v>
      </c>
      <c r="K194" s="1">
        <f>K193-(K193/14)+testdata[[#This Row],[TR]]</f>
        <v>15.341730389068097</v>
      </c>
      <c r="L194" s="1">
        <f>L193-(L193/14)+testdata[[#This Row],[+DM1]]</f>
        <v>6.0471188461609984</v>
      </c>
      <c r="M194" s="1">
        <f>M193-(M193/14)+testdata[[#This Row],[-DM1]]</f>
        <v>2.1364851962757885</v>
      </c>
      <c r="N194" s="8">
        <f>100*testdata[[#This Row],[+DM14]]/testdata[[#This Row],[TR14]]</f>
        <v>39.416145980964004</v>
      </c>
      <c r="O194" s="8">
        <f>100*testdata[[#This Row],[-DM14]]/testdata[[#This Row],[TR14]]</f>
        <v>13.925972769005003</v>
      </c>
      <c r="P194" s="8">
        <f>100*ABS(testdata[[#This Row],[+DI14]]-testdata[[#This Row],[-DI14]])/(testdata[[#This Row],[+DI14]]+testdata[[#This Row],[-DI14]])</f>
        <v>47.786203115476759</v>
      </c>
      <c r="Q194" s="8">
        <f>((Q193*13)+testdata[[#This Row],[DX]])/14</f>
        <v>21.702599817949924</v>
      </c>
      <c r="S194" s="6">
        <v>193</v>
      </c>
      <c r="T194" s="8">
        <v>39.4161</v>
      </c>
      <c r="U194" s="8">
        <v>13.926</v>
      </c>
      <c r="V194" s="8">
        <v>21.7026</v>
      </c>
    </row>
    <row r="195" spans="1:22" x14ac:dyDescent="0.25">
      <c r="A195" s="6">
        <v>194</v>
      </c>
      <c r="B195" s="3" t="s">
        <v>5</v>
      </c>
      <c r="C195" s="4" t="e">
        <f>"new Quote { Date = DateTime.ParseExact("""&amp;TEXT(D195,"yyyy-mm-dd")&amp;""",""yyyy-MM-dd"",cultureProvider), Open="&amp;#REF!&amp;"m, High="&amp;E195&amp;"m, Low="&amp;F195&amp;"m, Close="&amp;G195&amp;"m, Volume = (long)"&amp;#REF!&amp;" },"</f>
        <v>#REF!</v>
      </c>
      <c r="D195" s="2">
        <v>43017</v>
      </c>
      <c r="E195" s="1">
        <v>244.06</v>
      </c>
      <c r="F195" s="1">
        <v>243.05</v>
      </c>
      <c r="G195" s="1">
        <v>243.34</v>
      </c>
      <c r="H195" s="1">
        <f>MAX(testdata[[#This Row],[high]]-testdata[[#This Row],[low]],ABS(testdata[[#This Row],[high]]-G194),ABS(testdata[[#This Row],[low]]-G194))</f>
        <v>1.0099999999999909</v>
      </c>
      <c r="I195" s="1">
        <f>IF(testdata[[#This Row],[high]]-E194&gt;F194-testdata[[#This Row],[low]],MAX(testdata[[#This Row],[high]]-E194,0),0)</f>
        <v>0</v>
      </c>
      <c r="J195" s="1">
        <f>IF(F194-testdata[[#This Row],[low]]&gt;testdata[[#This Row],[high]]-E194,MAX(F194-testdata[[#This Row],[low]],0),0)</f>
        <v>0.19999999999998863</v>
      </c>
      <c r="K195" s="1">
        <f>K194-(K194/14)+testdata[[#This Row],[TR]]</f>
        <v>15.255892504134652</v>
      </c>
      <c r="L195" s="1">
        <f>L194-(L194/14)+testdata[[#This Row],[+DM1]]</f>
        <v>5.6151817857209272</v>
      </c>
      <c r="M195" s="1">
        <f>M194-(M194/14)+testdata[[#This Row],[-DM1]]</f>
        <v>2.1838791108275064</v>
      </c>
      <c r="N195" s="8">
        <f>100*testdata[[#This Row],[+DM14]]/testdata[[#This Row],[TR14]]</f>
        <v>36.806642313447739</v>
      </c>
      <c r="O195" s="8">
        <f>100*testdata[[#This Row],[-DM14]]/testdata[[#This Row],[TR14]]</f>
        <v>14.314987538327447</v>
      </c>
      <c r="P195" s="8">
        <f>100*ABS(testdata[[#This Row],[+DI14]]-testdata[[#This Row],[-DI14]])/(testdata[[#This Row],[+DI14]]+testdata[[#This Row],[-DI14]])</f>
        <v>43.996357002571735</v>
      </c>
      <c r="Q195" s="8">
        <f>((Q194*13)+testdata[[#This Row],[DX]])/14</f>
        <v>23.29501104542291</v>
      </c>
      <c r="S195" s="6">
        <v>194</v>
      </c>
      <c r="T195" s="8">
        <v>36.806600000000003</v>
      </c>
      <c r="U195" s="8">
        <v>14.315</v>
      </c>
      <c r="V195" s="8">
        <v>23.295000000000002</v>
      </c>
    </row>
    <row r="196" spans="1:22" x14ac:dyDescent="0.25">
      <c r="A196" s="6">
        <v>195</v>
      </c>
      <c r="B196" s="3" t="s">
        <v>5</v>
      </c>
      <c r="C196" s="4" t="e">
        <f>"new Quote { Date = DateTime.ParseExact("""&amp;TEXT(D196,"yyyy-mm-dd")&amp;""",""yyyy-MM-dd"",cultureProvider), Open="&amp;#REF!&amp;"m, High="&amp;E196&amp;"m, Low="&amp;F196&amp;"m, Close="&amp;G196&amp;"m, Volume = (long)"&amp;#REF!&amp;" },"</f>
        <v>#REF!</v>
      </c>
      <c r="D196" s="2">
        <v>43018</v>
      </c>
      <c r="E196" s="1">
        <v>244.4</v>
      </c>
      <c r="F196" s="1">
        <v>243.37</v>
      </c>
      <c r="G196" s="1">
        <v>243.98</v>
      </c>
      <c r="H196" s="1">
        <f>MAX(testdata[[#This Row],[high]]-testdata[[#This Row],[low]],ABS(testdata[[#This Row],[high]]-G195),ABS(testdata[[#This Row],[low]]-G195))</f>
        <v>1.0600000000000023</v>
      </c>
      <c r="I196" s="1">
        <f>IF(testdata[[#This Row],[high]]-E195&gt;F195-testdata[[#This Row],[low]],MAX(testdata[[#This Row],[high]]-E195,0),0)</f>
        <v>0.34000000000000341</v>
      </c>
      <c r="J196" s="1">
        <f>IF(F195-testdata[[#This Row],[low]]&gt;testdata[[#This Row],[high]]-E195,MAX(F195-testdata[[#This Row],[low]],0),0)</f>
        <v>0</v>
      </c>
      <c r="K196" s="1">
        <f>K195-(K195/14)+testdata[[#This Row],[TR]]</f>
        <v>15.226185896696464</v>
      </c>
      <c r="L196" s="1">
        <f>L195-(L195/14)+testdata[[#This Row],[+DM1]]</f>
        <v>5.5540973724551499</v>
      </c>
      <c r="M196" s="1">
        <f>M195-(M195/14)+testdata[[#This Row],[-DM1]]</f>
        <v>2.0278877457683988</v>
      </c>
      <c r="N196" s="8">
        <f>100*testdata[[#This Row],[+DM14]]/testdata[[#This Row],[TR14]]</f>
        <v>36.477272838631173</v>
      </c>
      <c r="O196" s="8">
        <f>100*testdata[[#This Row],[-DM14]]/testdata[[#This Row],[TR14]]</f>
        <v>13.318422351643411</v>
      </c>
      <c r="P196" s="8">
        <f>100*ABS(testdata[[#This Row],[+DI14]]-testdata[[#This Row],[-DI14]])/(testdata[[#This Row],[+DI14]]+testdata[[#This Row],[-DI14]])</f>
        <v>46.507736057294423</v>
      </c>
      <c r="Q196" s="8">
        <f>((Q195*13)+testdata[[#This Row],[DX]])/14</f>
        <v>24.953062831985164</v>
      </c>
      <c r="S196" s="6">
        <v>195</v>
      </c>
      <c r="T196" s="8">
        <v>36.4773</v>
      </c>
      <c r="U196" s="8">
        <v>13.3184</v>
      </c>
      <c r="V196" s="8">
        <v>24.953099999999999</v>
      </c>
    </row>
    <row r="197" spans="1:22" x14ac:dyDescent="0.25">
      <c r="A197" s="6">
        <v>196</v>
      </c>
      <c r="B197" s="3" t="s">
        <v>5</v>
      </c>
      <c r="C197" s="4" t="e">
        <f>"new Quote { Date = DateTime.ParseExact("""&amp;TEXT(D197,"yyyy-mm-dd")&amp;""",""yyyy-MM-dd"",cultureProvider), Open="&amp;#REF!&amp;"m, High="&amp;E197&amp;"m, Low="&amp;F197&amp;"m, Close="&amp;G197&amp;"m, Volume = (long)"&amp;#REF!&amp;" },"</f>
        <v>#REF!</v>
      </c>
      <c r="D197" s="2">
        <v>43019</v>
      </c>
      <c r="E197" s="1">
        <v>244.37</v>
      </c>
      <c r="F197" s="1">
        <v>243.7</v>
      </c>
      <c r="G197" s="1">
        <v>244.37</v>
      </c>
      <c r="H197" s="1">
        <f>MAX(testdata[[#This Row],[high]]-testdata[[#This Row],[low]],ABS(testdata[[#This Row],[high]]-G196),ABS(testdata[[#This Row],[low]]-G196))</f>
        <v>0.67000000000001592</v>
      </c>
      <c r="I197" s="1">
        <f>IF(testdata[[#This Row],[high]]-E196&gt;F196-testdata[[#This Row],[low]],MAX(testdata[[#This Row],[high]]-E196,0),0)</f>
        <v>0</v>
      </c>
      <c r="J197" s="1">
        <f>IF(F196-testdata[[#This Row],[low]]&gt;testdata[[#This Row],[high]]-E196,MAX(F196-testdata[[#This Row],[low]],0),0)</f>
        <v>0</v>
      </c>
      <c r="K197" s="1">
        <f>K196-(K196/14)+testdata[[#This Row],[TR]]</f>
        <v>14.80860118978959</v>
      </c>
      <c r="L197" s="1">
        <f>L196-(L196/14)+testdata[[#This Row],[+DM1]]</f>
        <v>5.1573761315654965</v>
      </c>
      <c r="M197" s="1">
        <f>M196-(M196/14)+testdata[[#This Row],[-DM1]]</f>
        <v>1.883038621070656</v>
      </c>
      <c r="N197" s="8">
        <f>100*testdata[[#This Row],[+DM14]]/testdata[[#This Row],[TR14]]</f>
        <v>34.826895973952389</v>
      </c>
      <c r="O197" s="8">
        <f>100*testdata[[#This Row],[-DM14]]/testdata[[#This Row],[TR14]]</f>
        <v>12.715843967551749</v>
      </c>
      <c r="P197" s="8">
        <f>100*ABS(testdata[[#This Row],[+DI14]]-testdata[[#This Row],[-DI14]])/(testdata[[#This Row],[+DI14]]+testdata[[#This Row],[-DI14]])</f>
        <v>46.50773605729443</v>
      </c>
      <c r="Q197" s="8">
        <f>((Q196*13)+testdata[[#This Row],[DX]])/14</f>
        <v>26.492682348078684</v>
      </c>
      <c r="S197" s="6">
        <v>196</v>
      </c>
      <c r="T197" s="8">
        <v>34.826900000000002</v>
      </c>
      <c r="U197" s="8">
        <v>12.7158</v>
      </c>
      <c r="V197" s="8">
        <v>26.492699999999999</v>
      </c>
    </row>
    <row r="198" spans="1:22" x14ac:dyDescent="0.25">
      <c r="A198" s="6">
        <v>197</v>
      </c>
      <c r="B198" s="3" t="s">
        <v>5</v>
      </c>
      <c r="C198" s="4" t="e">
        <f>"new Quote { Date = DateTime.ParseExact("""&amp;TEXT(D198,"yyyy-mm-dd")&amp;""",""yyyy-MM-dd"",cultureProvider), Open="&amp;#REF!&amp;"m, High="&amp;E198&amp;"m, Low="&amp;F198&amp;"m, Close="&amp;G198&amp;"m, Volume = (long)"&amp;#REF!&amp;" },"</f>
        <v>#REF!</v>
      </c>
      <c r="D198" s="2">
        <v>43020</v>
      </c>
      <c r="E198" s="1">
        <v>244.41</v>
      </c>
      <c r="F198" s="1">
        <v>243.74</v>
      </c>
      <c r="G198" s="1">
        <v>244</v>
      </c>
      <c r="H198" s="1">
        <f>MAX(testdata[[#This Row],[high]]-testdata[[#This Row],[low]],ABS(testdata[[#This Row],[high]]-G197),ABS(testdata[[#This Row],[low]]-G197))</f>
        <v>0.66999999999998749</v>
      </c>
      <c r="I198" s="1">
        <f>IF(testdata[[#This Row],[high]]-E197&gt;F197-testdata[[#This Row],[low]],MAX(testdata[[#This Row],[high]]-E197,0),0)</f>
        <v>3.9999999999992042E-2</v>
      </c>
      <c r="J198" s="1">
        <f>IF(F197-testdata[[#This Row],[low]]&gt;testdata[[#This Row],[high]]-E197,MAX(F197-testdata[[#This Row],[low]],0),0)</f>
        <v>0</v>
      </c>
      <c r="K198" s="1">
        <f>K197-(K197/14)+testdata[[#This Row],[TR]]</f>
        <v>14.420843961947464</v>
      </c>
      <c r="L198" s="1">
        <f>L197-(L197/14)+testdata[[#This Row],[+DM1]]</f>
        <v>4.8289921221679535</v>
      </c>
      <c r="M198" s="1">
        <f>M197-(M197/14)+testdata[[#This Row],[-DM1]]</f>
        <v>1.7485358624227521</v>
      </c>
      <c r="N198" s="8">
        <f>100*testdata[[#This Row],[+DM14]]/testdata[[#This Row],[TR14]]</f>
        <v>33.486196334349785</v>
      </c>
      <c r="O198" s="8">
        <f>100*testdata[[#This Row],[-DM14]]/testdata[[#This Row],[TR14]]</f>
        <v>12.125059164613699</v>
      </c>
      <c r="P198" s="8">
        <f>100*ABS(testdata[[#This Row],[+DI14]]-testdata[[#This Row],[-DI14]])/(testdata[[#This Row],[+DI14]]+testdata[[#This Row],[-DI14]])</f>
        <v>46.833039205030246</v>
      </c>
      <c r="Q198" s="8">
        <f>((Q197*13)+testdata[[#This Row],[DX]])/14</f>
        <v>27.945564980718082</v>
      </c>
      <c r="S198" s="6">
        <v>197</v>
      </c>
      <c r="T198" s="8">
        <v>33.486199999999997</v>
      </c>
      <c r="U198" s="8">
        <v>12.1251</v>
      </c>
      <c r="V198" s="8">
        <v>27.945599999999999</v>
      </c>
    </row>
    <row r="199" spans="1:22" x14ac:dyDescent="0.25">
      <c r="A199" s="6">
        <v>198</v>
      </c>
      <c r="B199" s="3" t="s">
        <v>5</v>
      </c>
      <c r="C199" s="4" t="e">
        <f>"new Quote { Date = DateTime.ParseExact("""&amp;TEXT(D199,"yyyy-mm-dd")&amp;""",""yyyy-MM-dd"",cultureProvider), Open="&amp;#REF!&amp;"m, High="&amp;E199&amp;"m, Low="&amp;F199&amp;"m, Close="&amp;G199&amp;"m, Volume = (long)"&amp;#REF!&amp;" },"</f>
        <v>#REF!</v>
      </c>
      <c r="D199" s="2">
        <v>43021</v>
      </c>
      <c r="E199" s="1">
        <v>244.61</v>
      </c>
      <c r="F199" s="1">
        <v>244</v>
      </c>
      <c r="G199" s="1">
        <v>244.3</v>
      </c>
      <c r="H199" s="1">
        <f>MAX(testdata[[#This Row],[high]]-testdata[[#This Row],[low]],ABS(testdata[[#This Row],[high]]-G198),ABS(testdata[[#This Row],[low]]-G198))</f>
        <v>0.61000000000001364</v>
      </c>
      <c r="I199" s="1">
        <f>IF(testdata[[#This Row],[high]]-E198&gt;F198-testdata[[#This Row],[low]],MAX(testdata[[#This Row],[high]]-E198,0),0)</f>
        <v>0.20000000000001705</v>
      </c>
      <c r="J199" s="1">
        <f>IF(F198-testdata[[#This Row],[low]]&gt;testdata[[#This Row],[high]]-E198,MAX(F198-testdata[[#This Row],[low]],0),0)</f>
        <v>0</v>
      </c>
      <c r="K199" s="1">
        <f>K198-(K198/14)+testdata[[#This Row],[TR]]</f>
        <v>14.00078367895123</v>
      </c>
      <c r="L199" s="1">
        <f>L198-(L198/14)+testdata[[#This Row],[+DM1]]</f>
        <v>4.6840641134416883</v>
      </c>
      <c r="M199" s="1">
        <f>M198-(M198/14)+testdata[[#This Row],[-DM1]]</f>
        <v>1.6236404436782697</v>
      </c>
      <c r="N199" s="8">
        <f>100*testdata[[#This Row],[+DM14]]/testdata[[#This Row],[TR14]]</f>
        <v>33.45572805673519</v>
      </c>
      <c r="O199" s="8">
        <f>100*testdata[[#This Row],[-DM14]]/testdata[[#This Row],[TR14]]</f>
        <v>11.596782586672273</v>
      </c>
      <c r="P199" s="8">
        <f>100*ABS(testdata[[#This Row],[+DI14]]-testdata[[#This Row],[-DI14]])/(testdata[[#This Row],[+DI14]]+testdata[[#This Row],[-DI14]])</f>
        <v>48.518817615021284</v>
      </c>
      <c r="Q199" s="8">
        <f>((Q198*13)+testdata[[#This Row],[DX]])/14</f>
        <v>29.415083026025457</v>
      </c>
      <c r="S199" s="6">
        <v>198</v>
      </c>
      <c r="T199" s="8">
        <v>33.4557</v>
      </c>
      <c r="U199" s="8">
        <v>11.5968</v>
      </c>
      <c r="V199" s="8">
        <v>29.415099999999999</v>
      </c>
    </row>
    <row r="200" spans="1:22" x14ac:dyDescent="0.25">
      <c r="A200" s="6">
        <v>199</v>
      </c>
      <c r="B200" s="3" t="s">
        <v>5</v>
      </c>
      <c r="C200" s="4" t="e">
        <f>"new Quote { Date = DateTime.ParseExact("""&amp;TEXT(D200,"yyyy-mm-dd")&amp;""",""yyyy-MM-dd"",cultureProvider), Open="&amp;#REF!&amp;"m, High="&amp;E200&amp;"m, Low="&amp;F200&amp;"m, Close="&amp;G200&amp;"m, Volume = (long)"&amp;#REF!&amp;" },"</f>
        <v>#REF!</v>
      </c>
      <c r="D200" s="2">
        <v>43024</v>
      </c>
      <c r="E200" s="1">
        <v>244.84</v>
      </c>
      <c r="F200" s="1">
        <v>244.18</v>
      </c>
      <c r="G200" s="1">
        <v>244.63</v>
      </c>
      <c r="H200" s="1">
        <f>MAX(testdata[[#This Row],[high]]-testdata[[#This Row],[low]],ABS(testdata[[#This Row],[high]]-G199),ABS(testdata[[#This Row],[low]]-G199))</f>
        <v>0.65999999999999659</v>
      </c>
      <c r="I200" s="1">
        <f>IF(testdata[[#This Row],[high]]-E199&gt;F199-testdata[[#This Row],[low]],MAX(testdata[[#This Row],[high]]-E199,0),0)</f>
        <v>0.22999999999998977</v>
      </c>
      <c r="J200" s="1">
        <f>IF(F199-testdata[[#This Row],[low]]&gt;testdata[[#This Row],[high]]-E199,MAX(F199-testdata[[#This Row],[low]],0),0)</f>
        <v>0</v>
      </c>
      <c r="K200" s="1">
        <f>K199-(K199/14)+testdata[[#This Row],[TR]]</f>
        <v>13.660727701883282</v>
      </c>
      <c r="L200" s="1">
        <f>L199-(L199/14)+testdata[[#This Row],[+DM1]]</f>
        <v>4.5794881053387</v>
      </c>
      <c r="M200" s="1">
        <f>M199-(M199/14)+testdata[[#This Row],[-DM1]]</f>
        <v>1.5076661262726789</v>
      </c>
      <c r="N200" s="8">
        <f>100*testdata[[#This Row],[+DM14]]/testdata[[#This Row],[TR14]]</f>
        <v>33.523017259961691</v>
      </c>
      <c r="O200" s="8">
        <f>100*testdata[[#This Row],[-DM14]]/testdata[[#This Row],[TR14]]</f>
        <v>11.036499366463696</v>
      </c>
      <c r="P200" s="8">
        <f>100*ABS(testdata[[#This Row],[+DI14]]-testdata[[#This Row],[-DI14]])/(testdata[[#This Row],[+DI14]]+testdata[[#This Row],[-DI14]])</f>
        <v>50.46400768217196</v>
      </c>
      <c r="Q200" s="8">
        <f>((Q199*13)+testdata[[#This Row],[DX]])/14</f>
        <v>30.918577644321633</v>
      </c>
      <c r="S200" s="6">
        <v>199</v>
      </c>
      <c r="T200" s="8">
        <v>33.523000000000003</v>
      </c>
      <c r="U200" s="8">
        <v>11.0365</v>
      </c>
      <c r="V200" s="8">
        <v>30.918600000000001</v>
      </c>
    </row>
    <row r="201" spans="1:22" x14ac:dyDescent="0.25">
      <c r="A201" s="6">
        <v>200</v>
      </c>
      <c r="B201" s="3" t="s">
        <v>5</v>
      </c>
      <c r="C201" s="4" t="e">
        <f>"new Quote { Date = DateTime.ParseExact("""&amp;TEXT(D201,"yyyy-mm-dd")&amp;""",""yyyy-MM-dd"",cultureProvider), Open="&amp;#REF!&amp;"m, High="&amp;E201&amp;"m, Low="&amp;F201&amp;"m, Close="&amp;G201&amp;"m, Volume = (long)"&amp;#REF!&amp;" },"</f>
        <v>#REF!</v>
      </c>
      <c r="D201" s="2">
        <v>43025</v>
      </c>
      <c r="E201" s="1">
        <v>244.85</v>
      </c>
      <c r="F201" s="1">
        <v>244.33</v>
      </c>
      <c r="G201" s="1">
        <v>244.8</v>
      </c>
      <c r="H201" s="1">
        <f>MAX(testdata[[#This Row],[high]]-testdata[[#This Row],[low]],ABS(testdata[[#This Row],[high]]-G200),ABS(testdata[[#This Row],[low]]-G200))</f>
        <v>0.51999999999998181</v>
      </c>
      <c r="I201" s="1">
        <f>IF(testdata[[#This Row],[high]]-E200&gt;F200-testdata[[#This Row],[low]],MAX(testdata[[#This Row],[high]]-E200,0),0)</f>
        <v>9.9999999999909051E-3</v>
      </c>
      <c r="J201" s="1">
        <f>IF(F200-testdata[[#This Row],[low]]&gt;testdata[[#This Row],[high]]-E200,MAX(F200-testdata[[#This Row],[low]],0),0)</f>
        <v>0</v>
      </c>
      <c r="K201" s="1">
        <f>K200-(K200/14)+testdata[[#This Row],[TR]]</f>
        <v>13.204961437463028</v>
      </c>
      <c r="L201" s="1">
        <f>L200-(L200/14)+testdata[[#This Row],[+DM1]]</f>
        <v>4.2623818121002124</v>
      </c>
      <c r="M201" s="1">
        <f>M200-(M200/14)+testdata[[#This Row],[-DM1]]</f>
        <v>1.3999756886817734</v>
      </c>
      <c r="N201" s="8">
        <f>100*testdata[[#This Row],[+DM14]]/testdata[[#This Row],[TR14]]</f>
        <v>32.27863884560584</v>
      </c>
      <c r="O201" s="8">
        <f>100*testdata[[#This Row],[-DM14]]/testdata[[#This Row],[TR14]]</f>
        <v>10.601891533813825</v>
      </c>
      <c r="P201" s="8">
        <f>100*ABS(testdata[[#This Row],[+DI14]]-testdata[[#This Row],[-DI14]])/(testdata[[#This Row],[+DI14]]+testdata[[#This Row],[-DI14]])</f>
        <v>50.551490664853532</v>
      </c>
      <c r="Q201" s="8">
        <f>((Q200*13)+testdata[[#This Row],[DX]])/14</f>
        <v>32.320928574359627</v>
      </c>
      <c r="S201" s="6">
        <v>200</v>
      </c>
      <c r="T201" s="8">
        <v>32.278599999999997</v>
      </c>
      <c r="U201" s="8">
        <v>10.601900000000001</v>
      </c>
      <c r="V201" s="8">
        <v>32.320900000000002</v>
      </c>
    </row>
    <row r="202" spans="1:22" x14ac:dyDescent="0.25">
      <c r="A202" s="6">
        <v>201</v>
      </c>
      <c r="B202" s="3" t="s">
        <v>5</v>
      </c>
      <c r="C202" s="4" t="e">
        <f>"new Quote { Date = DateTime.ParseExact("""&amp;TEXT(D202,"yyyy-mm-dd")&amp;""",""yyyy-MM-dd"",cultureProvider), Open="&amp;#REF!&amp;"m, High="&amp;E202&amp;"m, Low="&amp;F202&amp;"m, Close="&amp;G202&amp;"m, Volume = (long)"&amp;#REF!&amp;" },"</f>
        <v>#REF!</v>
      </c>
      <c r="D202" s="2">
        <v>43026</v>
      </c>
      <c r="E202" s="1">
        <v>245.26</v>
      </c>
      <c r="F202" s="1">
        <v>244.83</v>
      </c>
      <c r="G202" s="1">
        <v>245.04</v>
      </c>
      <c r="H202" s="1">
        <f>MAX(testdata[[#This Row],[high]]-testdata[[#This Row],[low]],ABS(testdata[[#This Row],[high]]-G201),ABS(testdata[[#This Row],[low]]-G201))</f>
        <v>0.45999999999997954</v>
      </c>
      <c r="I202" s="1">
        <f>IF(testdata[[#This Row],[high]]-E201&gt;F201-testdata[[#This Row],[low]],MAX(testdata[[#This Row],[high]]-E201,0),0)</f>
        <v>0.40999999999999659</v>
      </c>
      <c r="J202" s="1">
        <f>IF(F201-testdata[[#This Row],[low]]&gt;testdata[[#This Row],[high]]-E201,MAX(F201-testdata[[#This Row],[low]],0),0)</f>
        <v>0</v>
      </c>
      <c r="K202" s="1">
        <f>K201-(K201/14)+testdata[[#This Row],[TR]]</f>
        <v>12.721749906215649</v>
      </c>
      <c r="L202" s="1">
        <f>L201-(L201/14)+testdata[[#This Row],[+DM1]]</f>
        <v>4.3679259683787652</v>
      </c>
      <c r="M202" s="1">
        <f>M201-(M201/14)+testdata[[#This Row],[-DM1]]</f>
        <v>1.2999774252045038</v>
      </c>
      <c r="N202" s="8">
        <f>100*testdata[[#This Row],[+DM14]]/testdata[[#This Row],[TR14]]</f>
        <v>34.334317217198752</v>
      </c>
      <c r="O202" s="8">
        <f>100*testdata[[#This Row],[-DM14]]/testdata[[#This Row],[TR14]]</f>
        <v>10.218542533754377</v>
      </c>
      <c r="P202" s="8">
        <f>100*ABS(testdata[[#This Row],[+DI14]]-testdata[[#This Row],[-DI14]])/(testdata[[#This Row],[+DI14]]+testdata[[#This Row],[-DI14]])</f>
        <v>54.12845509412773</v>
      </c>
      <c r="Q202" s="8">
        <f>((Q201*13)+testdata[[#This Row],[DX]])/14</f>
        <v>33.878609040057349</v>
      </c>
      <c r="S202" s="6">
        <v>201</v>
      </c>
      <c r="T202" s="8">
        <v>34.334299999999999</v>
      </c>
      <c r="U202" s="8">
        <v>10.218500000000001</v>
      </c>
      <c r="V202" s="8">
        <v>33.878599999999999</v>
      </c>
    </row>
    <row r="203" spans="1:22" x14ac:dyDescent="0.25">
      <c r="A203" s="6">
        <v>202</v>
      </c>
      <c r="B203" s="3" t="s">
        <v>5</v>
      </c>
      <c r="C203" s="4" t="e">
        <f>"new Quote { Date = DateTime.ParseExact("""&amp;TEXT(D203,"yyyy-mm-dd")&amp;""",""yyyy-MM-dd"",cultureProvider), Open="&amp;#REF!&amp;"m, High="&amp;E203&amp;"m, Low="&amp;F203&amp;"m, Close="&amp;G203&amp;"m, Volume = (long)"&amp;#REF!&amp;" },"</f>
        <v>#REF!</v>
      </c>
      <c r="D203" s="2">
        <v>43027</v>
      </c>
      <c r="E203" s="1">
        <v>245.14</v>
      </c>
      <c r="F203" s="1">
        <v>243.72</v>
      </c>
      <c r="G203" s="1">
        <v>245.1</v>
      </c>
      <c r="H203" s="1">
        <f>MAX(testdata[[#This Row],[high]]-testdata[[#This Row],[low]],ABS(testdata[[#This Row],[high]]-G202),ABS(testdata[[#This Row],[low]]-G202))</f>
        <v>1.4199999999999875</v>
      </c>
      <c r="I203" s="1">
        <f>IF(testdata[[#This Row],[high]]-E202&gt;F202-testdata[[#This Row],[low]],MAX(testdata[[#This Row],[high]]-E202,0),0)</f>
        <v>0</v>
      </c>
      <c r="J203" s="1">
        <f>IF(F202-testdata[[#This Row],[low]]&gt;testdata[[#This Row],[high]]-E202,MAX(F202-testdata[[#This Row],[low]],0),0)</f>
        <v>1.1100000000000136</v>
      </c>
      <c r="K203" s="1">
        <f>K202-(K202/14)+testdata[[#This Row],[TR]]</f>
        <v>13.23305348434309</v>
      </c>
      <c r="L203" s="1">
        <f>L202-(L202/14)+testdata[[#This Row],[+DM1]]</f>
        <v>4.0559312563517107</v>
      </c>
      <c r="M203" s="1">
        <f>M202-(M202/14)+testdata[[#This Row],[-DM1]]</f>
        <v>2.3171218948327672</v>
      </c>
      <c r="N203" s="8">
        <f>100*testdata[[#This Row],[+DM14]]/testdata[[#This Row],[TR14]]</f>
        <v>30.650002746157977</v>
      </c>
      <c r="O203" s="8">
        <f>100*testdata[[#This Row],[-DM14]]/testdata[[#This Row],[TR14]]</f>
        <v>17.510107531676713</v>
      </c>
      <c r="P203" s="8">
        <f>100*ABS(testdata[[#This Row],[+DI14]]-testdata[[#This Row],[-DI14]])/(testdata[[#This Row],[+DI14]]+testdata[[#This Row],[-DI14]])</f>
        <v>27.283773103253871</v>
      </c>
      <c r="Q203" s="8">
        <f>((Q202*13)+testdata[[#This Row],[DX]])/14</f>
        <v>33.407549330285669</v>
      </c>
      <c r="S203" s="6">
        <v>202</v>
      </c>
      <c r="T203" s="8">
        <v>30.65</v>
      </c>
      <c r="U203" s="8">
        <v>17.510100000000001</v>
      </c>
      <c r="V203" s="8">
        <v>33.407499999999999</v>
      </c>
    </row>
    <row r="204" spans="1:22" x14ac:dyDescent="0.25">
      <c r="A204" s="6">
        <v>203</v>
      </c>
      <c r="B204" s="3" t="s">
        <v>5</v>
      </c>
      <c r="C204" s="4" t="e">
        <f>"new Quote { Date = DateTime.ParseExact("""&amp;TEXT(D204,"yyyy-mm-dd")&amp;""",""yyyy-MM-dd"",cultureProvider), Open="&amp;#REF!&amp;"m, High="&amp;E204&amp;"m, Low="&amp;F204&amp;"m, Close="&amp;G204&amp;"m, Volume = (long)"&amp;#REF!&amp;" },"</f>
        <v>#REF!</v>
      </c>
      <c r="D204" s="2">
        <v>43028</v>
      </c>
      <c r="E204" s="1">
        <v>246.4</v>
      </c>
      <c r="F204" s="1">
        <v>245.09</v>
      </c>
      <c r="G204" s="1">
        <v>246.37</v>
      </c>
      <c r="H204" s="1">
        <f>MAX(testdata[[#This Row],[high]]-testdata[[#This Row],[low]],ABS(testdata[[#This Row],[high]]-G203),ABS(testdata[[#This Row],[low]]-G203))</f>
        <v>1.3100000000000023</v>
      </c>
      <c r="I204" s="1">
        <f>IF(testdata[[#This Row],[high]]-E203&gt;F203-testdata[[#This Row],[low]],MAX(testdata[[#This Row],[high]]-E203,0),0)</f>
        <v>1.2600000000000193</v>
      </c>
      <c r="J204" s="1">
        <f>IF(F203-testdata[[#This Row],[low]]&gt;testdata[[#This Row],[high]]-E203,MAX(F203-testdata[[#This Row],[low]],0),0)</f>
        <v>0</v>
      </c>
      <c r="K204" s="1">
        <f>K203-(K203/14)+testdata[[#This Row],[TR]]</f>
        <v>13.597835378318585</v>
      </c>
      <c r="L204" s="1">
        <f>L203-(L203/14)+testdata[[#This Row],[+DM1]]</f>
        <v>5.0262218808980368</v>
      </c>
      <c r="M204" s="1">
        <f>M203-(M203/14)+testdata[[#This Row],[-DM1]]</f>
        <v>2.1516131880589979</v>
      </c>
      <c r="N204" s="8">
        <f>100*testdata[[#This Row],[+DM14]]/testdata[[#This Row],[TR14]]</f>
        <v>36.963397048564246</v>
      </c>
      <c r="O204" s="8">
        <f>100*testdata[[#This Row],[-DM14]]/testdata[[#This Row],[TR14]]</f>
        <v>15.823203680562953</v>
      </c>
      <c r="P204" s="8">
        <f>100*ABS(testdata[[#This Row],[+DI14]]-testdata[[#This Row],[-DI14]])/(testdata[[#This Row],[+DI14]]+testdata[[#This Row],[-DI14]])</f>
        <v>40.04840826269821</v>
      </c>
      <c r="Q204" s="8">
        <f>((Q203*13)+testdata[[#This Row],[DX]])/14</f>
        <v>33.881896396886567</v>
      </c>
      <c r="S204" s="6">
        <v>203</v>
      </c>
      <c r="T204" s="8">
        <v>36.9634</v>
      </c>
      <c r="U204" s="8">
        <v>15.8232</v>
      </c>
      <c r="V204" s="8">
        <v>33.881900000000002</v>
      </c>
    </row>
    <row r="205" spans="1:22" x14ac:dyDescent="0.25">
      <c r="A205" s="6">
        <v>204</v>
      </c>
      <c r="B205" s="3" t="s">
        <v>5</v>
      </c>
      <c r="C205" s="4" t="e">
        <f>"new Quote { Date = DateTime.ParseExact("""&amp;TEXT(D205,"yyyy-mm-dd")&amp;""",""yyyy-MM-dd"",cultureProvider), Open="&amp;#REF!&amp;"m, High="&amp;E205&amp;"m, Low="&amp;F205&amp;"m, Close="&amp;G205&amp;"m, Volume = (long)"&amp;#REF!&amp;" },"</f>
        <v>#REF!</v>
      </c>
      <c r="D205" s="2">
        <v>43031</v>
      </c>
      <c r="E205" s="1">
        <v>246.75</v>
      </c>
      <c r="F205" s="1">
        <v>245.33</v>
      </c>
      <c r="G205" s="1">
        <v>245.41</v>
      </c>
      <c r="H205" s="1">
        <f>MAX(testdata[[#This Row],[high]]-testdata[[#This Row],[low]],ABS(testdata[[#This Row],[high]]-G204),ABS(testdata[[#This Row],[low]]-G204))</f>
        <v>1.4199999999999875</v>
      </c>
      <c r="I205" s="1">
        <f>IF(testdata[[#This Row],[high]]-E204&gt;F204-testdata[[#This Row],[low]],MAX(testdata[[#This Row],[high]]-E204,0),0)</f>
        <v>0.34999999999999432</v>
      </c>
      <c r="J205" s="1">
        <f>IF(F204-testdata[[#This Row],[low]]&gt;testdata[[#This Row],[high]]-E204,MAX(F204-testdata[[#This Row],[low]],0),0)</f>
        <v>0</v>
      </c>
      <c r="K205" s="1">
        <f>K204-(K204/14)+testdata[[#This Row],[TR]]</f>
        <v>14.046561422724388</v>
      </c>
      <c r="L205" s="1">
        <f>L204-(L204/14)+testdata[[#This Row],[+DM1]]</f>
        <v>5.0172060322624574</v>
      </c>
      <c r="M205" s="1">
        <f>M204-(M204/14)+testdata[[#This Row],[-DM1]]</f>
        <v>1.9979265317690695</v>
      </c>
      <c r="N205" s="8">
        <f>100*testdata[[#This Row],[+DM14]]/testdata[[#This Row],[TR14]]</f>
        <v>35.71839314457182</v>
      </c>
      <c r="O205" s="8">
        <f>100*testdata[[#This Row],[-DM14]]/testdata[[#This Row],[TR14]]</f>
        <v>14.223598727421246</v>
      </c>
      <c r="P205" s="8">
        <f>100*ABS(testdata[[#This Row],[+DI14]]-testdata[[#This Row],[-DI14]])/(testdata[[#This Row],[+DI14]]+testdata[[#This Row],[-DI14]])</f>
        <v>43.039521675955868</v>
      </c>
      <c r="Q205" s="8">
        <f>((Q204*13)+testdata[[#This Row],[DX]])/14</f>
        <v>34.536012488248659</v>
      </c>
      <c r="S205" s="6">
        <v>204</v>
      </c>
      <c r="T205" s="8">
        <v>35.718400000000003</v>
      </c>
      <c r="U205" s="8">
        <v>14.223599999999999</v>
      </c>
      <c r="V205" s="8">
        <v>34.536000000000001</v>
      </c>
    </row>
    <row r="206" spans="1:22" x14ac:dyDescent="0.25">
      <c r="A206" s="6">
        <v>205</v>
      </c>
      <c r="B206" s="3" t="s">
        <v>5</v>
      </c>
      <c r="C206" s="4" t="e">
        <f>"new Quote { Date = DateTime.ParseExact("""&amp;TEXT(D206,"yyyy-mm-dd")&amp;""",""yyyy-MM-dd"",cultureProvider), Open="&amp;#REF!&amp;"m, High="&amp;E206&amp;"m, Low="&amp;F206&amp;"m, Close="&amp;G206&amp;"m, Volume = (long)"&amp;#REF!&amp;" },"</f>
        <v>#REF!</v>
      </c>
      <c r="D206" s="2">
        <v>43032</v>
      </c>
      <c r="E206" s="1">
        <v>246.1</v>
      </c>
      <c r="F206" s="1">
        <v>245.45</v>
      </c>
      <c r="G206" s="1">
        <v>245.84</v>
      </c>
      <c r="H206" s="1">
        <f>MAX(testdata[[#This Row],[high]]-testdata[[#This Row],[low]],ABS(testdata[[#This Row],[high]]-G205),ABS(testdata[[#This Row],[low]]-G205))</f>
        <v>0.68999999999999773</v>
      </c>
      <c r="I206" s="1">
        <f>IF(testdata[[#This Row],[high]]-E205&gt;F205-testdata[[#This Row],[low]],MAX(testdata[[#This Row],[high]]-E205,0),0)</f>
        <v>0</v>
      </c>
      <c r="J206" s="1">
        <f>IF(F205-testdata[[#This Row],[low]]&gt;testdata[[#This Row],[high]]-E205,MAX(F205-testdata[[#This Row],[low]],0),0)</f>
        <v>0</v>
      </c>
      <c r="K206" s="1">
        <f>K205-(K205/14)+testdata[[#This Row],[TR]]</f>
        <v>13.7332356068155</v>
      </c>
      <c r="L206" s="1">
        <f>L205-(L205/14)+testdata[[#This Row],[+DM1]]</f>
        <v>4.6588341728151388</v>
      </c>
      <c r="M206" s="1">
        <f>M205-(M205/14)+testdata[[#This Row],[-DM1]]</f>
        <v>1.8552174937855646</v>
      </c>
      <c r="N206" s="8">
        <f>100*testdata[[#This Row],[+DM14]]/testdata[[#This Row],[TR14]]</f>
        <v>33.923791204041258</v>
      </c>
      <c r="O206" s="8">
        <f>100*testdata[[#This Row],[-DM14]]/testdata[[#This Row],[TR14]]</f>
        <v>13.508961375896451</v>
      </c>
      <c r="P206" s="8">
        <f>100*ABS(testdata[[#This Row],[+DI14]]-testdata[[#This Row],[-DI14]])/(testdata[[#This Row],[+DI14]]+testdata[[#This Row],[-DI14]])</f>
        <v>43.039521675955868</v>
      </c>
      <c r="Q206" s="8">
        <f>((Q205*13)+testdata[[#This Row],[DX]])/14</f>
        <v>35.143406001656317</v>
      </c>
      <c r="S206" s="6">
        <v>205</v>
      </c>
      <c r="T206" s="8">
        <v>33.9238</v>
      </c>
      <c r="U206" s="8">
        <v>13.509</v>
      </c>
      <c r="V206" s="8">
        <v>35.1434</v>
      </c>
    </row>
    <row r="207" spans="1:22" x14ac:dyDescent="0.25">
      <c r="A207" s="6">
        <v>206</v>
      </c>
      <c r="B207" s="3" t="s">
        <v>5</v>
      </c>
      <c r="C207" s="4" t="e">
        <f>"new Quote { Date = DateTime.ParseExact("""&amp;TEXT(D207,"yyyy-mm-dd")&amp;""",""yyyy-MM-dd"",cultureProvider), Open="&amp;#REF!&amp;"m, High="&amp;E207&amp;"m, Low="&amp;F207&amp;"m, Close="&amp;G207&amp;"m, Volume = (long)"&amp;#REF!&amp;" },"</f>
        <v>#REF!</v>
      </c>
      <c r="D207" s="2">
        <v>43033</v>
      </c>
      <c r="E207" s="1">
        <v>245.6</v>
      </c>
      <c r="F207" s="1">
        <v>243.39</v>
      </c>
      <c r="G207" s="1">
        <v>244.63</v>
      </c>
      <c r="H207" s="1">
        <f>MAX(testdata[[#This Row],[high]]-testdata[[#This Row],[low]],ABS(testdata[[#This Row],[high]]-G206),ABS(testdata[[#This Row],[low]]-G206))</f>
        <v>2.4500000000000171</v>
      </c>
      <c r="I207" s="1">
        <f>IF(testdata[[#This Row],[high]]-E206&gt;F206-testdata[[#This Row],[low]],MAX(testdata[[#This Row],[high]]-E206,0),0)</f>
        <v>0</v>
      </c>
      <c r="J207" s="1">
        <f>IF(F206-testdata[[#This Row],[low]]&gt;testdata[[#This Row],[high]]-E206,MAX(F206-testdata[[#This Row],[low]],0),0)</f>
        <v>2.0600000000000023</v>
      </c>
      <c r="K207" s="1">
        <f>K206-(K206/14)+testdata[[#This Row],[TR]]</f>
        <v>15.202290206328696</v>
      </c>
      <c r="L207" s="1">
        <f>L206-(L206/14)+testdata[[#This Row],[+DM1]]</f>
        <v>4.3260603033283429</v>
      </c>
      <c r="M207" s="1">
        <f>M206-(M206/14)+testdata[[#This Row],[-DM1]]</f>
        <v>3.7827019585151693</v>
      </c>
      <c r="N207" s="8">
        <f>100*testdata[[#This Row],[+DM14]]/testdata[[#This Row],[TR14]]</f>
        <v>28.456635445147658</v>
      </c>
      <c r="O207" s="8">
        <f>100*testdata[[#This Row],[-DM14]]/testdata[[#This Row],[TR14]]</f>
        <v>24.88244802049914</v>
      </c>
      <c r="P207" s="8">
        <f>100*ABS(testdata[[#This Row],[+DI14]]-testdata[[#This Row],[-DI14]])/(testdata[[#This Row],[+DI14]]+testdata[[#This Row],[-DI14]])</f>
        <v>6.7008789660783803</v>
      </c>
      <c r="Q207" s="8">
        <f>((Q206*13)+testdata[[#This Row],[DX]])/14</f>
        <v>33.111796927686463</v>
      </c>
      <c r="S207" s="6">
        <v>206</v>
      </c>
      <c r="T207" s="8">
        <v>28.456600000000002</v>
      </c>
      <c r="U207" s="8">
        <v>24.882400000000001</v>
      </c>
      <c r="V207" s="8">
        <v>33.111800000000002</v>
      </c>
    </row>
    <row r="208" spans="1:22" x14ac:dyDescent="0.25">
      <c r="A208" s="6">
        <v>207</v>
      </c>
      <c r="B208" s="3" t="s">
        <v>5</v>
      </c>
      <c r="C208" s="4" t="e">
        <f>"new Quote { Date = DateTime.ParseExact("""&amp;TEXT(D208,"yyyy-mm-dd")&amp;""",""yyyy-MM-dd"",cultureProvider), Open="&amp;#REF!&amp;"m, High="&amp;E208&amp;"m, Low="&amp;F208&amp;"m, Close="&amp;G208&amp;"m, Volume = (long)"&amp;#REF!&amp;" },"</f>
        <v>#REF!</v>
      </c>
      <c r="D208" s="2">
        <v>43034</v>
      </c>
      <c r="E208" s="1">
        <v>245.59</v>
      </c>
      <c r="F208" s="1">
        <v>244.81</v>
      </c>
      <c r="G208" s="1">
        <v>244.94</v>
      </c>
      <c r="H208" s="1">
        <f>MAX(testdata[[#This Row],[high]]-testdata[[#This Row],[low]],ABS(testdata[[#This Row],[high]]-G207),ABS(testdata[[#This Row],[low]]-G207))</f>
        <v>0.96000000000000796</v>
      </c>
      <c r="I208" s="1">
        <f>IF(testdata[[#This Row],[high]]-E207&gt;F207-testdata[[#This Row],[low]],MAX(testdata[[#This Row],[high]]-E207,0),0)</f>
        <v>0</v>
      </c>
      <c r="J208" s="1">
        <f>IF(F207-testdata[[#This Row],[low]]&gt;testdata[[#This Row],[high]]-E207,MAX(F207-testdata[[#This Row],[low]],0),0)</f>
        <v>0</v>
      </c>
      <c r="K208" s="1">
        <f>K207-(K207/14)+testdata[[#This Row],[TR]]</f>
        <v>15.076412334448083</v>
      </c>
      <c r="L208" s="1">
        <f>L207-(L207/14)+testdata[[#This Row],[+DM1]]</f>
        <v>4.0170559959477465</v>
      </c>
      <c r="M208" s="1">
        <f>M207-(M207/14)+testdata[[#This Row],[-DM1]]</f>
        <v>3.5125089614783715</v>
      </c>
      <c r="N208" s="8">
        <f>100*testdata[[#This Row],[+DM14]]/testdata[[#This Row],[TR14]]</f>
        <v>26.644641356545936</v>
      </c>
      <c r="O208" s="8">
        <f>100*testdata[[#This Row],[-DM14]]/testdata[[#This Row],[TR14]]</f>
        <v>23.298042555208195</v>
      </c>
      <c r="P208" s="8">
        <f>100*ABS(testdata[[#This Row],[+DI14]]-testdata[[#This Row],[-DI14]])/(testdata[[#This Row],[+DI14]]+testdata[[#This Row],[-DI14]])</f>
        <v>6.700878966078375</v>
      </c>
      <c r="Q208" s="8">
        <f>((Q207*13)+testdata[[#This Row],[DX]])/14</f>
        <v>31.2253027875716</v>
      </c>
      <c r="S208" s="6">
        <v>207</v>
      </c>
      <c r="T208" s="8">
        <v>26.644600000000001</v>
      </c>
      <c r="U208" s="8">
        <v>23.297999999999998</v>
      </c>
      <c r="V208" s="8">
        <v>31.225300000000001</v>
      </c>
    </row>
    <row r="209" spans="1:22" x14ac:dyDescent="0.25">
      <c r="A209" s="6">
        <v>208</v>
      </c>
      <c r="B209" s="3" t="s">
        <v>5</v>
      </c>
      <c r="C209" s="4" t="e">
        <f>"new Quote { Date = DateTime.ParseExact("""&amp;TEXT(D209,"yyyy-mm-dd")&amp;""",""yyyy-MM-dd"",cultureProvider), Open="&amp;#REF!&amp;"m, High="&amp;E209&amp;"m, Low="&amp;F209&amp;"m, Close="&amp;G209&amp;"m, Volume = (long)"&amp;#REF!&amp;" },"</f>
        <v>#REF!</v>
      </c>
      <c r="D209" s="2">
        <v>43035</v>
      </c>
      <c r="E209" s="1">
        <v>247.12</v>
      </c>
      <c r="F209" s="1">
        <v>244.95</v>
      </c>
      <c r="G209" s="1">
        <v>246.94</v>
      </c>
      <c r="H209" s="1">
        <f>MAX(testdata[[#This Row],[high]]-testdata[[#This Row],[low]],ABS(testdata[[#This Row],[high]]-G208),ABS(testdata[[#This Row],[low]]-G208))</f>
        <v>2.1800000000000068</v>
      </c>
      <c r="I209" s="1">
        <f>IF(testdata[[#This Row],[high]]-E208&gt;F208-testdata[[#This Row],[low]],MAX(testdata[[#This Row],[high]]-E208,0),0)</f>
        <v>1.5300000000000011</v>
      </c>
      <c r="J209" s="1">
        <f>IF(F208-testdata[[#This Row],[low]]&gt;testdata[[#This Row],[high]]-E208,MAX(F208-testdata[[#This Row],[low]],0),0)</f>
        <v>0</v>
      </c>
      <c r="K209" s="1">
        <f>K208-(K208/14)+testdata[[#This Row],[TR]]</f>
        <v>16.179525739130369</v>
      </c>
      <c r="L209" s="1">
        <f>L208-(L208/14)+testdata[[#This Row],[+DM1]]</f>
        <v>5.260123424808623</v>
      </c>
      <c r="M209" s="1">
        <f>M208-(M208/14)+testdata[[#This Row],[-DM1]]</f>
        <v>3.2616154642299167</v>
      </c>
      <c r="N209" s="8">
        <f>100*testdata[[#This Row],[+DM14]]/testdata[[#This Row],[TR14]]</f>
        <v>32.510986475252203</v>
      </c>
      <c r="O209" s="8">
        <f>100*testdata[[#This Row],[-DM14]]/testdata[[#This Row],[TR14]]</f>
        <v>20.1589064897104</v>
      </c>
      <c r="P209" s="8">
        <f>100*ABS(testdata[[#This Row],[+DI14]]-testdata[[#This Row],[-DI14]])/(testdata[[#This Row],[+DI14]]+testdata[[#This Row],[-DI14]])</f>
        <v>23.451879793563908</v>
      </c>
      <c r="Q209" s="8">
        <f>((Q208*13)+testdata[[#This Row],[DX]])/14</f>
        <v>30.670058287999627</v>
      </c>
      <c r="S209" s="6">
        <v>208</v>
      </c>
      <c r="T209" s="8">
        <v>32.511000000000003</v>
      </c>
      <c r="U209" s="8">
        <v>20.158899999999999</v>
      </c>
      <c r="V209" s="8">
        <v>30.670100000000001</v>
      </c>
    </row>
    <row r="210" spans="1:22" x14ac:dyDescent="0.25">
      <c r="A210" s="6">
        <v>209</v>
      </c>
      <c r="B210" s="3" t="s">
        <v>5</v>
      </c>
      <c r="C210" s="4" t="e">
        <f>"new Quote { Date = DateTime.ParseExact("""&amp;TEXT(D210,"yyyy-mm-dd")&amp;""",""yyyy-MM-dd"",cultureProvider), Open="&amp;#REF!&amp;"m, High="&amp;E210&amp;"m, Low="&amp;F210&amp;"m, Close="&amp;G210&amp;"m, Volume = (long)"&amp;#REF!&amp;" },"</f>
        <v>#REF!</v>
      </c>
      <c r="D210" s="2">
        <v>43038</v>
      </c>
      <c r="E210" s="1">
        <v>246.84</v>
      </c>
      <c r="F210" s="1">
        <v>245.7</v>
      </c>
      <c r="G210" s="1">
        <v>246.02</v>
      </c>
      <c r="H210" s="1">
        <f>MAX(testdata[[#This Row],[high]]-testdata[[#This Row],[low]],ABS(testdata[[#This Row],[high]]-G209),ABS(testdata[[#This Row],[low]]-G209))</f>
        <v>1.2400000000000091</v>
      </c>
      <c r="I210" s="1">
        <f>IF(testdata[[#This Row],[high]]-E209&gt;F209-testdata[[#This Row],[low]],MAX(testdata[[#This Row],[high]]-E209,0),0)</f>
        <v>0</v>
      </c>
      <c r="J210" s="1">
        <f>IF(F209-testdata[[#This Row],[low]]&gt;testdata[[#This Row],[high]]-E209,MAX(F209-testdata[[#This Row],[low]],0),0)</f>
        <v>0</v>
      </c>
      <c r="K210" s="1">
        <f>K209-(K209/14)+testdata[[#This Row],[TR]]</f>
        <v>16.263845329192495</v>
      </c>
      <c r="L210" s="1">
        <f>L209-(L209/14)+testdata[[#This Row],[+DM1]]</f>
        <v>4.8844003230365782</v>
      </c>
      <c r="M210" s="1">
        <f>M209-(M209/14)+testdata[[#This Row],[-DM1]]</f>
        <v>3.0286429310706371</v>
      </c>
      <c r="N210" s="8">
        <f>100*testdata[[#This Row],[+DM14]]/testdata[[#This Row],[TR14]]</f>
        <v>30.032260047809309</v>
      </c>
      <c r="O210" s="8">
        <f>100*testdata[[#This Row],[-DM14]]/testdata[[#This Row],[TR14]]</f>
        <v>18.621936385698586</v>
      </c>
      <c r="P210" s="8">
        <f>100*ABS(testdata[[#This Row],[+DI14]]-testdata[[#This Row],[-DI14]])/(testdata[[#This Row],[+DI14]]+testdata[[#This Row],[-DI14]])</f>
        <v>23.451879793563894</v>
      </c>
      <c r="Q210" s="8">
        <f>((Q209*13)+testdata[[#This Row],[DX]])/14</f>
        <v>30.154474109825646</v>
      </c>
      <c r="S210" s="6">
        <v>209</v>
      </c>
      <c r="T210" s="8">
        <v>30.032299999999999</v>
      </c>
      <c r="U210" s="8">
        <v>18.6219</v>
      </c>
      <c r="V210" s="8">
        <v>30.154499999999999</v>
      </c>
    </row>
    <row r="211" spans="1:22" x14ac:dyDescent="0.25">
      <c r="A211" s="6">
        <v>210</v>
      </c>
      <c r="B211" s="3" t="s">
        <v>5</v>
      </c>
      <c r="C211" s="4" t="e">
        <f>"new Quote { Date = DateTime.ParseExact("""&amp;TEXT(D211,"yyyy-mm-dd")&amp;""",""yyyy-MM-dd"",cultureProvider), Open="&amp;#REF!&amp;"m, High="&amp;E211&amp;"m, Low="&amp;F211&amp;"m, Close="&amp;G211&amp;"m, Volume = (long)"&amp;#REF!&amp;" },"</f>
        <v>#REF!</v>
      </c>
      <c r="D211" s="2">
        <v>43039</v>
      </c>
      <c r="E211" s="1">
        <v>246.69</v>
      </c>
      <c r="F211" s="1">
        <v>246.08</v>
      </c>
      <c r="G211" s="1">
        <v>246.41</v>
      </c>
      <c r="H211" s="1">
        <f>MAX(testdata[[#This Row],[high]]-testdata[[#This Row],[low]],ABS(testdata[[#This Row],[high]]-G210),ABS(testdata[[#This Row],[low]]-G210))</f>
        <v>0.66999999999998749</v>
      </c>
      <c r="I211" s="1">
        <f>IF(testdata[[#This Row],[high]]-E210&gt;F210-testdata[[#This Row],[low]],MAX(testdata[[#This Row],[high]]-E210,0),0)</f>
        <v>0</v>
      </c>
      <c r="J211" s="1">
        <f>IF(F210-testdata[[#This Row],[low]]&gt;testdata[[#This Row],[high]]-E210,MAX(F210-testdata[[#This Row],[low]],0),0)</f>
        <v>0</v>
      </c>
      <c r="K211" s="1">
        <f>K210-(K210/14)+testdata[[#This Row],[TR]]</f>
        <v>15.772142091393018</v>
      </c>
      <c r="L211" s="1">
        <f>L210-(L210/14)+testdata[[#This Row],[+DM1]]</f>
        <v>4.5355145856768226</v>
      </c>
      <c r="M211" s="1">
        <f>M210-(M210/14)+testdata[[#This Row],[-DM1]]</f>
        <v>2.8123112931370202</v>
      </c>
      <c r="N211" s="8">
        <f>100*testdata[[#This Row],[+DM14]]/testdata[[#This Row],[TR14]]</f>
        <v>28.756490775922497</v>
      </c>
      <c r="O211" s="8">
        <f>100*testdata[[#This Row],[-DM14]]/testdata[[#This Row],[TR14]]</f>
        <v>17.830877231772597</v>
      </c>
      <c r="P211" s="8">
        <f>100*ABS(testdata[[#This Row],[+DI14]]-testdata[[#This Row],[-DI14]])/(testdata[[#This Row],[+DI14]]+testdata[[#This Row],[-DI14]])</f>
        <v>23.451879793563908</v>
      </c>
      <c r="Q211" s="8">
        <f>((Q210*13)+testdata[[#This Row],[DX]])/14</f>
        <v>29.675717372949808</v>
      </c>
      <c r="S211" s="6">
        <v>210</v>
      </c>
      <c r="T211" s="8">
        <v>28.756499999999999</v>
      </c>
      <c r="U211" s="8">
        <v>17.8309</v>
      </c>
      <c r="V211" s="8">
        <v>29.675699999999999</v>
      </c>
    </row>
    <row r="212" spans="1:22" x14ac:dyDescent="0.25">
      <c r="A212" s="6">
        <v>211</v>
      </c>
      <c r="B212" s="3" t="s">
        <v>5</v>
      </c>
      <c r="C212" s="4" t="e">
        <f>"new Quote { Date = DateTime.ParseExact("""&amp;TEXT(D212,"yyyy-mm-dd")&amp;""",""yyyy-MM-dd"",cultureProvider), Open="&amp;#REF!&amp;"m, High="&amp;E212&amp;"m, Low="&amp;F212&amp;"m, Close="&amp;G212&amp;"m, Volume = (long)"&amp;#REF!&amp;" },"</f>
        <v>#REF!</v>
      </c>
      <c r="D212" s="2">
        <v>43040</v>
      </c>
      <c r="E212" s="1">
        <v>247.63</v>
      </c>
      <c r="F212" s="1">
        <v>246.33</v>
      </c>
      <c r="G212" s="1">
        <v>246.73</v>
      </c>
      <c r="H212" s="1">
        <f>MAX(testdata[[#This Row],[high]]-testdata[[#This Row],[low]],ABS(testdata[[#This Row],[high]]-G211),ABS(testdata[[#This Row],[low]]-G211))</f>
        <v>1.2999999999999829</v>
      </c>
      <c r="I212" s="1">
        <f>IF(testdata[[#This Row],[high]]-E211&gt;F211-testdata[[#This Row],[low]],MAX(testdata[[#This Row],[high]]-E211,0),0)</f>
        <v>0.93999999999999773</v>
      </c>
      <c r="J212" s="1">
        <f>IF(F211-testdata[[#This Row],[low]]&gt;testdata[[#This Row],[high]]-E211,MAX(F211-testdata[[#This Row],[low]],0),0)</f>
        <v>0</v>
      </c>
      <c r="K212" s="1">
        <f>K211-(K211/14)+testdata[[#This Row],[TR]]</f>
        <v>15.945560513436357</v>
      </c>
      <c r="L212" s="1">
        <f>L211-(L211/14)+testdata[[#This Row],[+DM1]]</f>
        <v>5.1515492581284761</v>
      </c>
      <c r="M212" s="1">
        <f>M211-(M211/14)+testdata[[#This Row],[-DM1]]</f>
        <v>2.6114319150558045</v>
      </c>
      <c r="N212" s="8">
        <f>100*testdata[[#This Row],[+DM14]]/testdata[[#This Row],[TR14]]</f>
        <v>32.307106757317051</v>
      </c>
      <c r="O212" s="8">
        <f>100*testdata[[#This Row],[-DM14]]/testdata[[#This Row],[TR14]]</f>
        <v>16.377172272215262</v>
      </c>
      <c r="P212" s="8">
        <f>100*ABS(testdata[[#This Row],[+DI14]]-testdata[[#This Row],[-DI14]])/(testdata[[#This Row],[+DI14]]+testdata[[#This Row],[-DI14]])</f>
        <v>32.720900468585661</v>
      </c>
      <c r="Q212" s="8">
        <f>((Q211*13)+testdata[[#This Row],[DX]])/14</f>
        <v>29.893230451209515</v>
      </c>
      <c r="S212" s="6">
        <v>211</v>
      </c>
      <c r="T212" s="8">
        <v>32.307099999999998</v>
      </c>
      <c r="U212" s="8">
        <v>16.377199999999998</v>
      </c>
      <c r="V212" s="8">
        <v>29.8932</v>
      </c>
    </row>
    <row r="213" spans="1:22" x14ac:dyDescent="0.25">
      <c r="A213" s="6">
        <v>212</v>
      </c>
      <c r="B213" s="3" t="s">
        <v>5</v>
      </c>
      <c r="C213" s="4" t="e">
        <f>"new Quote { Date = DateTime.ParseExact("""&amp;TEXT(D213,"yyyy-mm-dd")&amp;""",""yyyy-MM-dd"",cultureProvider), Open="&amp;#REF!&amp;"m, High="&amp;E213&amp;"m, Low="&amp;F213&amp;"m, Close="&amp;G213&amp;"m, Volume = (long)"&amp;#REF!&amp;" },"</f>
        <v>#REF!</v>
      </c>
      <c r="D213" s="2">
        <v>43041</v>
      </c>
      <c r="E213" s="1">
        <v>246.98</v>
      </c>
      <c r="F213" s="1">
        <v>245.49</v>
      </c>
      <c r="G213" s="1">
        <v>246.83</v>
      </c>
      <c r="H213" s="1">
        <f>MAX(testdata[[#This Row],[high]]-testdata[[#This Row],[low]],ABS(testdata[[#This Row],[high]]-G212),ABS(testdata[[#This Row],[low]]-G212))</f>
        <v>1.4899999999999807</v>
      </c>
      <c r="I213" s="1">
        <f>IF(testdata[[#This Row],[high]]-E212&gt;F212-testdata[[#This Row],[low]],MAX(testdata[[#This Row],[high]]-E212,0),0)</f>
        <v>0</v>
      </c>
      <c r="J213" s="1">
        <f>IF(F212-testdata[[#This Row],[low]]&gt;testdata[[#This Row],[high]]-E212,MAX(F212-testdata[[#This Row],[low]],0),0)</f>
        <v>0.84000000000000341</v>
      </c>
      <c r="K213" s="1">
        <f>K212-(K212/14)+testdata[[#This Row],[TR]]</f>
        <v>16.296591905333742</v>
      </c>
      <c r="L213" s="1">
        <f>L212-(L212/14)+testdata[[#This Row],[+DM1]]</f>
        <v>4.7835814539764421</v>
      </c>
      <c r="M213" s="1">
        <f>M212-(M212/14)+testdata[[#This Row],[-DM1]]</f>
        <v>3.2649010639803935</v>
      </c>
      <c r="N213" s="8">
        <f>100*testdata[[#This Row],[+DM14]]/testdata[[#This Row],[TR14]]</f>
        <v>29.353262827983162</v>
      </c>
      <c r="O213" s="8">
        <f>100*testdata[[#This Row],[-DM14]]/testdata[[#This Row],[TR14]]</f>
        <v>20.034256751019324</v>
      </c>
      <c r="P213" s="8">
        <f>100*ABS(testdata[[#This Row],[+DI14]]-testdata[[#This Row],[-DI14]])/(testdata[[#This Row],[+DI14]]+testdata[[#This Row],[-DI14]])</f>
        <v>18.869151875620599</v>
      </c>
      <c r="Q213" s="8">
        <f>((Q212*13)+testdata[[#This Row],[DX]])/14</f>
        <v>29.10579626723888</v>
      </c>
      <c r="S213" s="6">
        <v>212</v>
      </c>
      <c r="T213" s="8">
        <v>29.353300000000001</v>
      </c>
      <c r="U213" s="8">
        <v>20.034300000000002</v>
      </c>
      <c r="V213" s="8">
        <v>29.105799999999999</v>
      </c>
    </row>
    <row r="214" spans="1:22" x14ac:dyDescent="0.25">
      <c r="A214" s="6">
        <v>213</v>
      </c>
      <c r="B214" s="3" t="s">
        <v>5</v>
      </c>
      <c r="C214" s="4" t="e">
        <f>"new Quote { Date = DateTime.ParseExact("""&amp;TEXT(D214,"yyyy-mm-dd")&amp;""",""yyyy-MM-dd"",cultureProvider), Open="&amp;#REF!&amp;"m, High="&amp;E214&amp;"m, Low="&amp;F214&amp;"m, Close="&amp;G214&amp;"m, Volume = (long)"&amp;#REF!&amp;" },"</f>
        <v>#REF!</v>
      </c>
      <c r="D214" s="2">
        <v>43042</v>
      </c>
      <c r="E214" s="1">
        <v>247.7</v>
      </c>
      <c r="F214" s="1">
        <v>246.55</v>
      </c>
      <c r="G214" s="1">
        <v>247.65</v>
      </c>
      <c r="H214" s="1">
        <f>MAX(testdata[[#This Row],[high]]-testdata[[#This Row],[low]],ABS(testdata[[#This Row],[high]]-G213),ABS(testdata[[#This Row],[low]]-G213))</f>
        <v>1.1499999999999773</v>
      </c>
      <c r="I214" s="1">
        <f>IF(testdata[[#This Row],[high]]-E213&gt;F213-testdata[[#This Row],[low]],MAX(testdata[[#This Row],[high]]-E213,0),0)</f>
        <v>0.71999999999999886</v>
      </c>
      <c r="J214" s="1">
        <f>IF(F213-testdata[[#This Row],[low]]&gt;testdata[[#This Row],[high]]-E213,MAX(F213-testdata[[#This Row],[low]],0),0)</f>
        <v>0</v>
      </c>
      <c r="K214" s="1">
        <f>K213-(K213/14)+testdata[[#This Row],[TR]]</f>
        <v>16.282549626381311</v>
      </c>
      <c r="L214" s="1">
        <f>L213-(L213/14)+testdata[[#This Row],[+DM1]]</f>
        <v>5.1618970644066948</v>
      </c>
      <c r="M214" s="1">
        <f>M213-(M213/14)+testdata[[#This Row],[-DM1]]</f>
        <v>3.0316938451246509</v>
      </c>
      <c r="N214" s="8">
        <f>100*testdata[[#This Row],[+DM14]]/testdata[[#This Row],[TR14]]</f>
        <v>31.702019541480695</v>
      </c>
      <c r="O214" s="8">
        <f>100*testdata[[#This Row],[-DM14]]/testdata[[#This Row],[TR14]]</f>
        <v>18.619282082289132</v>
      </c>
      <c r="P214" s="8">
        <f>100*ABS(testdata[[#This Row],[+DI14]]-testdata[[#This Row],[-DI14]])/(testdata[[#This Row],[+DI14]]+testdata[[#This Row],[-DI14]])</f>
        <v>25.998408302323774</v>
      </c>
      <c r="Q214" s="8">
        <f>((Q213*13)+testdata[[#This Row],[DX]])/14</f>
        <v>28.883839984030658</v>
      </c>
      <c r="S214" s="6">
        <v>213</v>
      </c>
      <c r="T214" s="8">
        <v>31.702000000000002</v>
      </c>
      <c r="U214" s="8">
        <v>18.619299999999999</v>
      </c>
      <c r="V214" s="8">
        <v>28.883800000000001</v>
      </c>
    </row>
    <row r="215" spans="1:22" x14ac:dyDescent="0.25">
      <c r="A215" s="6">
        <v>214</v>
      </c>
      <c r="B215" s="3" t="s">
        <v>5</v>
      </c>
      <c r="C215" s="4" t="e">
        <f>"new Quote { Date = DateTime.ParseExact("""&amp;TEXT(D215,"yyyy-mm-dd")&amp;""",""yyyy-MM-dd"",cultureProvider), Open="&amp;#REF!&amp;"m, High="&amp;E215&amp;"m, Low="&amp;F215&amp;"m, Close="&amp;G215&amp;"m, Volume = (long)"&amp;#REF!&amp;" },"</f>
        <v>#REF!</v>
      </c>
      <c r="D215" s="2">
        <v>43045</v>
      </c>
      <c r="E215" s="1">
        <v>248.18</v>
      </c>
      <c r="F215" s="1">
        <v>247.43</v>
      </c>
      <c r="G215" s="1">
        <v>248.04</v>
      </c>
      <c r="H215" s="1">
        <f>MAX(testdata[[#This Row],[high]]-testdata[[#This Row],[low]],ABS(testdata[[#This Row],[high]]-G214),ABS(testdata[[#This Row],[low]]-G214))</f>
        <v>0.75</v>
      </c>
      <c r="I215" s="1">
        <f>IF(testdata[[#This Row],[high]]-E214&gt;F214-testdata[[#This Row],[low]],MAX(testdata[[#This Row],[high]]-E214,0),0)</f>
        <v>0.48000000000001819</v>
      </c>
      <c r="J215" s="1">
        <f>IF(F214-testdata[[#This Row],[low]]&gt;testdata[[#This Row],[high]]-E214,MAX(F214-testdata[[#This Row],[low]],0),0)</f>
        <v>0</v>
      </c>
      <c r="K215" s="1">
        <f>K214-(K214/14)+testdata[[#This Row],[TR]]</f>
        <v>15.869510367354074</v>
      </c>
      <c r="L215" s="1">
        <f>L214-(L214/14)+testdata[[#This Row],[+DM1]]</f>
        <v>5.2731901312348066</v>
      </c>
      <c r="M215" s="1">
        <f>M214-(M214/14)+testdata[[#This Row],[-DM1]]</f>
        <v>2.8151442847586043</v>
      </c>
      <c r="N215" s="8">
        <f>100*testdata[[#This Row],[+DM14]]/testdata[[#This Row],[TR14]]</f>
        <v>33.228436222471849</v>
      </c>
      <c r="O215" s="8">
        <f>100*testdata[[#This Row],[-DM14]]/testdata[[#This Row],[TR14]]</f>
        <v>17.739326668513804</v>
      </c>
      <c r="P215" s="8">
        <f>100*ABS(testdata[[#This Row],[+DI14]]-testdata[[#This Row],[-DI14]])/(testdata[[#This Row],[+DI14]]+testdata[[#This Row],[-DI14]])</f>
        <v>30.390012579299423</v>
      </c>
      <c r="Q215" s="8">
        <f>((Q214*13)+testdata[[#This Row],[DX]])/14</f>
        <v>28.991423740835568</v>
      </c>
      <c r="S215" s="6">
        <v>214</v>
      </c>
      <c r="T215" s="8">
        <v>33.228400000000001</v>
      </c>
      <c r="U215" s="8">
        <v>17.7393</v>
      </c>
      <c r="V215" s="8">
        <v>28.991399999999999</v>
      </c>
    </row>
    <row r="216" spans="1:22" x14ac:dyDescent="0.25">
      <c r="A216" s="6">
        <v>215</v>
      </c>
      <c r="B216" s="3" t="s">
        <v>5</v>
      </c>
      <c r="C216" s="4" t="e">
        <f>"new Quote { Date = DateTime.ParseExact("""&amp;TEXT(D216,"yyyy-mm-dd")&amp;""",""yyyy-MM-dd"",cultureProvider), Open="&amp;#REF!&amp;"m, High="&amp;E216&amp;"m, Low="&amp;F216&amp;"m, Close="&amp;G216&amp;"m, Volume = (long)"&amp;#REF!&amp;" },"</f>
        <v>#REF!</v>
      </c>
      <c r="D216" s="2">
        <v>43046</v>
      </c>
      <c r="E216" s="1">
        <v>248.52</v>
      </c>
      <c r="F216" s="1">
        <v>247.31</v>
      </c>
      <c r="G216" s="1">
        <v>247.86</v>
      </c>
      <c r="H216" s="1">
        <f>MAX(testdata[[#This Row],[high]]-testdata[[#This Row],[low]],ABS(testdata[[#This Row],[high]]-G215),ABS(testdata[[#This Row],[low]]-G215))</f>
        <v>1.210000000000008</v>
      </c>
      <c r="I216" s="1">
        <f>IF(testdata[[#This Row],[high]]-E215&gt;F215-testdata[[#This Row],[low]],MAX(testdata[[#This Row],[high]]-E215,0),0)</f>
        <v>0.34000000000000341</v>
      </c>
      <c r="J216" s="1">
        <f>IF(F215-testdata[[#This Row],[low]]&gt;testdata[[#This Row],[high]]-E215,MAX(F215-testdata[[#This Row],[low]],0),0)</f>
        <v>0</v>
      </c>
      <c r="K216" s="1">
        <f>K215-(K215/14)+testdata[[#This Row],[TR]]</f>
        <v>15.945973912543076</v>
      </c>
      <c r="L216" s="1">
        <f>L215-(L215/14)+testdata[[#This Row],[+DM1]]</f>
        <v>5.2365336932894664</v>
      </c>
      <c r="M216" s="1">
        <f>M215-(M215/14)+testdata[[#This Row],[-DM1]]</f>
        <v>2.6140625501329899</v>
      </c>
      <c r="N216" s="8">
        <f>100*testdata[[#This Row],[+DM14]]/testdata[[#This Row],[TR14]]</f>
        <v>32.83922149885381</v>
      </c>
      <c r="O216" s="8">
        <f>100*testdata[[#This Row],[-DM14]]/testdata[[#This Row],[TR14]]</f>
        <v>16.393244868391342</v>
      </c>
      <c r="P216" s="8">
        <f>100*ABS(testdata[[#This Row],[+DI14]]-testdata[[#This Row],[-DI14]])/(testdata[[#This Row],[+DI14]]+testdata[[#This Row],[-DI14]])</f>
        <v>33.404738466249462</v>
      </c>
      <c r="Q216" s="8">
        <f>((Q215*13)+testdata[[#This Row],[DX]])/14</f>
        <v>29.306660506936559</v>
      </c>
      <c r="S216" s="6">
        <v>215</v>
      </c>
      <c r="T216" s="8">
        <v>32.839199999999998</v>
      </c>
      <c r="U216" s="8">
        <v>16.3932</v>
      </c>
      <c r="V216" s="8">
        <v>29.306699999999999</v>
      </c>
    </row>
    <row r="217" spans="1:22" x14ac:dyDescent="0.25">
      <c r="A217" s="6">
        <v>216</v>
      </c>
      <c r="B217" s="3" t="s">
        <v>5</v>
      </c>
      <c r="C217" s="4" t="e">
        <f>"new Quote { Date = DateTime.ParseExact("""&amp;TEXT(D217,"yyyy-mm-dd")&amp;""",""yyyy-MM-dd"",cultureProvider), Open="&amp;#REF!&amp;"m, High="&amp;E217&amp;"m, Low="&amp;F217&amp;"m, Close="&amp;G217&amp;"m, Volume = (long)"&amp;#REF!&amp;" },"</f>
        <v>#REF!</v>
      </c>
      <c r="D217" s="2">
        <v>43047</v>
      </c>
      <c r="E217" s="1">
        <v>248.39</v>
      </c>
      <c r="F217" s="1">
        <v>247.37</v>
      </c>
      <c r="G217" s="1">
        <v>248.29</v>
      </c>
      <c r="H217" s="1">
        <f>MAX(testdata[[#This Row],[high]]-testdata[[#This Row],[low]],ABS(testdata[[#This Row],[high]]-G216),ABS(testdata[[#This Row],[low]]-G216))</f>
        <v>1.0199999999999818</v>
      </c>
      <c r="I217" s="1">
        <f>IF(testdata[[#This Row],[high]]-E216&gt;F216-testdata[[#This Row],[low]],MAX(testdata[[#This Row],[high]]-E216,0),0)</f>
        <v>0</v>
      </c>
      <c r="J217" s="1">
        <f>IF(F216-testdata[[#This Row],[low]]&gt;testdata[[#This Row],[high]]-E216,MAX(F216-testdata[[#This Row],[low]],0),0)</f>
        <v>0</v>
      </c>
      <c r="K217" s="1">
        <f>K216-(K216/14)+testdata[[#This Row],[TR]]</f>
        <v>15.826975775932839</v>
      </c>
      <c r="L217" s="1">
        <f>L216-(L216/14)+testdata[[#This Row],[+DM1]]</f>
        <v>4.8624955723402188</v>
      </c>
      <c r="M217" s="1">
        <f>M216-(M216/14)+testdata[[#This Row],[-DM1]]</f>
        <v>2.4273437965520621</v>
      </c>
      <c r="N217" s="8">
        <f>100*testdata[[#This Row],[+DM14]]/testdata[[#This Row],[TR14]]</f>
        <v>30.722834489544951</v>
      </c>
      <c r="O217" s="8">
        <f>100*testdata[[#This Row],[-DM14]]/testdata[[#This Row],[TR14]]</f>
        <v>15.336750563826493</v>
      </c>
      <c r="P217" s="8">
        <f>100*ABS(testdata[[#This Row],[+DI14]]-testdata[[#This Row],[-DI14]])/(testdata[[#This Row],[+DI14]]+testdata[[#This Row],[-DI14]])</f>
        <v>33.404738466249462</v>
      </c>
      <c r="Q217" s="8">
        <f>((Q216*13)+testdata[[#This Row],[DX]])/14</f>
        <v>29.599380361173193</v>
      </c>
      <c r="S217" s="6">
        <v>216</v>
      </c>
      <c r="T217" s="8">
        <v>30.722799999999999</v>
      </c>
      <c r="U217" s="8">
        <v>15.3368</v>
      </c>
      <c r="V217" s="8">
        <v>29.599399999999999</v>
      </c>
    </row>
    <row r="218" spans="1:22" x14ac:dyDescent="0.25">
      <c r="A218" s="6">
        <v>217</v>
      </c>
      <c r="B218" s="3" t="s">
        <v>5</v>
      </c>
      <c r="C218" s="4" t="e">
        <f>"new Quote { Date = DateTime.ParseExact("""&amp;TEXT(D218,"yyyy-mm-dd")&amp;""",""yyyy-MM-dd"",cultureProvider), Open="&amp;#REF!&amp;"m, High="&amp;E218&amp;"m, Low="&amp;F218&amp;"m, Close="&amp;G218&amp;"m, Volume = (long)"&amp;#REF!&amp;" },"</f>
        <v>#REF!</v>
      </c>
      <c r="D218" s="2">
        <v>43048</v>
      </c>
      <c r="E218" s="1">
        <v>247.6</v>
      </c>
      <c r="F218" s="1">
        <v>245.65</v>
      </c>
      <c r="G218" s="1">
        <v>247.39</v>
      </c>
      <c r="H218" s="1">
        <f>MAX(testdata[[#This Row],[high]]-testdata[[#This Row],[low]],ABS(testdata[[#This Row],[high]]-G217),ABS(testdata[[#This Row],[low]]-G217))</f>
        <v>2.6399999999999864</v>
      </c>
      <c r="I218" s="1">
        <f>IF(testdata[[#This Row],[high]]-E217&gt;F217-testdata[[#This Row],[low]],MAX(testdata[[#This Row],[high]]-E217,0),0)</f>
        <v>0</v>
      </c>
      <c r="J218" s="1">
        <f>IF(F217-testdata[[#This Row],[low]]&gt;testdata[[#This Row],[high]]-E217,MAX(F217-testdata[[#This Row],[low]],0),0)</f>
        <v>1.7199999999999989</v>
      </c>
      <c r="K218" s="1">
        <f>K217-(K217/14)+testdata[[#This Row],[TR]]</f>
        <v>17.336477506223339</v>
      </c>
      <c r="L218" s="1">
        <f>L217-(L217/14)+testdata[[#This Row],[+DM1]]</f>
        <v>4.5151744600302033</v>
      </c>
      <c r="M218" s="1">
        <f>M217-(M217/14)+testdata[[#This Row],[-DM1]]</f>
        <v>3.9739620967983424</v>
      </c>
      <c r="N218" s="8">
        <f>100*testdata[[#This Row],[+DM14]]/testdata[[#This Row],[TR14]]</f>
        <v>26.044359117412256</v>
      </c>
      <c r="O218" s="8">
        <f>100*testdata[[#This Row],[-DM14]]/testdata[[#This Row],[TR14]]</f>
        <v>22.922546378708102</v>
      </c>
      <c r="P218" s="8">
        <f>100*ABS(testdata[[#This Row],[+DI14]]-testdata[[#This Row],[-DI14]])/(testdata[[#This Row],[+DI14]]+testdata[[#This Row],[-DI14]])</f>
        <v>6.3753523059599804</v>
      </c>
      <c r="Q218" s="8">
        <f>((Q217*13)+testdata[[#This Row],[DX]])/14</f>
        <v>27.94052121437225</v>
      </c>
      <c r="S218" s="6">
        <v>217</v>
      </c>
      <c r="T218" s="8">
        <v>26.0444</v>
      </c>
      <c r="U218" s="8">
        <v>22.922499999999999</v>
      </c>
      <c r="V218" s="8">
        <v>27.9405</v>
      </c>
    </row>
    <row r="219" spans="1:22" x14ac:dyDescent="0.25">
      <c r="A219" s="6">
        <v>218</v>
      </c>
      <c r="B219" s="3" t="s">
        <v>5</v>
      </c>
      <c r="C219" s="4" t="e">
        <f>"new Quote { Date = DateTime.ParseExact("""&amp;TEXT(D219,"yyyy-mm-dd")&amp;""",""yyyy-MM-dd"",cultureProvider), Open="&amp;#REF!&amp;"m, High="&amp;E219&amp;"m, Low="&amp;F219&amp;"m, Close="&amp;G219&amp;"m, Volume = (long)"&amp;#REF!&amp;" },"</f>
        <v>#REF!</v>
      </c>
      <c r="D219" s="2">
        <v>43049</v>
      </c>
      <c r="E219" s="1">
        <v>247.5</v>
      </c>
      <c r="F219" s="1">
        <v>246.62</v>
      </c>
      <c r="G219" s="1">
        <v>247.31</v>
      </c>
      <c r="H219" s="1">
        <f>MAX(testdata[[#This Row],[high]]-testdata[[#This Row],[low]],ABS(testdata[[#This Row],[high]]-G218),ABS(testdata[[#This Row],[low]]-G218))</f>
        <v>0.87999999999999545</v>
      </c>
      <c r="I219" s="1">
        <f>IF(testdata[[#This Row],[high]]-E218&gt;F218-testdata[[#This Row],[low]],MAX(testdata[[#This Row],[high]]-E218,0),0)</f>
        <v>0</v>
      </c>
      <c r="J219" s="1">
        <f>IF(F218-testdata[[#This Row],[low]]&gt;testdata[[#This Row],[high]]-E218,MAX(F218-testdata[[#This Row],[low]],0),0)</f>
        <v>0</v>
      </c>
      <c r="K219" s="1">
        <f>K218-(K218/14)+testdata[[#This Row],[TR]]</f>
        <v>16.97815768435024</v>
      </c>
      <c r="L219" s="1">
        <f>L218-(L218/14)+testdata[[#This Row],[+DM1]]</f>
        <v>4.1926619985994744</v>
      </c>
      <c r="M219" s="1">
        <f>M218-(M218/14)+testdata[[#This Row],[-DM1]]</f>
        <v>3.6901076613127466</v>
      </c>
      <c r="N219" s="8">
        <f>100*testdata[[#This Row],[+DM14]]/testdata[[#This Row],[TR14]]</f>
        <v>24.694446102736435</v>
      </c>
      <c r="O219" s="8">
        <f>100*testdata[[#This Row],[-DM14]]/testdata[[#This Row],[TR14]]</f>
        <v>21.734440979507067</v>
      </c>
      <c r="P219" s="8">
        <f>100*ABS(testdata[[#This Row],[+DI14]]-testdata[[#This Row],[-DI14]])/(testdata[[#This Row],[+DI14]]+testdata[[#This Row],[-DI14]])</f>
        <v>6.3753523059599839</v>
      </c>
      <c r="Q219" s="8">
        <f>((Q218*13)+testdata[[#This Row],[DX]])/14</f>
        <v>26.40015200662852</v>
      </c>
      <c r="S219" s="6">
        <v>218</v>
      </c>
      <c r="T219" s="8">
        <v>24.694400000000002</v>
      </c>
      <c r="U219" s="8">
        <v>21.734400000000001</v>
      </c>
      <c r="V219" s="8">
        <v>26.400200000000002</v>
      </c>
    </row>
    <row r="220" spans="1:22" x14ac:dyDescent="0.25">
      <c r="A220" s="6">
        <v>219</v>
      </c>
      <c r="B220" s="3" t="s">
        <v>5</v>
      </c>
      <c r="C220" s="4" t="e">
        <f>"new Quote { Date = DateTime.ParseExact("""&amp;TEXT(D220,"yyyy-mm-dd")&amp;""",""yyyy-MM-dd"",cultureProvider), Open="&amp;#REF!&amp;"m, High="&amp;E220&amp;"m, Low="&amp;F220&amp;"m, Close="&amp;G220&amp;"m, Volume = (long)"&amp;#REF!&amp;" },"</f>
        <v>#REF!</v>
      </c>
      <c r="D220" s="2">
        <v>43052</v>
      </c>
      <c r="E220" s="1">
        <v>247.79</v>
      </c>
      <c r="F220" s="1">
        <v>246.52</v>
      </c>
      <c r="G220" s="1">
        <v>247.54</v>
      </c>
      <c r="H220" s="1">
        <f>MAX(testdata[[#This Row],[high]]-testdata[[#This Row],[low]],ABS(testdata[[#This Row],[high]]-G219),ABS(testdata[[#This Row],[low]]-G219))</f>
        <v>1.2699999999999818</v>
      </c>
      <c r="I220" s="1">
        <f>IF(testdata[[#This Row],[high]]-E219&gt;F219-testdata[[#This Row],[low]],MAX(testdata[[#This Row],[high]]-E219,0),0)</f>
        <v>0.28999999999999204</v>
      </c>
      <c r="J220" s="1">
        <f>IF(F219-testdata[[#This Row],[low]]&gt;testdata[[#This Row],[high]]-E219,MAX(F219-testdata[[#This Row],[low]],0),0)</f>
        <v>0</v>
      </c>
      <c r="K220" s="1">
        <f>K219-(K219/14)+testdata[[#This Row],[TR]]</f>
        <v>17.035432135468064</v>
      </c>
      <c r="L220" s="1">
        <f>L219-(L219/14)+testdata[[#This Row],[+DM1]]</f>
        <v>4.1831861415566465</v>
      </c>
      <c r="M220" s="1">
        <f>M219-(M219/14)+testdata[[#This Row],[-DM1]]</f>
        <v>3.4265285426475502</v>
      </c>
      <c r="N220" s="8">
        <f>100*testdata[[#This Row],[+DM14]]/testdata[[#This Row],[TR14]]</f>
        <v>24.555797048712257</v>
      </c>
      <c r="O220" s="8">
        <f>100*testdata[[#This Row],[-DM14]]/testdata[[#This Row],[TR14]]</f>
        <v>20.114127516104855</v>
      </c>
      <c r="P220" s="8">
        <f>100*ABS(testdata[[#This Row],[+DI14]]-testdata[[#This Row],[-DI14]])/(testdata[[#This Row],[+DI14]]+testdata[[#This Row],[-DI14]])</f>
        <v>9.943311021630306</v>
      </c>
      <c r="Q220" s="8">
        <f>((Q219*13)+testdata[[#This Row],[DX]])/14</f>
        <v>25.224663364842932</v>
      </c>
      <c r="S220" s="6">
        <v>219</v>
      </c>
      <c r="T220" s="8">
        <v>24.555800000000001</v>
      </c>
      <c r="U220" s="8">
        <v>20.114100000000001</v>
      </c>
      <c r="V220" s="8">
        <v>25.224699999999999</v>
      </c>
    </row>
    <row r="221" spans="1:22" x14ac:dyDescent="0.25">
      <c r="A221" s="6">
        <v>220</v>
      </c>
      <c r="B221" s="3" t="s">
        <v>5</v>
      </c>
      <c r="C221" s="4" t="e">
        <f>"new Quote { Date = DateTime.ParseExact("""&amp;TEXT(D221,"yyyy-mm-dd")&amp;""",""yyyy-MM-dd"",cultureProvider), Open="&amp;#REF!&amp;"m, High="&amp;E221&amp;"m, Low="&amp;F221&amp;"m, Close="&amp;G221&amp;"m, Volume = (long)"&amp;#REF!&amp;" },"</f>
        <v>#REF!</v>
      </c>
      <c r="D221" s="2">
        <v>43053</v>
      </c>
      <c r="E221" s="1">
        <v>247.08</v>
      </c>
      <c r="F221" s="1">
        <v>245.8</v>
      </c>
      <c r="G221" s="1">
        <v>246.96</v>
      </c>
      <c r="H221" s="1">
        <f>MAX(testdata[[#This Row],[high]]-testdata[[#This Row],[low]],ABS(testdata[[#This Row],[high]]-G220),ABS(testdata[[#This Row],[low]]-G220))</f>
        <v>1.7399999999999807</v>
      </c>
      <c r="I221" s="1">
        <f>IF(testdata[[#This Row],[high]]-E220&gt;F220-testdata[[#This Row],[low]],MAX(testdata[[#This Row],[high]]-E220,0),0)</f>
        <v>0</v>
      </c>
      <c r="J221" s="1">
        <f>IF(F220-testdata[[#This Row],[low]]&gt;testdata[[#This Row],[high]]-E220,MAX(F220-testdata[[#This Row],[low]],0),0)</f>
        <v>0.71999999999999886</v>
      </c>
      <c r="K221" s="1">
        <f>K220-(K220/14)+testdata[[#This Row],[TR]]</f>
        <v>17.558615554363183</v>
      </c>
      <c r="L221" s="1">
        <f>L220-(L220/14)+testdata[[#This Row],[+DM1]]</f>
        <v>3.8843871314454574</v>
      </c>
      <c r="M221" s="1">
        <f>M220-(M220/14)+testdata[[#This Row],[-DM1]]</f>
        <v>3.9017765038870098</v>
      </c>
      <c r="N221" s="8">
        <f>100*testdata[[#This Row],[+DM14]]/testdata[[#This Row],[TR14]]</f>
        <v>22.122399795240216</v>
      </c>
      <c r="O221" s="8">
        <f>100*testdata[[#This Row],[-DM14]]/testdata[[#This Row],[TR14]]</f>
        <v>22.221435920199571</v>
      </c>
      <c r="P221" s="8">
        <f>100*ABS(testdata[[#This Row],[+DI14]]-testdata[[#This Row],[-DI14]])/(testdata[[#This Row],[+DI14]]+testdata[[#This Row],[-DI14]])</f>
        <v>0.22333684797788486</v>
      </c>
      <c r="Q221" s="8">
        <f>((Q220*13)+testdata[[#This Row],[DX]])/14</f>
        <v>23.438854327923998</v>
      </c>
      <c r="S221" s="6">
        <v>220</v>
      </c>
      <c r="T221" s="8">
        <v>22.122399999999999</v>
      </c>
      <c r="U221" s="8">
        <v>22.221399999999999</v>
      </c>
      <c r="V221" s="8">
        <v>23.4389</v>
      </c>
    </row>
    <row r="222" spans="1:22" x14ac:dyDescent="0.25">
      <c r="A222" s="6">
        <v>221</v>
      </c>
      <c r="B222" s="3" t="s">
        <v>5</v>
      </c>
      <c r="C222" s="4" t="e">
        <f>"new Quote { Date = DateTime.ParseExact("""&amp;TEXT(D222,"yyyy-mm-dd")&amp;""",""yyyy-MM-dd"",cultureProvider), Open="&amp;#REF!&amp;"m, High="&amp;E222&amp;"m, Low="&amp;F222&amp;"m, Close="&amp;G222&amp;"m, Volume = (long)"&amp;#REF!&amp;" },"</f>
        <v>#REF!</v>
      </c>
      <c r="D222" s="2">
        <v>43054</v>
      </c>
      <c r="E222" s="1">
        <v>246.48</v>
      </c>
      <c r="F222" s="1">
        <v>244.95</v>
      </c>
      <c r="G222" s="1">
        <v>245.73</v>
      </c>
      <c r="H222" s="1">
        <f>MAX(testdata[[#This Row],[high]]-testdata[[#This Row],[low]],ABS(testdata[[#This Row],[high]]-G221),ABS(testdata[[#This Row],[low]]-G221))</f>
        <v>2.0100000000000193</v>
      </c>
      <c r="I222" s="1">
        <f>IF(testdata[[#This Row],[high]]-E221&gt;F221-testdata[[#This Row],[low]],MAX(testdata[[#This Row],[high]]-E221,0),0)</f>
        <v>0</v>
      </c>
      <c r="J222" s="1">
        <f>IF(F221-testdata[[#This Row],[low]]&gt;testdata[[#This Row],[high]]-E221,MAX(F221-testdata[[#This Row],[low]],0),0)</f>
        <v>0.85000000000002274</v>
      </c>
      <c r="K222" s="1">
        <f>K221-(K221/14)+testdata[[#This Row],[TR]]</f>
        <v>18.314428729051546</v>
      </c>
      <c r="L222" s="1">
        <f>L221-(L221/14)+testdata[[#This Row],[+DM1]]</f>
        <v>3.6069309077707818</v>
      </c>
      <c r="M222" s="1">
        <f>M221-(M221/14)+testdata[[#This Row],[-DM1]]</f>
        <v>4.4730781821808172</v>
      </c>
      <c r="N222" s="8">
        <f>100*testdata[[#This Row],[+DM14]]/testdata[[#This Row],[TR14]]</f>
        <v>19.694476749084899</v>
      </c>
      <c r="O222" s="8">
        <f>100*testdata[[#This Row],[-DM14]]/testdata[[#This Row],[TR14]]</f>
        <v>24.423793110649026</v>
      </c>
      <c r="P222" s="8">
        <f>100*ABS(testdata[[#This Row],[+DI14]]-testdata[[#This Row],[-DI14]])/(testdata[[#This Row],[+DI14]]+testdata[[#This Row],[-DI14]])</f>
        <v>10.719632425750452</v>
      </c>
      <c r="Q222" s="8">
        <f>((Q221*13)+testdata[[#This Row],[DX]])/14</f>
        <v>22.530338477768744</v>
      </c>
      <c r="S222" s="6">
        <v>221</v>
      </c>
      <c r="T222" s="8">
        <v>19.694500000000001</v>
      </c>
      <c r="U222" s="8">
        <v>24.4238</v>
      </c>
      <c r="V222" s="8">
        <v>22.5303</v>
      </c>
    </row>
    <row r="223" spans="1:22" x14ac:dyDescent="0.25">
      <c r="A223" s="6">
        <v>222</v>
      </c>
      <c r="B223" s="3" t="s">
        <v>5</v>
      </c>
      <c r="C223" s="4" t="e">
        <f>"new Quote { Date = DateTime.ParseExact("""&amp;TEXT(D223,"yyyy-mm-dd")&amp;""",""yyyy-MM-dd"",cultureProvider), Open="&amp;#REF!&amp;"m, High="&amp;E223&amp;"m, Low="&amp;F223&amp;"m, Close="&amp;G223&amp;"m, Volume = (long)"&amp;#REF!&amp;" },"</f>
        <v>#REF!</v>
      </c>
      <c r="D223" s="2">
        <v>43055</v>
      </c>
      <c r="E223" s="1">
        <v>248.22</v>
      </c>
      <c r="F223" s="1">
        <v>246.72</v>
      </c>
      <c r="G223" s="1">
        <v>247.82</v>
      </c>
      <c r="H223" s="1">
        <f>MAX(testdata[[#This Row],[high]]-testdata[[#This Row],[low]],ABS(testdata[[#This Row],[high]]-G222),ABS(testdata[[#This Row],[low]]-G222))</f>
        <v>2.4900000000000091</v>
      </c>
      <c r="I223" s="1">
        <f>IF(testdata[[#This Row],[high]]-E222&gt;F222-testdata[[#This Row],[low]],MAX(testdata[[#This Row],[high]]-E222,0),0)</f>
        <v>1.7400000000000091</v>
      </c>
      <c r="J223" s="1">
        <f>IF(F222-testdata[[#This Row],[low]]&gt;testdata[[#This Row],[high]]-E222,MAX(F222-testdata[[#This Row],[low]],0),0)</f>
        <v>0</v>
      </c>
      <c r="K223" s="1">
        <f>K222-(K222/14)+testdata[[#This Row],[TR]]</f>
        <v>19.496255248405017</v>
      </c>
      <c r="L223" s="1">
        <f>L222-(L222/14)+testdata[[#This Row],[+DM1]]</f>
        <v>5.0892929857871643</v>
      </c>
      <c r="M223" s="1">
        <f>M222-(M222/14)+testdata[[#This Row],[-DM1]]</f>
        <v>4.1535725977393305</v>
      </c>
      <c r="N223" s="8">
        <f>100*testdata[[#This Row],[+DM14]]/testdata[[#This Row],[TR14]]</f>
        <v>26.103951353445261</v>
      </c>
      <c r="O223" s="8">
        <f>100*testdata[[#This Row],[-DM14]]/testdata[[#This Row],[TR14]]</f>
        <v>21.304463574250409</v>
      </c>
      <c r="P223" s="8">
        <f>100*ABS(testdata[[#This Row],[+DI14]]-testdata[[#This Row],[-DI14]])/(testdata[[#This Row],[+DI14]]+testdata[[#This Row],[-DI14]])</f>
        <v>10.12370438141568</v>
      </c>
      <c r="Q223" s="8">
        <f>((Q222*13)+testdata[[#This Row],[DX]])/14</f>
        <v>21.644150328029241</v>
      </c>
      <c r="S223" s="6">
        <v>222</v>
      </c>
      <c r="T223" s="8">
        <v>26.103999999999999</v>
      </c>
      <c r="U223" s="8">
        <v>21.304500000000001</v>
      </c>
      <c r="V223" s="8">
        <v>21.644200000000001</v>
      </c>
    </row>
    <row r="224" spans="1:22" x14ac:dyDescent="0.25">
      <c r="A224" s="6">
        <v>223</v>
      </c>
      <c r="B224" s="3" t="s">
        <v>5</v>
      </c>
      <c r="C224" s="4" t="e">
        <f>"new Quote { Date = DateTime.ParseExact("""&amp;TEXT(D224,"yyyy-mm-dd")&amp;""",""yyyy-MM-dd"",cultureProvider), Open="&amp;#REF!&amp;"m, High="&amp;E224&amp;"m, Low="&amp;F224&amp;"m, Close="&amp;G224&amp;"m, Volume = (long)"&amp;#REF!&amp;" },"</f>
        <v>#REF!</v>
      </c>
      <c r="D224" s="2">
        <v>43056</v>
      </c>
      <c r="E224" s="1">
        <v>247.79</v>
      </c>
      <c r="F224" s="1">
        <v>247</v>
      </c>
      <c r="G224" s="1">
        <v>247.09</v>
      </c>
      <c r="H224" s="1">
        <f>MAX(testdata[[#This Row],[high]]-testdata[[#This Row],[low]],ABS(testdata[[#This Row],[high]]-G223),ABS(testdata[[#This Row],[low]]-G223))</f>
        <v>0.81999999999999318</v>
      </c>
      <c r="I224" s="1">
        <f>IF(testdata[[#This Row],[high]]-E223&gt;F223-testdata[[#This Row],[low]],MAX(testdata[[#This Row],[high]]-E223,0),0)</f>
        <v>0</v>
      </c>
      <c r="J224" s="1">
        <f>IF(F223-testdata[[#This Row],[low]]&gt;testdata[[#This Row],[high]]-E223,MAX(F223-testdata[[#This Row],[low]],0),0)</f>
        <v>0</v>
      </c>
      <c r="K224" s="1">
        <f>K223-(K223/14)+testdata[[#This Row],[TR]]</f>
        <v>18.923665587804653</v>
      </c>
      <c r="L224" s="1">
        <f>L223-(L223/14)+testdata[[#This Row],[+DM1]]</f>
        <v>4.7257720582309384</v>
      </c>
      <c r="M224" s="1">
        <f>M223-(M223/14)+testdata[[#This Row],[-DM1]]</f>
        <v>3.8568888407579496</v>
      </c>
      <c r="N224" s="8">
        <f>100*testdata[[#This Row],[+DM14]]/testdata[[#This Row],[TR14]]</f>
        <v>24.972815315846947</v>
      </c>
      <c r="O224" s="8">
        <f>100*testdata[[#This Row],[-DM14]]/testdata[[#This Row],[TR14]]</f>
        <v>20.381298870782832</v>
      </c>
      <c r="P224" s="8">
        <f>100*ABS(testdata[[#This Row],[+DI14]]-testdata[[#This Row],[-DI14]])/(testdata[[#This Row],[+DI14]]+testdata[[#This Row],[-DI14]])</f>
        <v>10.123704381415694</v>
      </c>
      <c r="Q224" s="8">
        <f>((Q223*13)+testdata[[#This Row],[DX]])/14</f>
        <v>20.821261331842557</v>
      </c>
      <c r="S224" s="6">
        <v>223</v>
      </c>
      <c r="T224" s="8">
        <v>24.972799999999999</v>
      </c>
      <c r="U224" s="8">
        <v>20.3813</v>
      </c>
      <c r="V224" s="8">
        <v>20.821300000000001</v>
      </c>
    </row>
    <row r="225" spans="1:22" x14ac:dyDescent="0.25">
      <c r="A225" s="6">
        <v>224</v>
      </c>
      <c r="B225" s="3" t="s">
        <v>5</v>
      </c>
      <c r="C225" s="4" t="e">
        <f>"new Quote { Date = DateTime.ParseExact("""&amp;TEXT(D225,"yyyy-mm-dd")&amp;""",""yyyy-MM-dd"",cultureProvider), Open="&amp;#REF!&amp;"m, High="&amp;E225&amp;"m, Low="&amp;F225&amp;"m, Close="&amp;G225&amp;"m, Volume = (long)"&amp;#REF!&amp;" },"</f>
        <v>#REF!</v>
      </c>
      <c r="D225" s="2">
        <v>43059</v>
      </c>
      <c r="E225" s="1">
        <v>247.73</v>
      </c>
      <c r="F225" s="1">
        <v>247.09</v>
      </c>
      <c r="G225" s="1">
        <v>247.51</v>
      </c>
      <c r="H225" s="1">
        <f>MAX(testdata[[#This Row],[high]]-testdata[[#This Row],[low]],ABS(testdata[[#This Row],[high]]-G224),ABS(testdata[[#This Row],[low]]-G224))</f>
        <v>0.63999999999998636</v>
      </c>
      <c r="I225" s="1">
        <f>IF(testdata[[#This Row],[high]]-E224&gt;F224-testdata[[#This Row],[low]],MAX(testdata[[#This Row],[high]]-E224,0),0)</f>
        <v>0</v>
      </c>
      <c r="J225" s="1">
        <f>IF(F224-testdata[[#This Row],[low]]&gt;testdata[[#This Row],[high]]-E224,MAX(F224-testdata[[#This Row],[low]],0),0)</f>
        <v>0</v>
      </c>
      <c r="K225" s="1">
        <f>K224-(K224/14)+testdata[[#This Row],[TR]]</f>
        <v>18.211975188675737</v>
      </c>
      <c r="L225" s="1">
        <f>L224-(L224/14)+testdata[[#This Row],[+DM1]]</f>
        <v>4.3882169112144425</v>
      </c>
      <c r="M225" s="1">
        <f>M224-(M224/14)+testdata[[#This Row],[-DM1]]</f>
        <v>3.5813967807038103</v>
      </c>
      <c r="N225" s="8">
        <f>100*testdata[[#This Row],[+DM14]]/testdata[[#This Row],[TR14]]</f>
        <v>24.095227814405597</v>
      </c>
      <c r="O225" s="8">
        <f>100*testdata[[#This Row],[-DM14]]/testdata[[#This Row],[TR14]]</f>
        <v>19.665065121166727</v>
      </c>
      <c r="P225" s="8">
        <f>100*ABS(testdata[[#This Row],[+DI14]]-testdata[[#This Row],[-DI14]])/(testdata[[#This Row],[+DI14]]+testdata[[#This Row],[-DI14]])</f>
        <v>10.123704381415676</v>
      </c>
      <c r="Q225" s="8">
        <f>((Q224*13)+testdata[[#This Row],[DX]])/14</f>
        <v>20.057150121097781</v>
      </c>
      <c r="S225" s="6">
        <v>224</v>
      </c>
      <c r="T225" s="8">
        <v>24.095199999999998</v>
      </c>
      <c r="U225" s="8">
        <v>19.665099999999999</v>
      </c>
      <c r="V225" s="8">
        <v>20.057200000000002</v>
      </c>
    </row>
    <row r="226" spans="1:22" x14ac:dyDescent="0.25">
      <c r="A226" s="6">
        <v>225</v>
      </c>
      <c r="B226" s="3" t="s">
        <v>5</v>
      </c>
      <c r="C226" s="4" t="e">
        <f>"new Quote { Date = DateTime.ParseExact("""&amp;TEXT(D226,"yyyy-mm-dd")&amp;""",""yyyy-MM-dd"",cultureProvider), Open="&amp;#REF!&amp;"m, High="&amp;E226&amp;"m, Low="&amp;F226&amp;"m, Close="&amp;G226&amp;"m, Volume = (long)"&amp;#REF!&amp;" },"</f>
        <v>#REF!</v>
      </c>
      <c r="D226" s="2">
        <v>43060</v>
      </c>
      <c r="E226" s="1">
        <v>249.33</v>
      </c>
      <c r="F226" s="1">
        <v>247.47</v>
      </c>
      <c r="G226" s="1">
        <v>249.13</v>
      </c>
      <c r="H226" s="1">
        <f>MAX(testdata[[#This Row],[high]]-testdata[[#This Row],[low]],ABS(testdata[[#This Row],[high]]-G225),ABS(testdata[[#This Row],[low]]-G225))</f>
        <v>1.8600000000000136</v>
      </c>
      <c r="I226" s="1">
        <f>IF(testdata[[#This Row],[high]]-E225&gt;F225-testdata[[#This Row],[low]],MAX(testdata[[#This Row],[high]]-E225,0),0)</f>
        <v>1.6000000000000227</v>
      </c>
      <c r="J226" s="1">
        <f>IF(F225-testdata[[#This Row],[low]]&gt;testdata[[#This Row],[high]]-E225,MAX(F225-testdata[[#This Row],[low]],0),0)</f>
        <v>0</v>
      </c>
      <c r="K226" s="1">
        <f>K225-(K225/14)+testdata[[#This Row],[TR]]</f>
        <v>18.771119818056054</v>
      </c>
      <c r="L226" s="1">
        <f>L225-(L225/14)+testdata[[#This Row],[+DM1]]</f>
        <v>5.6747728461277189</v>
      </c>
      <c r="M226" s="1">
        <f>M225-(M225/14)+testdata[[#This Row],[-DM1]]</f>
        <v>3.3255827249392524</v>
      </c>
      <c r="N226" s="8">
        <f>100*testdata[[#This Row],[+DM14]]/testdata[[#This Row],[TR14]]</f>
        <v>30.231402820566519</v>
      </c>
      <c r="O226" s="8">
        <f>100*testdata[[#This Row],[-DM14]]/testdata[[#This Row],[TR14]]</f>
        <v>17.716485522298751</v>
      </c>
      <c r="P226" s="8">
        <f>100*ABS(testdata[[#This Row],[+DI14]]-testdata[[#This Row],[-DI14]])/(testdata[[#This Row],[+DI14]]+testdata[[#This Row],[-DI14]])</f>
        <v>26.101081258837148</v>
      </c>
      <c r="Q226" s="8">
        <f>((Q225*13)+testdata[[#This Row],[DX]])/14</f>
        <v>20.488859488079164</v>
      </c>
      <c r="S226" s="6">
        <v>225</v>
      </c>
      <c r="T226" s="8">
        <v>30.231400000000001</v>
      </c>
      <c r="U226" s="8">
        <v>17.7165</v>
      </c>
      <c r="V226" s="8">
        <v>20.488900000000001</v>
      </c>
    </row>
    <row r="227" spans="1:22" x14ac:dyDescent="0.25">
      <c r="A227" s="6">
        <v>226</v>
      </c>
      <c r="B227" s="3" t="s">
        <v>5</v>
      </c>
      <c r="C227" s="4" t="e">
        <f>"new Quote { Date = DateTime.ParseExact("""&amp;TEXT(D227,"yyyy-mm-dd")&amp;""",""yyyy-MM-dd"",cultureProvider), Open="&amp;#REF!&amp;"m, High="&amp;E227&amp;"m, Low="&amp;F227&amp;"m, Close="&amp;G227&amp;"m, Volume = (long)"&amp;#REF!&amp;" },"</f>
        <v>#REF!</v>
      </c>
      <c r="D227" s="2">
        <v>43061</v>
      </c>
      <c r="E227" s="1">
        <v>249.28</v>
      </c>
      <c r="F227" s="1">
        <v>248.73</v>
      </c>
      <c r="G227" s="1">
        <v>248.91</v>
      </c>
      <c r="H227" s="1">
        <f>MAX(testdata[[#This Row],[high]]-testdata[[#This Row],[low]],ABS(testdata[[#This Row],[high]]-G226),ABS(testdata[[#This Row],[low]]-G226))</f>
        <v>0.55000000000001137</v>
      </c>
      <c r="I227" s="1">
        <f>IF(testdata[[#This Row],[high]]-E226&gt;F226-testdata[[#This Row],[low]],MAX(testdata[[#This Row],[high]]-E226,0),0)</f>
        <v>0</v>
      </c>
      <c r="J227" s="1">
        <f>IF(F226-testdata[[#This Row],[low]]&gt;testdata[[#This Row],[high]]-E226,MAX(F226-testdata[[#This Row],[low]],0),0)</f>
        <v>0</v>
      </c>
      <c r="K227" s="1">
        <f>K226-(K226/14)+testdata[[#This Row],[TR]]</f>
        <v>17.980325545337777</v>
      </c>
      <c r="L227" s="1">
        <f>L226-(L226/14)+testdata[[#This Row],[+DM1]]</f>
        <v>5.2694319285471671</v>
      </c>
      <c r="M227" s="1">
        <f>M226-(M226/14)+testdata[[#This Row],[-DM1]]</f>
        <v>3.0880411017293059</v>
      </c>
      <c r="N227" s="8">
        <f>100*testdata[[#This Row],[+DM14]]/testdata[[#This Row],[TR14]]</f>
        <v>29.306654739149085</v>
      </c>
      <c r="O227" s="8">
        <f>100*testdata[[#This Row],[-DM14]]/testdata[[#This Row],[TR14]]</f>
        <v>17.174556122149976</v>
      </c>
      <c r="P227" s="8">
        <f>100*ABS(testdata[[#This Row],[+DI14]]-testdata[[#This Row],[-DI14]])/(testdata[[#This Row],[+DI14]]+testdata[[#This Row],[-DI14]])</f>
        <v>26.101081258837151</v>
      </c>
      <c r="Q227" s="8">
        <f>((Q226*13)+testdata[[#This Row],[DX]])/14</f>
        <v>20.889732471704736</v>
      </c>
      <c r="S227" s="6">
        <v>226</v>
      </c>
      <c r="T227" s="8">
        <v>29.306699999999999</v>
      </c>
      <c r="U227" s="8">
        <v>17.174600000000002</v>
      </c>
      <c r="V227" s="8">
        <v>20.889700000000001</v>
      </c>
    </row>
    <row r="228" spans="1:22" x14ac:dyDescent="0.25">
      <c r="A228" s="6">
        <v>227</v>
      </c>
      <c r="B228" s="3" t="s">
        <v>5</v>
      </c>
      <c r="C228" s="4" t="e">
        <f>"new Quote { Date = DateTime.ParseExact("""&amp;TEXT(D228,"yyyy-mm-dd")&amp;""",""yyyy-MM-dd"",cultureProvider), Open="&amp;#REF!&amp;"m, High="&amp;E228&amp;"m, Low="&amp;F228&amp;"m, Close="&amp;G228&amp;"m, Volume = (long)"&amp;#REF!&amp;" },"</f>
        <v>#REF!</v>
      </c>
      <c r="D228" s="2">
        <v>43063</v>
      </c>
      <c r="E228" s="1">
        <v>249.6</v>
      </c>
      <c r="F228" s="1">
        <v>249.29</v>
      </c>
      <c r="G228" s="1">
        <v>249.48</v>
      </c>
      <c r="H228" s="1">
        <f>MAX(testdata[[#This Row],[high]]-testdata[[#This Row],[low]],ABS(testdata[[#This Row],[high]]-G227),ABS(testdata[[#This Row],[low]]-G227))</f>
        <v>0.68999999999999773</v>
      </c>
      <c r="I228" s="1">
        <f>IF(testdata[[#This Row],[high]]-E227&gt;F227-testdata[[#This Row],[low]],MAX(testdata[[#This Row],[high]]-E227,0),0)</f>
        <v>0.31999999999999318</v>
      </c>
      <c r="J228" s="1">
        <f>IF(F227-testdata[[#This Row],[low]]&gt;testdata[[#This Row],[high]]-E227,MAX(F227-testdata[[#This Row],[low]],0),0)</f>
        <v>0</v>
      </c>
      <c r="K228" s="1">
        <f>K227-(K227/14)+testdata[[#This Row],[TR]]</f>
        <v>17.386016577813649</v>
      </c>
      <c r="L228" s="1">
        <f>L227-(L227/14)+testdata[[#This Row],[+DM1]]</f>
        <v>5.2130439336509342</v>
      </c>
      <c r="M228" s="1">
        <f>M227-(M227/14)+testdata[[#This Row],[-DM1]]</f>
        <v>2.8674667373200697</v>
      </c>
      <c r="N228" s="8">
        <f>100*testdata[[#This Row],[+DM14]]/testdata[[#This Row],[TR14]]</f>
        <v>29.984119193256245</v>
      </c>
      <c r="O228" s="8">
        <f>100*testdata[[#This Row],[-DM14]]/testdata[[#This Row],[TR14]]</f>
        <v>16.492948367363535</v>
      </c>
      <c r="P228" s="8">
        <f>100*ABS(testdata[[#This Row],[+DI14]]-testdata[[#This Row],[-DI14]])/(testdata[[#This Row],[+DI14]]+testdata[[#This Row],[-DI14]])</f>
        <v>29.027586149440797</v>
      </c>
      <c r="Q228" s="8">
        <f>((Q227*13)+testdata[[#This Row],[DX]])/14</f>
        <v>21.471007734400171</v>
      </c>
      <c r="S228" s="6">
        <v>227</v>
      </c>
      <c r="T228" s="8">
        <v>29.984100000000002</v>
      </c>
      <c r="U228" s="8">
        <v>16.492899999999999</v>
      </c>
      <c r="V228" s="8">
        <v>21.471</v>
      </c>
    </row>
    <row r="229" spans="1:22" x14ac:dyDescent="0.25">
      <c r="A229" s="6">
        <v>228</v>
      </c>
      <c r="B229" s="3" t="s">
        <v>5</v>
      </c>
      <c r="C229" s="4" t="e">
        <f>"new Quote { Date = DateTime.ParseExact("""&amp;TEXT(D229,"yyyy-mm-dd")&amp;""",""yyyy-MM-dd"",cultureProvider), Open="&amp;#REF!&amp;"m, High="&amp;E229&amp;"m, Low="&amp;F229&amp;"m, Close="&amp;G229&amp;"m, Volume = (long)"&amp;#REF!&amp;" },"</f>
        <v>#REF!</v>
      </c>
      <c r="D229" s="2">
        <v>43066</v>
      </c>
      <c r="E229" s="1">
        <v>249.86</v>
      </c>
      <c r="F229" s="1">
        <v>249.14</v>
      </c>
      <c r="G229" s="1">
        <v>249.36</v>
      </c>
      <c r="H229" s="1">
        <f>MAX(testdata[[#This Row],[high]]-testdata[[#This Row],[low]],ABS(testdata[[#This Row],[high]]-G228),ABS(testdata[[#This Row],[low]]-G228))</f>
        <v>0.72000000000002728</v>
      </c>
      <c r="I229" s="1">
        <f>IF(testdata[[#This Row],[high]]-E228&gt;F228-testdata[[#This Row],[low]],MAX(testdata[[#This Row],[high]]-E228,0),0)</f>
        <v>0.26000000000001933</v>
      </c>
      <c r="J229" s="1">
        <f>IF(F228-testdata[[#This Row],[low]]&gt;testdata[[#This Row],[high]]-E228,MAX(F228-testdata[[#This Row],[low]],0),0)</f>
        <v>0</v>
      </c>
      <c r="K229" s="1">
        <f>K228-(K228/14)+testdata[[#This Row],[TR]]</f>
        <v>16.864158250826986</v>
      </c>
      <c r="L229" s="1">
        <f>L228-(L228/14)+testdata[[#This Row],[+DM1]]</f>
        <v>5.1006836526758867</v>
      </c>
      <c r="M229" s="1">
        <f>M228-(M228/14)+testdata[[#This Row],[-DM1]]</f>
        <v>2.6626476846543503</v>
      </c>
      <c r="N229" s="8">
        <f>100*testdata[[#This Row],[+DM14]]/testdata[[#This Row],[TR14]]</f>
        <v>30.245705577541997</v>
      </c>
      <c r="O229" s="8">
        <f>100*testdata[[#This Row],[-DM14]]/testdata[[#This Row],[TR14]]</f>
        <v>15.78879683795531</v>
      </c>
      <c r="P229" s="8">
        <f>100*ABS(testdata[[#This Row],[+DI14]]-testdata[[#This Row],[-DI14]])/(testdata[[#This Row],[+DI14]]+testdata[[#This Row],[-DI14]])</f>
        <v>31.404507447700436</v>
      </c>
      <c r="Q229" s="8">
        <f>((Q228*13)+testdata[[#This Row],[DX]])/14</f>
        <v>22.180543428207333</v>
      </c>
      <c r="S229" s="6">
        <v>228</v>
      </c>
      <c r="T229" s="8">
        <v>30.245699999999999</v>
      </c>
      <c r="U229" s="8">
        <v>15.7888</v>
      </c>
      <c r="V229" s="8">
        <v>22.180499999999999</v>
      </c>
    </row>
    <row r="230" spans="1:22" x14ac:dyDescent="0.25">
      <c r="A230" s="6">
        <v>229</v>
      </c>
      <c r="B230" s="3" t="s">
        <v>5</v>
      </c>
      <c r="C230" s="4" t="e">
        <f>"new Quote { Date = DateTime.ParseExact("""&amp;TEXT(D230,"yyyy-mm-dd")&amp;""",""yyyy-MM-dd"",cultureProvider), Open="&amp;#REF!&amp;"m, High="&amp;E230&amp;"m, Low="&amp;F230&amp;"m, Close="&amp;G230&amp;"m, Volume = (long)"&amp;#REF!&amp;" },"</f>
        <v>#REF!</v>
      </c>
      <c r="D230" s="2">
        <v>43067</v>
      </c>
      <c r="E230" s="1">
        <v>251.92</v>
      </c>
      <c r="F230" s="1">
        <v>249.77</v>
      </c>
      <c r="G230" s="1">
        <v>251.89</v>
      </c>
      <c r="H230" s="1">
        <f>MAX(testdata[[#This Row],[high]]-testdata[[#This Row],[low]],ABS(testdata[[#This Row],[high]]-G229),ABS(testdata[[#This Row],[low]]-G229))</f>
        <v>2.5599999999999739</v>
      </c>
      <c r="I230" s="1">
        <f>IF(testdata[[#This Row],[high]]-E229&gt;F229-testdata[[#This Row],[low]],MAX(testdata[[#This Row],[high]]-E229,0),0)</f>
        <v>2.0599999999999739</v>
      </c>
      <c r="J230" s="1">
        <f>IF(F229-testdata[[#This Row],[low]]&gt;testdata[[#This Row],[high]]-E229,MAX(F229-testdata[[#This Row],[low]],0),0)</f>
        <v>0</v>
      </c>
      <c r="K230" s="1">
        <f>K229-(K229/14)+testdata[[#This Row],[TR]]</f>
        <v>18.219575518625032</v>
      </c>
      <c r="L230" s="1">
        <f>L229-(L229/14)+testdata[[#This Row],[+DM1]]</f>
        <v>6.7963491060561543</v>
      </c>
      <c r="M230" s="1">
        <f>M229-(M229/14)+testdata[[#This Row],[-DM1]]</f>
        <v>2.4724585643218968</v>
      </c>
      <c r="N230" s="8">
        <f>100*testdata[[#This Row],[+DM14]]/testdata[[#This Row],[TR14]]</f>
        <v>37.302455806989357</v>
      </c>
      <c r="O230" s="8">
        <f>100*testdata[[#This Row],[-DM14]]/testdata[[#This Row],[TR14]]</f>
        <v>13.570341206876178</v>
      </c>
      <c r="P230" s="8">
        <f>100*ABS(testdata[[#This Row],[+DI14]]-testdata[[#This Row],[-DI14]])/(testdata[[#This Row],[+DI14]]+testdata[[#This Row],[-DI14]])</f>
        <v>46.649911137468848</v>
      </c>
      <c r="Q230" s="8">
        <f>((Q229*13)+testdata[[#This Row],[DX]])/14</f>
        <v>23.9283554074403</v>
      </c>
      <c r="S230" s="6">
        <v>229</v>
      </c>
      <c r="T230" s="8">
        <v>37.302500000000002</v>
      </c>
      <c r="U230" s="8">
        <v>13.5703</v>
      </c>
      <c r="V230" s="8">
        <v>23.9284</v>
      </c>
    </row>
    <row r="231" spans="1:22" x14ac:dyDescent="0.25">
      <c r="A231" s="6">
        <v>230</v>
      </c>
      <c r="B231" s="3" t="s">
        <v>5</v>
      </c>
      <c r="C231" s="4" t="e">
        <f>"new Quote { Date = DateTime.ParseExact("""&amp;TEXT(D231,"yyyy-mm-dd")&amp;""",""yyyy-MM-dd"",cultureProvider), Open="&amp;#REF!&amp;"m, High="&amp;E231&amp;"m, Low="&amp;F231&amp;"m, Close="&amp;G231&amp;"m, Volume = (long)"&amp;#REF!&amp;" },"</f>
        <v>#REF!</v>
      </c>
      <c r="D231" s="2">
        <v>43068</v>
      </c>
      <c r="E231" s="1">
        <v>252.62</v>
      </c>
      <c r="F231" s="1">
        <v>251.25</v>
      </c>
      <c r="G231" s="1">
        <v>251.74</v>
      </c>
      <c r="H231" s="1">
        <f>MAX(testdata[[#This Row],[high]]-testdata[[#This Row],[low]],ABS(testdata[[#This Row],[high]]-G230),ABS(testdata[[#This Row],[low]]-G230))</f>
        <v>1.3700000000000045</v>
      </c>
      <c r="I231" s="1">
        <f>IF(testdata[[#This Row],[high]]-E230&gt;F230-testdata[[#This Row],[low]],MAX(testdata[[#This Row],[high]]-E230,0),0)</f>
        <v>0.70000000000001705</v>
      </c>
      <c r="J231" s="1">
        <f>IF(F230-testdata[[#This Row],[low]]&gt;testdata[[#This Row],[high]]-E230,MAX(F230-testdata[[#This Row],[low]],0),0)</f>
        <v>0</v>
      </c>
      <c r="K231" s="1">
        <f>K230-(K230/14)+testdata[[#This Row],[TR]]</f>
        <v>18.288177267294678</v>
      </c>
      <c r="L231" s="1">
        <f>L230-(L230/14)+testdata[[#This Row],[+DM1]]</f>
        <v>7.0108955984807313</v>
      </c>
      <c r="M231" s="1">
        <f>M230-(M230/14)+testdata[[#This Row],[-DM1]]</f>
        <v>2.295854381156047</v>
      </c>
      <c r="N231" s="8">
        <f>100*testdata[[#This Row],[+DM14]]/testdata[[#This Row],[TR14]]</f>
        <v>38.335671707527332</v>
      </c>
      <c r="O231" s="8">
        <f>100*testdata[[#This Row],[-DM14]]/testdata[[#This Row],[TR14]]</f>
        <v>12.553762726599306</v>
      </c>
      <c r="P231" s="8">
        <f>100*ABS(testdata[[#This Row],[+DI14]]-testdata[[#This Row],[-DI14]])/(testdata[[#This Row],[+DI14]]+testdata[[#This Row],[-DI14]])</f>
        <v>50.662596799540353</v>
      </c>
      <c r="Q231" s="8">
        <f>((Q230*13)+testdata[[#This Row],[DX]])/14</f>
        <v>25.837944078304588</v>
      </c>
      <c r="S231" s="6">
        <v>230</v>
      </c>
      <c r="T231" s="8">
        <v>38.335700000000003</v>
      </c>
      <c r="U231" s="8">
        <v>12.553800000000001</v>
      </c>
      <c r="V231" s="8">
        <v>25.837900000000001</v>
      </c>
    </row>
    <row r="232" spans="1:22" x14ac:dyDescent="0.25">
      <c r="A232" s="6">
        <v>231</v>
      </c>
      <c r="B232" s="3" t="s">
        <v>5</v>
      </c>
      <c r="C232" s="4" t="e">
        <f>"new Quote { Date = DateTime.ParseExact("""&amp;TEXT(D232,"yyyy-mm-dd")&amp;""",""yyyy-MM-dd"",cultureProvider), Open="&amp;#REF!&amp;"m, High="&amp;E232&amp;"m, Low="&amp;F232&amp;"m, Close="&amp;G232&amp;"m, Volume = (long)"&amp;#REF!&amp;" },"</f>
        <v>#REF!</v>
      </c>
      <c r="D232" s="2">
        <v>43069</v>
      </c>
      <c r="E232" s="1">
        <v>254.94</v>
      </c>
      <c r="F232" s="1">
        <v>252.66</v>
      </c>
      <c r="G232" s="1">
        <v>253.94</v>
      </c>
      <c r="H232" s="1">
        <f>MAX(testdata[[#This Row],[high]]-testdata[[#This Row],[low]],ABS(testdata[[#This Row],[high]]-G231),ABS(testdata[[#This Row],[low]]-G231))</f>
        <v>3.1999999999999886</v>
      </c>
      <c r="I232" s="1">
        <f>IF(testdata[[#This Row],[high]]-E231&gt;F231-testdata[[#This Row],[low]],MAX(testdata[[#This Row],[high]]-E231,0),0)</f>
        <v>2.3199999999999932</v>
      </c>
      <c r="J232" s="1">
        <f>IF(F231-testdata[[#This Row],[low]]&gt;testdata[[#This Row],[high]]-E231,MAX(F231-testdata[[#This Row],[low]],0),0)</f>
        <v>0</v>
      </c>
      <c r="K232" s="1">
        <f>K231-(K231/14)+testdata[[#This Row],[TR]]</f>
        <v>20.181878891059334</v>
      </c>
      <c r="L232" s="1">
        <f>L231-(L231/14)+testdata[[#This Row],[+DM1]]</f>
        <v>8.8301173414463854</v>
      </c>
      <c r="M232" s="1">
        <f>M231-(M231/14)+testdata[[#This Row],[-DM1]]</f>
        <v>2.1318647825020438</v>
      </c>
      <c r="N232" s="8">
        <f>100*testdata[[#This Row],[+DM14]]/testdata[[#This Row],[TR14]]</f>
        <v>43.752702060649909</v>
      </c>
      <c r="O232" s="8">
        <f>100*testdata[[#This Row],[-DM14]]/testdata[[#This Row],[TR14]]</f>
        <v>10.563262191839184</v>
      </c>
      <c r="P232" s="8">
        <f>100*ABS(testdata[[#This Row],[+DI14]]-testdata[[#This Row],[-DI14]])/(testdata[[#This Row],[+DI14]]+testdata[[#This Row],[-DI14]])</f>
        <v>61.104392282403005</v>
      </c>
      <c r="Q232" s="8">
        <f>((Q231*13)+testdata[[#This Row],[DX]])/14</f>
        <v>28.356976092883048</v>
      </c>
      <c r="S232" s="6">
        <v>231</v>
      </c>
      <c r="T232" s="8">
        <v>43.752699999999997</v>
      </c>
      <c r="U232" s="8">
        <v>10.5633</v>
      </c>
      <c r="V232" s="8">
        <v>28.356999999999999</v>
      </c>
    </row>
    <row r="233" spans="1:22" x14ac:dyDescent="0.25">
      <c r="A233" s="6">
        <v>232</v>
      </c>
      <c r="B233" s="3" t="s">
        <v>5</v>
      </c>
      <c r="C233" s="4" t="e">
        <f>"new Quote { Date = DateTime.ParseExact("""&amp;TEXT(D233,"yyyy-mm-dd")&amp;""",""yyyy-MM-dd"",cultureProvider), Open="&amp;#REF!&amp;"m, High="&amp;E233&amp;"m, Low="&amp;F233&amp;"m, Close="&amp;G233&amp;"m, Volume = (long)"&amp;#REF!&amp;" },"</f>
        <v>#REF!</v>
      </c>
      <c r="D233" s="2">
        <v>43070</v>
      </c>
      <c r="E233" s="1">
        <v>254.23</v>
      </c>
      <c r="F233" s="1">
        <v>249.87</v>
      </c>
      <c r="G233" s="1">
        <v>253.41</v>
      </c>
      <c r="H233" s="1">
        <f>MAX(testdata[[#This Row],[high]]-testdata[[#This Row],[low]],ABS(testdata[[#This Row],[high]]-G232),ABS(testdata[[#This Row],[low]]-G232))</f>
        <v>4.3599999999999852</v>
      </c>
      <c r="I233" s="1">
        <f>IF(testdata[[#This Row],[high]]-E232&gt;F232-testdata[[#This Row],[low]],MAX(testdata[[#This Row],[high]]-E232,0),0)</f>
        <v>0</v>
      </c>
      <c r="J233" s="1">
        <f>IF(F232-testdata[[#This Row],[low]]&gt;testdata[[#This Row],[high]]-E232,MAX(F232-testdata[[#This Row],[low]],0),0)</f>
        <v>2.789999999999992</v>
      </c>
      <c r="K233" s="1">
        <f>K232-(K232/14)+testdata[[#This Row],[TR]]</f>
        <v>23.10031611312651</v>
      </c>
      <c r="L233" s="1">
        <f>L232-(L232/14)+testdata[[#This Row],[+DM1]]</f>
        <v>8.1993946742002155</v>
      </c>
      <c r="M233" s="1">
        <f>M232-(M232/14)+testdata[[#This Row],[-DM1]]</f>
        <v>4.7695887266090331</v>
      </c>
      <c r="N233" s="8">
        <f>100*testdata[[#This Row],[+DM14]]/testdata[[#This Row],[TR14]]</f>
        <v>35.494729310396735</v>
      </c>
      <c r="O233" s="8">
        <f>100*testdata[[#This Row],[-DM14]]/testdata[[#This Row],[TR14]]</f>
        <v>20.647287696200678</v>
      </c>
      <c r="P233" s="8">
        <f>100*ABS(testdata[[#This Row],[+DI14]]-testdata[[#This Row],[-DI14]])/(testdata[[#This Row],[+DI14]]+testdata[[#This Row],[-DI14]])</f>
        <v>26.446220506205343</v>
      </c>
      <c r="Q233" s="8">
        <f>((Q232*13)+testdata[[#This Row],[DX]])/14</f>
        <v>28.220493550977498</v>
      </c>
      <c r="S233" s="6">
        <v>232</v>
      </c>
      <c r="T233" s="8">
        <v>35.494700000000002</v>
      </c>
      <c r="U233" s="8">
        <v>20.647300000000001</v>
      </c>
      <c r="V233" s="8">
        <v>28.220500000000001</v>
      </c>
    </row>
    <row r="234" spans="1:22" x14ac:dyDescent="0.25">
      <c r="A234" s="6">
        <v>233</v>
      </c>
      <c r="B234" s="3" t="s">
        <v>5</v>
      </c>
      <c r="C234" s="4" t="e">
        <f>"new Quote { Date = DateTime.ParseExact("""&amp;TEXT(D234,"yyyy-mm-dd")&amp;""",""yyyy-MM-dd"",cultureProvider), Open="&amp;#REF!&amp;"m, High="&amp;E234&amp;"m, Low="&amp;F234&amp;"m, Close="&amp;G234&amp;"m, Volume = (long)"&amp;#REF!&amp;" },"</f>
        <v>#REF!</v>
      </c>
      <c r="D234" s="2">
        <v>43073</v>
      </c>
      <c r="E234" s="1">
        <v>255.65</v>
      </c>
      <c r="F234" s="1">
        <v>253.05</v>
      </c>
      <c r="G234" s="1">
        <v>253.11</v>
      </c>
      <c r="H234" s="1">
        <f>MAX(testdata[[#This Row],[high]]-testdata[[#This Row],[low]],ABS(testdata[[#This Row],[high]]-G233),ABS(testdata[[#This Row],[low]]-G233))</f>
        <v>2.5999999999999943</v>
      </c>
      <c r="I234" s="1">
        <f>IF(testdata[[#This Row],[high]]-E233&gt;F233-testdata[[#This Row],[low]],MAX(testdata[[#This Row],[high]]-E233,0),0)</f>
        <v>1.4200000000000159</v>
      </c>
      <c r="J234" s="1">
        <f>IF(F233-testdata[[#This Row],[low]]&gt;testdata[[#This Row],[high]]-E233,MAX(F233-testdata[[#This Row],[low]],0),0)</f>
        <v>0</v>
      </c>
      <c r="K234" s="1">
        <f>K233-(K233/14)+testdata[[#This Row],[TR]]</f>
        <v>24.050293533617467</v>
      </c>
      <c r="L234" s="1">
        <f>L233-(L233/14)+testdata[[#This Row],[+DM1]]</f>
        <v>9.0337236260430736</v>
      </c>
      <c r="M234" s="1">
        <f>M233-(M233/14)+testdata[[#This Row],[-DM1]]</f>
        <v>4.4289038175655309</v>
      </c>
      <c r="N234" s="8">
        <f>100*testdata[[#This Row],[+DM14]]/testdata[[#This Row],[TR14]]</f>
        <v>37.561801952295291</v>
      </c>
      <c r="O234" s="8">
        <f>100*testdata[[#This Row],[-DM14]]/testdata[[#This Row],[TR14]]</f>
        <v>18.415175729039714</v>
      </c>
      <c r="P234" s="8">
        <f>100*ABS(testdata[[#This Row],[+DI14]]-testdata[[#This Row],[-DI14]])/(testdata[[#This Row],[+DI14]]+testdata[[#This Row],[-DI14]])</f>
        <v>34.204465864972633</v>
      </c>
      <c r="Q234" s="8">
        <f>((Q233*13)+testdata[[#This Row],[DX]])/14</f>
        <v>28.647920144834295</v>
      </c>
      <c r="S234" s="6">
        <v>233</v>
      </c>
      <c r="T234" s="8">
        <v>37.561799999999998</v>
      </c>
      <c r="U234" s="8">
        <v>18.415199999999999</v>
      </c>
      <c r="V234" s="8">
        <v>28.6479</v>
      </c>
    </row>
    <row r="235" spans="1:22" x14ac:dyDescent="0.25">
      <c r="A235" s="6">
        <v>234</v>
      </c>
      <c r="B235" s="3" t="s">
        <v>5</v>
      </c>
      <c r="C235" s="4" t="e">
        <f>"new Quote { Date = DateTime.ParseExact("""&amp;TEXT(D235,"yyyy-mm-dd")&amp;""",""yyyy-MM-dd"",cultureProvider), Open="&amp;#REF!&amp;"m, High="&amp;E235&amp;"m, Low="&amp;F235&amp;"m, Close="&amp;G235&amp;"m, Volume = (long)"&amp;#REF!&amp;" },"</f>
        <v>#REF!</v>
      </c>
      <c r="D235" s="2">
        <v>43074</v>
      </c>
      <c r="E235" s="1">
        <v>254.07</v>
      </c>
      <c r="F235" s="1">
        <v>252.05</v>
      </c>
      <c r="G235" s="1">
        <v>252.2</v>
      </c>
      <c r="H235" s="1">
        <f>MAX(testdata[[#This Row],[high]]-testdata[[#This Row],[low]],ABS(testdata[[#This Row],[high]]-G234),ABS(testdata[[#This Row],[low]]-G234))</f>
        <v>2.0199999999999818</v>
      </c>
      <c r="I235" s="1">
        <f>IF(testdata[[#This Row],[high]]-E234&gt;F234-testdata[[#This Row],[low]],MAX(testdata[[#This Row],[high]]-E234,0),0)</f>
        <v>0</v>
      </c>
      <c r="J235" s="1">
        <f>IF(F234-testdata[[#This Row],[low]]&gt;testdata[[#This Row],[high]]-E234,MAX(F234-testdata[[#This Row],[low]],0),0)</f>
        <v>1</v>
      </c>
      <c r="K235" s="1">
        <f>K234-(K234/14)+testdata[[#This Row],[TR]]</f>
        <v>24.352415424073342</v>
      </c>
      <c r="L235" s="1">
        <f>L234-(L234/14)+testdata[[#This Row],[+DM1]]</f>
        <v>8.3884576527542833</v>
      </c>
      <c r="M235" s="1">
        <f>M234-(M234/14)+testdata[[#This Row],[-DM1]]</f>
        <v>5.112553544882279</v>
      </c>
      <c r="N235" s="8">
        <f>100*testdata[[#This Row],[+DM14]]/testdata[[#This Row],[TR14]]</f>
        <v>34.446101163591173</v>
      </c>
      <c r="O235" s="8">
        <f>100*testdata[[#This Row],[-DM14]]/testdata[[#This Row],[TR14]]</f>
        <v>20.994030595537208</v>
      </c>
      <c r="P235" s="8">
        <f>100*ABS(testdata[[#This Row],[+DI14]]-testdata[[#This Row],[-DI14]])/(testdata[[#This Row],[+DI14]]+testdata[[#This Row],[-DI14]])</f>
        <v>24.264138884985684</v>
      </c>
      <c r="Q235" s="8">
        <f>((Q234*13)+testdata[[#This Row],[DX]])/14</f>
        <v>28.334792911987964</v>
      </c>
      <c r="S235" s="6">
        <v>234</v>
      </c>
      <c r="T235" s="8">
        <v>34.446100000000001</v>
      </c>
      <c r="U235" s="8">
        <v>20.994</v>
      </c>
      <c r="V235" s="8">
        <v>28.334800000000001</v>
      </c>
    </row>
    <row r="236" spans="1:22" x14ac:dyDescent="0.25">
      <c r="A236" s="6">
        <v>235</v>
      </c>
      <c r="B236" s="3" t="s">
        <v>5</v>
      </c>
      <c r="C236" s="4" t="e">
        <f>"new Quote { Date = DateTime.ParseExact("""&amp;TEXT(D236,"yyyy-mm-dd")&amp;""",""yyyy-MM-dd"",cultureProvider), Open="&amp;#REF!&amp;"m, High="&amp;E236&amp;"m, Low="&amp;F236&amp;"m, Close="&amp;G236&amp;"m, Volume = (long)"&amp;#REF!&amp;" },"</f>
        <v>#REF!</v>
      </c>
      <c r="D236" s="2">
        <v>43075</v>
      </c>
      <c r="E236" s="1">
        <v>252.71</v>
      </c>
      <c r="F236" s="1">
        <v>251.74</v>
      </c>
      <c r="G236" s="1">
        <v>252.24</v>
      </c>
      <c r="H236" s="1">
        <f>MAX(testdata[[#This Row],[high]]-testdata[[#This Row],[low]],ABS(testdata[[#This Row],[high]]-G235),ABS(testdata[[#This Row],[low]]-G235))</f>
        <v>0.96999999999999886</v>
      </c>
      <c r="I236" s="1">
        <f>IF(testdata[[#This Row],[high]]-E235&gt;F235-testdata[[#This Row],[low]],MAX(testdata[[#This Row],[high]]-E235,0),0)</f>
        <v>0</v>
      </c>
      <c r="J236" s="1">
        <f>IF(F235-testdata[[#This Row],[low]]&gt;testdata[[#This Row],[high]]-E235,MAX(F235-testdata[[#This Row],[low]],0),0)</f>
        <v>0.31000000000000227</v>
      </c>
      <c r="K236" s="1">
        <f>K235-(K235/14)+testdata[[#This Row],[TR]]</f>
        <v>23.582957179496674</v>
      </c>
      <c r="L236" s="1">
        <f>L235-(L235/14)+testdata[[#This Row],[+DM1]]</f>
        <v>7.7892821061289776</v>
      </c>
      <c r="M236" s="1">
        <f>M235-(M235/14)+testdata[[#This Row],[-DM1]]</f>
        <v>5.0573711488192616</v>
      </c>
      <c r="N236" s="8">
        <f>100*testdata[[#This Row],[+DM14]]/testdata[[#This Row],[TR14]]</f>
        <v>33.029284863821402</v>
      </c>
      <c r="O236" s="8">
        <f>100*testdata[[#This Row],[-DM14]]/testdata[[#This Row],[TR14]]</f>
        <v>21.445025364402582</v>
      </c>
      <c r="P236" s="8">
        <f>100*ABS(testdata[[#This Row],[+DI14]]-testdata[[#This Row],[-DI14]])/(testdata[[#This Row],[+DI14]]+testdata[[#This Row],[-DI14]])</f>
        <v>21.265545999363265</v>
      </c>
      <c r="Q236" s="8">
        <f>((Q235*13)+testdata[[#This Row],[DX]])/14</f>
        <v>27.829846703943343</v>
      </c>
      <c r="S236" s="6">
        <v>235</v>
      </c>
      <c r="T236" s="8">
        <v>33.029299999999999</v>
      </c>
      <c r="U236" s="8">
        <v>21.445</v>
      </c>
      <c r="V236" s="8">
        <v>27.829799999999999</v>
      </c>
    </row>
    <row r="237" spans="1:22" x14ac:dyDescent="0.25">
      <c r="A237" s="6">
        <v>236</v>
      </c>
      <c r="B237" s="3" t="s">
        <v>5</v>
      </c>
      <c r="C237" s="4" t="e">
        <f>"new Quote { Date = DateTime.ParseExact("""&amp;TEXT(D237,"yyyy-mm-dd")&amp;""",""yyyy-MM-dd"",cultureProvider), Open="&amp;#REF!&amp;"m, High="&amp;E237&amp;"m, Low="&amp;F237&amp;"m, Close="&amp;G237&amp;"m, Volume = (long)"&amp;#REF!&amp;" },"</f>
        <v>#REF!</v>
      </c>
      <c r="D237" s="2">
        <v>43076</v>
      </c>
      <c r="E237" s="1">
        <v>253.38</v>
      </c>
      <c r="F237" s="1">
        <v>251.96</v>
      </c>
      <c r="G237" s="1">
        <v>253.04</v>
      </c>
      <c r="H237" s="1">
        <f>MAX(testdata[[#This Row],[high]]-testdata[[#This Row],[low]],ABS(testdata[[#This Row],[high]]-G236),ABS(testdata[[#This Row],[low]]-G236))</f>
        <v>1.4199999999999875</v>
      </c>
      <c r="I237" s="1">
        <f>IF(testdata[[#This Row],[high]]-E236&gt;F236-testdata[[#This Row],[low]],MAX(testdata[[#This Row],[high]]-E236,0),0)</f>
        <v>0.66999999999998749</v>
      </c>
      <c r="J237" s="1">
        <f>IF(F236-testdata[[#This Row],[low]]&gt;testdata[[#This Row],[high]]-E236,MAX(F236-testdata[[#This Row],[low]],0),0)</f>
        <v>0</v>
      </c>
      <c r="K237" s="1">
        <f>K236-(K236/14)+testdata[[#This Row],[TR]]</f>
        <v>23.318460238104041</v>
      </c>
      <c r="L237" s="1">
        <f>L236-(L236/14)+testdata[[#This Row],[+DM1]]</f>
        <v>7.9029048128340378</v>
      </c>
      <c r="M237" s="1">
        <f>M236-(M236/14)+testdata[[#This Row],[-DM1]]</f>
        <v>4.6961303524750289</v>
      </c>
      <c r="N237" s="8">
        <f>100*testdata[[#This Row],[+DM14]]/testdata[[#This Row],[TR14]]</f>
        <v>33.891194925126847</v>
      </c>
      <c r="O237" s="8">
        <f>100*testdata[[#This Row],[-DM14]]/testdata[[#This Row],[TR14]]</f>
        <v>20.13910997777295</v>
      </c>
      <c r="P237" s="8">
        <f>100*ABS(testdata[[#This Row],[+DI14]]-testdata[[#This Row],[-DI14]])/(testdata[[#This Row],[+DI14]]+testdata[[#This Row],[-DI14]])</f>
        <v>25.452539962653113</v>
      </c>
      <c r="Q237" s="8">
        <f>((Q236*13)+testdata[[#This Row],[DX]])/14</f>
        <v>27.660039079565472</v>
      </c>
      <c r="S237" s="6">
        <v>236</v>
      </c>
      <c r="T237" s="8">
        <v>33.891199999999998</v>
      </c>
      <c r="U237" s="8">
        <v>20.139099999999999</v>
      </c>
      <c r="V237" s="8">
        <v>27.66</v>
      </c>
    </row>
    <row r="238" spans="1:22" x14ac:dyDescent="0.25">
      <c r="A238" s="6">
        <v>237</v>
      </c>
      <c r="B238" s="3" t="s">
        <v>5</v>
      </c>
      <c r="C238" s="4" t="e">
        <f>"new Quote { Date = DateTime.ParseExact("""&amp;TEXT(D238,"yyyy-mm-dd")&amp;""",""yyyy-MM-dd"",cultureProvider), Open="&amp;#REF!&amp;"m, High="&amp;E238&amp;"m, Low="&amp;F238&amp;"m, Close="&amp;G238&amp;"m, Volume = (long)"&amp;#REF!&amp;" },"</f>
        <v>#REF!</v>
      </c>
      <c r="D238" s="2">
        <v>43077</v>
      </c>
      <c r="E238" s="1">
        <v>254.43</v>
      </c>
      <c r="F238" s="1">
        <v>253</v>
      </c>
      <c r="G238" s="1">
        <v>254.42</v>
      </c>
      <c r="H238" s="1">
        <f>MAX(testdata[[#This Row],[high]]-testdata[[#This Row],[low]],ABS(testdata[[#This Row],[high]]-G237),ABS(testdata[[#This Row],[low]]-G237))</f>
        <v>1.4300000000000068</v>
      </c>
      <c r="I238" s="1">
        <f>IF(testdata[[#This Row],[high]]-E237&gt;F237-testdata[[#This Row],[low]],MAX(testdata[[#This Row],[high]]-E237,0),0)</f>
        <v>1.0500000000000114</v>
      </c>
      <c r="J238" s="1">
        <f>IF(F237-testdata[[#This Row],[low]]&gt;testdata[[#This Row],[high]]-E237,MAX(F237-testdata[[#This Row],[low]],0),0)</f>
        <v>0</v>
      </c>
      <c r="K238" s="1">
        <f>K237-(K237/14)+testdata[[#This Row],[TR]]</f>
        <v>23.08285593538233</v>
      </c>
      <c r="L238" s="1">
        <f>L237-(L237/14)+testdata[[#This Row],[+DM1]]</f>
        <v>8.3884116119173324</v>
      </c>
      <c r="M238" s="1">
        <f>M237-(M237/14)+testdata[[#This Row],[-DM1]]</f>
        <v>4.3606924701553842</v>
      </c>
      <c r="N238" s="8">
        <f>100*testdata[[#This Row],[+DM14]]/testdata[[#This Row],[TR14]]</f>
        <v>36.340440868320968</v>
      </c>
      <c r="O238" s="8">
        <f>100*testdata[[#This Row],[-DM14]]/testdata[[#This Row],[TR14]]</f>
        <v>18.891477217388594</v>
      </c>
      <c r="P238" s="8">
        <f>100*ABS(testdata[[#This Row],[+DI14]]-testdata[[#This Row],[-DI14]])/(testdata[[#This Row],[+DI14]]+testdata[[#This Row],[-DI14]])</f>
        <v>31.592173974213349</v>
      </c>
      <c r="Q238" s="8">
        <f>((Q237*13)+testdata[[#This Row],[DX]])/14</f>
        <v>27.940905857754604</v>
      </c>
      <c r="S238" s="6">
        <v>237</v>
      </c>
      <c r="T238" s="8">
        <v>36.340400000000002</v>
      </c>
      <c r="U238" s="8">
        <v>18.891500000000001</v>
      </c>
      <c r="V238" s="8">
        <v>27.940899999999999</v>
      </c>
    </row>
    <row r="239" spans="1:22" x14ac:dyDescent="0.25">
      <c r="A239" s="6">
        <v>238</v>
      </c>
      <c r="B239" s="3" t="s">
        <v>5</v>
      </c>
      <c r="C239" s="4" t="e">
        <f>"new Quote { Date = DateTime.ParseExact("""&amp;TEXT(D239,"yyyy-mm-dd")&amp;""",""yyyy-MM-dd"",cultureProvider), Open="&amp;#REF!&amp;"m, High="&amp;E239&amp;"m, Low="&amp;F239&amp;"m, Close="&amp;G239&amp;"m, Volume = (long)"&amp;#REF!&amp;" },"</f>
        <v>#REF!</v>
      </c>
      <c r="D239" s="2">
        <v>43080</v>
      </c>
      <c r="E239" s="1">
        <v>255.25</v>
      </c>
      <c r="F239" s="1">
        <v>254.39</v>
      </c>
      <c r="G239" s="1">
        <v>255.19</v>
      </c>
      <c r="H239" s="1">
        <f>MAX(testdata[[#This Row],[high]]-testdata[[#This Row],[low]],ABS(testdata[[#This Row],[high]]-G238),ABS(testdata[[#This Row],[low]]-G238))</f>
        <v>0.86000000000001364</v>
      </c>
      <c r="I239" s="1">
        <f>IF(testdata[[#This Row],[high]]-E238&gt;F238-testdata[[#This Row],[low]],MAX(testdata[[#This Row],[high]]-E238,0),0)</f>
        <v>0.81999999999999318</v>
      </c>
      <c r="J239" s="1">
        <f>IF(F238-testdata[[#This Row],[low]]&gt;testdata[[#This Row],[high]]-E238,MAX(F238-testdata[[#This Row],[low]],0),0)</f>
        <v>0</v>
      </c>
      <c r="K239" s="1">
        <f>K238-(K238/14)+testdata[[#This Row],[TR]]</f>
        <v>22.294080511426465</v>
      </c>
      <c r="L239" s="1">
        <f>L238-(L238/14)+testdata[[#This Row],[+DM1]]</f>
        <v>8.6092393539232308</v>
      </c>
      <c r="M239" s="1">
        <f>M238-(M238/14)+testdata[[#This Row],[-DM1]]</f>
        <v>4.0492144365728571</v>
      </c>
      <c r="N239" s="8">
        <f>100*testdata[[#This Row],[+DM14]]/testdata[[#This Row],[TR14]]</f>
        <v>38.616705225903829</v>
      </c>
      <c r="O239" s="8">
        <f>100*testdata[[#This Row],[-DM14]]/testdata[[#This Row],[TR14]]</f>
        <v>18.162733531430007</v>
      </c>
      <c r="P239" s="8">
        <f>100*ABS(testdata[[#This Row],[+DI14]]-testdata[[#This Row],[-DI14]])/(testdata[[#This Row],[+DI14]]+testdata[[#This Row],[-DI14]])</f>
        <v>36.023553846473895</v>
      </c>
      <c r="Q239" s="8">
        <f>((Q238*13)+testdata[[#This Row],[DX]])/14</f>
        <v>28.51823785694884</v>
      </c>
      <c r="S239" s="6">
        <v>238</v>
      </c>
      <c r="T239" s="8">
        <v>38.616700000000002</v>
      </c>
      <c r="U239" s="8">
        <v>18.162700000000001</v>
      </c>
      <c r="V239" s="8">
        <v>28.5182</v>
      </c>
    </row>
    <row r="240" spans="1:22" x14ac:dyDescent="0.25">
      <c r="A240" s="6">
        <v>239</v>
      </c>
      <c r="B240" s="3" t="s">
        <v>5</v>
      </c>
      <c r="C240" s="4" t="e">
        <f>"new Quote { Date = DateTime.ParseExact("""&amp;TEXT(D240,"yyyy-mm-dd")&amp;""",""yyyy-MM-dd"",cultureProvider), Open="&amp;#REF!&amp;"m, High="&amp;E240&amp;"m, Low="&amp;F240&amp;"m, Close="&amp;G240&amp;"m, Volume = (long)"&amp;#REF!&amp;" },"</f>
        <v>#REF!</v>
      </c>
      <c r="D240" s="2">
        <v>43081</v>
      </c>
      <c r="E240" s="1">
        <v>256.14999999999998</v>
      </c>
      <c r="F240" s="1">
        <v>255.22</v>
      </c>
      <c r="G240" s="1">
        <v>255.64</v>
      </c>
      <c r="H240" s="1">
        <f>MAX(testdata[[#This Row],[high]]-testdata[[#This Row],[low]],ABS(testdata[[#This Row],[high]]-G239),ABS(testdata[[#This Row],[low]]-G239))</f>
        <v>0.95999999999997954</v>
      </c>
      <c r="I240" s="1">
        <f>IF(testdata[[#This Row],[high]]-E239&gt;F239-testdata[[#This Row],[low]],MAX(testdata[[#This Row],[high]]-E239,0),0)</f>
        <v>0.89999999999997726</v>
      </c>
      <c r="J240" s="1">
        <f>IF(F239-testdata[[#This Row],[low]]&gt;testdata[[#This Row],[high]]-E239,MAX(F239-testdata[[#This Row],[low]],0),0)</f>
        <v>0</v>
      </c>
      <c r="K240" s="1">
        <f>K239-(K239/14)+testdata[[#This Row],[TR]]</f>
        <v>21.661646189181695</v>
      </c>
      <c r="L240" s="1">
        <f>L239-(L239/14)+testdata[[#This Row],[+DM1]]</f>
        <v>8.8942936857858346</v>
      </c>
      <c r="M240" s="1">
        <f>M239-(M239/14)+testdata[[#This Row],[-DM1]]</f>
        <v>3.7599848339605102</v>
      </c>
      <c r="N240" s="8">
        <f>100*testdata[[#This Row],[+DM14]]/testdata[[#This Row],[TR14]]</f>
        <v>41.060100456390252</v>
      </c>
      <c r="O240" s="8">
        <f>100*testdata[[#This Row],[-DM14]]/testdata[[#This Row],[TR14]]</f>
        <v>17.35779820759112</v>
      </c>
      <c r="P240" s="8">
        <f>100*ABS(testdata[[#This Row],[+DI14]]-testdata[[#This Row],[-DI14]])/(testdata[[#This Row],[+DI14]]+testdata[[#This Row],[-DI14]])</f>
        <v>40.573698799291492</v>
      </c>
      <c r="Q240" s="8">
        <f>((Q239*13)+testdata[[#This Row],[DX]])/14</f>
        <v>29.379342209973316</v>
      </c>
      <c r="S240" s="6">
        <v>239</v>
      </c>
      <c r="T240" s="8">
        <v>41.060099999999998</v>
      </c>
      <c r="U240" s="8">
        <v>17.357800000000001</v>
      </c>
      <c r="V240" s="8">
        <v>29.379300000000001</v>
      </c>
    </row>
    <row r="241" spans="1:22" x14ac:dyDescent="0.25">
      <c r="A241" s="6">
        <v>240</v>
      </c>
      <c r="B241" s="3" t="s">
        <v>5</v>
      </c>
      <c r="C241" s="4" t="e">
        <f>"new Quote { Date = DateTime.ParseExact("""&amp;TEXT(D241,"yyyy-mm-dd")&amp;""",""yyyy-MM-dd"",cultureProvider), Open="&amp;#REF!&amp;"m, High="&amp;E241&amp;"m, Low="&amp;F241&amp;"m, Close="&amp;G241&amp;"m, Volume = (long)"&amp;#REF!&amp;" },"</f>
        <v>#REF!</v>
      </c>
      <c r="D241" s="2">
        <v>43082</v>
      </c>
      <c r="E241" s="1">
        <v>256.38</v>
      </c>
      <c r="F241" s="1">
        <v>255.51</v>
      </c>
      <c r="G241" s="1">
        <v>255.61</v>
      </c>
      <c r="H241" s="1">
        <f>MAX(testdata[[#This Row],[high]]-testdata[[#This Row],[low]],ABS(testdata[[#This Row],[high]]-G240),ABS(testdata[[#This Row],[low]]-G240))</f>
        <v>0.87000000000000455</v>
      </c>
      <c r="I241" s="1">
        <f>IF(testdata[[#This Row],[high]]-E240&gt;F240-testdata[[#This Row],[low]],MAX(testdata[[#This Row],[high]]-E240,0),0)</f>
        <v>0.23000000000001819</v>
      </c>
      <c r="J241" s="1">
        <f>IF(F240-testdata[[#This Row],[low]]&gt;testdata[[#This Row],[high]]-E240,MAX(F240-testdata[[#This Row],[low]],0),0)</f>
        <v>0</v>
      </c>
      <c r="K241" s="1">
        <f>K240-(K240/14)+testdata[[#This Row],[TR]]</f>
        <v>20.984385747097292</v>
      </c>
      <c r="L241" s="1">
        <f>L240-(L240/14)+testdata[[#This Row],[+DM1]]</f>
        <v>8.4889869939440068</v>
      </c>
      <c r="M241" s="1">
        <f>M240-(M240/14)+testdata[[#This Row],[-DM1]]</f>
        <v>3.4914144886776164</v>
      </c>
      <c r="N241" s="8">
        <f>100*testdata[[#This Row],[+DM14]]/testdata[[#This Row],[TR14]]</f>
        <v>40.45382646055419</v>
      </c>
      <c r="O241" s="8">
        <f>100*testdata[[#This Row],[-DM14]]/testdata[[#This Row],[TR14]]</f>
        <v>16.638154343691351</v>
      </c>
      <c r="P241" s="8">
        <f>100*ABS(testdata[[#This Row],[+DI14]]-testdata[[#This Row],[-DI14]])/(testdata[[#This Row],[+DI14]]+testdata[[#This Row],[-DI14]])</f>
        <v>41.71456618140639</v>
      </c>
      <c r="Q241" s="8">
        <f>((Q240*13)+testdata[[#This Row],[DX]])/14</f>
        <v>30.260429636504249</v>
      </c>
      <c r="S241" s="6">
        <v>240</v>
      </c>
      <c r="T241" s="8">
        <v>40.453800000000001</v>
      </c>
      <c r="U241" s="8">
        <v>16.638200000000001</v>
      </c>
      <c r="V241" s="8">
        <v>30.260400000000001</v>
      </c>
    </row>
    <row r="242" spans="1:22" x14ac:dyDescent="0.25">
      <c r="A242" s="6">
        <v>241</v>
      </c>
      <c r="B242" s="3" t="s">
        <v>5</v>
      </c>
      <c r="C242" s="4" t="e">
        <f>"new Quote { Date = DateTime.ParseExact("""&amp;TEXT(D242,"yyyy-mm-dd")&amp;""",""yyyy-MM-dd"",cultureProvider), Open="&amp;#REF!&amp;"m, High="&amp;E242&amp;"m, Low="&amp;F242&amp;"m, Close="&amp;G242&amp;"m, Volume = (long)"&amp;#REF!&amp;" },"</f>
        <v>#REF!</v>
      </c>
      <c r="D242" s="2">
        <v>43083</v>
      </c>
      <c r="E242" s="1">
        <v>256.06</v>
      </c>
      <c r="F242" s="1">
        <v>254.51</v>
      </c>
      <c r="G242" s="1">
        <v>254.56</v>
      </c>
      <c r="H242" s="1">
        <f>MAX(testdata[[#This Row],[high]]-testdata[[#This Row],[low]],ABS(testdata[[#This Row],[high]]-G241),ABS(testdata[[#This Row],[low]]-G241))</f>
        <v>1.5500000000000114</v>
      </c>
      <c r="I242" s="1">
        <f>IF(testdata[[#This Row],[high]]-E241&gt;F241-testdata[[#This Row],[low]],MAX(testdata[[#This Row],[high]]-E241,0),0)</f>
        <v>0</v>
      </c>
      <c r="J242" s="1">
        <f>IF(F241-testdata[[#This Row],[low]]&gt;testdata[[#This Row],[high]]-E241,MAX(F241-testdata[[#This Row],[low]],0),0)</f>
        <v>1</v>
      </c>
      <c r="K242" s="1">
        <f>K241-(K241/14)+testdata[[#This Row],[TR]]</f>
        <v>21.035501050876068</v>
      </c>
      <c r="L242" s="1">
        <f>L241-(L241/14)+testdata[[#This Row],[+DM1]]</f>
        <v>7.8826307800908637</v>
      </c>
      <c r="M242" s="1">
        <f>M241-(M241/14)+testdata[[#This Row],[-DM1]]</f>
        <v>4.2420277394863586</v>
      </c>
      <c r="N242" s="8">
        <f>100*testdata[[#This Row],[+DM14]]/testdata[[#This Row],[TR14]]</f>
        <v>37.472987978874762</v>
      </c>
      <c r="O242" s="8">
        <f>100*testdata[[#This Row],[-DM14]]/testdata[[#This Row],[TR14]]</f>
        <v>20.166040871699085</v>
      </c>
      <c r="P242" s="8">
        <f>100*ABS(testdata[[#This Row],[+DI14]]-testdata[[#This Row],[-DI14]])/(testdata[[#This Row],[+DI14]]+testdata[[#This Row],[-DI14]])</f>
        <v>30.026437732049626</v>
      </c>
      <c r="Q242" s="8">
        <f>((Q241*13)+testdata[[#This Row],[DX]])/14</f>
        <v>30.243715929043201</v>
      </c>
      <c r="S242" s="6">
        <v>241</v>
      </c>
      <c r="T242" s="8">
        <v>37.472999999999999</v>
      </c>
      <c r="U242" s="8">
        <v>20.166</v>
      </c>
      <c r="V242" s="8">
        <v>30.2437</v>
      </c>
    </row>
    <row r="243" spans="1:22" x14ac:dyDescent="0.25">
      <c r="A243" s="6">
        <v>242</v>
      </c>
      <c r="B243" s="3" t="s">
        <v>5</v>
      </c>
      <c r="C243" s="4" t="e">
        <f>"new Quote { Date = DateTime.ParseExact("""&amp;TEXT(D243,"yyyy-mm-dd")&amp;""",""yyyy-MM-dd"",cultureProvider), Open="&amp;#REF!&amp;"m, High="&amp;E243&amp;"m, Low="&amp;F243&amp;"m, Close="&amp;G243&amp;"m, Volume = (long)"&amp;#REF!&amp;" },"</f>
        <v>#REF!</v>
      </c>
      <c r="D243" s="2">
        <v>43084</v>
      </c>
      <c r="E243" s="1">
        <v>257.19</v>
      </c>
      <c r="F243" s="1">
        <v>255.6</v>
      </c>
      <c r="G243" s="1">
        <v>256.68</v>
      </c>
      <c r="H243" s="1">
        <f>MAX(testdata[[#This Row],[high]]-testdata[[#This Row],[low]],ABS(testdata[[#This Row],[high]]-G242),ABS(testdata[[#This Row],[low]]-G242))</f>
        <v>2.6299999999999955</v>
      </c>
      <c r="I243" s="1">
        <f>IF(testdata[[#This Row],[high]]-E242&gt;F242-testdata[[#This Row],[low]],MAX(testdata[[#This Row],[high]]-E242,0),0)</f>
        <v>1.1299999999999955</v>
      </c>
      <c r="J243" s="1">
        <f>IF(F242-testdata[[#This Row],[low]]&gt;testdata[[#This Row],[high]]-E242,MAX(F242-testdata[[#This Row],[low]],0),0)</f>
        <v>0</v>
      </c>
      <c r="K243" s="1">
        <f>K242-(K242/14)+testdata[[#This Row],[TR]]</f>
        <v>22.162965261527773</v>
      </c>
      <c r="L243" s="1">
        <f>L242-(L242/14)+testdata[[#This Row],[+DM1]]</f>
        <v>8.4495857243700829</v>
      </c>
      <c r="M243" s="1">
        <f>M242-(M242/14)+testdata[[#This Row],[-DM1]]</f>
        <v>3.9390257580944756</v>
      </c>
      <c r="N243" s="8">
        <f>100*testdata[[#This Row],[+DM14]]/testdata[[#This Row],[TR14]]</f>
        <v>38.124797944061854</v>
      </c>
      <c r="O243" s="8">
        <f>100*testdata[[#This Row],[-DM14]]/testdata[[#This Row],[TR14]]</f>
        <v>17.773008763101515</v>
      </c>
      <c r="P243" s="8">
        <f>100*ABS(testdata[[#This Row],[+DI14]]-testdata[[#This Row],[-DI14]])/(testdata[[#This Row],[+DI14]]+testdata[[#This Row],[-DI14]])</f>
        <v>36.408922603312504</v>
      </c>
      <c r="Q243" s="8">
        <f>((Q242*13)+testdata[[#This Row],[DX]])/14</f>
        <v>30.684087834348151</v>
      </c>
      <c r="S243" s="6">
        <v>242</v>
      </c>
      <c r="T243" s="8">
        <v>38.1248</v>
      </c>
      <c r="U243" s="8">
        <v>17.773</v>
      </c>
      <c r="V243" s="8">
        <v>30.684100000000001</v>
      </c>
    </row>
    <row r="244" spans="1:22" x14ac:dyDescent="0.25">
      <c r="A244" s="6">
        <v>243</v>
      </c>
      <c r="B244" s="3" t="s">
        <v>5</v>
      </c>
      <c r="C244" s="4" t="e">
        <f>"new Quote { Date = DateTime.ParseExact("""&amp;TEXT(D244,"yyyy-mm-dd")&amp;""",""yyyy-MM-dd"",cultureProvider), Open="&amp;#REF!&amp;"m, High="&amp;E244&amp;"m, Low="&amp;F244&amp;"m, Close="&amp;G244&amp;"m, Volume = (long)"&amp;#REF!&amp;" },"</f>
        <v>#REF!</v>
      </c>
      <c r="D244" s="2">
        <v>43087</v>
      </c>
      <c r="E244" s="1">
        <v>258.7</v>
      </c>
      <c r="F244" s="1">
        <v>258.10000000000002</v>
      </c>
      <c r="G244" s="1">
        <v>258.31</v>
      </c>
      <c r="H244" s="1">
        <f>MAX(testdata[[#This Row],[high]]-testdata[[#This Row],[low]],ABS(testdata[[#This Row],[high]]-G243),ABS(testdata[[#This Row],[low]]-G243))</f>
        <v>2.0199999999999818</v>
      </c>
      <c r="I244" s="1">
        <f>IF(testdata[[#This Row],[high]]-E243&gt;F243-testdata[[#This Row],[low]],MAX(testdata[[#This Row],[high]]-E243,0),0)</f>
        <v>1.5099999999999909</v>
      </c>
      <c r="J244" s="1">
        <f>IF(F243-testdata[[#This Row],[low]]&gt;testdata[[#This Row],[high]]-E243,MAX(F243-testdata[[#This Row],[low]],0),0)</f>
        <v>0</v>
      </c>
      <c r="K244" s="1">
        <f>K243-(K243/14)+testdata[[#This Row],[TR]]</f>
        <v>22.599896314275771</v>
      </c>
      <c r="L244" s="1">
        <f>L243-(L243/14)+testdata[[#This Row],[+DM1]]</f>
        <v>9.3560438869150673</v>
      </c>
      <c r="M244" s="1">
        <f>M243-(M243/14)+testdata[[#This Row],[-DM1]]</f>
        <v>3.6576667753734418</v>
      </c>
      <c r="N244" s="8">
        <f>100*testdata[[#This Row],[+DM14]]/testdata[[#This Row],[TR14]]</f>
        <v>41.398614209593063</v>
      </c>
      <c r="O244" s="8">
        <f>100*testdata[[#This Row],[-DM14]]/testdata[[#This Row],[TR14]]</f>
        <v>16.184440514724788</v>
      </c>
      <c r="P244" s="8">
        <f>100*ABS(testdata[[#This Row],[+DI14]]-testdata[[#This Row],[-DI14]])/(testdata[[#This Row],[+DI14]]+testdata[[#This Row],[-DI14]])</f>
        <v>43.787488898570196</v>
      </c>
      <c r="Q244" s="8">
        <f>((Q243*13)+testdata[[#This Row],[DX]])/14</f>
        <v>31.620045053221155</v>
      </c>
      <c r="S244" s="6">
        <v>243</v>
      </c>
      <c r="T244" s="8">
        <v>41.398600000000002</v>
      </c>
      <c r="U244" s="8">
        <v>16.1844</v>
      </c>
      <c r="V244" s="8">
        <v>31.62</v>
      </c>
    </row>
    <row r="245" spans="1:22" x14ac:dyDescent="0.25">
      <c r="A245" s="6">
        <v>244</v>
      </c>
      <c r="B245" s="3" t="s">
        <v>5</v>
      </c>
      <c r="C245" s="4" t="e">
        <f>"new Quote { Date = DateTime.ParseExact("""&amp;TEXT(D245,"yyyy-mm-dd")&amp;""",""yyyy-MM-dd"",cultureProvider), Open="&amp;#REF!&amp;"m, High="&amp;E245&amp;"m, Low="&amp;F245&amp;"m, Close="&amp;G245&amp;"m, Volume = (long)"&amp;#REF!&amp;" },"</f>
        <v>#REF!</v>
      </c>
      <c r="D245" s="2">
        <v>43088</v>
      </c>
      <c r="E245" s="1">
        <v>258.63</v>
      </c>
      <c r="F245" s="1">
        <v>257.24</v>
      </c>
      <c r="G245" s="1">
        <v>257.32</v>
      </c>
      <c r="H245" s="1">
        <f>MAX(testdata[[#This Row],[high]]-testdata[[#This Row],[low]],ABS(testdata[[#This Row],[high]]-G244),ABS(testdata[[#This Row],[low]]-G244))</f>
        <v>1.3899999999999864</v>
      </c>
      <c r="I245" s="1">
        <f>IF(testdata[[#This Row],[high]]-E244&gt;F244-testdata[[#This Row],[low]],MAX(testdata[[#This Row],[high]]-E244,0),0)</f>
        <v>0</v>
      </c>
      <c r="J245" s="1">
        <f>IF(F244-testdata[[#This Row],[low]]&gt;testdata[[#This Row],[high]]-E244,MAX(F244-testdata[[#This Row],[low]],0),0)</f>
        <v>0.86000000000001364</v>
      </c>
      <c r="K245" s="1">
        <f>K244-(K244/14)+testdata[[#This Row],[TR]]</f>
        <v>22.375618006113204</v>
      </c>
      <c r="L245" s="1">
        <f>L244-(L244/14)+testdata[[#This Row],[+DM1]]</f>
        <v>8.6877550378497048</v>
      </c>
      <c r="M245" s="1">
        <f>M244-(M244/14)+testdata[[#This Row],[-DM1]]</f>
        <v>4.2564048628467805</v>
      </c>
      <c r="N245" s="8">
        <f>100*testdata[[#This Row],[+DM14]]/testdata[[#This Row],[TR14]]</f>
        <v>38.826883062966743</v>
      </c>
      <c r="O245" s="8">
        <f>100*testdata[[#This Row],[-DM14]]/testdata[[#This Row],[TR14]]</f>
        <v>19.022513084035914</v>
      </c>
      <c r="P245" s="8">
        <f>100*ABS(testdata[[#This Row],[+DI14]]-testdata[[#This Row],[-DI14]])/(testdata[[#This Row],[+DI14]]+testdata[[#This Row],[-DI14]])</f>
        <v>34.234359039125337</v>
      </c>
      <c r="Q245" s="8">
        <f>((Q244*13)+testdata[[#This Row],[DX]])/14</f>
        <v>31.806781766500023</v>
      </c>
      <c r="S245" s="6">
        <v>244</v>
      </c>
      <c r="T245" s="8">
        <v>38.826900000000002</v>
      </c>
      <c r="U245" s="8">
        <v>19.022500000000001</v>
      </c>
      <c r="V245" s="8">
        <v>31.806799999999999</v>
      </c>
    </row>
    <row r="246" spans="1:22" x14ac:dyDescent="0.25">
      <c r="A246" s="6">
        <v>245</v>
      </c>
      <c r="B246" s="3" t="s">
        <v>5</v>
      </c>
      <c r="C246" s="4" t="e">
        <f>"new Quote { Date = DateTime.ParseExact("""&amp;TEXT(D246,"yyyy-mm-dd")&amp;""",""yyyy-MM-dd"",cultureProvider), Open="&amp;#REF!&amp;"m, High="&amp;E246&amp;"m, Low="&amp;F246&amp;"m, Close="&amp;G246&amp;"m, Volume = (long)"&amp;#REF!&amp;" },"</f>
        <v>#REF!</v>
      </c>
      <c r="D246" s="2">
        <v>43089</v>
      </c>
      <c r="E246" s="1">
        <v>258.44</v>
      </c>
      <c r="F246" s="1">
        <v>256.86</v>
      </c>
      <c r="G246" s="1">
        <v>257.18</v>
      </c>
      <c r="H246" s="1">
        <f>MAX(testdata[[#This Row],[high]]-testdata[[#This Row],[low]],ABS(testdata[[#This Row],[high]]-G245),ABS(testdata[[#This Row],[low]]-G245))</f>
        <v>1.5799999999999841</v>
      </c>
      <c r="I246" s="1">
        <f>IF(testdata[[#This Row],[high]]-E245&gt;F245-testdata[[#This Row],[low]],MAX(testdata[[#This Row],[high]]-E245,0),0)</f>
        <v>0</v>
      </c>
      <c r="J246" s="1">
        <f>IF(F245-testdata[[#This Row],[low]]&gt;testdata[[#This Row],[high]]-E245,MAX(F245-testdata[[#This Row],[low]],0),0)</f>
        <v>0.37999999999999545</v>
      </c>
      <c r="K246" s="1">
        <f>K245-(K245/14)+testdata[[#This Row],[TR]]</f>
        <v>22.3573595771051</v>
      </c>
      <c r="L246" s="1">
        <f>L245-(L245/14)+testdata[[#This Row],[+DM1]]</f>
        <v>8.0672011065747267</v>
      </c>
      <c r="M246" s="1">
        <f>M245-(M245/14)+testdata[[#This Row],[-DM1]]</f>
        <v>4.3323759440720053</v>
      </c>
      <c r="N246" s="8">
        <f>100*testdata[[#This Row],[+DM14]]/testdata[[#This Row],[TR14]]</f>
        <v>36.082977861285052</v>
      </c>
      <c r="O246" s="8">
        <f>100*testdata[[#This Row],[-DM14]]/testdata[[#This Row],[TR14]]</f>
        <v>19.377851526387509</v>
      </c>
      <c r="P246" s="8">
        <f>100*ABS(testdata[[#This Row],[+DI14]]-testdata[[#This Row],[-DI14]])/(testdata[[#This Row],[+DI14]]+testdata[[#This Row],[-DI14]])</f>
        <v>30.120585139699767</v>
      </c>
      <c r="Q246" s="8">
        <f>((Q245*13)+testdata[[#This Row],[DX]])/14</f>
        <v>31.686339150300004</v>
      </c>
      <c r="S246" s="6">
        <v>245</v>
      </c>
      <c r="T246" s="8">
        <v>36.082999999999998</v>
      </c>
      <c r="U246" s="8">
        <v>19.3779</v>
      </c>
      <c r="V246" s="8">
        <v>31.686299999999999</v>
      </c>
    </row>
    <row r="247" spans="1:22" x14ac:dyDescent="0.25">
      <c r="A247" s="6">
        <v>246</v>
      </c>
      <c r="B247" s="3" t="s">
        <v>5</v>
      </c>
      <c r="C247" s="4" t="e">
        <f>"new Quote { Date = DateTime.ParseExact("""&amp;TEXT(D247,"yyyy-mm-dd")&amp;""",""yyyy-MM-dd"",cultureProvider), Open="&amp;#REF!&amp;"m, High="&amp;E247&amp;"m, Low="&amp;F247&amp;"m, Close="&amp;G247&amp;"m, Volume = (long)"&amp;#REF!&amp;" },"</f>
        <v>#REF!</v>
      </c>
      <c r="D247" s="2">
        <v>43090</v>
      </c>
      <c r="E247" s="1">
        <v>258.49</v>
      </c>
      <c r="F247" s="1">
        <v>257.44</v>
      </c>
      <c r="G247" s="1">
        <v>257.70999999999998</v>
      </c>
      <c r="H247" s="1">
        <f>MAX(testdata[[#This Row],[high]]-testdata[[#This Row],[low]],ABS(testdata[[#This Row],[high]]-G246),ABS(testdata[[#This Row],[low]]-G246))</f>
        <v>1.3100000000000023</v>
      </c>
      <c r="I247" s="1">
        <f>IF(testdata[[#This Row],[high]]-E246&gt;F246-testdata[[#This Row],[low]],MAX(testdata[[#This Row],[high]]-E246,0),0)</f>
        <v>5.0000000000011369E-2</v>
      </c>
      <c r="J247" s="1">
        <f>IF(F246-testdata[[#This Row],[low]]&gt;testdata[[#This Row],[high]]-E246,MAX(F246-testdata[[#This Row],[low]],0),0)</f>
        <v>0</v>
      </c>
      <c r="K247" s="1">
        <f>K246-(K246/14)+testdata[[#This Row],[TR]]</f>
        <v>22.070405321597594</v>
      </c>
      <c r="L247" s="1">
        <f>L246-(L246/14)+testdata[[#This Row],[+DM1]]</f>
        <v>7.5409724561051146</v>
      </c>
      <c r="M247" s="1">
        <f>M246-(M246/14)+testdata[[#This Row],[-DM1]]</f>
        <v>4.0229205194954334</v>
      </c>
      <c r="N247" s="8">
        <f>100*testdata[[#This Row],[+DM14]]/testdata[[#This Row],[TR14]]</f>
        <v>34.167802295527807</v>
      </c>
      <c r="O247" s="8">
        <f>100*testdata[[#This Row],[-DM14]]/testdata[[#This Row],[TR14]]</f>
        <v>18.22766941012495</v>
      </c>
      <c r="P247" s="8">
        <f>100*ABS(testdata[[#This Row],[+DI14]]-testdata[[#This Row],[-DI14]])/(testdata[[#This Row],[+DI14]]+testdata[[#This Row],[-DI14]])</f>
        <v>30.422729992682047</v>
      </c>
      <c r="Q247" s="8">
        <f>((Q246*13)+testdata[[#This Row],[DX]])/14</f>
        <v>31.596081353327293</v>
      </c>
      <c r="S247" s="6">
        <v>246</v>
      </c>
      <c r="T247" s="8">
        <v>34.1678</v>
      </c>
      <c r="U247" s="8">
        <v>18.227699999999999</v>
      </c>
      <c r="V247" s="8">
        <v>31.5961</v>
      </c>
    </row>
    <row r="248" spans="1:22" x14ac:dyDescent="0.25">
      <c r="A248" s="6">
        <v>247</v>
      </c>
      <c r="B248" s="3" t="s">
        <v>5</v>
      </c>
      <c r="C248" s="4" t="e">
        <f>"new Quote { Date = DateTime.ParseExact("""&amp;TEXT(D248,"yyyy-mm-dd")&amp;""",""yyyy-MM-dd"",cultureProvider), Open="&amp;#REF!&amp;"m, High="&amp;E248&amp;"m, Low="&amp;F248&amp;"m, Close="&amp;G248&amp;"m, Volume = (long)"&amp;#REF!&amp;" },"</f>
        <v>#REF!</v>
      </c>
      <c r="D248" s="2">
        <v>43091</v>
      </c>
      <c r="E248" s="1">
        <v>257.77</v>
      </c>
      <c r="F248" s="1">
        <v>257.06</v>
      </c>
      <c r="G248" s="1">
        <v>257.64999999999998</v>
      </c>
      <c r="H248" s="1">
        <f>MAX(testdata[[#This Row],[high]]-testdata[[#This Row],[low]],ABS(testdata[[#This Row],[high]]-G247),ABS(testdata[[#This Row],[low]]-G247))</f>
        <v>0.70999999999997954</v>
      </c>
      <c r="I248" s="1">
        <f>IF(testdata[[#This Row],[high]]-E247&gt;F247-testdata[[#This Row],[low]],MAX(testdata[[#This Row],[high]]-E247,0),0)</f>
        <v>0</v>
      </c>
      <c r="J248" s="1">
        <f>IF(F247-testdata[[#This Row],[low]]&gt;testdata[[#This Row],[high]]-E247,MAX(F247-testdata[[#This Row],[low]],0),0)</f>
        <v>0.37999999999999545</v>
      </c>
      <c r="K248" s="1">
        <f>K247-(K247/14)+testdata[[#This Row],[TR]]</f>
        <v>21.203947798626317</v>
      </c>
      <c r="L248" s="1">
        <f>L247-(L247/14)+testdata[[#This Row],[+DM1]]</f>
        <v>7.0023315663833205</v>
      </c>
      <c r="M248" s="1">
        <f>M247-(M247/14)+testdata[[#This Row],[-DM1]]</f>
        <v>4.1155690538171834</v>
      </c>
      <c r="N248" s="8">
        <f>100*testdata[[#This Row],[+DM14]]/testdata[[#This Row],[TR14]]</f>
        <v>33.023716304550426</v>
      </c>
      <c r="O248" s="8">
        <f>100*testdata[[#This Row],[-DM14]]/testdata[[#This Row],[TR14]]</f>
        <v>19.40944720720265</v>
      </c>
      <c r="P248" s="8">
        <f>100*ABS(testdata[[#This Row],[+DI14]]-testdata[[#This Row],[-DI14]])/(testdata[[#This Row],[+DI14]]+testdata[[#This Row],[-DI14]])</f>
        <v>25.964996550887282</v>
      </c>
      <c r="Q248" s="8">
        <f>((Q247*13)+testdata[[#This Row],[DX]])/14</f>
        <v>31.193861010295866</v>
      </c>
      <c r="S248" s="6">
        <v>247</v>
      </c>
      <c r="T248" s="8">
        <v>33.023699999999998</v>
      </c>
      <c r="U248" s="8">
        <v>19.409400000000002</v>
      </c>
      <c r="V248" s="8">
        <v>31.193899999999999</v>
      </c>
    </row>
    <row r="249" spans="1:22" x14ac:dyDescent="0.25">
      <c r="A249" s="6">
        <v>248</v>
      </c>
      <c r="B249" s="3" t="s">
        <v>5</v>
      </c>
      <c r="C249" s="4" t="e">
        <f>"new Quote { Date = DateTime.ParseExact("""&amp;TEXT(D249,"yyyy-mm-dd")&amp;""",""yyyy-MM-dd"",cultureProvider), Open="&amp;#REF!&amp;"m, High="&amp;E249&amp;"m, Low="&amp;F249&amp;"m, Close="&amp;G249&amp;"m, Volume = (long)"&amp;#REF!&amp;" },"</f>
        <v>#REF!</v>
      </c>
      <c r="D249" s="2">
        <v>43095</v>
      </c>
      <c r="E249" s="1">
        <v>257.58</v>
      </c>
      <c r="F249" s="1">
        <v>257.04000000000002</v>
      </c>
      <c r="G249" s="1">
        <v>257.33999999999997</v>
      </c>
      <c r="H249" s="1">
        <f>MAX(testdata[[#This Row],[high]]-testdata[[#This Row],[low]],ABS(testdata[[#This Row],[high]]-G248),ABS(testdata[[#This Row],[low]]-G248))</f>
        <v>0.6099999999999568</v>
      </c>
      <c r="I249" s="1">
        <f>IF(testdata[[#This Row],[high]]-E248&gt;F248-testdata[[#This Row],[low]],MAX(testdata[[#This Row],[high]]-E248,0),0)</f>
        <v>0</v>
      </c>
      <c r="J249" s="1">
        <f>IF(F248-testdata[[#This Row],[low]]&gt;testdata[[#This Row],[high]]-E248,MAX(F248-testdata[[#This Row],[low]],0),0)</f>
        <v>1.999999999998181E-2</v>
      </c>
      <c r="K249" s="1">
        <f>K248-(K248/14)+testdata[[#This Row],[TR]]</f>
        <v>20.299380098724395</v>
      </c>
      <c r="L249" s="1">
        <f>L248-(L248/14)+testdata[[#This Row],[+DM1]]</f>
        <v>6.5021650259273693</v>
      </c>
      <c r="M249" s="1">
        <f>M248-(M248/14)+testdata[[#This Row],[-DM1]]</f>
        <v>3.8415998356873664</v>
      </c>
      <c r="N249" s="8">
        <f>100*testdata[[#This Row],[+DM14]]/testdata[[#This Row],[TR14]]</f>
        <v>32.031347727391747</v>
      </c>
      <c r="O249" s="8">
        <f>100*testdata[[#This Row],[-DM14]]/testdata[[#This Row],[TR14]]</f>
        <v>18.924715025799095</v>
      </c>
      <c r="P249" s="8">
        <f>100*ABS(testdata[[#This Row],[+DI14]]-testdata[[#This Row],[-DI14]])/(testdata[[#This Row],[+DI14]]+testdata[[#This Row],[-DI14]])</f>
        <v>25.72143920356547</v>
      </c>
      <c r="Q249" s="8">
        <f>((Q248*13)+testdata[[#This Row],[DX]])/14</f>
        <v>30.802973738386552</v>
      </c>
      <c r="S249" s="6">
        <v>248</v>
      </c>
      <c r="T249" s="8">
        <v>32.031300000000002</v>
      </c>
      <c r="U249" s="8">
        <v>18.924700000000001</v>
      </c>
      <c r="V249" s="8">
        <v>30.803000000000001</v>
      </c>
    </row>
    <row r="250" spans="1:22" x14ac:dyDescent="0.25">
      <c r="A250" s="6">
        <v>249</v>
      </c>
      <c r="B250" s="3" t="s">
        <v>5</v>
      </c>
      <c r="C250" s="4" t="e">
        <f>"new Quote { Date = DateTime.ParseExact("""&amp;TEXT(D250,"yyyy-mm-dd")&amp;""",""yyyy-MM-dd"",cultureProvider), Open="&amp;#REF!&amp;"m, High="&amp;E250&amp;"m, Low="&amp;F250&amp;"m, Close="&amp;G250&amp;"m, Volume = (long)"&amp;#REF!&amp;" },"</f>
        <v>#REF!</v>
      </c>
      <c r="D250" s="2">
        <v>43096</v>
      </c>
      <c r="E250" s="1">
        <v>257.86</v>
      </c>
      <c r="F250" s="1">
        <v>257.16000000000003</v>
      </c>
      <c r="G250" s="1">
        <v>257.45999999999998</v>
      </c>
      <c r="H250" s="1">
        <f>MAX(testdata[[#This Row],[high]]-testdata[[#This Row],[low]],ABS(testdata[[#This Row],[high]]-G249),ABS(testdata[[#This Row],[low]]-G249))</f>
        <v>0.69999999999998863</v>
      </c>
      <c r="I250" s="1">
        <f>IF(testdata[[#This Row],[high]]-E249&gt;F249-testdata[[#This Row],[low]],MAX(testdata[[#This Row],[high]]-E249,0),0)</f>
        <v>0.28000000000002956</v>
      </c>
      <c r="J250" s="1">
        <f>IF(F249-testdata[[#This Row],[low]]&gt;testdata[[#This Row],[high]]-E249,MAX(F249-testdata[[#This Row],[low]],0),0)</f>
        <v>0</v>
      </c>
      <c r="K250" s="1">
        <f>K249-(K249/14)+testdata[[#This Row],[TR]]</f>
        <v>19.549424377386927</v>
      </c>
      <c r="L250" s="1">
        <f>L249-(L249/14)+testdata[[#This Row],[+DM1]]</f>
        <v>6.3177246669325866</v>
      </c>
      <c r="M250" s="1">
        <f>M249-(M249/14)+testdata[[#This Row],[-DM1]]</f>
        <v>3.567199847423983</v>
      </c>
      <c r="N250" s="13">
        <f>100*testdata[[#This Row],[+DM14]]/testdata[[#This Row],[TR14]]</f>
        <v>32.316678716332852</v>
      </c>
      <c r="O250" s="13">
        <f>100*testdata[[#This Row],[-DM14]]/testdata[[#This Row],[TR14]]</f>
        <v>18.247083794191962</v>
      </c>
      <c r="P250" s="8">
        <f>100*ABS(testdata[[#This Row],[+DI14]]-testdata[[#This Row],[-DI14]])/(testdata[[#This Row],[+DI14]]+testdata[[#This Row],[-DI14]])</f>
        <v>27.825450922906132</v>
      </c>
      <c r="Q250" s="13">
        <f>((Q249*13)+testdata[[#This Row],[DX]])/14</f>
        <v>30.590293537280811</v>
      </c>
      <c r="S250" s="6">
        <v>249</v>
      </c>
      <c r="T250" s="13">
        <v>32.316699999999997</v>
      </c>
      <c r="U250" s="13">
        <v>18.2471</v>
      </c>
      <c r="V250" s="13">
        <v>30.590299999999999</v>
      </c>
    </row>
    <row r="251" spans="1:22" x14ac:dyDescent="0.25">
      <c r="A251" s="6">
        <v>250</v>
      </c>
      <c r="B251" s="3" t="s">
        <v>5</v>
      </c>
      <c r="C251" s="4" t="e">
        <f>"new Quote { Date = DateTime.ParseExact("""&amp;TEXT(D251,"yyyy-mm-dd")&amp;""",""yyyy-MM-dd"",cultureProvider), Open="&amp;#REF!&amp;"m, High="&amp;E251&amp;"m, Low="&amp;F251&amp;"m, Close="&amp;G251&amp;"m, Volume = (long)"&amp;#REF!&amp;" },"</f>
        <v>#REF!</v>
      </c>
      <c r="D251" s="2">
        <v>43097</v>
      </c>
      <c r="E251" s="1">
        <v>258.04000000000002</v>
      </c>
      <c r="F251" s="1">
        <v>257.58999999999997</v>
      </c>
      <c r="G251" s="1">
        <v>257.99</v>
      </c>
      <c r="H251" s="1">
        <f>MAX(testdata[[#This Row],[high]]-testdata[[#This Row],[low]],ABS(testdata[[#This Row],[high]]-G250),ABS(testdata[[#This Row],[low]]-G250))</f>
        <v>0.58000000000004093</v>
      </c>
      <c r="I251" s="1">
        <f>IF(testdata[[#This Row],[high]]-E250&gt;F250-testdata[[#This Row],[low]],MAX(testdata[[#This Row],[high]]-E250,0),0)</f>
        <v>0.18000000000000682</v>
      </c>
      <c r="J251" s="1">
        <f>IF(F250-testdata[[#This Row],[low]]&gt;testdata[[#This Row],[high]]-E250,MAX(F250-testdata[[#This Row],[low]],0),0)</f>
        <v>0</v>
      </c>
      <c r="K251" s="1">
        <f>K250-(K250/14)+testdata[[#This Row],[TR]]</f>
        <v>18.73303692185933</v>
      </c>
      <c r="L251" s="1">
        <f>L250-(L250/14)+testdata[[#This Row],[+DM1]]</f>
        <v>6.0464586192945511</v>
      </c>
      <c r="M251" s="1">
        <f>M250-(M250/14)+testdata[[#This Row],[-DM1]]</f>
        <v>3.3123998583222698</v>
      </c>
      <c r="N251" s="8">
        <f>100*testdata[[#This Row],[+DM14]]/testdata[[#This Row],[TR14]]</f>
        <v>32.276980206231372</v>
      </c>
      <c r="O251" s="8">
        <f>100*testdata[[#This Row],[-DM14]]/testdata[[#This Row],[TR14]]</f>
        <v>17.682129556137664</v>
      </c>
      <c r="P251" s="8">
        <f>100*ABS(testdata[[#This Row],[+DI14]]-testdata[[#This Row],[-DI14]])/(testdata[[#This Row],[+DI14]]+testdata[[#This Row],[-DI14]])</f>
        <v>29.213592314823561</v>
      </c>
      <c r="Q251" s="8">
        <f>((Q250*13)+testdata[[#This Row],[DX]])/14</f>
        <v>30.491957735676724</v>
      </c>
      <c r="S251" s="6">
        <v>250</v>
      </c>
      <c r="T251" s="8">
        <v>32.277000000000001</v>
      </c>
      <c r="U251" s="8">
        <v>17.682099999999998</v>
      </c>
      <c r="V251" s="8">
        <v>30.492000000000001</v>
      </c>
    </row>
    <row r="252" spans="1:22" x14ac:dyDescent="0.25">
      <c r="A252" s="6">
        <v>251</v>
      </c>
      <c r="B252" s="3" t="s">
        <v>5</v>
      </c>
      <c r="C252" s="4" t="e">
        <f>"new Quote { Date = DateTime.ParseExact("""&amp;TEXT(D252,"yyyy-mm-dd")&amp;""",""yyyy-MM-dd"",cultureProvider), Open="&amp;#REF!&amp;"m, High="&amp;E252&amp;"m, Low="&amp;F252&amp;"m, Close="&amp;G252&amp;"m, Volume = (long)"&amp;#REF!&amp;" },"</f>
        <v>#REF!</v>
      </c>
      <c r="D252" s="2">
        <v>43098</v>
      </c>
      <c r="E252" s="1">
        <v>258.64999999999998</v>
      </c>
      <c r="F252" s="1">
        <v>256.81</v>
      </c>
      <c r="G252" s="1">
        <v>257.02</v>
      </c>
      <c r="H252" s="1">
        <f>MAX(testdata[[#This Row],[high]]-testdata[[#This Row],[low]],ABS(testdata[[#This Row],[high]]-G251),ABS(testdata[[#This Row],[low]]-G251))</f>
        <v>1.839999999999975</v>
      </c>
      <c r="I252" s="1">
        <f>IF(testdata[[#This Row],[high]]-E251&gt;F251-testdata[[#This Row],[low]],MAX(testdata[[#This Row],[high]]-E251,0),0)</f>
        <v>0</v>
      </c>
      <c r="J252" s="1">
        <f>IF(F251-testdata[[#This Row],[low]]&gt;testdata[[#This Row],[high]]-E251,MAX(F251-testdata[[#This Row],[low]],0),0)</f>
        <v>0.77999999999997272</v>
      </c>
      <c r="K252" s="1">
        <f>K251-(K251/14)+testdata[[#This Row],[TR]]</f>
        <v>19.23496285601221</v>
      </c>
      <c r="L252" s="1">
        <f>L251-(L251/14)+testdata[[#This Row],[+DM1]]</f>
        <v>5.6145687179163692</v>
      </c>
      <c r="M252" s="1">
        <f>M251-(M251/14)+testdata[[#This Row],[-DM1]]</f>
        <v>3.8557998684420802</v>
      </c>
      <c r="N252" s="8">
        <f>100*testdata[[#This Row],[+DM14]]/testdata[[#This Row],[TR14]]</f>
        <v>29.189392045856962</v>
      </c>
      <c r="O252" s="8">
        <f>100*testdata[[#This Row],[-DM14]]/testdata[[#This Row],[TR14]]</f>
        <v>20.045787960733623</v>
      </c>
      <c r="P252" s="8">
        <f>100*ABS(testdata[[#This Row],[+DI14]]-testdata[[#This Row],[-DI14]])/(testdata[[#This Row],[+DI14]]+testdata[[#This Row],[-DI14]])</f>
        <v>18.571281924630689</v>
      </c>
      <c r="Q252" s="8">
        <f>((Q251*13)+testdata[[#This Row],[DX]])/14</f>
        <v>29.640480892030578</v>
      </c>
      <c r="S252" s="6">
        <v>251</v>
      </c>
      <c r="T252" s="8">
        <v>29.189399999999999</v>
      </c>
      <c r="U252" s="8">
        <v>20.0458</v>
      </c>
      <c r="V252" s="8">
        <v>29.640499999999999</v>
      </c>
    </row>
    <row r="253" spans="1:22" x14ac:dyDescent="0.25">
      <c r="A253" s="6">
        <v>252</v>
      </c>
      <c r="B253" s="3" t="s">
        <v>5</v>
      </c>
      <c r="C253" s="4" t="e">
        <f>"new Quote { Date = DateTime.ParseExact("""&amp;TEXT(D253,"yyyy-mm-dd")&amp;""",""yyyy-MM-dd"",cultureProvider), Open="&amp;#REF!&amp;"m, High="&amp;E253&amp;"m, Low="&amp;F253&amp;"m, Close="&amp;G253&amp;"m, Volume = (long)"&amp;#REF!&amp;" },"</f>
        <v>#REF!</v>
      </c>
      <c r="D253" s="2">
        <v>43102</v>
      </c>
      <c r="E253" s="1">
        <v>258.89999999999998</v>
      </c>
      <c r="F253" s="1">
        <v>257.54000000000002</v>
      </c>
      <c r="G253" s="1">
        <v>258.86</v>
      </c>
      <c r="H253" s="1">
        <f>MAX(testdata[[#This Row],[high]]-testdata[[#This Row],[low]],ABS(testdata[[#This Row],[high]]-G252),ABS(testdata[[#This Row],[low]]-G252))</f>
        <v>1.8799999999999955</v>
      </c>
      <c r="I253" s="1">
        <f>IF(testdata[[#This Row],[high]]-E252&gt;F252-testdata[[#This Row],[low]],MAX(testdata[[#This Row],[high]]-E252,0),0)</f>
        <v>0.25</v>
      </c>
      <c r="J253" s="1">
        <f>IF(F252-testdata[[#This Row],[low]]&gt;testdata[[#This Row],[high]]-E252,MAX(F252-testdata[[#This Row],[low]],0),0)</f>
        <v>0</v>
      </c>
      <c r="K253" s="1">
        <f>K252-(K252/14)+testdata[[#This Row],[TR]]</f>
        <v>19.741036937725617</v>
      </c>
      <c r="L253" s="1">
        <f>L252-(L252/14)+testdata[[#This Row],[+DM1]]</f>
        <v>5.4635280952080567</v>
      </c>
      <c r="M253" s="1">
        <f>M252-(M252/14)+testdata[[#This Row],[-DM1]]</f>
        <v>3.5803855921247889</v>
      </c>
      <c r="N253" s="8">
        <f>100*testdata[[#This Row],[+DM14]]/testdata[[#This Row],[TR14]]</f>
        <v>27.675993477156801</v>
      </c>
      <c r="O253" s="8">
        <f>100*testdata[[#This Row],[-DM14]]/testdata[[#This Row],[TR14]]</f>
        <v>18.136765578319658</v>
      </c>
      <c r="P253" s="8">
        <f>100*ABS(testdata[[#This Row],[+DI14]]-testdata[[#This Row],[-DI14]])/(testdata[[#This Row],[+DI14]]+testdata[[#This Row],[-DI14]])</f>
        <v>20.822207820501969</v>
      </c>
      <c r="Q253" s="8">
        <f>((Q252*13)+testdata[[#This Row],[DX]])/14</f>
        <v>29.010604244064247</v>
      </c>
      <c r="S253" s="6">
        <v>252</v>
      </c>
      <c r="T253" s="8">
        <v>27.675999999999998</v>
      </c>
      <c r="U253" s="8">
        <v>18.136800000000001</v>
      </c>
      <c r="V253" s="8">
        <v>29.0106</v>
      </c>
    </row>
    <row r="254" spans="1:22" x14ac:dyDescent="0.25">
      <c r="A254" s="6">
        <v>253</v>
      </c>
      <c r="B254" s="3" t="s">
        <v>5</v>
      </c>
      <c r="C254" s="4" t="e">
        <f>"new Quote { Date = DateTime.ParseExact("""&amp;TEXT(D254,"yyyy-mm-dd")&amp;""",""yyyy-MM-dd"",cultureProvider), Open="&amp;#REF!&amp;"m, High="&amp;E254&amp;"m, Low="&amp;F254&amp;"m, Close="&amp;G254&amp;"m, Volume = (long)"&amp;#REF!&amp;" },"</f>
        <v>#REF!</v>
      </c>
      <c r="D254" s="2">
        <v>43103</v>
      </c>
      <c r="E254" s="1">
        <v>260.66000000000003</v>
      </c>
      <c r="F254" s="1">
        <v>259.04000000000002</v>
      </c>
      <c r="G254" s="1">
        <v>260.5</v>
      </c>
      <c r="H254" s="1">
        <f>MAX(testdata[[#This Row],[high]]-testdata[[#This Row],[low]],ABS(testdata[[#This Row],[high]]-G253),ABS(testdata[[#This Row],[low]]-G253))</f>
        <v>1.8000000000000114</v>
      </c>
      <c r="I254" s="1">
        <f>IF(testdata[[#This Row],[high]]-E253&gt;F253-testdata[[#This Row],[low]],MAX(testdata[[#This Row],[high]]-E253,0),0)</f>
        <v>1.7600000000000477</v>
      </c>
      <c r="J254" s="1">
        <f>IF(F253-testdata[[#This Row],[low]]&gt;testdata[[#This Row],[high]]-E253,MAX(F253-testdata[[#This Row],[low]],0),0)</f>
        <v>0</v>
      </c>
      <c r="K254" s="1">
        <f>K253-(K253/14)+testdata[[#This Row],[TR]]</f>
        <v>20.130962870745229</v>
      </c>
      <c r="L254" s="1">
        <f>L253-(L253/14)+testdata[[#This Row],[+DM1]]</f>
        <v>6.833276088407529</v>
      </c>
      <c r="M254" s="1">
        <f>M253-(M253/14)+testdata[[#This Row],[-DM1]]</f>
        <v>3.3246437641158755</v>
      </c>
      <c r="N254" s="8">
        <f>100*testdata[[#This Row],[+DM14]]/testdata[[#This Row],[TR14]]</f>
        <v>33.944109540521779</v>
      </c>
      <c r="O254" s="8">
        <f>100*testdata[[#This Row],[-DM14]]/testdata[[#This Row],[TR14]]</f>
        <v>16.515075734143462</v>
      </c>
      <c r="P254" s="8">
        <f>100*ABS(testdata[[#This Row],[+DI14]]-testdata[[#This Row],[-DI14]])/(testdata[[#This Row],[+DI14]]+testdata[[#This Row],[-DI14]])</f>
        <v>34.540854576835905</v>
      </c>
      <c r="Q254" s="8">
        <f>((Q253*13)+testdata[[#This Row],[DX]])/14</f>
        <v>29.405622124976507</v>
      </c>
      <c r="S254" s="6">
        <v>253</v>
      </c>
      <c r="T254" s="8">
        <v>33.944099999999999</v>
      </c>
      <c r="U254" s="8">
        <v>16.5151</v>
      </c>
      <c r="V254" s="8">
        <v>29.4056</v>
      </c>
    </row>
    <row r="255" spans="1:22" x14ac:dyDescent="0.25">
      <c r="A255" s="6">
        <v>254</v>
      </c>
      <c r="B255" s="3" t="s">
        <v>5</v>
      </c>
      <c r="C255" s="4" t="e">
        <f>"new Quote { Date = DateTime.ParseExact("""&amp;TEXT(D255,"yyyy-mm-dd")&amp;""",""yyyy-MM-dd"",cultureProvider), Open="&amp;#REF!&amp;"m, High="&amp;E255&amp;"m, Low="&amp;F255&amp;"m, Close="&amp;G255&amp;"m, Volume = (long)"&amp;#REF!&amp;" },"</f>
        <v>#REF!</v>
      </c>
      <c r="D255" s="2">
        <v>43104</v>
      </c>
      <c r="E255" s="1">
        <v>262.12</v>
      </c>
      <c r="F255" s="1">
        <v>260.57</v>
      </c>
      <c r="G255" s="1">
        <v>261.58999999999997</v>
      </c>
      <c r="H255" s="1">
        <f>MAX(testdata[[#This Row],[high]]-testdata[[#This Row],[low]],ABS(testdata[[#This Row],[high]]-G254),ABS(testdata[[#This Row],[low]]-G254))</f>
        <v>1.6200000000000045</v>
      </c>
      <c r="I255" s="1">
        <f>IF(testdata[[#This Row],[high]]-E254&gt;F254-testdata[[#This Row],[low]],MAX(testdata[[#This Row],[high]]-E254,0),0)</f>
        <v>1.4599999999999795</v>
      </c>
      <c r="J255" s="1">
        <f>IF(F254-testdata[[#This Row],[low]]&gt;testdata[[#This Row],[high]]-E254,MAX(F254-testdata[[#This Row],[low]],0),0)</f>
        <v>0</v>
      </c>
      <c r="K255" s="1">
        <f>K254-(K254/14)+testdata[[#This Row],[TR]]</f>
        <v>20.313036951406289</v>
      </c>
      <c r="L255" s="1">
        <f>L254-(L254/14)+testdata[[#This Row],[+DM1]]</f>
        <v>7.8051849392355424</v>
      </c>
      <c r="M255" s="1">
        <f>M254-(M254/14)+testdata[[#This Row],[-DM1]]</f>
        <v>3.08716920953617</v>
      </c>
      <c r="N255" s="8">
        <f>100*testdata[[#This Row],[+DM14]]/testdata[[#This Row],[TR14]]</f>
        <v>38.4245101208029</v>
      </c>
      <c r="O255" s="8">
        <f>100*testdata[[#This Row],[-DM14]]/testdata[[#This Row],[TR14]]</f>
        <v>15.197969741902343</v>
      </c>
      <c r="P255" s="8">
        <f>100*ABS(testdata[[#This Row],[+DI14]]-testdata[[#This Row],[-DI14]])/(testdata[[#This Row],[+DI14]]+testdata[[#This Row],[-DI14]])</f>
        <v>43.314931421242896</v>
      </c>
      <c r="Q255" s="8">
        <f>((Q254*13)+testdata[[#This Row],[DX]])/14</f>
        <v>30.399144217566963</v>
      </c>
      <c r="S255" s="6">
        <v>254</v>
      </c>
      <c r="T255" s="8">
        <v>38.424500000000002</v>
      </c>
      <c r="U255" s="8">
        <v>15.198</v>
      </c>
      <c r="V255" s="8">
        <v>30.399100000000001</v>
      </c>
    </row>
    <row r="256" spans="1:22" x14ac:dyDescent="0.25">
      <c r="A256" s="6">
        <v>255</v>
      </c>
      <c r="B256" s="3" t="s">
        <v>5</v>
      </c>
      <c r="C256" s="4" t="e">
        <f>"new Quote { Date = DateTime.ParseExact("""&amp;TEXT(D256,"yyyy-mm-dd")&amp;""",""yyyy-MM-dd"",cultureProvider), Open="&amp;#REF!&amp;"m, High="&amp;E256&amp;"m, Low="&amp;F256&amp;"m, Close="&amp;G256&amp;"m, Volume = (long)"&amp;#REF!&amp;" },"</f>
        <v>#REF!</v>
      </c>
      <c r="D256" s="2">
        <v>43105</v>
      </c>
      <c r="E256" s="1">
        <v>263.47000000000003</v>
      </c>
      <c r="F256" s="1">
        <v>261.92</v>
      </c>
      <c r="G256" s="1">
        <v>263.33999999999997</v>
      </c>
      <c r="H256" s="1">
        <f>MAX(testdata[[#This Row],[high]]-testdata[[#This Row],[low]],ABS(testdata[[#This Row],[high]]-G255),ABS(testdata[[#This Row],[low]]-G255))</f>
        <v>1.8800000000000523</v>
      </c>
      <c r="I256" s="1">
        <f>IF(testdata[[#This Row],[high]]-E255&gt;F255-testdata[[#This Row],[low]],MAX(testdata[[#This Row],[high]]-E255,0),0)</f>
        <v>1.3500000000000227</v>
      </c>
      <c r="J256" s="1">
        <f>IF(F255-testdata[[#This Row],[low]]&gt;testdata[[#This Row],[high]]-E255,MAX(F255-testdata[[#This Row],[low]],0),0)</f>
        <v>0</v>
      </c>
      <c r="K256" s="1">
        <f>K255-(K255/14)+testdata[[#This Row],[TR]]</f>
        <v>20.742105740591608</v>
      </c>
      <c r="L256" s="1">
        <f>L255-(L255/14)+testdata[[#This Row],[+DM1]]</f>
        <v>8.5976717292901697</v>
      </c>
      <c r="M256" s="1">
        <f>M255-(M255/14)+testdata[[#This Row],[-DM1]]</f>
        <v>2.8666571231407292</v>
      </c>
      <c r="N256" s="8">
        <f>100*testdata[[#This Row],[+DM14]]/testdata[[#This Row],[TR14]]</f>
        <v>41.450332173675179</v>
      </c>
      <c r="O256" s="8">
        <f>100*testdata[[#This Row],[-DM14]]/testdata[[#This Row],[TR14]]</f>
        <v>13.820472998220122</v>
      </c>
      <c r="P256" s="8">
        <f>100*ABS(testdata[[#This Row],[+DI14]]-testdata[[#This Row],[-DI14]])/(testdata[[#This Row],[+DI14]]+testdata[[#This Row],[-DI14]])</f>
        <v>49.989970454609164</v>
      </c>
      <c r="Q256" s="8">
        <f>((Q255*13)+testdata[[#This Row],[DX]])/14</f>
        <v>31.798488948784261</v>
      </c>
      <c r="S256" s="6">
        <v>255</v>
      </c>
      <c r="T256" s="8">
        <v>41.450299999999999</v>
      </c>
      <c r="U256" s="8">
        <v>13.820499999999999</v>
      </c>
      <c r="V256" s="8">
        <v>31.798500000000001</v>
      </c>
    </row>
    <row r="257" spans="1:22" x14ac:dyDescent="0.25">
      <c r="A257" s="6">
        <v>256</v>
      </c>
      <c r="B257" s="3" t="s">
        <v>5</v>
      </c>
      <c r="C257" s="4" t="e">
        <f>"new Quote { Date = DateTime.ParseExact("""&amp;TEXT(D257,"yyyy-mm-dd")&amp;""",""yyyy-MM-dd"",cultureProvider), Open="&amp;#REF!&amp;"m, High="&amp;E257&amp;"m, Low="&amp;F257&amp;"m, Close="&amp;G257&amp;"m, Volume = (long)"&amp;#REF!&amp;" },"</f>
        <v>#REF!</v>
      </c>
      <c r="D257" s="2">
        <v>43108</v>
      </c>
      <c r="E257" s="1">
        <v>263.99</v>
      </c>
      <c r="F257" s="1">
        <v>262.91000000000003</v>
      </c>
      <c r="G257" s="1">
        <v>263.82</v>
      </c>
      <c r="H257" s="1">
        <f>MAX(testdata[[#This Row],[high]]-testdata[[#This Row],[low]],ABS(testdata[[#This Row],[high]]-G256),ABS(testdata[[#This Row],[low]]-G256))</f>
        <v>1.0799999999999841</v>
      </c>
      <c r="I257" s="1">
        <f>IF(testdata[[#This Row],[high]]-E256&gt;F256-testdata[[#This Row],[low]],MAX(testdata[[#This Row],[high]]-E256,0),0)</f>
        <v>0.51999999999998181</v>
      </c>
      <c r="J257" s="1">
        <f>IF(F256-testdata[[#This Row],[low]]&gt;testdata[[#This Row],[high]]-E256,MAX(F256-testdata[[#This Row],[low]],0),0)</f>
        <v>0</v>
      </c>
      <c r="K257" s="1">
        <f>K256-(K256/14)+testdata[[#This Row],[TR]]</f>
        <v>20.340526759120763</v>
      </c>
      <c r="L257" s="1">
        <f>L256-(L256/14)+testdata[[#This Row],[+DM1]]</f>
        <v>8.5035523200551388</v>
      </c>
      <c r="M257" s="1">
        <f>M256-(M256/14)+testdata[[#This Row],[-DM1]]</f>
        <v>2.6618959000592484</v>
      </c>
      <c r="N257" s="8">
        <f>100*testdata[[#This Row],[+DM14]]/testdata[[#This Row],[TR14]]</f>
        <v>41.805959210186714</v>
      </c>
      <c r="O257" s="8">
        <f>100*testdata[[#This Row],[-DM14]]/testdata[[#This Row],[TR14]]</f>
        <v>13.086661577560401</v>
      </c>
      <c r="P257" s="8">
        <f>100*ABS(testdata[[#This Row],[+DI14]]-testdata[[#This Row],[-DI14]])/(testdata[[#This Row],[+DI14]]+testdata[[#This Row],[-DI14]])</f>
        <v>52.319049847656231</v>
      </c>
      <c r="Q257" s="8">
        <f>((Q256*13)+testdata[[#This Row],[DX]])/14</f>
        <v>33.264243298703683</v>
      </c>
      <c r="S257" s="6">
        <v>256</v>
      </c>
      <c r="T257" s="8">
        <v>41.805999999999997</v>
      </c>
      <c r="U257" s="8">
        <v>13.0867</v>
      </c>
      <c r="V257" s="8">
        <v>33.264200000000002</v>
      </c>
    </row>
    <row r="258" spans="1:22" x14ac:dyDescent="0.25">
      <c r="A258" s="6">
        <v>257</v>
      </c>
      <c r="B258" s="3" t="s">
        <v>5</v>
      </c>
      <c r="C258" s="4" t="e">
        <f>"new Quote { Date = DateTime.ParseExact("""&amp;TEXT(D258,"yyyy-mm-dd")&amp;""",""yyyy-MM-dd"",cultureProvider), Open="&amp;#REF!&amp;"m, High="&amp;E258&amp;"m, Low="&amp;F258&amp;"m, Close="&amp;G258&amp;"m, Volume = (long)"&amp;#REF!&amp;" },"</f>
        <v>#REF!</v>
      </c>
      <c r="D258" s="2">
        <v>43109</v>
      </c>
      <c r="E258" s="1">
        <v>265.10000000000002</v>
      </c>
      <c r="F258" s="1">
        <v>263.97000000000003</v>
      </c>
      <c r="G258" s="1">
        <v>264.42</v>
      </c>
      <c r="H258" s="1">
        <f>MAX(testdata[[#This Row],[high]]-testdata[[#This Row],[low]],ABS(testdata[[#This Row],[high]]-G257),ABS(testdata[[#This Row],[low]]-G257))</f>
        <v>1.2800000000000296</v>
      </c>
      <c r="I258" s="1">
        <f>IF(testdata[[#This Row],[high]]-E257&gt;F257-testdata[[#This Row],[low]],MAX(testdata[[#This Row],[high]]-E257,0),0)</f>
        <v>1.1100000000000136</v>
      </c>
      <c r="J258" s="1">
        <f>IF(F257-testdata[[#This Row],[low]]&gt;testdata[[#This Row],[high]]-E257,MAX(F257-testdata[[#This Row],[low]],0),0)</f>
        <v>0</v>
      </c>
      <c r="K258" s="1">
        <f>K257-(K257/14)+testdata[[#This Row],[TR]]</f>
        <v>20.167631990612168</v>
      </c>
      <c r="L258" s="1">
        <f>L257-(L257/14)+testdata[[#This Row],[+DM1]]</f>
        <v>9.0061557257654989</v>
      </c>
      <c r="M258" s="1">
        <f>M257-(M257/14)+testdata[[#This Row],[-DM1]]</f>
        <v>2.4717604786264449</v>
      </c>
      <c r="N258" s="8">
        <f>100*testdata[[#This Row],[+DM14]]/testdata[[#This Row],[TR14]]</f>
        <v>44.656485848005232</v>
      </c>
      <c r="O258" s="8">
        <f>100*testdata[[#This Row],[-DM14]]/testdata[[#This Row],[TR14]]</f>
        <v>12.256076865033162</v>
      </c>
      <c r="P258" s="8">
        <f>100*ABS(testdata[[#This Row],[+DI14]]-testdata[[#This Row],[-DI14]])/(testdata[[#This Row],[+DI14]]+testdata[[#This Row],[-DI14]])</f>
        <v>56.930152919557926</v>
      </c>
      <c r="Q258" s="8">
        <f>((Q257*13)+testdata[[#This Row],[DX]])/14</f>
        <v>34.954665414478988</v>
      </c>
      <c r="S258" s="6">
        <v>257</v>
      </c>
      <c r="T258" s="8">
        <v>44.656500000000001</v>
      </c>
      <c r="U258" s="8">
        <v>12.2561</v>
      </c>
      <c r="V258" s="8">
        <v>34.954700000000003</v>
      </c>
    </row>
    <row r="259" spans="1:22" x14ac:dyDescent="0.25">
      <c r="A259" s="6">
        <v>258</v>
      </c>
      <c r="B259" s="3" t="s">
        <v>5</v>
      </c>
      <c r="C259" s="4" t="e">
        <f>"new Quote { Date = DateTime.ParseExact("""&amp;TEXT(D259,"yyyy-mm-dd")&amp;""",""yyyy-MM-dd"",cultureProvider), Open="&amp;#REF!&amp;"m, High="&amp;E259&amp;"m, Low="&amp;F259&amp;"m, Close="&amp;G259&amp;"m, Volume = (long)"&amp;#REF!&amp;" },"</f>
        <v>#REF!</v>
      </c>
      <c r="D259" s="2">
        <v>43110</v>
      </c>
      <c r="E259" s="1">
        <v>264.3</v>
      </c>
      <c r="F259" s="1">
        <v>262.86</v>
      </c>
      <c r="G259" s="1">
        <v>264.01</v>
      </c>
      <c r="H259" s="1">
        <f>MAX(testdata[[#This Row],[high]]-testdata[[#This Row],[low]],ABS(testdata[[#This Row],[high]]-G258),ABS(testdata[[#This Row],[low]]-G258))</f>
        <v>1.5600000000000023</v>
      </c>
      <c r="I259" s="1">
        <f>IF(testdata[[#This Row],[high]]-E258&gt;F258-testdata[[#This Row],[low]],MAX(testdata[[#This Row],[high]]-E258,0),0)</f>
        <v>0</v>
      </c>
      <c r="J259" s="1">
        <f>IF(F258-testdata[[#This Row],[low]]&gt;testdata[[#This Row],[high]]-E258,MAX(F258-testdata[[#This Row],[low]],0),0)</f>
        <v>1.1100000000000136</v>
      </c>
      <c r="K259" s="1">
        <f>K258-(K258/14)+testdata[[#This Row],[TR]]</f>
        <v>20.287086848425588</v>
      </c>
      <c r="L259" s="1">
        <f>L258-(L258/14)+testdata[[#This Row],[+DM1]]</f>
        <v>8.3628588882108197</v>
      </c>
      <c r="M259" s="1">
        <f>M258-(M258/14)+testdata[[#This Row],[-DM1]]</f>
        <v>3.4052061587245697</v>
      </c>
      <c r="N259" s="8">
        <f>100*testdata[[#This Row],[+DM14]]/testdata[[#This Row],[TR14]]</f>
        <v>41.222571533772637</v>
      </c>
      <c r="O259" s="8">
        <f>100*testdata[[#This Row],[-DM14]]/testdata[[#This Row],[TR14]]</f>
        <v>16.785091837810299</v>
      </c>
      <c r="P259" s="8">
        <f>100*ABS(testdata[[#This Row],[+DI14]]-testdata[[#This Row],[-DI14]])/(testdata[[#This Row],[+DI14]]+testdata[[#This Row],[-DI14]])</f>
        <v>42.128019429815346</v>
      </c>
      <c r="Q259" s="8">
        <f>((Q258*13)+testdata[[#This Row],[DX]])/14</f>
        <v>35.467047844145874</v>
      </c>
      <c r="S259" s="6">
        <v>258</v>
      </c>
      <c r="T259" s="8">
        <v>41.2226</v>
      </c>
      <c r="U259" s="8">
        <v>16.7851</v>
      </c>
      <c r="V259" s="8">
        <v>35.466999999999999</v>
      </c>
    </row>
    <row r="260" spans="1:22" x14ac:dyDescent="0.25">
      <c r="A260" s="6">
        <v>259</v>
      </c>
      <c r="B260" s="3" t="s">
        <v>5</v>
      </c>
      <c r="C260" s="4" t="e">
        <f>"new Quote { Date = DateTime.ParseExact("""&amp;TEXT(D260,"yyyy-mm-dd")&amp;""",""yyyy-MM-dd"",cultureProvider), Open="&amp;#REF!&amp;"m, High="&amp;E260&amp;"m, Low="&amp;F260&amp;"m, Close="&amp;G260&amp;"m, Volume = (long)"&amp;#REF!&amp;" },"</f>
        <v>#REF!</v>
      </c>
      <c r="D260" s="2">
        <v>43111</v>
      </c>
      <c r="E260" s="1">
        <v>265.94</v>
      </c>
      <c r="F260" s="1">
        <v>264.44</v>
      </c>
      <c r="G260" s="1">
        <v>265.94</v>
      </c>
      <c r="H260" s="1">
        <f>MAX(testdata[[#This Row],[high]]-testdata[[#This Row],[low]],ABS(testdata[[#This Row],[high]]-G259),ABS(testdata[[#This Row],[low]]-G259))</f>
        <v>1.9300000000000068</v>
      </c>
      <c r="I260" s="1">
        <f>IF(testdata[[#This Row],[high]]-E259&gt;F259-testdata[[#This Row],[low]],MAX(testdata[[#This Row],[high]]-E259,0),0)</f>
        <v>1.6399999999999864</v>
      </c>
      <c r="J260" s="1">
        <f>IF(F259-testdata[[#This Row],[low]]&gt;testdata[[#This Row],[high]]-E259,MAX(F259-testdata[[#This Row],[low]],0),0)</f>
        <v>0</v>
      </c>
      <c r="K260" s="1">
        <f>K259-(K259/14)+testdata[[#This Row],[TR]]</f>
        <v>20.768009216395196</v>
      </c>
      <c r="L260" s="1">
        <f>L259-(L259/14)+testdata[[#This Row],[+DM1]]</f>
        <v>9.4055118247671761</v>
      </c>
      <c r="M260" s="1">
        <f>M259-(M259/14)+testdata[[#This Row],[-DM1]]</f>
        <v>3.1619771473871006</v>
      </c>
      <c r="N260" s="8">
        <f>100*testdata[[#This Row],[+DM14]]/testdata[[#This Row],[TR14]]</f>
        <v>45.288461338615178</v>
      </c>
      <c r="O260" s="8">
        <f>100*testdata[[#This Row],[-DM14]]/testdata[[#This Row],[TR14]]</f>
        <v>15.22522989295909</v>
      </c>
      <c r="P260" s="8">
        <f>100*ABS(testdata[[#This Row],[+DI14]]-testdata[[#This Row],[-DI14]])/(testdata[[#This Row],[+DI14]]+testdata[[#This Row],[-DI14]])</f>
        <v>49.680048983642195</v>
      </c>
      <c r="Q260" s="8">
        <f>((Q259*13)+testdata[[#This Row],[DX]])/14</f>
        <v>36.482262211252753</v>
      </c>
      <c r="S260" s="6">
        <v>259</v>
      </c>
      <c r="T260" s="8">
        <v>45.288499999999999</v>
      </c>
      <c r="U260" s="8">
        <v>15.225199999999999</v>
      </c>
      <c r="V260" s="8">
        <v>36.482300000000002</v>
      </c>
    </row>
    <row r="261" spans="1:22" x14ac:dyDescent="0.25">
      <c r="A261" s="6">
        <v>260</v>
      </c>
      <c r="B261" s="3" t="s">
        <v>5</v>
      </c>
      <c r="C261" s="4" t="e">
        <f>"new Quote { Date = DateTime.ParseExact("""&amp;TEXT(D261,"yyyy-mm-dd")&amp;""",""yyyy-MM-dd"",cultureProvider), Open="&amp;#REF!&amp;"m, High="&amp;E261&amp;"m, Low="&amp;F261&amp;"m, Close="&amp;G261&amp;"m, Volume = (long)"&amp;#REF!&amp;" },"</f>
        <v>#REF!</v>
      </c>
      <c r="D261" s="2">
        <v>43112</v>
      </c>
      <c r="E261" s="1">
        <v>267.86</v>
      </c>
      <c r="F261" s="1">
        <v>265.89999999999998</v>
      </c>
      <c r="G261" s="1">
        <v>267.67</v>
      </c>
      <c r="H261" s="1">
        <f>MAX(testdata[[#This Row],[high]]-testdata[[#This Row],[low]],ABS(testdata[[#This Row],[high]]-G260),ABS(testdata[[#This Row],[low]]-G260))</f>
        <v>1.9600000000000364</v>
      </c>
      <c r="I261" s="1">
        <f>IF(testdata[[#This Row],[high]]-E260&gt;F260-testdata[[#This Row],[low]],MAX(testdata[[#This Row],[high]]-E260,0),0)</f>
        <v>1.9200000000000159</v>
      </c>
      <c r="J261" s="1">
        <f>IF(F260-testdata[[#This Row],[low]]&gt;testdata[[#This Row],[high]]-E260,MAX(F260-testdata[[#This Row],[low]],0),0)</f>
        <v>0</v>
      </c>
      <c r="K261" s="1">
        <f>K260-(K260/14)+testdata[[#This Row],[TR]]</f>
        <v>21.244579986652717</v>
      </c>
      <c r="L261" s="1">
        <f>L260-(L260/14)+testdata[[#This Row],[+DM1]]</f>
        <v>10.653689551569537</v>
      </c>
      <c r="M261" s="1">
        <f>M260-(M260/14)+testdata[[#This Row],[-DM1]]</f>
        <v>2.9361216368594505</v>
      </c>
      <c r="N261" s="8">
        <f>100*testdata[[#This Row],[+DM14]]/testdata[[#This Row],[TR14]]</f>
        <v>50.147800324896544</v>
      </c>
      <c r="O261" s="8">
        <f>100*testdata[[#This Row],[-DM14]]/testdata[[#This Row],[TR14]]</f>
        <v>13.820568063497236</v>
      </c>
      <c r="P261" s="8">
        <f>100*ABS(testdata[[#This Row],[+DI14]]-testdata[[#This Row],[-DI14]])/(testdata[[#This Row],[+DI14]]+testdata[[#This Row],[-DI14]])</f>
        <v>56.789368209038777</v>
      </c>
      <c r="Q261" s="8">
        <f>((Q260*13)+testdata[[#This Row],[DX]])/14</f>
        <v>37.932769782523181</v>
      </c>
      <c r="S261" s="6">
        <v>260</v>
      </c>
      <c r="T261" s="8">
        <v>50.147799999999997</v>
      </c>
      <c r="U261" s="8">
        <v>13.820600000000001</v>
      </c>
      <c r="V261" s="8">
        <v>37.9328</v>
      </c>
    </row>
    <row r="262" spans="1:22" x14ac:dyDescent="0.25">
      <c r="A262" s="6">
        <v>261</v>
      </c>
      <c r="B262" s="3" t="s">
        <v>5</v>
      </c>
      <c r="C262" s="4" t="e">
        <f>"new Quote { Date = DateTime.ParseExact("""&amp;TEXT(D262,"yyyy-mm-dd")&amp;""",""yyyy-MM-dd"",cultureProvider), Open="&amp;#REF!&amp;"m, High="&amp;E262&amp;"m, Low="&amp;F262&amp;"m, Close="&amp;G262&amp;"m, Volume = (long)"&amp;#REF!&amp;" },"</f>
        <v>#REF!</v>
      </c>
      <c r="D262" s="2">
        <v>43116</v>
      </c>
      <c r="E262" s="1">
        <v>269.76</v>
      </c>
      <c r="F262" s="1">
        <v>266</v>
      </c>
      <c r="G262" s="1">
        <v>266.76</v>
      </c>
      <c r="H262" s="1">
        <f>MAX(testdata[[#This Row],[high]]-testdata[[#This Row],[low]],ABS(testdata[[#This Row],[high]]-G261),ABS(testdata[[#This Row],[low]]-G261))</f>
        <v>3.7599999999999909</v>
      </c>
      <c r="I262" s="1">
        <f>IF(testdata[[#This Row],[high]]-E261&gt;F261-testdata[[#This Row],[low]],MAX(testdata[[#This Row],[high]]-E261,0),0)</f>
        <v>1.8999999999999773</v>
      </c>
      <c r="J262" s="1">
        <f>IF(F261-testdata[[#This Row],[low]]&gt;testdata[[#This Row],[high]]-E261,MAX(F261-testdata[[#This Row],[low]],0),0)</f>
        <v>0</v>
      </c>
      <c r="K262" s="1">
        <f>K261-(K261/14)+testdata[[#This Row],[TR]]</f>
        <v>23.487109987606086</v>
      </c>
      <c r="L262" s="1">
        <f>L261-(L261/14)+testdata[[#This Row],[+DM1]]</f>
        <v>11.792711726457405</v>
      </c>
      <c r="M262" s="1">
        <f>M261-(M261/14)+testdata[[#This Row],[-DM1]]</f>
        <v>2.726398662798061</v>
      </c>
      <c r="N262" s="8">
        <f>100*testdata[[#This Row],[+DM14]]/testdata[[#This Row],[TR14]]</f>
        <v>50.209292384973295</v>
      </c>
      <c r="O262" s="8">
        <f>100*testdata[[#This Row],[-DM14]]/testdata[[#This Row],[TR14]]</f>
        <v>11.60806358992977</v>
      </c>
      <c r="P262" s="8">
        <f>100*ABS(testdata[[#This Row],[+DI14]]-testdata[[#This Row],[-DI14]])/(testdata[[#This Row],[+DI14]]+testdata[[#This Row],[-DI14]])</f>
        <v>62.443998430982802</v>
      </c>
      <c r="Q262" s="8">
        <f>((Q261*13)+testdata[[#This Row],[DX]])/14</f>
        <v>39.683571828841721</v>
      </c>
      <c r="S262" s="6">
        <v>261</v>
      </c>
      <c r="T262" s="8">
        <v>50.209299999999999</v>
      </c>
      <c r="U262" s="8">
        <v>11.6081</v>
      </c>
      <c r="V262" s="8">
        <v>39.683599999999998</v>
      </c>
    </row>
    <row r="263" spans="1:22" x14ac:dyDescent="0.25">
      <c r="A263" s="6">
        <v>262</v>
      </c>
      <c r="B263" s="3" t="s">
        <v>5</v>
      </c>
      <c r="C263" s="4" t="e">
        <f>"new Quote { Date = DateTime.ParseExact("""&amp;TEXT(D263,"yyyy-mm-dd")&amp;""",""yyyy-MM-dd"",cultureProvider), Open="&amp;#REF!&amp;"m, High="&amp;E263&amp;"m, Low="&amp;F263&amp;"m, Close="&amp;G263&amp;"m, Volume = (long)"&amp;#REF!&amp;" },"</f>
        <v>#REF!</v>
      </c>
      <c r="D263" s="2">
        <v>43117</v>
      </c>
      <c r="E263" s="1">
        <v>269.72000000000003</v>
      </c>
      <c r="F263" s="1">
        <v>266.76</v>
      </c>
      <c r="G263" s="1">
        <v>269.3</v>
      </c>
      <c r="H263" s="1">
        <f>MAX(testdata[[#This Row],[high]]-testdata[[#This Row],[low]],ABS(testdata[[#This Row],[high]]-G262),ABS(testdata[[#This Row],[low]]-G262))</f>
        <v>2.9600000000000364</v>
      </c>
      <c r="I263" s="1">
        <f>IF(testdata[[#This Row],[high]]-E262&gt;F262-testdata[[#This Row],[low]],MAX(testdata[[#This Row],[high]]-E262,0),0)</f>
        <v>0</v>
      </c>
      <c r="J263" s="1">
        <f>IF(F262-testdata[[#This Row],[low]]&gt;testdata[[#This Row],[high]]-E262,MAX(F262-testdata[[#This Row],[low]],0),0)</f>
        <v>0</v>
      </c>
      <c r="K263" s="1">
        <f>K262-(K262/14)+testdata[[#This Row],[TR]]</f>
        <v>24.769459274205687</v>
      </c>
      <c r="L263" s="1">
        <f>L262-(L262/14)+testdata[[#This Row],[+DM1]]</f>
        <v>10.95037517456759</v>
      </c>
      <c r="M263" s="1">
        <f>M262-(M262/14)+testdata[[#This Row],[-DM1]]</f>
        <v>2.531655901169628</v>
      </c>
      <c r="N263" s="8">
        <f>100*testdata[[#This Row],[+DM14]]/testdata[[#This Row],[TR14]]</f>
        <v>44.209181368650398</v>
      </c>
      <c r="O263" s="8">
        <f>100*testdata[[#This Row],[-DM14]]/testdata[[#This Row],[TR14]]</f>
        <v>10.220876738338946</v>
      </c>
      <c r="P263" s="8">
        <f>100*ABS(testdata[[#This Row],[+DI14]]-testdata[[#This Row],[-DI14]])/(testdata[[#This Row],[+DI14]]+testdata[[#This Row],[-DI14]])</f>
        <v>62.443998430982802</v>
      </c>
      <c r="Q263" s="8">
        <f>((Q262*13)+testdata[[#This Row],[DX]])/14</f>
        <v>41.309316586137513</v>
      </c>
      <c r="S263" s="6">
        <v>262</v>
      </c>
      <c r="T263" s="8">
        <v>44.209200000000003</v>
      </c>
      <c r="U263" s="8">
        <v>10.2209</v>
      </c>
      <c r="V263" s="8">
        <v>41.3093</v>
      </c>
    </row>
    <row r="264" spans="1:22" x14ac:dyDescent="0.25">
      <c r="A264" s="6">
        <v>263</v>
      </c>
      <c r="B264" s="3" t="s">
        <v>5</v>
      </c>
      <c r="C264" s="4" t="e">
        <f>"new Quote { Date = DateTime.ParseExact("""&amp;TEXT(D264,"yyyy-mm-dd")&amp;""",""yyyy-MM-dd"",cultureProvider), Open="&amp;#REF!&amp;"m, High="&amp;E264&amp;"m, Low="&amp;F264&amp;"m, Close="&amp;G264&amp;"m, Volume = (long)"&amp;#REF!&amp;" },"</f>
        <v>#REF!</v>
      </c>
      <c r="D264" s="2">
        <v>43118</v>
      </c>
      <c r="E264" s="1">
        <v>269.64</v>
      </c>
      <c r="F264" s="1">
        <v>268.31</v>
      </c>
      <c r="G264" s="1">
        <v>268.85000000000002</v>
      </c>
      <c r="H264" s="1">
        <f>MAX(testdata[[#This Row],[high]]-testdata[[#This Row],[low]],ABS(testdata[[#This Row],[high]]-G263),ABS(testdata[[#This Row],[low]]-G263))</f>
        <v>1.3299999999999841</v>
      </c>
      <c r="I264" s="1">
        <f>IF(testdata[[#This Row],[high]]-E263&gt;F263-testdata[[#This Row],[low]],MAX(testdata[[#This Row],[high]]-E263,0),0)</f>
        <v>0</v>
      </c>
      <c r="J264" s="1">
        <f>IF(F263-testdata[[#This Row],[low]]&gt;testdata[[#This Row],[high]]-E263,MAX(F263-testdata[[#This Row],[low]],0),0)</f>
        <v>0</v>
      </c>
      <c r="K264" s="1">
        <f>K263-(K263/14)+testdata[[#This Row],[TR]]</f>
        <v>24.33021218319098</v>
      </c>
      <c r="L264" s="1">
        <f>L263-(L263/14)+testdata[[#This Row],[+DM1]]</f>
        <v>10.168205519241333</v>
      </c>
      <c r="M264" s="1">
        <f>M263-(M263/14)+testdata[[#This Row],[-DM1]]</f>
        <v>2.350823336800369</v>
      </c>
      <c r="N264" s="8">
        <f>100*testdata[[#This Row],[+DM14]]/testdata[[#This Row],[TR14]]</f>
        <v>41.79250654569401</v>
      </c>
      <c r="O264" s="8">
        <f>100*testdata[[#This Row],[-DM14]]/testdata[[#This Row],[TR14]]</f>
        <v>9.6621571530086481</v>
      </c>
      <c r="P264" s="8">
        <f>100*ABS(testdata[[#This Row],[+DI14]]-testdata[[#This Row],[-DI14]])/(testdata[[#This Row],[+DI14]]+testdata[[#This Row],[-DI14]])</f>
        <v>62.443998430982795</v>
      </c>
      <c r="Q264" s="8">
        <f>((Q263*13)+testdata[[#This Row],[DX]])/14</f>
        <v>42.818936717912173</v>
      </c>
      <c r="S264" s="6">
        <v>263</v>
      </c>
      <c r="T264" s="8">
        <v>41.792499999999997</v>
      </c>
      <c r="U264" s="8">
        <v>9.6622000000000003</v>
      </c>
      <c r="V264" s="8">
        <v>42.818899999999999</v>
      </c>
    </row>
    <row r="265" spans="1:22" x14ac:dyDescent="0.25">
      <c r="A265" s="6">
        <v>264</v>
      </c>
      <c r="B265" s="3" t="s">
        <v>5</v>
      </c>
      <c r="C265" s="4" t="e">
        <f>"new Quote { Date = DateTime.ParseExact("""&amp;TEXT(D265,"yyyy-mm-dd")&amp;""",""yyyy-MM-dd"",cultureProvider), Open="&amp;#REF!&amp;"m, High="&amp;E265&amp;"m, Low="&amp;F265&amp;"m, Close="&amp;G265&amp;"m, Volume = (long)"&amp;#REF!&amp;" },"</f>
        <v>#REF!</v>
      </c>
      <c r="D265" s="2">
        <v>43119</v>
      </c>
      <c r="E265" s="1">
        <v>270.07</v>
      </c>
      <c r="F265" s="1">
        <v>268.85000000000002</v>
      </c>
      <c r="G265" s="1">
        <v>270.07</v>
      </c>
      <c r="H265" s="1">
        <f>MAX(testdata[[#This Row],[high]]-testdata[[#This Row],[low]],ABS(testdata[[#This Row],[high]]-G264),ABS(testdata[[#This Row],[low]]-G264))</f>
        <v>1.2199999999999704</v>
      </c>
      <c r="I265" s="1">
        <f>IF(testdata[[#This Row],[high]]-E264&gt;F264-testdata[[#This Row],[low]],MAX(testdata[[#This Row],[high]]-E264,0),0)</f>
        <v>0.43000000000000682</v>
      </c>
      <c r="J265" s="1">
        <f>IF(F264-testdata[[#This Row],[low]]&gt;testdata[[#This Row],[high]]-E264,MAX(F264-testdata[[#This Row],[low]],0),0)</f>
        <v>0</v>
      </c>
      <c r="K265" s="1">
        <f>K264-(K264/14)+testdata[[#This Row],[TR]]</f>
        <v>23.812339884391594</v>
      </c>
      <c r="L265" s="1">
        <f>L264-(L264/14)+testdata[[#This Row],[+DM1]]</f>
        <v>9.8719051250098158</v>
      </c>
      <c r="M265" s="1">
        <f>M264-(M264/14)+testdata[[#This Row],[-DM1]]</f>
        <v>2.1829073841717714</v>
      </c>
      <c r="N265" s="8">
        <f>100*testdata[[#This Row],[+DM14]]/testdata[[#This Row],[TR14]]</f>
        <v>41.457098180765541</v>
      </c>
      <c r="O265" s="8">
        <f>100*testdata[[#This Row],[-DM14]]/testdata[[#This Row],[TR14]]</f>
        <v>9.1671267702785215</v>
      </c>
      <c r="P265" s="8">
        <f>100*ABS(testdata[[#This Row],[+DI14]]-testdata[[#This Row],[-DI14]])/(testdata[[#This Row],[+DI14]]+testdata[[#This Row],[-DI14]])</f>
        <v>63.783636078800015</v>
      </c>
      <c r="Q265" s="8">
        <f>((Q264*13)+testdata[[#This Row],[DX]])/14</f>
        <v>44.316415243689868</v>
      </c>
      <c r="S265" s="6">
        <v>264</v>
      </c>
      <c r="T265" s="8">
        <v>41.457099999999997</v>
      </c>
      <c r="U265" s="8">
        <v>9.1670999999999996</v>
      </c>
      <c r="V265" s="8">
        <v>44.316400000000002</v>
      </c>
    </row>
    <row r="266" spans="1:22" x14ac:dyDescent="0.25">
      <c r="A266" s="6">
        <v>265</v>
      </c>
      <c r="B266" s="3" t="s">
        <v>5</v>
      </c>
      <c r="C266" s="4" t="e">
        <f>"new Quote { Date = DateTime.ParseExact("""&amp;TEXT(D266,"yyyy-mm-dd")&amp;""",""yyyy-MM-dd"",cultureProvider), Open="&amp;#REF!&amp;"m, High="&amp;E266&amp;"m, Low="&amp;F266&amp;"m, Close="&amp;G266&amp;"m, Volume = (long)"&amp;#REF!&amp;" },"</f>
        <v>#REF!</v>
      </c>
      <c r="D266" s="2">
        <v>43122</v>
      </c>
      <c r="E266" s="1">
        <v>272.27</v>
      </c>
      <c r="F266" s="1">
        <v>269.77999999999997</v>
      </c>
      <c r="G266" s="1">
        <v>272.27</v>
      </c>
      <c r="H266" s="1">
        <f>MAX(testdata[[#This Row],[high]]-testdata[[#This Row],[low]],ABS(testdata[[#This Row],[high]]-G265),ABS(testdata[[#This Row],[low]]-G265))</f>
        <v>2.4900000000000091</v>
      </c>
      <c r="I266" s="1">
        <f>IF(testdata[[#This Row],[high]]-E265&gt;F265-testdata[[#This Row],[low]],MAX(testdata[[#This Row],[high]]-E265,0),0)</f>
        <v>2.1999999999999886</v>
      </c>
      <c r="J266" s="1">
        <f>IF(F265-testdata[[#This Row],[low]]&gt;testdata[[#This Row],[high]]-E265,MAX(F265-testdata[[#This Row],[low]],0),0)</f>
        <v>0</v>
      </c>
      <c r="K266" s="1">
        <f>K265-(K265/14)+testdata[[#This Row],[TR]]</f>
        <v>24.601458464077918</v>
      </c>
      <c r="L266" s="1">
        <f>L265-(L265/14)+testdata[[#This Row],[+DM1]]</f>
        <v>11.36676904465196</v>
      </c>
      <c r="M266" s="1">
        <f>M265-(M265/14)+testdata[[#This Row],[-DM1]]</f>
        <v>2.0269854281595019</v>
      </c>
      <c r="N266" s="8">
        <f>100*testdata[[#This Row],[+DM14]]/testdata[[#This Row],[TR14]]</f>
        <v>46.203638947866722</v>
      </c>
      <c r="O266" s="8">
        <f>100*testdata[[#This Row],[-DM14]]/testdata[[#This Row],[TR14]]</f>
        <v>8.2392896791839654</v>
      </c>
      <c r="P266" s="8">
        <f>100*ABS(testdata[[#This Row],[+DI14]]-testdata[[#This Row],[-DI14]])/(testdata[[#This Row],[+DI14]]+testdata[[#This Row],[-DI14]])</f>
        <v>69.732378889367212</v>
      </c>
      <c r="Q266" s="8">
        <f>((Q265*13)+testdata[[#This Row],[DX]])/14</f>
        <v>46.131841218381105</v>
      </c>
      <c r="S266" s="6">
        <v>265</v>
      </c>
      <c r="T266" s="8">
        <v>46.203600000000002</v>
      </c>
      <c r="U266" s="8">
        <v>8.2393000000000001</v>
      </c>
      <c r="V266" s="8">
        <v>46.131799999999998</v>
      </c>
    </row>
    <row r="267" spans="1:22" x14ac:dyDescent="0.25">
      <c r="A267" s="6">
        <v>266</v>
      </c>
      <c r="B267" s="3" t="s">
        <v>5</v>
      </c>
      <c r="C267" s="4" t="e">
        <f>"new Quote { Date = DateTime.ParseExact("""&amp;TEXT(D267,"yyyy-mm-dd")&amp;""",""yyyy-MM-dd"",cultureProvider), Open="&amp;#REF!&amp;"m, High="&amp;E267&amp;"m, Low="&amp;F267&amp;"m, Close="&amp;G267&amp;"m, Volume = (long)"&amp;#REF!&amp;" },"</f>
        <v>#REF!</v>
      </c>
      <c r="D267" s="2">
        <v>43123</v>
      </c>
      <c r="E267" s="1">
        <v>273.16000000000003</v>
      </c>
      <c r="F267" s="1">
        <v>271.95999999999998</v>
      </c>
      <c r="G267" s="1">
        <v>272.83999999999997</v>
      </c>
      <c r="H267" s="1">
        <f>MAX(testdata[[#This Row],[high]]-testdata[[#This Row],[low]],ABS(testdata[[#This Row],[high]]-G266),ABS(testdata[[#This Row],[low]]-G266))</f>
        <v>1.2000000000000455</v>
      </c>
      <c r="I267" s="1">
        <f>IF(testdata[[#This Row],[high]]-E266&gt;F266-testdata[[#This Row],[low]],MAX(testdata[[#This Row],[high]]-E266,0),0)</f>
        <v>0.8900000000000432</v>
      </c>
      <c r="J267" s="1">
        <f>IF(F266-testdata[[#This Row],[low]]&gt;testdata[[#This Row],[high]]-E266,MAX(F266-testdata[[#This Row],[low]],0),0)</f>
        <v>0</v>
      </c>
      <c r="K267" s="1">
        <f>K266-(K266/14)+testdata[[#This Row],[TR]]</f>
        <v>24.04421143092954</v>
      </c>
      <c r="L267" s="1">
        <f>L266-(L266/14)+testdata[[#This Row],[+DM1]]</f>
        <v>11.444856970034007</v>
      </c>
      <c r="M267" s="1">
        <f>M266-(M266/14)+testdata[[#This Row],[-DM1]]</f>
        <v>1.8822007547195374</v>
      </c>
      <c r="N267" s="8">
        <f>100*testdata[[#This Row],[+DM14]]/testdata[[#This Row],[TR14]]</f>
        <v>47.599219474970127</v>
      </c>
      <c r="O267" s="8">
        <f>100*testdata[[#This Row],[-DM14]]/testdata[[#This Row],[TR14]]</f>
        <v>7.8280826972696955</v>
      </c>
      <c r="P267" s="8">
        <f>100*ABS(testdata[[#This Row],[+DI14]]-testdata[[#This Row],[-DI14]])/(testdata[[#This Row],[+DI14]]+testdata[[#This Row],[-DI14]])</f>
        <v>71.753693972172783</v>
      </c>
      <c r="Q267" s="8">
        <f>((Q266*13)+testdata[[#This Row],[DX]])/14</f>
        <v>47.961973557937654</v>
      </c>
      <c r="S267" s="6">
        <v>266</v>
      </c>
      <c r="T267" s="8">
        <v>47.599200000000003</v>
      </c>
      <c r="U267" s="8">
        <v>7.8281000000000001</v>
      </c>
      <c r="V267" s="8">
        <v>47.962000000000003</v>
      </c>
    </row>
    <row r="268" spans="1:22" x14ac:dyDescent="0.25">
      <c r="A268" s="6">
        <v>267</v>
      </c>
      <c r="B268" s="3" t="s">
        <v>5</v>
      </c>
      <c r="C268" s="4" t="e">
        <f>"new Quote { Date = DateTime.ParseExact("""&amp;TEXT(D268,"yyyy-mm-dd")&amp;""",""yyyy-MM-dd"",cultureProvider), Open="&amp;#REF!&amp;"m, High="&amp;E268&amp;"m, Low="&amp;F268&amp;"m, Close="&amp;G268&amp;"m, Volume = (long)"&amp;#REF!&amp;" },"</f>
        <v>#REF!</v>
      </c>
      <c r="D268" s="2">
        <v>43124</v>
      </c>
      <c r="E268" s="1">
        <v>274.2</v>
      </c>
      <c r="F268" s="1">
        <v>271.45</v>
      </c>
      <c r="G268" s="1">
        <v>272.74</v>
      </c>
      <c r="H268" s="1">
        <f>MAX(testdata[[#This Row],[high]]-testdata[[#This Row],[low]],ABS(testdata[[#This Row],[high]]-G267),ABS(testdata[[#This Row],[low]]-G267))</f>
        <v>2.75</v>
      </c>
      <c r="I268" s="1">
        <f>IF(testdata[[#This Row],[high]]-E267&gt;F267-testdata[[#This Row],[low]],MAX(testdata[[#This Row],[high]]-E267,0),0)</f>
        <v>1.0399999999999636</v>
      </c>
      <c r="J268" s="1">
        <f>IF(F267-testdata[[#This Row],[low]]&gt;testdata[[#This Row],[high]]-E267,MAX(F267-testdata[[#This Row],[low]],0),0)</f>
        <v>0</v>
      </c>
      <c r="K268" s="1">
        <f>K267-(K267/14)+testdata[[#This Row],[TR]]</f>
        <v>25.076767757291716</v>
      </c>
      <c r="L268" s="1">
        <f>L267-(L267/14)+testdata[[#This Row],[+DM1]]</f>
        <v>11.667367186460112</v>
      </c>
      <c r="M268" s="1">
        <f>M267-(M267/14)+testdata[[#This Row],[-DM1]]</f>
        <v>1.7477578436681418</v>
      </c>
      <c r="N268" s="8">
        <f>100*testdata[[#This Row],[+DM14]]/testdata[[#This Row],[TR14]]</f>
        <v>46.526599039334023</v>
      </c>
      <c r="O268" s="8">
        <f>100*testdata[[#This Row],[-DM14]]/testdata[[#This Row],[TR14]]</f>
        <v>6.9696296611429762</v>
      </c>
      <c r="P268" s="8">
        <f>100*ABS(testdata[[#This Row],[+DI14]]-testdata[[#This Row],[-DI14]])/(testdata[[#This Row],[+DI14]]+testdata[[#This Row],[-DI14]])</f>
        <v>73.94347291220987</v>
      </c>
      <c r="Q268" s="8">
        <f>((Q267*13)+testdata[[#This Row],[DX]])/14</f>
        <v>49.817794940385674</v>
      </c>
      <c r="S268" s="6">
        <v>267</v>
      </c>
      <c r="T268" s="8">
        <v>46.526600000000002</v>
      </c>
      <c r="U268" s="8">
        <v>6.9695999999999998</v>
      </c>
      <c r="V268" s="8">
        <v>49.817799999999998</v>
      </c>
    </row>
    <row r="269" spans="1:22" x14ac:dyDescent="0.25">
      <c r="A269" s="6">
        <v>268</v>
      </c>
      <c r="B269" s="3" t="s">
        <v>5</v>
      </c>
      <c r="C269" s="4" t="e">
        <f>"new Quote { Date = DateTime.ParseExact("""&amp;TEXT(D269,"yyyy-mm-dd")&amp;""",""yyyy-MM-dd"",cultureProvider), Open="&amp;#REF!&amp;"m, High="&amp;E269&amp;"m, Low="&amp;F269&amp;"m, Close="&amp;G269&amp;"m, Volume = (long)"&amp;#REF!&amp;" },"</f>
        <v>#REF!</v>
      </c>
      <c r="D269" s="2">
        <v>43125</v>
      </c>
      <c r="E269" s="1">
        <v>273.79000000000002</v>
      </c>
      <c r="F269" s="1">
        <v>271.99</v>
      </c>
      <c r="G269" s="1">
        <v>272.85000000000002</v>
      </c>
      <c r="H269" s="1">
        <f>MAX(testdata[[#This Row],[high]]-testdata[[#This Row],[low]],ABS(testdata[[#This Row],[high]]-G268),ABS(testdata[[#This Row],[low]]-G268))</f>
        <v>1.8000000000000114</v>
      </c>
      <c r="I269" s="1">
        <f>IF(testdata[[#This Row],[high]]-E268&gt;F268-testdata[[#This Row],[low]],MAX(testdata[[#This Row],[high]]-E268,0),0)</f>
        <v>0</v>
      </c>
      <c r="J269" s="1">
        <f>IF(F268-testdata[[#This Row],[low]]&gt;testdata[[#This Row],[high]]-E268,MAX(F268-testdata[[#This Row],[low]],0),0)</f>
        <v>0</v>
      </c>
      <c r="K269" s="1">
        <f>K268-(K268/14)+testdata[[#This Row],[TR]]</f>
        <v>25.08557006034232</v>
      </c>
      <c r="L269" s="1">
        <f>L268-(L268/14)+testdata[[#This Row],[+DM1]]</f>
        <v>10.833983815998675</v>
      </c>
      <c r="M269" s="1">
        <f>M268-(M268/14)+testdata[[#This Row],[-DM1]]</f>
        <v>1.622917997691846</v>
      </c>
      <c r="N269" s="8">
        <f>100*testdata[[#This Row],[+DM14]]/testdata[[#This Row],[TR14]]</f>
        <v>43.188110893784618</v>
      </c>
      <c r="O269" s="8">
        <f>100*testdata[[#This Row],[-DM14]]/testdata[[#This Row],[TR14]]</f>
        <v>6.4695280744586734</v>
      </c>
      <c r="P269" s="8">
        <f>100*ABS(testdata[[#This Row],[+DI14]]-testdata[[#This Row],[-DI14]])/(testdata[[#This Row],[+DI14]]+testdata[[#This Row],[-DI14]])</f>
        <v>73.94347291220987</v>
      </c>
      <c r="Q269" s="8">
        <f>((Q268*13)+testdata[[#This Row],[DX]])/14</f>
        <v>51.541057652658829</v>
      </c>
      <c r="S269" s="6">
        <v>268</v>
      </c>
      <c r="T269" s="8">
        <v>43.188099999999999</v>
      </c>
      <c r="U269" s="8">
        <v>6.4695</v>
      </c>
      <c r="V269" s="8">
        <v>51.5411</v>
      </c>
    </row>
    <row r="270" spans="1:22" x14ac:dyDescent="0.25">
      <c r="A270" s="6">
        <v>269</v>
      </c>
      <c r="B270" s="3" t="s">
        <v>5</v>
      </c>
      <c r="C270" s="4" t="e">
        <f>"new Quote { Date = DateTime.ParseExact("""&amp;TEXT(D270,"yyyy-mm-dd")&amp;""",""yyyy-MM-dd"",cultureProvider), Open="&amp;#REF!&amp;"m, High="&amp;E270&amp;"m, Low="&amp;F270&amp;"m, Close="&amp;G270&amp;"m, Volume = (long)"&amp;#REF!&amp;" },"</f>
        <v>#REF!</v>
      </c>
      <c r="D270" s="2">
        <v>43126</v>
      </c>
      <c r="E270" s="1">
        <v>276.06</v>
      </c>
      <c r="F270" s="1">
        <v>273.49</v>
      </c>
      <c r="G270" s="1">
        <v>276.01</v>
      </c>
      <c r="H270" s="1">
        <f>MAX(testdata[[#This Row],[high]]-testdata[[#This Row],[low]],ABS(testdata[[#This Row],[high]]-G269),ABS(testdata[[#This Row],[low]]-G269))</f>
        <v>3.2099999999999795</v>
      </c>
      <c r="I270" s="1">
        <f>IF(testdata[[#This Row],[high]]-E269&gt;F269-testdata[[#This Row],[low]],MAX(testdata[[#This Row],[high]]-E269,0),0)</f>
        <v>2.2699999999999818</v>
      </c>
      <c r="J270" s="1">
        <f>IF(F269-testdata[[#This Row],[low]]&gt;testdata[[#This Row],[high]]-E269,MAX(F269-testdata[[#This Row],[low]],0),0)</f>
        <v>0</v>
      </c>
      <c r="K270" s="1">
        <f>K269-(K269/14)+testdata[[#This Row],[TR]]</f>
        <v>26.503743627460704</v>
      </c>
      <c r="L270" s="1">
        <f>L269-(L269/14)+testdata[[#This Row],[+DM1]]</f>
        <v>12.330127829141608</v>
      </c>
      <c r="M270" s="1">
        <f>M269-(M269/14)+testdata[[#This Row],[-DM1]]</f>
        <v>1.5069952835709999</v>
      </c>
      <c r="N270" s="8">
        <f>100*testdata[[#This Row],[+DM14]]/testdata[[#This Row],[TR14]]</f>
        <v>46.522212116352804</v>
      </c>
      <c r="O270" s="8">
        <f>100*testdata[[#This Row],[-DM14]]/testdata[[#This Row],[TR14]]</f>
        <v>5.6859714037136699</v>
      </c>
      <c r="P270" s="8">
        <f>100*ABS(testdata[[#This Row],[+DI14]]-testdata[[#This Row],[-DI14]])/(testdata[[#This Row],[+DI14]]+testdata[[#This Row],[-DI14]])</f>
        <v>78.218083754903134</v>
      </c>
      <c r="Q270" s="8">
        <f>((Q269*13)+testdata[[#This Row],[DX]])/14</f>
        <v>53.446559517104845</v>
      </c>
      <c r="S270" s="6">
        <v>269</v>
      </c>
      <c r="T270" s="8">
        <v>46.522199999999998</v>
      </c>
      <c r="U270" s="8">
        <v>5.6859999999999999</v>
      </c>
      <c r="V270" s="8">
        <v>53.446599999999997</v>
      </c>
    </row>
    <row r="271" spans="1:22" x14ac:dyDescent="0.25">
      <c r="A271" s="6">
        <v>270</v>
      </c>
      <c r="B271" s="3" t="s">
        <v>5</v>
      </c>
      <c r="C271" s="4" t="e">
        <f>"new Quote { Date = DateTime.ParseExact("""&amp;TEXT(D271,"yyyy-mm-dd")&amp;""",""yyyy-MM-dd"",cultureProvider), Open="&amp;#REF!&amp;"m, High="&amp;E271&amp;"m, Low="&amp;F271&amp;"m, Close="&amp;G271&amp;"m, Volume = (long)"&amp;#REF!&amp;" },"</f>
        <v>#REF!</v>
      </c>
      <c r="D271" s="2">
        <v>43129</v>
      </c>
      <c r="E271" s="1">
        <v>275.87</v>
      </c>
      <c r="F271" s="1">
        <v>274.01</v>
      </c>
      <c r="G271" s="1">
        <v>274.18</v>
      </c>
      <c r="H271" s="1">
        <f>MAX(testdata[[#This Row],[high]]-testdata[[#This Row],[low]],ABS(testdata[[#This Row],[high]]-G270),ABS(testdata[[#This Row],[low]]-G270))</f>
        <v>2</v>
      </c>
      <c r="I271" s="1">
        <f>IF(testdata[[#This Row],[high]]-E270&gt;F270-testdata[[#This Row],[low]],MAX(testdata[[#This Row],[high]]-E270,0),0)</f>
        <v>0</v>
      </c>
      <c r="J271" s="1">
        <f>IF(F270-testdata[[#This Row],[low]]&gt;testdata[[#This Row],[high]]-E270,MAX(F270-testdata[[#This Row],[low]],0),0)</f>
        <v>0</v>
      </c>
      <c r="K271" s="1">
        <f>K270-(K270/14)+testdata[[#This Row],[TR]]</f>
        <v>26.610619082642081</v>
      </c>
      <c r="L271" s="1">
        <f>L270-(L270/14)+testdata[[#This Row],[+DM1]]</f>
        <v>11.449404412774349</v>
      </c>
      <c r="M271" s="1">
        <f>M270-(M270/14)+testdata[[#This Row],[-DM1]]</f>
        <v>1.3993527633159284</v>
      </c>
      <c r="N271" s="8">
        <f>100*testdata[[#This Row],[+DM14]]/testdata[[#This Row],[TR14]]</f>
        <v>43.02569728730105</v>
      </c>
      <c r="O271" s="8">
        <f>100*testdata[[#This Row],[-DM14]]/testdata[[#This Row],[TR14]]</f>
        <v>5.2586253591849585</v>
      </c>
      <c r="P271" s="8">
        <f>100*ABS(testdata[[#This Row],[+DI14]]-testdata[[#This Row],[-DI14]])/(testdata[[#This Row],[+DI14]]+testdata[[#This Row],[-DI14]])</f>
        <v>78.218083754903134</v>
      </c>
      <c r="Q271" s="8">
        <f>((Q270*13)+testdata[[#This Row],[DX]])/14</f>
        <v>55.215954105519003</v>
      </c>
      <c r="S271" s="6">
        <v>270</v>
      </c>
      <c r="T271" s="8">
        <v>43.025700000000001</v>
      </c>
      <c r="U271" s="8">
        <v>5.2586000000000004</v>
      </c>
      <c r="V271" s="8">
        <v>55.216000000000001</v>
      </c>
    </row>
    <row r="272" spans="1:22" x14ac:dyDescent="0.25">
      <c r="A272" s="6">
        <v>271</v>
      </c>
      <c r="B272" s="3" t="s">
        <v>5</v>
      </c>
      <c r="C272" s="4" t="e">
        <f>"new Quote { Date = DateTime.ParseExact("""&amp;TEXT(D272,"yyyy-mm-dd")&amp;""",""yyyy-MM-dd"",cultureProvider), Open="&amp;#REF!&amp;"m, High="&amp;E272&amp;"m, Low="&amp;F272&amp;"m, Close="&amp;G272&amp;"m, Volume = (long)"&amp;#REF!&amp;" },"</f>
        <v>#REF!</v>
      </c>
      <c r="D272" s="2">
        <v>43130</v>
      </c>
      <c r="E272" s="1">
        <v>274.24</v>
      </c>
      <c r="F272" s="1">
        <v>270.85000000000002</v>
      </c>
      <c r="G272" s="1">
        <v>271.37</v>
      </c>
      <c r="H272" s="1">
        <f>MAX(testdata[[#This Row],[high]]-testdata[[#This Row],[low]],ABS(testdata[[#This Row],[high]]-G271),ABS(testdata[[#This Row],[low]]-G271))</f>
        <v>3.3899999999999864</v>
      </c>
      <c r="I272" s="1">
        <f>IF(testdata[[#This Row],[high]]-E271&gt;F271-testdata[[#This Row],[low]],MAX(testdata[[#This Row],[high]]-E271,0),0)</f>
        <v>0</v>
      </c>
      <c r="J272" s="1">
        <f>IF(F271-testdata[[#This Row],[low]]&gt;testdata[[#This Row],[high]]-E271,MAX(F271-testdata[[#This Row],[low]],0),0)</f>
        <v>3.1599999999999682</v>
      </c>
      <c r="K272" s="1">
        <f>K271-(K271/14)+testdata[[#This Row],[TR]]</f>
        <v>28.099860576739061</v>
      </c>
      <c r="L272" s="1">
        <f>L271-(L271/14)+testdata[[#This Row],[+DM1]]</f>
        <v>10.631589811861895</v>
      </c>
      <c r="M272" s="1">
        <f>M271-(M271/14)+testdata[[#This Row],[-DM1]]</f>
        <v>4.459398994507616</v>
      </c>
      <c r="N272" s="8">
        <f>100*testdata[[#This Row],[+DM14]]/testdata[[#This Row],[TR14]]</f>
        <v>37.835026913488235</v>
      </c>
      <c r="O272" s="8">
        <f>100*testdata[[#This Row],[-DM14]]/testdata[[#This Row],[TR14]]</f>
        <v>15.869826052443429</v>
      </c>
      <c r="P272" s="8">
        <f>100*ABS(testdata[[#This Row],[+DI14]]-testdata[[#This Row],[-DI14]])/(testdata[[#This Row],[+DI14]]+testdata[[#This Row],[-DI14]])</f>
        <v>40.899843585790471</v>
      </c>
      <c r="Q272" s="8">
        <f>((Q271*13)+testdata[[#This Row],[DX]])/14</f>
        <v>54.193374782681246</v>
      </c>
      <c r="S272" s="6">
        <v>271</v>
      </c>
      <c r="T272" s="8">
        <v>37.835000000000001</v>
      </c>
      <c r="U272" s="8">
        <v>15.8698</v>
      </c>
      <c r="V272" s="8">
        <v>54.193399999999997</v>
      </c>
    </row>
    <row r="273" spans="1:22" x14ac:dyDescent="0.25">
      <c r="A273" s="6">
        <v>272</v>
      </c>
      <c r="B273" s="3" t="s">
        <v>5</v>
      </c>
      <c r="C273" s="4" t="e">
        <f>"new Quote { Date = DateTime.ParseExact("""&amp;TEXT(D273,"yyyy-mm-dd")&amp;""",""yyyy-MM-dd"",cultureProvider), Open="&amp;#REF!&amp;"m, High="&amp;E273&amp;"m, Low="&amp;F273&amp;"m, Close="&amp;G273&amp;"m, Volume = (long)"&amp;#REF!&amp;" },"</f>
        <v>#REF!</v>
      </c>
      <c r="D273" s="2">
        <v>43131</v>
      </c>
      <c r="E273" s="1">
        <v>272.85000000000002</v>
      </c>
      <c r="F273" s="1">
        <v>270.33</v>
      </c>
      <c r="G273" s="1">
        <v>271.51</v>
      </c>
      <c r="H273" s="1">
        <f>MAX(testdata[[#This Row],[high]]-testdata[[#This Row],[low]],ABS(testdata[[#This Row],[high]]-G272),ABS(testdata[[#This Row],[low]]-G272))</f>
        <v>2.5200000000000387</v>
      </c>
      <c r="I273" s="1">
        <f>IF(testdata[[#This Row],[high]]-E272&gt;F272-testdata[[#This Row],[low]],MAX(testdata[[#This Row],[high]]-E272,0),0)</f>
        <v>0</v>
      </c>
      <c r="J273" s="1">
        <f>IF(F272-testdata[[#This Row],[low]]&gt;testdata[[#This Row],[high]]-E272,MAX(F272-testdata[[#This Row],[low]],0),0)</f>
        <v>0.52000000000003865</v>
      </c>
      <c r="K273" s="1">
        <f>K272-(K272/14)+testdata[[#This Row],[TR]]</f>
        <v>28.612727678400596</v>
      </c>
      <c r="L273" s="1">
        <f>L272-(L272/14)+testdata[[#This Row],[+DM1]]</f>
        <v>9.872190539586045</v>
      </c>
      <c r="M273" s="1">
        <f>M272-(M272/14)+testdata[[#This Row],[-DM1]]</f>
        <v>4.6608704948999682</v>
      </c>
      <c r="N273" s="8">
        <f>100*testdata[[#This Row],[+DM14]]/testdata[[#This Row],[TR14]]</f>
        <v>34.502794177985493</v>
      </c>
      <c r="O273" s="8">
        <f>100*testdata[[#This Row],[-DM14]]/testdata[[#This Row],[TR14]]</f>
        <v>16.289500767934136</v>
      </c>
      <c r="P273" s="8">
        <f>100*ABS(testdata[[#This Row],[+DI14]]-testdata[[#This Row],[-DI14]])/(testdata[[#This Row],[+DI14]]+testdata[[#This Row],[-DI14]])</f>
        <v>35.858378577781728</v>
      </c>
      <c r="Q273" s="8">
        <f>((Q272*13)+testdata[[#This Row],[DX]])/14</f>
        <v>52.883732196617004</v>
      </c>
      <c r="S273" s="6">
        <v>272</v>
      </c>
      <c r="T273" s="8">
        <v>34.502800000000001</v>
      </c>
      <c r="U273" s="8">
        <v>16.2895</v>
      </c>
      <c r="V273" s="8">
        <v>52.883699999999997</v>
      </c>
    </row>
    <row r="274" spans="1:22" x14ac:dyDescent="0.25">
      <c r="A274" s="6">
        <v>273</v>
      </c>
      <c r="B274" s="3" t="s">
        <v>5</v>
      </c>
      <c r="C274" s="4" t="e">
        <f>"new Quote { Date = DateTime.ParseExact("""&amp;TEXT(D274,"yyyy-mm-dd")&amp;""",""yyyy-MM-dd"",cultureProvider), Open="&amp;#REF!&amp;"m, High="&amp;E274&amp;"m, Low="&amp;F274&amp;"m, Close="&amp;G274&amp;"m, Volume = (long)"&amp;#REF!&amp;" },"</f>
        <v>#REF!</v>
      </c>
      <c r="D274" s="2">
        <v>43132</v>
      </c>
      <c r="E274" s="1">
        <v>272.62</v>
      </c>
      <c r="F274" s="1">
        <v>270.33</v>
      </c>
      <c r="G274" s="1">
        <v>271.2</v>
      </c>
      <c r="H274" s="1">
        <f>MAX(testdata[[#This Row],[high]]-testdata[[#This Row],[low]],ABS(testdata[[#This Row],[high]]-G273),ABS(testdata[[#This Row],[low]]-G273))</f>
        <v>2.2900000000000205</v>
      </c>
      <c r="I274" s="1">
        <f>IF(testdata[[#This Row],[high]]-E273&gt;F273-testdata[[#This Row],[low]],MAX(testdata[[#This Row],[high]]-E273,0),0)</f>
        <v>0</v>
      </c>
      <c r="J274" s="1">
        <f>IF(F273-testdata[[#This Row],[low]]&gt;testdata[[#This Row],[high]]-E273,MAX(F273-testdata[[#This Row],[low]],0),0)</f>
        <v>0</v>
      </c>
      <c r="K274" s="1">
        <f>K273-(K273/14)+testdata[[#This Row],[TR]]</f>
        <v>28.858961415657717</v>
      </c>
      <c r="L274" s="1">
        <f>L273-(L273/14)+testdata[[#This Row],[+DM1]]</f>
        <v>9.1670340724727559</v>
      </c>
      <c r="M274" s="1">
        <f>M273-(M273/14)+testdata[[#This Row],[-DM1]]</f>
        <v>4.3279511738356851</v>
      </c>
      <c r="N274" s="8">
        <f>100*testdata[[#This Row],[+DM14]]/testdata[[#This Row],[TR14]]</f>
        <v>31.764947949578982</v>
      </c>
      <c r="O274" s="8">
        <f>100*testdata[[#This Row],[-DM14]]/testdata[[#This Row],[TR14]]</f>
        <v>14.996905507096702</v>
      </c>
      <c r="P274" s="8">
        <f>100*ABS(testdata[[#This Row],[+DI14]]-testdata[[#This Row],[-DI14]])/(testdata[[#This Row],[+DI14]]+testdata[[#This Row],[-DI14]])</f>
        <v>35.858378577781735</v>
      </c>
      <c r="Q274" s="8">
        <f>((Q273*13)+testdata[[#This Row],[DX]])/14</f>
        <v>51.667635509557343</v>
      </c>
      <c r="S274" s="6">
        <v>273</v>
      </c>
      <c r="T274" s="8">
        <v>31.764900000000001</v>
      </c>
      <c r="U274" s="8">
        <v>14.9969</v>
      </c>
      <c r="V274" s="8">
        <v>51.6676</v>
      </c>
    </row>
    <row r="275" spans="1:22" x14ac:dyDescent="0.25">
      <c r="A275" s="6">
        <v>274</v>
      </c>
      <c r="B275" s="3" t="s">
        <v>5</v>
      </c>
      <c r="C275" s="4" t="e">
        <f>"new Quote { Date = DateTime.ParseExact("""&amp;TEXT(D275,"yyyy-mm-dd")&amp;""",""yyyy-MM-dd"",cultureProvider), Open="&amp;#REF!&amp;"m, High="&amp;E275&amp;"m, Low="&amp;F275&amp;"m, Close="&amp;G275&amp;"m, Volume = (long)"&amp;#REF!&amp;" },"</f>
        <v>#REF!</v>
      </c>
      <c r="D275" s="2">
        <v>43133</v>
      </c>
      <c r="E275" s="1">
        <v>269.89999999999998</v>
      </c>
      <c r="F275" s="1">
        <v>265.25</v>
      </c>
      <c r="G275" s="1">
        <v>265.29000000000002</v>
      </c>
      <c r="H275" s="1">
        <f>MAX(testdata[[#This Row],[high]]-testdata[[#This Row],[low]],ABS(testdata[[#This Row],[high]]-G274),ABS(testdata[[#This Row],[low]]-G274))</f>
        <v>5.9499999999999886</v>
      </c>
      <c r="I275" s="1">
        <f>IF(testdata[[#This Row],[high]]-E274&gt;F274-testdata[[#This Row],[low]],MAX(testdata[[#This Row],[high]]-E274,0),0)</f>
        <v>0</v>
      </c>
      <c r="J275" s="1">
        <f>IF(F274-testdata[[#This Row],[low]]&gt;testdata[[#This Row],[high]]-E274,MAX(F274-testdata[[#This Row],[low]],0),0)</f>
        <v>5.0799999999999841</v>
      </c>
      <c r="K275" s="1">
        <f>K274-(K274/14)+testdata[[#This Row],[TR]]</f>
        <v>32.747607028825016</v>
      </c>
      <c r="L275" s="1">
        <f>L274-(L274/14)+testdata[[#This Row],[+DM1]]</f>
        <v>8.5122459244389876</v>
      </c>
      <c r="M275" s="1">
        <f>M274-(M274/14)+testdata[[#This Row],[-DM1]]</f>
        <v>9.0988118042759769</v>
      </c>
      <c r="N275" s="8">
        <f>100*testdata[[#This Row],[+DM14]]/testdata[[#This Row],[TR14]]</f>
        <v>25.993489896670496</v>
      </c>
      <c r="O275" s="8">
        <f>100*testdata[[#This Row],[-DM14]]/testdata[[#This Row],[TR14]]</f>
        <v>27.784661628152076</v>
      </c>
      <c r="P275" s="8">
        <f>100*ABS(testdata[[#This Row],[+DI14]]-testdata[[#This Row],[-DI14]])/(testdata[[#This Row],[+DI14]]+testdata[[#This Row],[-DI14]])</f>
        <v>3.3306680886099667</v>
      </c>
      <c r="Q275" s="8">
        <f>((Q274*13)+testdata[[#This Row],[DX]])/14</f>
        <v>48.214994979489674</v>
      </c>
      <c r="S275" s="6">
        <v>274</v>
      </c>
      <c r="T275" s="8">
        <v>25.993500000000001</v>
      </c>
      <c r="U275" s="8">
        <v>27.784700000000001</v>
      </c>
      <c r="V275" s="8">
        <v>48.215000000000003</v>
      </c>
    </row>
    <row r="276" spans="1:22" x14ac:dyDescent="0.25">
      <c r="A276" s="6">
        <v>275</v>
      </c>
      <c r="B276" s="3" t="s">
        <v>5</v>
      </c>
      <c r="C276" s="4" t="e">
        <f>"new Quote { Date = DateTime.ParseExact("""&amp;TEXT(D276,"yyyy-mm-dd")&amp;""",""yyyy-MM-dd"",cultureProvider), Open="&amp;#REF!&amp;"m, High="&amp;E276&amp;"m, Low="&amp;F276&amp;"m, Close="&amp;G276&amp;"m, Volume = (long)"&amp;#REF!&amp;" },"</f>
        <v>#REF!</v>
      </c>
      <c r="D276" s="2">
        <v>43136</v>
      </c>
      <c r="E276" s="1">
        <v>265.68</v>
      </c>
      <c r="F276" s="1">
        <v>253.6</v>
      </c>
      <c r="G276" s="1">
        <v>254.2</v>
      </c>
      <c r="H276" s="1">
        <f>MAX(testdata[[#This Row],[high]]-testdata[[#This Row],[low]],ABS(testdata[[#This Row],[high]]-G275),ABS(testdata[[#This Row],[low]]-G275))</f>
        <v>12.080000000000013</v>
      </c>
      <c r="I276" s="1">
        <f>IF(testdata[[#This Row],[high]]-E275&gt;F275-testdata[[#This Row],[low]],MAX(testdata[[#This Row],[high]]-E275,0),0)</f>
        <v>0</v>
      </c>
      <c r="J276" s="1">
        <f>IF(F275-testdata[[#This Row],[low]]&gt;testdata[[#This Row],[high]]-E275,MAX(F275-testdata[[#This Row],[low]],0),0)</f>
        <v>11.650000000000006</v>
      </c>
      <c r="K276" s="1">
        <f>K275-(K275/14)+testdata[[#This Row],[TR]]</f>
        <v>42.488492241051816</v>
      </c>
      <c r="L276" s="1">
        <f>L275-(L275/14)+testdata[[#This Row],[+DM1]]</f>
        <v>7.9042283584076314</v>
      </c>
      <c r="M276" s="1">
        <f>M275-(M275/14)+testdata[[#This Row],[-DM1]]</f>
        <v>20.098896675399125</v>
      </c>
      <c r="N276" s="8">
        <f>100*testdata[[#This Row],[+DM14]]/testdata[[#This Row],[TR14]]</f>
        <v>18.603221581891464</v>
      </c>
      <c r="O276" s="8">
        <f>100*testdata[[#This Row],[-DM14]]/testdata[[#This Row],[TR14]]</f>
        <v>47.304330220453998</v>
      </c>
      <c r="P276" s="8">
        <f>100*ABS(testdata[[#This Row],[+DI14]]-testdata[[#This Row],[-DI14]])/(testdata[[#This Row],[+DI14]]+testdata[[#This Row],[-DI14]])</f>
        <v>43.547526578799641</v>
      </c>
      <c r="Q276" s="8">
        <f>((Q275*13)+testdata[[#This Row],[DX]])/14</f>
        <v>47.881604379440383</v>
      </c>
      <c r="S276" s="6">
        <v>275</v>
      </c>
      <c r="T276" s="8">
        <v>18.603200000000001</v>
      </c>
      <c r="U276" s="8">
        <v>47.304299999999998</v>
      </c>
      <c r="V276" s="8">
        <v>47.881599999999999</v>
      </c>
    </row>
    <row r="277" spans="1:22" x14ac:dyDescent="0.25">
      <c r="A277" s="6">
        <v>276</v>
      </c>
      <c r="B277" s="3" t="s">
        <v>5</v>
      </c>
      <c r="C277" s="4" t="e">
        <f>"new Quote { Date = DateTime.ParseExact("""&amp;TEXT(D277,"yyyy-mm-dd")&amp;""",""yyyy-MM-dd"",cultureProvider), Open="&amp;#REF!&amp;"m, High="&amp;E277&amp;"m, Low="&amp;F277&amp;"m, Close="&amp;G277&amp;"m, Volume = (long)"&amp;#REF!&amp;" },"</f>
        <v>#REF!</v>
      </c>
      <c r="D277" s="2">
        <v>43137</v>
      </c>
      <c r="E277" s="1">
        <v>259.76</v>
      </c>
      <c r="F277" s="1">
        <v>249.16</v>
      </c>
      <c r="G277" s="1">
        <v>259.20999999999998</v>
      </c>
      <c r="H277" s="1">
        <f>MAX(testdata[[#This Row],[high]]-testdata[[#This Row],[low]],ABS(testdata[[#This Row],[high]]-G276),ABS(testdata[[#This Row],[low]]-G276))</f>
        <v>10.599999999999994</v>
      </c>
      <c r="I277" s="1">
        <f>IF(testdata[[#This Row],[high]]-E276&gt;F276-testdata[[#This Row],[low]],MAX(testdata[[#This Row],[high]]-E276,0),0)</f>
        <v>0</v>
      </c>
      <c r="J277" s="1">
        <f>IF(F276-testdata[[#This Row],[low]]&gt;testdata[[#This Row],[high]]-E276,MAX(F276-testdata[[#This Row],[low]],0),0)</f>
        <v>4.4399999999999977</v>
      </c>
      <c r="K277" s="1">
        <f>K276-(K276/14)+testdata[[#This Row],[TR]]</f>
        <v>50.05359993811954</v>
      </c>
      <c r="L277" s="1">
        <f>L276-(L276/14)+testdata[[#This Row],[+DM1]]</f>
        <v>7.3396406185213721</v>
      </c>
      <c r="M277" s="1">
        <f>M276-(M276/14)+testdata[[#This Row],[-DM1]]</f>
        <v>23.103261198584899</v>
      </c>
      <c r="N277" s="8">
        <f>100*testdata[[#This Row],[+DM14]]/testdata[[#This Row],[TR14]]</f>
        <v>14.663561916815677</v>
      </c>
      <c r="O277" s="8">
        <f>100*testdata[[#This Row],[-DM14]]/testdata[[#This Row],[TR14]]</f>
        <v>46.157042105157451</v>
      </c>
      <c r="P277" s="8">
        <f>100*ABS(testdata[[#This Row],[+DI14]]-testdata[[#This Row],[-DI14]])/(testdata[[#This Row],[+DI14]]+testdata[[#This Row],[-DI14]])</f>
        <v>51.78093952661812</v>
      </c>
      <c r="Q277" s="8">
        <f>((Q276*13)+testdata[[#This Row],[DX]])/14</f>
        <v>48.160128318524507</v>
      </c>
      <c r="S277" s="6">
        <v>276</v>
      </c>
      <c r="T277" s="8">
        <v>14.663600000000001</v>
      </c>
      <c r="U277" s="8">
        <v>46.156999999999996</v>
      </c>
      <c r="V277" s="8">
        <v>48.1601</v>
      </c>
    </row>
    <row r="278" spans="1:22" x14ac:dyDescent="0.25">
      <c r="A278" s="6">
        <v>277</v>
      </c>
      <c r="B278" s="3" t="s">
        <v>5</v>
      </c>
      <c r="C278" s="4" t="e">
        <f>"new Quote { Date = DateTime.ParseExact("""&amp;TEXT(D278,"yyyy-mm-dd")&amp;""",""yyyy-MM-dd"",cultureProvider), Open="&amp;#REF!&amp;"m, High="&amp;E278&amp;"m, Low="&amp;F278&amp;"m, Close="&amp;G278&amp;"m, Volume = (long)"&amp;#REF!&amp;" },"</f>
        <v>#REF!</v>
      </c>
      <c r="D278" s="2">
        <v>43138</v>
      </c>
      <c r="E278" s="1">
        <v>262.32</v>
      </c>
      <c r="F278" s="1">
        <v>257.70999999999998</v>
      </c>
      <c r="G278" s="1">
        <v>257.8</v>
      </c>
      <c r="H278" s="1">
        <f>MAX(testdata[[#This Row],[high]]-testdata[[#This Row],[low]],ABS(testdata[[#This Row],[high]]-G277),ABS(testdata[[#This Row],[low]]-G277))</f>
        <v>4.6100000000000136</v>
      </c>
      <c r="I278" s="1">
        <f>IF(testdata[[#This Row],[high]]-E277&gt;F277-testdata[[#This Row],[low]],MAX(testdata[[#This Row],[high]]-E277,0),0)</f>
        <v>2.5600000000000023</v>
      </c>
      <c r="J278" s="1">
        <f>IF(F277-testdata[[#This Row],[low]]&gt;testdata[[#This Row],[high]]-E277,MAX(F277-testdata[[#This Row],[low]],0),0)</f>
        <v>0</v>
      </c>
      <c r="K278" s="1">
        <f>K277-(K277/14)+testdata[[#This Row],[TR]]</f>
        <v>51.088342799682444</v>
      </c>
      <c r="L278" s="1">
        <f>L277-(L277/14)+testdata[[#This Row],[+DM1]]</f>
        <v>9.3753805743412766</v>
      </c>
      <c r="M278" s="1">
        <f>M277-(M277/14)+testdata[[#This Row],[-DM1]]</f>
        <v>21.453028255828833</v>
      </c>
      <c r="N278" s="8">
        <f>100*testdata[[#This Row],[+DM14]]/testdata[[#This Row],[TR14]]</f>
        <v>18.351310809008179</v>
      </c>
      <c r="O278" s="8">
        <f>100*testdata[[#This Row],[-DM14]]/testdata[[#This Row],[TR14]]</f>
        <v>41.99202221130215</v>
      </c>
      <c r="P278" s="8">
        <f>100*ABS(testdata[[#This Row],[+DI14]]-testdata[[#This Row],[-DI14]])/(testdata[[#This Row],[+DI14]]+testdata[[#This Row],[-DI14]])</f>
        <v>39.177006338607434</v>
      </c>
      <c r="Q278" s="8">
        <f>((Q277*13)+testdata[[#This Row],[DX]])/14</f>
        <v>47.518476748530425</v>
      </c>
      <c r="S278" s="6">
        <v>277</v>
      </c>
      <c r="T278" s="8">
        <v>18.351299999999998</v>
      </c>
      <c r="U278" s="8">
        <v>41.991999999999997</v>
      </c>
      <c r="V278" s="8">
        <v>47.518500000000003</v>
      </c>
    </row>
    <row r="279" spans="1:22" x14ac:dyDescent="0.25">
      <c r="A279" s="6">
        <v>278</v>
      </c>
      <c r="B279" s="3" t="s">
        <v>5</v>
      </c>
      <c r="C279" s="4" t="e">
        <f>"new Quote { Date = DateTime.ParseExact("""&amp;TEXT(D279,"yyyy-mm-dd")&amp;""",""yyyy-MM-dd"",cultureProvider), Open="&amp;#REF!&amp;"m, High="&amp;E279&amp;"m, Low="&amp;F279&amp;"m, Close="&amp;G279&amp;"m, Volume = (long)"&amp;#REF!&amp;" },"</f>
        <v>#REF!</v>
      </c>
      <c r="D279" s="2">
        <v>43139</v>
      </c>
      <c r="E279" s="1">
        <v>258.27999999999997</v>
      </c>
      <c r="F279" s="1">
        <v>248.09</v>
      </c>
      <c r="G279" s="1">
        <v>248.13</v>
      </c>
      <c r="H279" s="1">
        <f>MAX(testdata[[#This Row],[high]]-testdata[[#This Row],[low]],ABS(testdata[[#This Row],[high]]-G278),ABS(testdata[[#This Row],[low]]-G278))</f>
        <v>10.189999999999969</v>
      </c>
      <c r="I279" s="1">
        <f>IF(testdata[[#This Row],[high]]-E278&gt;F278-testdata[[#This Row],[low]],MAX(testdata[[#This Row],[high]]-E278,0),0)</f>
        <v>0</v>
      </c>
      <c r="J279" s="1">
        <f>IF(F278-testdata[[#This Row],[low]]&gt;testdata[[#This Row],[high]]-E278,MAX(F278-testdata[[#This Row],[low]],0),0)</f>
        <v>9.6199999999999761</v>
      </c>
      <c r="K279" s="1">
        <f>K278-(K278/14)+testdata[[#This Row],[TR]]</f>
        <v>57.629175456847953</v>
      </c>
      <c r="L279" s="1">
        <f>L278-(L278/14)+testdata[[#This Row],[+DM1]]</f>
        <v>8.7057105333168998</v>
      </c>
      <c r="M279" s="1">
        <f>M278-(M278/14)+testdata[[#This Row],[-DM1]]</f>
        <v>29.540669094698178</v>
      </c>
      <c r="N279" s="8">
        <f>100*testdata[[#This Row],[+DM14]]/testdata[[#This Row],[TR14]]</f>
        <v>15.106429103493999</v>
      </c>
      <c r="O279" s="8">
        <f>100*testdata[[#This Row],[-DM14]]/testdata[[#This Row],[TR14]]</f>
        <v>51.259919755086351</v>
      </c>
      <c r="P279" s="8">
        <f>100*ABS(testdata[[#This Row],[+DI14]]-testdata[[#This Row],[-DI14]])/(testdata[[#This Row],[+DI14]]+testdata[[#This Row],[-DI14]])</f>
        <v>54.475636031494822</v>
      </c>
      <c r="Q279" s="8">
        <f>((Q278*13)+testdata[[#This Row],[DX]])/14</f>
        <v>48.01541669731359</v>
      </c>
      <c r="S279" s="6">
        <v>278</v>
      </c>
      <c r="T279" s="8">
        <v>15.106400000000001</v>
      </c>
      <c r="U279" s="8">
        <v>51.259900000000002</v>
      </c>
      <c r="V279" s="8">
        <v>48.0154</v>
      </c>
    </row>
    <row r="280" spans="1:22" x14ac:dyDescent="0.25">
      <c r="A280" s="6">
        <v>279</v>
      </c>
      <c r="B280" s="3" t="s">
        <v>5</v>
      </c>
      <c r="C280" s="4" t="e">
        <f>"new Quote { Date = DateTime.ParseExact("""&amp;TEXT(D280,"yyyy-mm-dd")&amp;""",""yyyy-MM-dd"",cultureProvider), Open="&amp;#REF!&amp;"m, High="&amp;E280&amp;"m, Low="&amp;F280&amp;"m, Close="&amp;G280&amp;"m, Volume = (long)"&amp;#REF!&amp;" },"</f>
        <v>#REF!</v>
      </c>
      <c r="D280" s="2">
        <v>43140</v>
      </c>
      <c r="E280" s="1">
        <v>253.89</v>
      </c>
      <c r="F280" s="1">
        <v>243.59</v>
      </c>
      <c r="G280" s="1">
        <v>251.86</v>
      </c>
      <c r="H280" s="1">
        <f>MAX(testdata[[#This Row],[high]]-testdata[[#This Row],[low]],ABS(testdata[[#This Row],[high]]-G279),ABS(testdata[[#This Row],[low]]-G279))</f>
        <v>10.299999999999983</v>
      </c>
      <c r="I280" s="1">
        <f>IF(testdata[[#This Row],[high]]-E279&gt;F279-testdata[[#This Row],[low]],MAX(testdata[[#This Row],[high]]-E279,0),0)</f>
        <v>0</v>
      </c>
      <c r="J280" s="1">
        <f>IF(F279-testdata[[#This Row],[low]]&gt;testdata[[#This Row],[high]]-E279,MAX(F279-testdata[[#This Row],[low]],0),0)</f>
        <v>4.5</v>
      </c>
      <c r="K280" s="1">
        <f>K279-(K279/14)+testdata[[#This Row],[TR]]</f>
        <v>63.812805781358797</v>
      </c>
      <c r="L280" s="1">
        <f>L279-(L279/14)+testdata[[#This Row],[+DM1]]</f>
        <v>8.0838740666514077</v>
      </c>
      <c r="M280" s="1">
        <f>M279-(M279/14)+testdata[[#This Row],[-DM1]]</f>
        <v>31.930621302219738</v>
      </c>
      <c r="N280" s="8">
        <f>100*testdata[[#This Row],[+DM14]]/testdata[[#This Row],[TR14]]</f>
        <v>12.66810629570044</v>
      </c>
      <c r="O280" s="8">
        <f>100*testdata[[#This Row],[-DM14]]/testdata[[#This Row],[TR14]]</f>
        <v>50.037952275007811</v>
      </c>
      <c r="P280" s="8">
        <f>100*ABS(testdata[[#This Row],[+DI14]]-testdata[[#This Row],[-DI14]])/(testdata[[#This Row],[+DI14]]+testdata[[#This Row],[-DI14]])</f>
        <v>59.595271702763135</v>
      </c>
      <c r="Q280" s="8">
        <f>((Q279*13)+testdata[[#This Row],[DX]])/14</f>
        <v>48.842549197702844</v>
      </c>
      <c r="S280" s="6">
        <v>279</v>
      </c>
      <c r="T280" s="8">
        <v>12.668100000000001</v>
      </c>
      <c r="U280" s="8">
        <v>50.037999999999997</v>
      </c>
      <c r="V280" s="8">
        <v>48.842500000000001</v>
      </c>
    </row>
    <row r="281" spans="1:22" x14ac:dyDescent="0.25">
      <c r="A281" s="6">
        <v>280</v>
      </c>
      <c r="B281" s="3" t="s">
        <v>5</v>
      </c>
      <c r="C281" s="4" t="e">
        <f>"new Quote { Date = DateTime.ParseExact("""&amp;TEXT(D281,"yyyy-mm-dd")&amp;""",""yyyy-MM-dd"",cultureProvider), Open="&amp;#REF!&amp;"m, High="&amp;E281&amp;"m, Low="&amp;F281&amp;"m, Close="&amp;G281&amp;"m, Volume = (long)"&amp;#REF!&amp;" },"</f>
        <v>#REF!</v>
      </c>
      <c r="D281" s="2">
        <v>43143</v>
      </c>
      <c r="E281" s="1">
        <v>257.16000000000003</v>
      </c>
      <c r="F281" s="1">
        <v>252.02</v>
      </c>
      <c r="G281" s="1">
        <v>255.56</v>
      </c>
      <c r="H281" s="1">
        <f>MAX(testdata[[#This Row],[high]]-testdata[[#This Row],[low]],ABS(testdata[[#This Row],[high]]-G280),ABS(testdata[[#This Row],[low]]-G280))</f>
        <v>5.3000000000000114</v>
      </c>
      <c r="I281" s="1">
        <f>IF(testdata[[#This Row],[high]]-E280&gt;F280-testdata[[#This Row],[low]],MAX(testdata[[#This Row],[high]]-E280,0),0)</f>
        <v>3.2700000000000387</v>
      </c>
      <c r="J281" s="1">
        <f>IF(F280-testdata[[#This Row],[low]]&gt;testdata[[#This Row],[high]]-E280,MAX(F280-testdata[[#This Row],[low]],0),0)</f>
        <v>0</v>
      </c>
      <c r="K281" s="1">
        <f>K280-(K280/14)+testdata[[#This Row],[TR]]</f>
        <v>64.554748225547456</v>
      </c>
      <c r="L281" s="1">
        <f>L280-(L280/14)+testdata[[#This Row],[+DM1]]</f>
        <v>10.776454490462061</v>
      </c>
      <c r="M281" s="1">
        <f>M280-(M280/14)+testdata[[#This Row],[-DM1]]</f>
        <v>29.64986263777547</v>
      </c>
      <c r="N281" s="8">
        <f>100*testdata[[#This Row],[+DM14]]/testdata[[#This Row],[TR14]]</f>
        <v>16.693511765873936</v>
      </c>
      <c r="O281" s="8">
        <f>100*testdata[[#This Row],[-DM14]]/testdata[[#This Row],[TR14]]</f>
        <v>45.929793629094469</v>
      </c>
      <c r="P281" s="8">
        <f>100*ABS(testdata[[#This Row],[+DI14]]-testdata[[#This Row],[-DI14]])/(testdata[[#This Row],[+DI14]]+testdata[[#This Row],[-DI14]])</f>
        <v>46.685944919109268</v>
      </c>
      <c r="Q281" s="8">
        <f>((Q280*13)+testdata[[#This Row],[DX]])/14</f>
        <v>48.688506034946158</v>
      </c>
      <c r="S281" s="6">
        <v>280</v>
      </c>
      <c r="T281" s="8">
        <v>16.6935</v>
      </c>
      <c r="U281" s="8">
        <v>45.9298</v>
      </c>
      <c r="V281" s="8">
        <v>48.688499999999998</v>
      </c>
    </row>
    <row r="282" spans="1:22" x14ac:dyDescent="0.25">
      <c r="A282" s="6">
        <v>281</v>
      </c>
      <c r="B282" s="3" t="s">
        <v>5</v>
      </c>
      <c r="C282" s="4" t="e">
        <f>"new Quote { Date = DateTime.ParseExact("""&amp;TEXT(D282,"yyyy-mm-dd")&amp;""",""yyyy-MM-dd"",cultureProvider), Open="&amp;#REF!&amp;"m, High="&amp;E282&amp;"m, Low="&amp;F282&amp;"m, Close="&amp;G282&amp;"m, Volume = (long)"&amp;#REF!&amp;" },"</f>
        <v>#REF!</v>
      </c>
      <c r="D282" s="2">
        <v>43144</v>
      </c>
      <c r="E282" s="1">
        <v>256.79000000000002</v>
      </c>
      <c r="F282" s="1">
        <v>253.6</v>
      </c>
      <c r="G282" s="1">
        <v>256.19</v>
      </c>
      <c r="H282" s="1">
        <f>MAX(testdata[[#This Row],[high]]-testdata[[#This Row],[low]],ABS(testdata[[#This Row],[high]]-G281),ABS(testdata[[#This Row],[low]]-G281))</f>
        <v>3.1900000000000261</v>
      </c>
      <c r="I282" s="1">
        <f>IF(testdata[[#This Row],[high]]-E281&gt;F281-testdata[[#This Row],[low]],MAX(testdata[[#This Row],[high]]-E281,0),0)</f>
        <v>0</v>
      </c>
      <c r="J282" s="1">
        <f>IF(F281-testdata[[#This Row],[low]]&gt;testdata[[#This Row],[high]]-E281,MAX(F281-testdata[[#This Row],[low]],0),0)</f>
        <v>0</v>
      </c>
      <c r="K282" s="1">
        <f>K281-(K281/14)+testdata[[#This Row],[TR]]</f>
        <v>63.133694780865518</v>
      </c>
      <c r="L282" s="1">
        <f>L281-(L281/14)+testdata[[#This Row],[+DM1]]</f>
        <v>10.006707741143343</v>
      </c>
      <c r="M282" s="1">
        <f>M281-(M281/14)+testdata[[#This Row],[-DM1]]</f>
        <v>27.532015306505794</v>
      </c>
      <c r="N282" s="8">
        <f>100*testdata[[#This Row],[+DM14]]/testdata[[#This Row],[TR14]]</f>
        <v>15.850027114484931</v>
      </c>
      <c r="O282" s="8">
        <f>100*testdata[[#This Row],[-DM14]]/testdata[[#This Row],[TR14]]</f>
        <v>43.609067079106168</v>
      </c>
      <c r="P282" s="8">
        <f>100*ABS(testdata[[#This Row],[+DI14]]-testdata[[#This Row],[-DI14]])/(testdata[[#This Row],[+DI14]]+testdata[[#This Row],[-DI14]])</f>
        <v>46.685944919109268</v>
      </c>
      <c r="Q282" s="8">
        <f>((Q281*13)+testdata[[#This Row],[DX]])/14</f>
        <v>48.545465955243522</v>
      </c>
      <c r="S282" s="6">
        <v>281</v>
      </c>
      <c r="T282" s="8">
        <v>15.85</v>
      </c>
      <c r="U282" s="8">
        <v>43.609099999999998</v>
      </c>
      <c r="V282" s="8">
        <v>48.545499999999997</v>
      </c>
    </row>
    <row r="283" spans="1:22" x14ac:dyDescent="0.25">
      <c r="A283" s="6">
        <v>282</v>
      </c>
      <c r="B283" s="3" t="s">
        <v>5</v>
      </c>
      <c r="C283" s="4" t="e">
        <f>"new Quote { Date = DateTime.ParseExact("""&amp;TEXT(D283,"yyyy-mm-dd")&amp;""",""yyyy-MM-dd"",cultureProvider), Open="&amp;#REF!&amp;"m, High="&amp;E283&amp;"m, Low="&amp;F283&amp;"m, Close="&amp;G283&amp;"m, Volume = (long)"&amp;#REF!&amp;" },"</f>
        <v>#REF!</v>
      </c>
      <c r="D283" s="2">
        <v>43145</v>
      </c>
      <c r="E283" s="1">
        <v>260.04000000000002</v>
      </c>
      <c r="F283" s="1">
        <v>254.55</v>
      </c>
      <c r="G283" s="1">
        <v>259.64999999999998</v>
      </c>
      <c r="H283" s="1">
        <f>MAX(testdata[[#This Row],[high]]-testdata[[#This Row],[low]],ABS(testdata[[#This Row],[high]]-G282),ABS(testdata[[#This Row],[low]]-G282))</f>
        <v>5.4900000000000091</v>
      </c>
      <c r="I283" s="1">
        <f>IF(testdata[[#This Row],[high]]-E282&gt;F282-testdata[[#This Row],[low]],MAX(testdata[[#This Row],[high]]-E282,0),0)</f>
        <v>3.25</v>
      </c>
      <c r="J283" s="1">
        <f>IF(F282-testdata[[#This Row],[low]]&gt;testdata[[#This Row],[high]]-E282,MAX(F282-testdata[[#This Row],[low]],0),0)</f>
        <v>0</v>
      </c>
      <c r="K283" s="1">
        <f>K282-(K282/14)+testdata[[#This Row],[TR]]</f>
        <v>64.114145153660843</v>
      </c>
      <c r="L283" s="1">
        <f>L282-(L282/14)+testdata[[#This Row],[+DM1]]</f>
        <v>12.541942902490247</v>
      </c>
      <c r="M283" s="1">
        <f>M282-(M282/14)+testdata[[#This Row],[-DM1]]</f>
        <v>25.565442784612522</v>
      </c>
      <c r="N283" s="8">
        <f>100*testdata[[#This Row],[+DM14]]/testdata[[#This Row],[TR14]]</f>
        <v>19.561896789594979</v>
      </c>
      <c r="O283" s="8">
        <f>100*testdata[[#This Row],[-DM14]]/testdata[[#This Row],[TR14]]</f>
        <v>39.874886771617149</v>
      </c>
      <c r="P283" s="8">
        <f>100*ABS(testdata[[#This Row],[+DI14]]-testdata[[#This Row],[-DI14]])/(testdata[[#This Row],[+DI14]]+testdata[[#This Row],[-DI14]])</f>
        <v>34.175789410109054</v>
      </c>
      <c r="Q283" s="8">
        <f>((Q282*13)+testdata[[#This Row],[DX]])/14</f>
        <v>47.51906048773391</v>
      </c>
      <c r="S283" s="6">
        <v>282</v>
      </c>
      <c r="T283" s="8">
        <v>19.561900000000001</v>
      </c>
      <c r="U283" s="8">
        <v>39.874899999999997</v>
      </c>
      <c r="V283" s="8">
        <v>47.519100000000002</v>
      </c>
    </row>
    <row r="284" spans="1:22" x14ac:dyDescent="0.25">
      <c r="A284" s="6">
        <v>283</v>
      </c>
      <c r="B284" s="3" t="s">
        <v>5</v>
      </c>
      <c r="C284" s="4" t="e">
        <f>"new Quote { Date = DateTime.ParseExact("""&amp;TEXT(D284,"yyyy-mm-dd")&amp;""",""yyyy-MM-dd"",cultureProvider), Open="&amp;#REF!&amp;"m, High="&amp;E284&amp;"m, Low="&amp;F284&amp;"m, Close="&amp;G284&amp;"m, Volume = (long)"&amp;#REF!&amp;" },"</f>
        <v>#REF!</v>
      </c>
      <c r="D284" s="2">
        <v>43146</v>
      </c>
      <c r="E284" s="1">
        <v>262.97000000000003</v>
      </c>
      <c r="F284" s="1">
        <v>258.86</v>
      </c>
      <c r="G284" s="1">
        <v>262.95999999999998</v>
      </c>
      <c r="H284" s="1">
        <f>MAX(testdata[[#This Row],[high]]-testdata[[#This Row],[low]],ABS(testdata[[#This Row],[high]]-G283),ABS(testdata[[#This Row],[low]]-G283))</f>
        <v>4.1100000000000136</v>
      </c>
      <c r="I284" s="1">
        <f>IF(testdata[[#This Row],[high]]-E283&gt;F283-testdata[[#This Row],[low]],MAX(testdata[[#This Row],[high]]-E283,0),0)</f>
        <v>2.9300000000000068</v>
      </c>
      <c r="J284" s="1">
        <f>IF(F283-testdata[[#This Row],[low]]&gt;testdata[[#This Row],[high]]-E283,MAX(F283-testdata[[#This Row],[low]],0),0)</f>
        <v>0</v>
      </c>
      <c r="K284" s="1">
        <f>K283-(K283/14)+testdata[[#This Row],[TR]]</f>
        <v>63.644563356970799</v>
      </c>
      <c r="L284" s="1">
        <f>L283-(L283/14)+testdata[[#This Row],[+DM1]]</f>
        <v>14.576089838026665</v>
      </c>
      <c r="M284" s="1">
        <f>M283-(M283/14)+testdata[[#This Row],[-DM1]]</f>
        <v>23.739339728568769</v>
      </c>
      <c r="N284" s="8">
        <f>100*testdata[[#This Row],[+DM14]]/testdata[[#This Row],[TR14]]</f>
        <v>22.902333002541038</v>
      </c>
      <c r="O284" s="8">
        <f>100*testdata[[#This Row],[-DM14]]/testdata[[#This Row],[TR14]]</f>
        <v>37.299870525341063</v>
      </c>
      <c r="P284" s="8">
        <f>100*ABS(testdata[[#This Row],[+DI14]]-testdata[[#This Row],[-DI14]])/(testdata[[#This Row],[+DI14]]+testdata[[#This Row],[-DI14]])</f>
        <v>23.915299904482627</v>
      </c>
      <c r="Q284" s="8">
        <f>((Q283*13)+testdata[[#This Row],[DX]])/14</f>
        <v>45.833077588930244</v>
      </c>
      <c r="S284" s="6">
        <v>283</v>
      </c>
      <c r="T284" s="8">
        <v>22.9023</v>
      </c>
      <c r="U284" s="8">
        <v>37.299900000000001</v>
      </c>
      <c r="V284" s="8">
        <v>45.833100000000002</v>
      </c>
    </row>
    <row r="285" spans="1:22" x14ac:dyDescent="0.25">
      <c r="A285" s="6">
        <v>284</v>
      </c>
      <c r="B285" s="3" t="s">
        <v>5</v>
      </c>
      <c r="C285" s="4" t="e">
        <f>"new Quote { Date = DateTime.ParseExact("""&amp;TEXT(D285,"yyyy-mm-dd")&amp;""",""yyyy-MM-dd"",cultureProvider), Open="&amp;#REF!&amp;"m, High="&amp;E285&amp;"m, Low="&amp;F285&amp;"m, Close="&amp;G285&amp;"m, Volume = (long)"&amp;#REF!&amp;" },"</f>
        <v>#REF!</v>
      </c>
      <c r="D285" s="2">
        <v>43147</v>
      </c>
      <c r="E285" s="1">
        <v>265.17</v>
      </c>
      <c r="F285" s="1">
        <v>262.23</v>
      </c>
      <c r="G285" s="1">
        <v>263.04000000000002</v>
      </c>
      <c r="H285" s="1">
        <f>MAX(testdata[[#This Row],[high]]-testdata[[#This Row],[low]],ABS(testdata[[#This Row],[high]]-G284),ABS(testdata[[#This Row],[low]]-G284))</f>
        <v>2.9399999999999977</v>
      </c>
      <c r="I285" s="1">
        <f>IF(testdata[[#This Row],[high]]-E284&gt;F284-testdata[[#This Row],[low]],MAX(testdata[[#This Row],[high]]-E284,0),0)</f>
        <v>2.1999999999999886</v>
      </c>
      <c r="J285" s="1">
        <f>IF(F284-testdata[[#This Row],[low]]&gt;testdata[[#This Row],[high]]-E284,MAX(F284-testdata[[#This Row],[low]],0),0)</f>
        <v>0</v>
      </c>
      <c r="K285" s="1">
        <f>K284-(K284/14)+testdata[[#This Row],[TR]]</f>
        <v>62.038523117187168</v>
      </c>
      <c r="L285" s="1">
        <f>L284-(L284/14)+testdata[[#This Row],[+DM1]]</f>
        <v>15.734940563881892</v>
      </c>
      <c r="M285" s="1">
        <f>M284-(M284/14)+testdata[[#This Row],[-DM1]]</f>
        <v>22.043672605099573</v>
      </c>
      <c r="N285" s="8">
        <f>100*testdata[[#This Row],[+DM14]]/testdata[[#This Row],[TR14]]</f>
        <v>25.363177221610357</v>
      </c>
      <c r="O285" s="8">
        <f>100*testdata[[#This Row],[-DM14]]/testdata[[#This Row],[TR14]]</f>
        <v>35.532233034400825</v>
      </c>
      <c r="P285" s="8">
        <f>100*ABS(testdata[[#This Row],[+DI14]]-testdata[[#This Row],[-DI14]])/(testdata[[#This Row],[+DI14]]+testdata[[#This Row],[-DI14]])</f>
        <v>16.699215540282278</v>
      </c>
      <c r="Q285" s="8">
        <f>((Q284*13)+testdata[[#This Row],[DX]])/14</f>
        <v>43.752087442598238</v>
      </c>
      <c r="S285" s="6">
        <v>284</v>
      </c>
      <c r="T285" s="8">
        <v>25.363199999999999</v>
      </c>
      <c r="U285" s="8">
        <v>35.532200000000003</v>
      </c>
      <c r="V285" s="8">
        <v>43.752099999999999</v>
      </c>
    </row>
    <row r="286" spans="1:22" x14ac:dyDescent="0.25">
      <c r="A286" s="6">
        <v>285</v>
      </c>
      <c r="B286" s="3" t="s">
        <v>5</v>
      </c>
      <c r="C286" s="4" t="e">
        <f>"new Quote { Date = DateTime.ParseExact("""&amp;TEXT(D286,"yyyy-mm-dd")&amp;""",""yyyy-MM-dd"",cultureProvider), Open="&amp;#REF!&amp;"m, High="&amp;E286&amp;"m, Low="&amp;F286&amp;"m, Close="&amp;G286&amp;"m, Volume = (long)"&amp;#REF!&amp;" },"</f>
        <v>#REF!</v>
      </c>
      <c r="D286" s="2">
        <v>43151</v>
      </c>
      <c r="E286" s="1">
        <v>263.58</v>
      </c>
      <c r="F286" s="1">
        <v>260.52999999999997</v>
      </c>
      <c r="G286" s="1">
        <v>261.39</v>
      </c>
      <c r="H286" s="1">
        <f>MAX(testdata[[#This Row],[high]]-testdata[[#This Row],[low]],ABS(testdata[[#This Row],[high]]-G285),ABS(testdata[[#This Row],[low]]-G285))</f>
        <v>3.0500000000000114</v>
      </c>
      <c r="I286" s="1">
        <f>IF(testdata[[#This Row],[high]]-E285&gt;F285-testdata[[#This Row],[low]],MAX(testdata[[#This Row],[high]]-E285,0),0)</f>
        <v>0</v>
      </c>
      <c r="J286" s="1">
        <f>IF(F285-testdata[[#This Row],[low]]&gt;testdata[[#This Row],[high]]-E285,MAX(F285-testdata[[#This Row],[low]],0),0)</f>
        <v>1.7000000000000455</v>
      </c>
      <c r="K286" s="1">
        <f>K285-(K285/14)+testdata[[#This Row],[TR]]</f>
        <v>60.657200037388094</v>
      </c>
      <c r="L286" s="1">
        <f>L285-(L285/14)+testdata[[#This Row],[+DM1]]</f>
        <v>14.611016237890329</v>
      </c>
      <c r="M286" s="1">
        <f>M285-(M285/14)+testdata[[#This Row],[-DM1]]</f>
        <v>22.16912456187822</v>
      </c>
      <c r="N286" s="8">
        <f>100*testdata[[#This Row],[+DM14]]/testdata[[#This Row],[TR14]]</f>
        <v>24.087851448606827</v>
      </c>
      <c r="O286" s="8">
        <f>100*testdata[[#This Row],[-DM14]]/testdata[[#This Row],[TR14]]</f>
        <v>36.54821611979046</v>
      </c>
      <c r="P286" s="8">
        <f>100*ABS(testdata[[#This Row],[+DI14]]-testdata[[#This Row],[-DI14]])/(testdata[[#This Row],[+DI14]]+testdata[[#This Row],[-DI14]])</f>
        <v>20.549427380211263</v>
      </c>
      <c r="Q286" s="8">
        <f>((Q285*13)+testdata[[#This Row],[DX]])/14</f>
        <v>42.094754580999165</v>
      </c>
      <c r="S286" s="6">
        <v>285</v>
      </c>
      <c r="T286" s="8">
        <v>24.087900000000001</v>
      </c>
      <c r="U286" s="8">
        <v>36.548200000000001</v>
      </c>
      <c r="V286" s="8">
        <v>42.094799999999999</v>
      </c>
    </row>
    <row r="287" spans="1:22" x14ac:dyDescent="0.25">
      <c r="A287" s="6">
        <v>286</v>
      </c>
      <c r="B287" s="3" t="s">
        <v>5</v>
      </c>
      <c r="C287" s="4" t="e">
        <f>"new Quote { Date = DateTime.ParseExact("""&amp;TEXT(D287,"yyyy-mm-dd")&amp;""",""yyyy-MM-dd"",cultureProvider), Open="&amp;#REF!&amp;"m, High="&amp;E287&amp;"m, Low="&amp;F287&amp;"m, Close="&amp;G287&amp;"m, Volume = (long)"&amp;#REF!&amp;" },"</f>
        <v>#REF!</v>
      </c>
      <c r="D287" s="2">
        <v>43152</v>
      </c>
      <c r="E287" s="1">
        <v>264.58999999999997</v>
      </c>
      <c r="F287" s="1">
        <v>259.99</v>
      </c>
      <c r="G287" s="1">
        <v>260.08999999999997</v>
      </c>
      <c r="H287" s="1">
        <f>MAX(testdata[[#This Row],[high]]-testdata[[#This Row],[low]],ABS(testdata[[#This Row],[high]]-G286),ABS(testdata[[#This Row],[low]]-G286))</f>
        <v>4.5999999999999659</v>
      </c>
      <c r="I287" s="1">
        <f>IF(testdata[[#This Row],[high]]-E286&gt;F286-testdata[[#This Row],[low]],MAX(testdata[[#This Row],[high]]-E286,0),0)</f>
        <v>1.0099999999999909</v>
      </c>
      <c r="J287" s="1">
        <f>IF(F286-testdata[[#This Row],[low]]&gt;testdata[[#This Row],[high]]-E286,MAX(F286-testdata[[#This Row],[low]],0),0)</f>
        <v>0</v>
      </c>
      <c r="K287" s="1">
        <f>K286-(K286/14)+testdata[[#This Row],[TR]]</f>
        <v>60.924542891860341</v>
      </c>
      <c r="L287" s="1">
        <f>L286-(L286/14)+testdata[[#This Row],[+DM1]]</f>
        <v>14.577372220898154</v>
      </c>
      <c r="M287" s="1">
        <f>M286-(M286/14)+testdata[[#This Row],[-DM1]]</f>
        <v>20.585615664601203</v>
      </c>
      <c r="N287" s="8">
        <f>100*testdata[[#This Row],[+DM14]]/testdata[[#This Row],[TR14]]</f>
        <v>23.926929163461519</v>
      </c>
      <c r="O287" s="8">
        <f>100*testdata[[#This Row],[-DM14]]/testdata[[#This Row],[TR14]]</f>
        <v>33.788707616797716</v>
      </c>
      <c r="P287" s="8">
        <f>100*ABS(testdata[[#This Row],[+DI14]]-testdata[[#This Row],[-DI14]])/(testdata[[#This Row],[+DI14]]+testdata[[#This Row],[-DI14]])</f>
        <v>17.086839899008563</v>
      </c>
      <c r="Q287" s="8">
        <f>((Q286*13)+testdata[[#This Row],[DX]])/14</f>
        <v>40.308474960856977</v>
      </c>
      <c r="S287" s="6">
        <v>286</v>
      </c>
      <c r="T287" s="8">
        <v>23.9269</v>
      </c>
      <c r="U287" s="8">
        <v>33.788699999999999</v>
      </c>
      <c r="V287" s="8">
        <v>40.308500000000002</v>
      </c>
    </row>
    <row r="288" spans="1:22" x14ac:dyDescent="0.25">
      <c r="A288" s="6">
        <v>287</v>
      </c>
      <c r="B288" s="3" t="s">
        <v>5</v>
      </c>
      <c r="C288" s="4" t="e">
        <f>"new Quote { Date = DateTime.ParseExact("""&amp;TEXT(D288,"yyyy-mm-dd")&amp;""",""yyyy-MM-dd"",cultureProvider), Open="&amp;#REF!&amp;"m, High="&amp;E288&amp;"m, Low="&amp;F288&amp;"m, Close="&amp;G288&amp;"m, Volume = (long)"&amp;#REF!&amp;" },"</f>
        <v>#REF!</v>
      </c>
      <c r="D288" s="2">
        <v>43153</v>
      </c>
      <c r="E288" s="1">
        <v>262.98</v>
      </c>
      <c r="F288" s="1">
        <v>259.7</v>
      </c>
      <c r="G288" s="1">
        <v>260.43</v>
      </c>
      <c r="H288" s="1">
        <f>MAX(testdata[[#This Row],[high]]-testdata[[#This Row],[low]],ABS(testdata[[#This Row],[high]]-G287),ABS(testdata[[#This Row],[low]]-G287))</f>
        <v>3.2800000000000296</v>
      </c>
      <c r="I288" s="1">
        <f>IF(testdata[[#This Row],[high]]-E287&gt;F287-testdata[[#This Row],[low]],MAX(testdata[[#This Row],[high]]-E287,0),0)</f>
        <v>0</v>
      </c>
      <c r="J288" s="1">
        <f>IF(F287-testdata[[#This Row],[low]]&gt;testdata[[#This Row],[high]]-E287,MAX(F287-testdata[[#This Row],[low]],0),0)</f>
        <v>0.29000000000002046</v>
      </c>
      <c r="K288" s="1">
        <f>K287-(K287/14)+testdata[[#This Row],[TR]]</f>
        <v>59.852789828156062</v>
      </c>
      <c r="L288" s="1">
        <f>L287-(L287/14)+testdata[[#This Row],[+DM1]]</f>
        <v>13.536131347976857</v>
      </c>
      <c r="M288" s="1">
        <f>M287-(M287/14)+testdata[[#This Row],[-DM1]]</f>
        <v>19.405214545701138</v>
      </c>
      <c r="N288" s="8">
        <f>100*testdata[[#This Row],[+DM14]]/testdata[[#This Row],[TR14]]</f>
        <v>22.615706614245681</v>
      </c>
      <c r="O288" s="8">
        <f>100*testdata[[#This Row],[-DM14]]/testdata[[#This Row],[TR14]]</f>
        <v>32.421570659305338</v>
      </c>
      <c r="P288" s="8">
        <f>100*ABS(testdata[[#This Row],[+DI14]]-testdata[[#This Row],[-DI14]])/(testdata[[#This Row],[+DI14]]+testdata[[#This Row],[-DI14]])</f>
        <v>17.816768072158997</v>
      </c>
      <c r="Q288" s="8">
        <f>((Q287*13)+testdata[[#This Row],[DX]])/14</f>
        <v>38.701924468807121</v>
      </c>
      <c r="S288" s="6">
        <v>287</v>
      </c>
      <c r="T288" s="8">
        <v>22.6157</v>
      </c>
      <c r="U288" s="8">
        <v>32.421599999999998</v>
      </c>
      <c r="V288" s="8">
        <v>38.701900000000002</v>
      </c>
    </row>
    <row r="289" spans="1:22" x14ac:dyDescent="0.25">
      <c r="A289" s="6">
        <v>288</v>
      </c>
      <c r="B289" s="3" t="s">
        <v>5</v>
      </c>
      <c r="C289" s="4" t="e">
        <f>"new Quote { Date = DateTime.ParseExact("""&amp;TEXT(D289,"yyyy-mm-dd")&amp;""",""yyyy-MM-dd"",cultureProvider), Open="&amp;#REF!&amp;"m, High="&amp;E289&amp;"m, Low="&amp;F289&amp;"m, Close="&amp;G289&amp;"m, Volume = (long)"&amp;#REF!&amp;" },"</f>
        <v>#REF!</v>
      </c>
      <c r="D289" s="2">
        <v>43154</v>
      </c>
      <c r="E289" s="1">
        <v>264.58</v>
      </c>
      <c r="F289" s="1">
        <v>261.25</v>
      </c>
      <c r="G289" s="1">
        <v>264.58</v>
      </c>
      <c r="H289" s="1">
        <f>MAX(testdata[[#This Row],[high]]-testdata[[#This Row],[low]],ABS(testdata[[#This Row],[high]]-G288),ABS(testdata[[#This Row],[low]]-G288))</f>
        <v>4.1499999999999773</v>
      </c>
      <c r="I289" s="1">
        <f>IF(testdata[[#This Row],[high]]-E288&gt;F288-testdata[[#This Row],[low]],MAX(testdata[[#This Row],[high]]-E288,0),0)</f>
        <v>1.5999999999999659</v>
      </c>
      <c r="J289" s="1">
        <f>IF(F288-testdata[[#This Row],[low]]&gt;testdata[[#This Row],[high]]-E288,MAX(F288-testdata[[#This Row],[low]],0),0)</f>
        <v>0</v>
      </c>
      <c r="K289" s="1">
        <f>K288-(K288/14)+testdata[[#This Row],[TR]]</f>
        <v>59.727590554716322</v>
      </c>
      <c r="L289" s="1">
        <f>L288-(L288/14)+testdata[[#This Row],[+DM1]]</f>
        <v>14.169264823121333</v>
      </c>
      <c r="M289" s="1">
        <f>M288-(M288/14)+testdata[[#This Row],[-DM1]]</f>
        <v>18.01912779243677</v>
      </c>
      <c r="N289" s="8">
        <f>100*testdata[[#This Row],[+DM14]]/testdata[[#This Row],[TR14]]</f>
        <v>23.72314819922444</v>
      </c>
      <c r="O289" s="8">
        <f>100*testdata[[#This Row],[-DM14]]/testdata[[#This Row],[TR14]]</f>
        <v>30.16885098676379</v>
      </c>
      <c r="P289" s="8">
        <f>100*ABS(testdata[[#This Row],[+DI14]]-testdata[[#This Row],[-DI14]])/(testdata[[#This Row],[+DI14]]+testdata[[#This Row],[-DI14]])</f>
        <v>11.960407639164396</v>
      </c>
      <c r="Q289" s="8">
        <f>((Q288*13)+testdata[[#This Row],[DX]])/14</f>
        <v>36.791816123832639</v>
      </c>
      <c r="S289" s="6">
        <v>288</v>
      </c>
      <c r="T289" s="8">
        <v>23.723099999999999</v>
      </c>
      <c r="U289" s="8">
        <v>30.168900000000001</v>
      </c>
      <c r="V289" s="8">
        <v>36.791800000000002</v>
      </c>
    </row>
    <row r="290" spans="1:22" x14ac:dyDescent="0.25">
      <c r="A290" s="6">
        <v>289</v>
      </c>
      <c r="B290" s="3" t="s">
        <v>5</v>
      </c>
      <c r="C290" s="4" t="e">
        <f>"new Quote { Date = DateTime.ParseExact("""&amp;TEXT(D290,"yyyy-mm-dd")&amp;""",""yyyy-MM-dd"",cultureProvider), Open="&amp;#REF!&amp;"m, High="&amp;E290&amp;"m, Low="&amp;F290&amp;"m, Close="&amp;G290&amp;"m, Volume = (long)"&amp;#REF!&amp;" },"</f>
        <v>#REF!</v>
      </c>
      <c r="D290" s="2">
        <v>43157</v>
      </c>
      <c r="E290" s="1">
        <v>267.76</v>
      </c>
      <c r="F290" s="1">
        <v>265.11</v>
      </c>
      <c r="G290" s="1">
        <v>267.64999999999998</v>
      </c>
      <c r="H290" s="1">
        <f>MAX(testdata[[#This Row],[high]]-testdata[[#This Row],[low]],ABS(testdata[[#This Row],[high]]-G289),ABS(testdata[[#This Row],[low]]-G289))</f>
        <v>3.1800000000000068</v>
      </c>
      <c r="I290" s="1">
        <f>IF(testdata[[#This Row],[high]]-E289&gt;F289-testdata[[#This Row],[low]],MAX(testdata[[#This Row],[high]]-E289,0),0)</f>
        <v>3.1800000000000068</v>
      </c>
      <c r="J290" s="1">
        <f>IF(F289-testdata[[#This Row],[low]]&gt;testdata[[#This Row],[high]]-E289,MAX(F289-testdata[[#This Row],[low]],0),0)</f>
        <v>0</v>
      </c>
      <c r="K290" s="1">
        <f>K289-(K289/14)+testdata[[#This Row],[TR]]</f>
        <v>58.641334086522306</v>
      </c>
      <c r="L290" s="1">
        <f>L289-(L289/14)+testdata[[#This Row],[+DM1]]</f>
        <v>16.337174478612674</v>
      </c>
      <c r="M290" s="1">
        <f>M289-(M289/14)+testdata[[#This Row],[-DM1]]</f>
        <v>16.732047235834145</v>
      </c>
      <c r="N290" s="8">
        <f>100*testdata[[#This Row],[+DM14]]/testdata[[#This Row],[TR14]]</f>
        <v>27.859486372714514</v>
      </c>
      <c r="O290" s="8">
        <f>100*testdata[[#This Row],[-DM14]]/testdata[[#This Row],[TR14]]</f>
        <v>28.532855700634062</v>
      </c>
      <c r="P290" s="8">
        <f>100*ABS(testdata[[#This Row],[+DI14]]-testdata[[#This Row],[-DI14]])/(testdata[[#This Row],[+DI14]]+testdata[[#This Row],[-DI14]])</f>
        <v>1.194079378798824</v>
      </c>
      <c r="Q290" s="8">
        <f>((Q289*13)+testdata[[#This Row],[DX]])/14</f>
        <v>34.24912064204451</v>
      </c>
      <c r="S290" s="6">
        <v>289</v>
      </c>
      <c r="T290" s="8">
        <v>27.859500000000001</v>
      </c>
      <c r="U290" s="8">
        <v>28.532900000000001</v>
      </c>
      <c r="V290" s="8">
        <v>34.249099999999999</v>
      </c>
    </row>
    <row r="291" spans="1:22" x14ac:dyDescent="0.25">
      <c r="A291" s="6">
        <v>290</v>
      </c>
      <c r="B291" s="3" t="s">
        <v>5</v>
      </c>
      <c r="C291" s="4" t="e">
        <f>"new Quote { Date = DateTime.ParseExact("""&amp;TEXT(D291,"yyyy-mm-dd")&amp;""",""yyyy-MM-dd"",cultureProvider), Open="&amp;#REF!&amp;"m, High="&amp;E291&amp;"m, Low="&amp;F291&amp;"m, Close="&amp;G291&amp;"m, Volume = (long)"&amp;#REF!&amp;" },"</f>
        <v>#REF!</v>
      </c>
      <c r="D291" s="2">
        <v>43158</v>
      </c>
      <c r="E291" s="1">
        <v>268.63</v>
      </c>
      <c r="F291" s="1">
        <v>264.24</v>
      </c>
      <c r="G291" s="1">
        <v>264.31</v>
      </c>
      <c r="H291" s="1">
        <f>MAX(testdata[[#This Row],[high]]-testdata[[#This Row],[low]],ABS(testdata[[#This Row],[high]]-G290),ABS(testdata[[#This Row],[low]]-G290))</f>
        <v>4.3899999999999864</v>
      </c>
      <c r="I291" s="1">
        <f>IF(testdata[[#This Row],[high]]-E290&gt;F290-testdata[[#This Row],[low]],MAX(testdata[[#This Row],[high]]-E290,0),0)</f>
        <v>0</v>
      </c>
      <c r="J291" s="1">
        <f>IF(F290-testdata[[#This Row],[low]]&gt;testdata[[#This Row],[high]]-E290,MAX(F290-testdata[[#This Row],[low]],0),0)</f>
        <v>0</v>
      </c>
      <c r="K291" s="1">
        <f>K290-(K290/14)+testdata[[#This Row],[TR]]</f>
        <v>58.842667366056411</v>
      </c>
      <c r="L291" s="1">
        <f>L290-(L290/14)+testdata[[#This Row],[+DM1]]</f>
        <v>15.170233444426055</v>
      </c>
      <c r="M291" s="1">
        <f>M290-(M290/14)+testdata[[#This Row],[-DM1]]</f>
        <v>15.536901004703134</v>
      </c>
      <c r="N291" s="8">
        <f>100*testdata[[#This Row],[+DM14]]/testdata[[#This Row],[TR14]]</f>
        <v>25.781009127361646</v>
      </c>
      <c r="O291" s="8">
        <f>100*testdata[[#This Row],[-DM14]]/testdata[[#This Row],[TR14]]</f>
        <v>26.404141246774355</v>
      </c>
      <c r="P291" s="8">
        <f>100*ABS(testdata[[#This Row],[+DI14]]-testdata[[#This Row],[-DI14]])/(testdata[[#This Row],[+DI14]]+testdata[[#This Row],[-DI14]])</f>
        <v>1.194079378798812</v>
      </c>
      <c r="Q291" s="8">
        <f>((Q290*13)+testdata[[#This Row],[DX]])/14</f>
        <v>31.888046266098389</v>
      </c>
      <c r="S291" s="6">
        <v>290</v>
      </c>
      <c r="T291" s="8">
        <v>25.780999999999999</v>
      </c>
      <c r="U291" s="8">
        <v>26.4041</v>
      </c>
      <c r="V291" s="8">
        <v>31.888000000000002</v>
      </c>
    </row>
    <row r="292" spans="1:22" x14ac:dyDescent="0.25">
      <c r="A292" s="6">
        <v>291</v>
      </c>
      <c r="B292" s="3" t="s">
        <v>5</v>
      </c>
      <c r="C292" s="4" t="e">
        <f>"new Quote { Date = DateTime.ParseExact("""&amp;TEXT(D292,"yyyy-mm-dd")&amp;""",""yyyy-MM-dd"",cultureProvider), Open="&amp;#REF!&amp;"m, High="&amp;E292&amp;"m, Low="&amp;F292&amp;"m, Close="&amp;G292&amp;"m, Volume = (long)"&amp;#REF!&amp;" },"</f>
        <v>#REF!</v>
      </c>
      <c r="D292" s="2">
        <v>43159</v>
      </c>
      <c r="E292" s="1">
        <v>266.01</v>
      </c>
      <c r="F292" s="1">
        <v>261.29000000000002</v>
      </c>
      <c r="G292" s="1">
        <v>261.63</v>
      </c>
      <c r="H292" s="1">
        <f>MAX(testdata[[#This Row],[high]]-testdata[[#This Row],[low]],ABS(testdata[[#This Row],[high]]-G291),ABS(testdata[[#This Row],[low]]-G291))</f>
        <v>4.7199999999999704</v>
      </c>
      <c r="I292" s="1">
        <f>IF(testdata[[#This Row],[high]]-E291&gt;F291-testdata[[#This Row],[low]],MAX(testdata[[#This Row],[high]]-E291,0),0)</f>
        <v>0</v>
      </c>
      <c r="J292" s="1">
        <f>IF(F291-testdata[[#This Row],[low]]&gt;testdata[[#This Row],[high]]-E291,MAX(F291-testdata[[#This Row],[low]],0),0)</f>
        <v>2.9499999999999886</v>
      </c>
      <c r="K292" s="1">
        <f>K291-(K291/14)+testdata[[#This Row],[TR]]</f>
        <v>59.359619697052352</v>
      </c>
      <c r="L292" s="1">
        <f>L291-(L291/14)+testdata[[#This Row],[+DM1]]</f>
        <v>14.086645341252765</v>
      </c>
      <c r="M292" s="1">
        <f>M291-(M291/14)+testdata[[#This Row],[-DM1]]</f>
        <v>17.37712236151004</v>
      </c>
      <c r="N292" s="8">
        <f>100*testdata[[#This Row],[+DM14]]/testdata[[#This Row],[TR14]]</f>
        <v>23.731023569802744</v>
      </c>
      <c r="O292" s="8">
        <f>100*testdata[[#This Row],[-DM14]]/testdata[[#This Row],[TR14]]</f>
        <v>29.274315519870054</v>
      </c>
      <c r="P292" s="8">
        <f>100*ABS(testdata[[#This Row],[+DI14]]-testdata[[#This Row],[-DI14]])/(testdata[[#This Row],[+DI14]]+testdata[[#This Row],[-DI14]])</f>
        <v>10.457987903236198</v>
      </c>
      <c r="Q292" s="8">
        <f>((Q291*13)+testdata[[#This Row],[DX]])/14</f>
        <v>30.357327811608233</v>
      </c>
      <c r="S292" s="6">
        <v>291</v>
      </c>
      <c r="T292" s="8">
        <v>23.731000000000002</v>
      </c>
      <c r="U292" s="8">
        <v>29.2743</v>
      </c>
      <c r="V292" s="8">
        <v>30.357299999999999</v>
      </c>
    </row>
    <row r="293" spans="1:22" x14ac:dyDescent="0.25">
      <c r="A293" s="6">
        <v>292</v>
      </c>
      <c r="B293" s="3" t="s">
        <v>5</v>
      </c>
      <c r="C293" s="4" t="e">
        <f>"new Quote { Date = DateTime.ParseExact("""&amp;TEXT(D293,"yyyy-mm-dd")&amp;""",""yyyy-MM-dd"",cultureProvider), Open="&amp;#REF!&amp;"m, High="&amp;E293&amp;"m, Low="&amp;F293&amp;"m, Close="&amp;G293&amp;"m, Volume = (long)"&amp;#REF!&amp;" },"</f>
        <v>#REF!</v>
      </c>
      <c r="D293" s="2">
        <v>43160</v>
      </c>
      <c r="E293" s="1">
        <v>263.10000000000002</v>
      </c>
      <c r="F293" s="1">
        <v>256.19</v>
      </c>
      <c r="G293" s="1">
        <v>257.83</v>
      </c>
      <c r="H293" s="1">
        <f>MAX(testdata[[#This Row],[high]]-testdata[[#This Row],[low]],ABS(testdata[[#This Row],[high]]-G292),ABS(testdata[[#This Row],[low]]-G292))</f>
        <v>6.910000000000025</v>
      </c>
      <c r="I293" s="1">
        <f>IF(testdata[[#This Row],[high]]-E292&gt;F292-testdata[[#This Row],[low]],MAX(testdata[[#This Row],[high]]-E292,0),0)</f>
        <v>0</v>
      </c>
      <c r="J293" s="1">
        <f>IF(F292-testdata[[#This Row],[low]]&gt;testdata[[#This Row],[high]]-E292,MAX(F292-testdata[[#This Row],[low]],0),0)</f>
        <v>5.1000000000000227</v>
      </c>
      <c r="K293" s="1">
        <f>K292-(K292/14)+testdata[[#This Row],[TR]]</f>
        <v>62.029646861548635</v>
      </c>
      <c r="L293" s="1">
        <f>L292-(L292/14)+testdata[[#This Row],[+DM1]]</f>
        <v>13.080456388306139</v>
      </c>
      <c r="M293" s="1">
        <f>M292-(M292/14)+testdata[[#This Row],[-DM1]]</f>
        <v>21.235899335687918</v>
      </c>
      <c r="N293" s="8">
        <f>100*testdata[[#This Row],[+DM14]]/testdata[[#This Row],[TR14]]</f>
        <v>21.087426819472256</v>
      </c>
      <c r="O293" s="8">
        <f>100*testdata[[#This Row],[-DM14]]/testdata[[#This Row],[TR14]]</f>
        <v>34.235080175592252</v>
      </c>
      <c r="P293" s="8">
        <f>100*ABS(testdata[[#This Row],[+DI14]]-testdata[[#This Row],[-DI14]])/(testdata[[#This Row],[+DI14]]+testdata[[#This Row],[-DI14]])</f>
        <v>23.765469191938351</v>
      </c>
      <c r="Q293" s="8">
        <f>((Q292*13)+testdata[[#This Row],[DX]])/14</f>
        <v>29.886480767346097</v>
      </c>
      <c r="S293" s="6">
        <v>292</v>
      </c>
      <c r="T293" s="8">
        <v>21.087399999999999</v>
      </c>
      <c r="U293" s="8">
        <v>34.235100000000003</v>
      </c>
      <c r="V293" s="8">
        <v>29.886500000000002</v>
      </c>
    </row>
    <row r="294" spans="1:22" x14ac:dyDescent="0.25">
      <c r="A294" s="6">
        <v>293</v>
      </c>
      <c r="B294" s="3" t="s">
        <v>5</v>
      </c>
      <c r="C294" s="4" t="e">
        <f>"new Quote { Date = DateTime.ParseExact("""&amp;TEXT(D294,"yyyy-mm-dd")&amp;""",""yyyy-MM-dd"",cultureProvider), Open="&amp;#REF!&amp;"m, High="&amp;E294&amp;"m, Low="&amp;F294&amp;"m, Close="&amp;G294&amp;"m, Volume = (long)"&amp;#REF!&amp;" },"</f>
        <v>#REF!</v>
      </c>
      <c r="D294" s="2">
        <v>43161</v>
      </c>
      <c r="E294" s="1">
        <v>259.77</v>
      </c>
      <c r="F294" s="1">
        <v>255.05</v>
      </c>
      <c r="G294" s="1">
        <v>259.16000000000003</v>
      </c>
      <c r="H294" s="1">
        <f>MAX(testdata[[#This Row],[high]]-testdata[[#This Row],[low]],ABS(testdata[[#This Row],[high]]-G293),ABS(testdata[[#This Row],[low]]-G293))</f>
        <v>4.7199999999999704</v>
      </c>
      <c r="I294" s="1">
        <f>IF(testdata[[#This Row],[high]]-E293&gt;F293-testdata[[#This Row],[low]],MAX(testdata[[#This Row],[high]]-E293,0),0)</f>
        <v>0</v>
      </c>
      <c r="J294" s="1">
        <f>IF(F293-testdata[[#This Row],[low]]&gt;testdata[[#This Row],[high]]-E293,MAX(F293-testdata[[#This Row],[low]],0),0)</f>
        <v>1.1399999999999864</v>
      </c>
      <c r="K294" s="1">
        <f>K293-(K293/14)+testdata[[#This Row],[TR]]</f>
        <v>62.318957800009414</v>
      </c>
      <c r="L294" s="1">
        <f>L293-(L293/14)+testdata[[#This Row],[+DM1]]</f>
        <v>12.146138074855701</v>
      </c>
      <c r="M294" s="1">
        <f>M293-(M293/14)+testdata[[#This Row],[-DM1]]</f>
        <v>20.859049383138768</v>
      </c>
      <c r="N294" s="8">
        <f>100*testdata[[#This Row],[+DM14]]/testdata[[#This Row],[TR14]]</f>
        <v>19.490277924471108</v>
      </c>
      <c r="O294" s="8">
        <f>100*testdata[[#This Row],[-DM14]]/testdata[[#This Row],[TR14]]</f>
        <v>33.471434888366531</v>
      </c>
      <c r="P294" s="8">
        <f>100*ABS(testdata[[#This Row],[+DI14]]-testdata[[#This Row],[-DI14]])/(testdata[[#This Row],[+DI14]]+testdata[[#This Row],[-DI14]])</f>
        <v>26.398611792076455</v>
      </c>
      <c r="Q294" s="8">
        <f>((Q293*13)+testdata[[#This Row],[DX]])/14</f>
        <v>29.637347269112549</v>
      </c>
      <c r="S294" s="6">
        <v>293</v>
      </c>
      <c r="T294" s="8">
        <v>19.490300000000001</v>
      </c>
      <c r="U294" s="8">
        <v>33.471400000000003</v>
      </c>
      <c r="V294" s="8">
        <v>29.6373</v>
      </c>
    </row>
    <row r="295" spans="1:22" x14ac:dyDescent="0.25">
      <c r="A295" s="6">
        <v>294</v>
      </c>
      <c r="B295" s="3" t="s">
        <v>5</v>
      </c>
      <c r="C295" s="4" t="e">
        <f>"new Quote { Date = DateTime.ParseExact("""&amp;TEXT(D295,"yyyy-mm-dd")&amp;""",""yyyy-MM-dd"",cultureProvider), Open="&amp;#REF!&amp;"m, High="&amp;E295&amp;"m, Low="&amp;F295&amp;"m, Close="&amp;G295&amp;"m, Volume = (long)"&amp;#REF!&amp;" },"</f>
        <v>#REF!</v>
      </c>
      <c r="D295" s="2">
        <v>43164</v>
      </c>
      <c r="E295" s="1">
        <v>262.83</v>
      </c>
      <c r="F295" s="1">
        <v>257.74</v>
      </c>
      <c r="G295" s="1">
        <v>262.14999999999998</v>
      </c>
      <c r="H295" s="1">
        <f>MAX(testdata[[#This Row],[high]]-testdata[[#This Row],[low]],ABS(testdata[[#This Row],[high]]-G294),ABS(testdata[[#This Row],[low]]-G294))</f>
        <v>5.089999999999975</v>
      </c>
      <c r="I295" s="1">
        <f>IF(testdata[[#This Row],[high]]-E294&gt;F294-testdata[[#This Row],[low]],MAX(testdata[[#This Row],[high]]-E294,0),0)</f>
        <v>3.0600000000000023</v>
      </c>
      <c r="J295" s="1">
        <f>IF(F294-testdata[[#This Row],[low]]&gt;testdata[[#This Row],[high]]-E294,MAX(F294-testdata[[#This Row],[low]],0),0)</f>
        <v>0</v>
      </c>
      <c r="K295" s="1">
        <f>K294-(K294/14)+testdata[[#This Row],[TR]]</f>
        <v>62.95760367143729</v>
      </c>
      <c r="L295" s="1">
        <f>L294-(L294/14)+testdata[[#This Row],[+DM1]]</f>
        <v>14.338556783794582</v>
      </c>
      <c r="M295" s="1">
        <f>M294-(M294/14)+testdata[[#This Row],[-DM1]]</f>
        <v>19.36911728434314</v>
      </c>
      <c r="N295" s="8">
        <f>100*testdata[[#This Row],[+DM14]]/testdata[[#This Row],[TR14]]</f>
        <v>22.774940511752231</v>
      </c>
      <c r="O295" s="8">
        <f>100*testdata[[#This Row],[-DM14]]/testdata[[#This Row],[TR14]]</f>
        <v>30.765334375537158</v>
      </c>
      <c r="P295" s="8">
        <f>100*ABS(testdata[[#This Row],[+DI14]]-testdata[[#This Row],[-DI14]])/(testdata[[#This Row],[+DI14]]+testdata[[#This Row],[-DI14]])</f>
        <v>14.924080760896262</v>
      </c>
      <c r="Q295" s="8">
        <f>((Q294*13)+testdata[[#This Row],[DX]])/14</f>
        <v>28.586399661382817</v>
      </c>
      <c r="S295" s="6">
        <v>294</v>
      </c>
      <c r="T295" s="8">
        <v>22.774899999999999</v>
      </c>
      <c r="U295" s="8">
        <v>30.7653</v>
      </c>
      <c r="V295" s="8">
        <v>28.586400000000001</v>
      </c>
    </row>
    <row r="296" spans="1:22" x14ac:dyDescent="0.25">
      <c r="A296" s="6">
        <v>295</v>
      </c>
      <c r="B296" s="3" t="s">
        <v>5</v>
      </c>
      <c r="C296" s="4" t="e">
        <f>"new Quote { Date = DateTime.ParseExact("""&amp;TEXT(D296,"yyyy-mm-dd")&amp;""",""yyyy-MM-dd"",cultureProvider), Open="&amp;#REF!&amp;"m, High="&amp;E296&amp;"m, Low="&amp;F296&amp;"m, Close="&amp;G296&amp;"m, Volume = (long)"&amp;#REF!&amp;" },"</f>
        <v>#REF!</v>
      </c>
      <c r="D296" s="2">
        <v>43165</v>
      </c>
      <c r="E296" s="1">
        <v>263.31</v>
      </c>
      <c r="F296" s="1">
        <v>261.18</v>
      </c>
      <c r="G296" s="1">
        <v>262.82</v>
      </c>
      <c r="H296" s="1">
        <f>MAX(testdata[[#This Row],[high]]-testdata[[#This Row],[low]],ABS(testdata[[#This Row],[high]]-G295),ABS(testdata[[#This Row],[low]]-G295))</f>
        <v>2.1299999999999955</v>
      </c>
      <c r="I296" s="1">
        <f>IF(testdata[[#This Row],[high]]-E295&gt;F295-testdata[[#This Row],[low]],MAX(testdata[[#This Row],[high]]-E295,0),0)</f>
        <v>0.48000000000001819</v>
      </c>
      <c r="J296" s="1">
        <f>IF(F295-testdata[[#This Row],[low]]&gt;testdata[[#This Row],[high]]-E295,MAX(F295-testdata[[#This Row],[low]],0),0)</f>
        <v>0</v>
      </c>
      <c r="K296" s="1">
        <f>K295-(K295/14)+testdata[[#This Row],[TR]]</f>
        <v>60.590631980620337</v>
      </c>
      <c r="L296" s="1">
        <f>L295-(L295/14)+testdata[[#This Row],[+DM1]]</f>
        <v>13.794374156380702</v>
      </c>
      <c r="M296" s="1">
        <f>M295-(M295/14)+testdata[[#This Row],[-DM1]]</f>
        <v>17.985608906890057</v>
      </c>
      <c r="N296" s="8">
        <f>100*testdata[[#This Row],[+DM14]]/testdata[[#This Row],[TR14]]</f>
        <v>22.766513082076411</v>
      </c>
      <c r="O296" s="8">
        <f>100*testdata[[#This Row],[-DM14]]/testdata[[#This Row],[TR14]]</f>
        <v>29.683811373089291</v>
      </c>
      <c r="P296" s="8">
        <f>100*ABS(testdata[[#This Row],[+DI14]]-testdata[[#This Row],[-DI14]])/(testdata[[#This Row],[+DI14]]+testdata[[#This Row],[-DI14]])</f>
        <v>13.188285035158849</v>
      </c>
      <c r="Q296" s="8">
        <f>((Q295*13)+testdata[[#This Row],[DX]])/14</f>
        <v>27.486534330938248</v>
      </c>
      <c r="S296" s="6">
        <v>295</v>
      </c>
      <c r="T296" s="8">
        <v>22.766500000000001</v>
      </c>
      <c r="U296" s="8">
        <v>29.683800000000002</v>
      </c>
      <c r="V296" s="8">
        <v>27.486499999999999</v>
      </c>
    </row>
    <row r="297" spans="1:22" x14ac:dyDescent="0.25">
      <c r="A297" s="6">
        <v>296</v>
      </c>
      <c r="B297" s="3" t="s">
        <v>5</v>
      </c>
      <c r="C297" s="4" t="e">
        <f>"new Quote { Date = DateTime.ParseExact("""&amp;TEXT(D297,"yyyy-mm-dd")&amp;""",""yyyy-MM-dd"",cultureProvider), Open="&amp;#REF!&amp;"m, High="&amp;E297&amp;"m, Low="&amp;F297&amp;"m, Close="&amp;G297&amp;"m, Volume = (long)"&amp;#REF!&amp;" },"</f>
        <v>#REF!</v>
      </c>
      <c r="D297" s="2">
        <v>43166</v>
      </c>
      <c r="E297" s="1">
        <v>263.11</v>
      </c>
      <c r="F297" s="1">
        <v>260.24</v>
      </c>
      <c r="G297" s="1">
        <v>262.72000000000003</v>
      </c>
      <c r="H297" s="1">
        <f>MAX(testdata[[#This Row],[high]]-testdata[[#This Row],[low]],ABS(testdata[[#This Row],[high]]-G296),ABS(testdata[[#This Row],[low]]-G296))</f>
        <v>2.8700000000000045</v>
      </c>
      <c r="I297" s="1">
        <f>IF(testdata[[#This Row],[high]]-E296&gt;F296-testdata[[#This Row],[low]],MAX(testdata[[#This Row],[high]]-E296,0),0)</f>
        <v>0</v>
      </c>
      <c r="J297" s="1">
        <f>IF(F296-testdata[[#This Row],[low]]&gt;testdata[[#This Row],[high]]-E296,MAX(F296-testdata[[#This Row],[low]],0),0)</f>
        <v>0.93999999999999773</v>
      </c>
      <c r="K297" s="1">
        <f>K296-(K296/14)+testdata[[#This Row],[TR]]</f>
        <v>59.132729696290319</v>
      </c>
      <c r="L297" s="1">
        <f>L296-(L296/14)+testdata[[#This Row],[+DM1]]</f>
        <v>12.809061716639222</v>
      </c>
      <c r="M297" s="1">
        <f>M296-(M296/14)+testdata[[#This Row],[-DM1]]</f>
        <v>17.640922556397907</v>
      </c>
      <c r="N297" s="8">
        <f>100*testdata[[#This Row],[+DM14]]/testdata[[#This Row],[TR14]]</f>
        <v>21.661543078473507</v>
      </c>
      <c r="O297" s="8">
        <f>100*testdata[[#This Row],[-DM14]]/testdata[[#This Row],[TR14]]</f>
        <v>29.832755306583802</v>
      </c>
      <c r="P297" s="8">
        <f>100*ABS(testdata[[#This Row],[+DI14]]-testdata[[#This Row],[-DI14]])/(testdata[[#This Row],[+DI14]]+testdata[[#This Row],[-DI14]])</f>
        <v>15.868188293408092</v>
      </c>
      <c r="Q297" s="8">
        <f>((Q296*13)+testdata[[#This Row],[DX]])/14</f>
        <v>26.656652471114665</v>
      </c>
      <c r="S297" s="6">
        <v>296</v>
      </c>
      <c r="T297" s="8">
        <v>21.6615</v>
      </c>
      <c r="U297" s="8">
        <v>29.832799999999999</v>
      </c>
      <c r="V297" s="8">
        <v>26.656700000000001</v>
      </c>
    </row>
    <row r="298" spans="1:22" x14ac:dyDescent="0.25">
      <c r="A298" s="6">
        <v>297</v>
      </c>
      <c r="B298" s="3" t="s">
        <v>5</v>
      </c>
      <c r="C298" s="4" t="e">
        <f>"new Quote { Date = DateTime.ParseExact("""&amp;TEXT(D298,"yyyy-mm-dd")&amp;""",""yyyy-MM-dd"",cultureProvider), Open="&amp;#REF!&amp;"m, High="&amp;E298&amp;"m, Low="&amp;F298&amp;"m, Close="&amp;G298&amp;"m, Volume = (long)"&amp;#REF!&amp;" },"</f>
        <v>#REF!</v>
      </c>
      <c r="D298" s="2">
        <v>43167</v>
      </c>
      <c r="E298" s="1">
        <v>264.13</v>
      </c>
      <c r="F298" s="1">
        <v>262.37</v>
      </c>
      <c r="G298" s="1">
        <v>263.99</v>
      </c>
      <c r="H298" s="1">
        <f>MAX(testdata[[#This Row],[high]]-testdata[[#This Row],[low]],ABS(testdata[[#This Row],[high]]-G297),ABS(testdata[[#This Row],[low]]-G297))</f>
        <v>1.7599999999999909</v>
      </c>
      <c r="I298" s="1">
        <f>IF(testdata[[#This Row],[high]]-E297&gt;F297-testdata[[#This Row],[low]],MAX(testdata[[#This Row],[high]]-E297,0),0)</f>
        <v>1.0199999999999818</v>
      </c>
      <c r="J298" s="1">
        <f>IF(F297-testdata[[#This Row],[low]]&gt;testdata[[#This Row],[high]]-E297,MAX(F297-testdata[[#This Row],[low]],0),0)</f>
        <v>0</v>
      </c>
      <c r="K298" s="1">
        <f>K297-(K297/14)+testdata[[#This Row],[TR]]</f>
        <v>56.668963289412432</v>
      </c>
      <c r="L298" s="1">
        <f>L297-(L297/14)+testdata[[#This Row],[+DM1]]</f>
        <v>12.91412873687926</v>
      </c>
      <c r="M298" s="1">
        <f>M297-(M297/14)+testdata[[#This Row],[-DM1]]</f>
        <v>16.380856659512343</v>
      </c>
      <c r="N298" s="8">
        <f>100*testdata[[#This Row],[+DM14]]/testdata[[#This Row],[TR14]]</f>
        <v>22.788715351868859</v>
      </c>
      <c r="O298" s="8">
        <f>100*testdata[[#This Row],[-DM14]]/testdata[[#This Row],[TR14]]</f>
        <v>28.906222575228949</v>
      </c>
      <c r="P298" s="8">
        <f>100*ABS(testdata[[#This Row],[+DI14]]-testdata[[#This Row],[-DI14]])/(testdata[[#This Row],[+DI14]]+testdata[[#This Row],[-DI14]])</f>
        <v>11.833861241863243</v>
      </c>
      <c r="Q298" s="8">
        <f>((Q297*13)+testdata[[#This Row],[DX]])/14</f>
        <v>25.597881669025277</v>
      </c>
      <c r="S298" s="6">
        <v>297</v>
      </c>
      <c r="T298" s="8">
        <v>22.788699999999999</v>
      </c>
      <c r="U298" s="8">
        <v>28.906199999999998</v>
      </c>
      <c r="V298" s="8">
        <v>25.597899999999999</v>
      </c>
    </row>
    <row r="299" spans="1:22" x14ac:dyDescent="0.25">
      <c r="A299" s="6">
        <v>298</v>
      </c>
      <c r="B299" s="3" t="s">
        <v>5</v>
      </c>
      <c r="C299" s="4" t="e">
        <f>"new Quote { Date = DateTime.ParseExact("""&amp;TEXT(D299,"yyyy-mm-dd")&amp;""",""yyyy-MM-dd"",cultureProvider), Open="&amp;#REF!&amp;"m, High="&amp;E299&amp;"m, Low="&amp;F299&amp;"m, Close="&amp;G299&amp;"m, Volume = (long)"&amp;#REF!&amp;" },"</f>
        <v>#REF!</v>
      </c>
      <c r="D299" s="2">
        <v>43168</v>
      </c>
      <c r="E299" s="1">
        <v>268.58999999999997</v>
      </c>
      <c r="F299" s="1">
        <v>265.19</v>
      </c>
      <c r="G299" s="1">
        <v>268.58999999999997</v>
      </c>
      <c r="H299" s="1">
        <f>MAX(testdata[[#This Row],[high]]-testdata[[#This Row],[low]],ABS(testdata[[#This Row],[high]]-G298),ABS(testdata[[#This Row],[low]]-G298))</f>
        <v>4.5999999999999659</v>
      </c>
      <c r="I299" s="1">
        <f>IF(testdata[[#This Row],[high]]-E298&gt;F298-testdata[[#This Row],[low]],MAX(testdata[[#This Row],[high]]-E298,0),0)</f>
        <v>4.4599999999999795</v>
      </c>
      <c r="J299" s="1">
        <f>IF(F298-testdata[[#This Row],[low]]&gt;testdata[[#This Row],[high]]-E298,MAX(F298-testdata[[#This Row],[low]],0),0)</f>
        <v>0</v>
      </c>
      <c r="K299" s="1">
        <f>K298-(K298/14)+testdata[[#This Row],[TR]]</f>
        <v>57.221180197311512</v>
      </c>
      <c r="L299" s="1">
        <f>L298-(L298/14)+testdata[[#This Row],[+DM1]]</f>
        <v>16.451690969959294</v>
      </c>
      <c r="M299" s="1">
        <f>M298-(M298/14)+testdata[[#This Row],[-DM1]]</f>
        <v>15.210795469547175</v>
      </c>
      <c r="N299" s="8">
        <f>100*testdata[[#This Row],[+DM14]]/testdata[[#This Row],[TR14]]</f>
        <v>28.751051469456172</v>
      </c>
      <c r="O299" s="8">
        <f>100*testdata[[#This Row],[-DM14]]/testdata[[#This Row],[TR14]]</f>
        <v>26.582456735594981</v>
      </c>
      <c r="P299" s="8">
        <f>100*ABS(testdata[[#This Row],[+DI14]]-testdata[[#This Row],[-DI14]])/(testdata[[#This Row],[+DI14]]+testdata[[#This Row],[-DI14]])</f>
        <v>3.9191347236198366</v>
      </c>
      <c r="Q299" s="8">
        <f>((Q298*13)+testdata[[#This Row],[DX]])/14</f>
        <v>24.049399744353458</v>
      </c>
      <c r="S299" s="6">
        <v>298</v>
      </c>
      <c r="T299" s="8">
        <v>28.751100000000001</v>
      </c>
      <c r="U299" s="8">
        <v>26.5825</v>
      </c>
      <c r="V299" s="8">
        <v>24.049399999999999</v>
      </c>
    </row>
    <row r="300" spans="1:22" x14ac:dyDescent="0.25">
      <c r="A300" s="6">
        <v>299</v>
      </c>
      <c r="B300" s="3" t="s">
        <v>5</v>
      </c>
      <c r="C300" s="4" t="e">
        <f>"new Quote { Date = DateTime.ParseExact("""&amp;TEXT(D300,"yyyy-mm-dd")&amp;""",""yyyy-MM-dd"",cultureProvider), Open="&amp;#REF!&amp;"m, High="&amp;E300&amp;"m, Low="&amp;F300&amp;"m, Close="&amp;G300&amp;"m, Volume = (long)"&amp;#REF!&amp;" },"</f>
        <v>#REF!</v>
      </c>
      <c r="D300" s="2">
        <v>43171</v>
      </c>
      <c r="E300" s="1">
        <v>269.58999999999997</v>
      </c>
      <c r="F300" s="1">
        <v>267.83</v>
      </c>
      <c r="G300" s="1">
        <v>268.25</v>
      </c>
      <c r="H300" s="1">
        <f>MAX(testdata[[#This Row],[high]]-testdata[[#This Row],[low]],ABS(testdata[[#This Row],[high]]-G299),ABS(testdata[[#This Row],[low]]-G299))</f>
        <v>1.7599999999999909</v>
      </c>
      <c r="I300" s="1">
        <f>IF(testdata[[#This Row],[high]]-E299&gt;F299-testdata[[#This Row],[low]],MAX(testdata[[#This Row],[high]]-E299,0),0)</f>
        <v>1</v>
      </c>
      <c r="J300" s="1">
        <f>IF(F299-testdata[[#This Row],[low]]&gt;testdata[[#This Row],[high]]-E299,MAX(F299-testdata[[#This Row],[low]],0),0)</f>
        <v>0</v>
      </c>
      <c r="K300" s="1">
        <f>K299-(K299/14)+testdata[[#This Row],[TR]]</f>
        <v>54.893953040360678</v>
      </c>
      <c r="L300" s="1">
        <f>L299-(L299/14)+testdata[[#This Row],[+DM1]]</f>
        <v>16.276570186390771</v>
      </c>
      <c r="M300" s="1">
        <f>M299-(M299/14)+testdata[[#This Row],[-DM1]]</f>
        <v>14.124310078865234</v>
      </c>
      <c r="N300" s="8">
        <f>100*testdata[[#This Row],[+DM14]]/testdata[[#This Row],[TR14]]</f>
        <v>29.650934729410817</v>
      </c>
      <c r="O300" s="8">
        <f>100*testdata[[#This Row],[-DM14]]/testdata[[#This Row],[TR14]]</f>
        <v>25.730174812661716</v>
      </c>
      <c r="P300" s="8">
        <f>100*ABS(testdata[[#This Row],[+DI14]]-testdata[[#This Row],[-DI14]])/(testdata[[#This Row],[+DI14]]+testdata[[#This Row],[-DI14]])</f>
        <v>7.0795979877769248</v>
      </c>
      <c r="Q300" s="8">
        <f>((Q299*13)+testdata[[#This Row],[DX]])/14</f>
        <v>22.837271047455136</v>
      </c>
      <c r="S300" s="6">
        <v>299</v>
      </c>
      <c r="T300" s="8">
        <v>29.6509</v>
      </c>
      <c r="U300" s="8">
        <v>25.7302</v>
      </c>
      <c r="V300" s="8">
        <v>22.837299999999999</v>
      </c>
    </row>
    <row r="301" spans="1:22" x14ac:dyDescent="0.25">
      <c r="A301" s="6">
        <v>300</v>
      </c>
      <c r="B301" s="3" t="s">
        <v>5</v>
      </c>
      <c r="C301" s="4" t="e">
        <f>"new Quote { Date = DateTime.ParseExact("""&amp;TEXT(D301,"yyyy-mm-dd")&amp;""",""yyyy-MM-dd"",cultureProvider), Open="&amp;#REF!&amp;"m, High="&amp;E301&amp;"m, Low="&amp;F301&amp;"m, Close="&amp;G301&amp;"m, Volume = (long)"&amp;#REF!&amp;" },"</f>
        <v>#REF!</v>
      </c>
      <c r="D301" s="2">
        <v>43172</v>
      </c>
      <c r="E301" s="1">
        <v>270.07</v>
      </c>
      <c r="F301" s="1">
        <v>265.85000000000002</v>
      </c>
      <c r="G301" s="1">
        <v>266.52</v>
      </c>
      <c r="H301" s="1">
        <f>MAX(testdata[[#This Row],[high]]-testdata[[#This Row],[low]],ABS(testdata[[#This Row],[high]]-G300),ABS(testdata[[#This Row],[low]]-G300))</f>
        <v>4.2199999999999704</v>
      </c>
      <c r="I301" s="1">
        <f>IF(testdata[[#This Row],[high]]-E300&gt;F300-testdata[[#This Row],[low]],MAX(testdata[[#This Row],[high]]-E300,0),0)</f>
        <v>0</v>
      </c>
      <c r="J301" s="1">
        <f>IF(F300-testdata[[#This Row],[low]]&gt;testdata[[#This Row],[high]]-E300,MAX(F300-testdata[[#This Row],[low]],0),0)</f>
        <v>1.9799999999999613</v>
      </c>
      <c r="K301" s="1">
        <f>K300-(K300/14)+testdata[[#This Row],[TR]]</f>
        <v>55.192956394620602</v>
      </c>
      <c r="L301" s="1">
        <f>L300-(L300/14)+testdata[[#This Row],[+DM1]]</f>
        <v>15.113958030220001</v>
      </c>
      <c r="M301" s="1">
        <f>M300-(M300/14)+testdata[[#This Row],[-DM1]]</f>
        <v>15.095430787517678</v>
      </c>
      <c r="N301" s="8">
        <f>100*testdata[[#This Row],[+DM14]]/testdata[[#This Row],[TR14]]</f>
        <v>27.383852972393207</v>
      </c>
      <c r="O301" s="8">
        <f>100*testdata[[#This Row],[-DM14]]/testdata[[#This Row],[TR14]]</f>
        <v>27.350284843572826</v>
      </c>
      <c r="P301" s="8">
        <f>100*ABS(testdata[[#This Row],[+DI14]]-testdata[[#This Row],[-DI14]])/(testdata[[#This Row],[+DI14]]+testdata[[#This Row],[-DI14]])</f>
        <v>6.1329419188528758E-2</v>
      </c>
      <c r="Q301" s="8">
        <f>((Q300*13)+testdata[[#This Row],[DX]])/14</f>
        <v>21.210418074007524</v>
      </c>
      <c r="S301" s="6">
        <v>300</v>
      </c>
      <c r="T301" s="8">
        <v>27.383900000000001</v>
      </c>
      <c r="U301" s="8">
        <v>27.350300000000001</v>
      </c>
      <c r="V301" s="8">
        <v>21.2104</v>
      </c>
    </row>
    <row r="302" spans="1:22" x14ac:dyDescent="0.25">
      <c r="A302" s="6">
        <v>301</v>
      </c>
      <c r="B302" s="3" t="s">
        <v>5</v>
      </c>
      <c r="C302" s="4" t="e">
        <f>"new Quote { Date = DateTime.ParseExact("""&amp;TEXT(D302,"yyyy-mm-dd")&amp;""",""yyyy-MM-dd"",cultureProvider), Open="&amp;#REF!&amp;"m, High="&amp;E302&amp;"m, Low="&amp;F302&amp;"m, Close="&amp;G302&amp;"m, Volume = (long)"&amp;#REF!&amp;" },"</f>
        <v>#REF!</v>
      </c>
      <c r="D302" s="2">
        <v>43173</v>
      </c>
      <c r="E302" s="1">
        <v>267.77</v>
      </c>
      <c r="F302" s="1">
        <v>264.54000000000002</v>
      </c>
      <c r="G302" s="1">
        <v>265.14999999999998</v>
      </c>
      <c r="H302" s="1">
        <f>MAX(testdata[[#This Row],[high]]-testdata[[#This Row],[low]],ABS(testdata[[#This Row],[high]]-G301),ABS(testdata[[#This Row],[low]]-G301))</f>
        <v>3.2299999999999613</v>
      </c>
      <c r="I302" s="1">
        <f>IF(testdata[[#This Row],[high]]-E301&gt;F301-testdata[[#This Row],[low]],MAX(testdata[[#This Row],[high]]-E301,0),0)</f>
        <v>0</v>
      </c>
      <c r="J302" s="1">
        <f>IF(F301-testdata[[#This Row],[low]]&gt;testdata[[#This Row],[high]]-E301,MAX(F301-testdata[[#This Row],[low]],0),0)</f>
        <v>1.3100000000000023</v>
      </c>
      <c r="K302" s="1">
        <f>K301-(K301/14)+testdata[[#This Row],[TR]]</f>
        <v>54.480602366433374</v>
      </c>
      <c r="L302" s="1">
        <f>L301-(L301/14)+testdata[[#This Row],[+DM1]]</f>
        <v>14.034389599490002</v>
      </c>
      <c r="M302" s="1">
        <f>M301-(M301/14)+testdata[[#This Row],[-DM1]]</f>
        <v>15.327185731266418</v>
      </c>
      <c r="N302" s="8">
        <f>100*testdata[[#This Row],[+DM14]]/testdata[[#This Row],[TR14]]</f>
        <v>25.76034219499908</v>
      </c>
      <c r="O302" s="8">
        <f>100*testdata[[#This Row],[-DM14]]/testdata[[#This Row],[TR14]]</f>
        <v>28.133289768304422</v>
      </c>
      <c r="P302" s="8">
        <f>100*ABS(testdata[[#This Row],[+DI14]]-testdata[[#This Row],[-DI14]])/(testdata[[#This Row],[+DI14]]+testdata[[#This Row],[-DI14]])</f>
        <v>4.4030203325711961</v>
      </c>
      <c r="Q302" s="8">
        <f>((Q301*13)+testdata[[#This Row],[DX]])/14</f>
        <v>20.009889663904932</v>
      </c>
      <c r="S302" s="6">
        <v>301</v>
      </c>
      <c r="T302" s="8">
        <v>25.760300000000001</v>
      </c>
      <c r="U302" s="8">
        <v>28.133299999999998</v>
      </c>
      <c r="V302" s="8">
        <v>20.009899999999998</v>
      </c>
    </row>
    <row r="303" spans="1:22" x14ac:dyDescent="0.25">
      <c r="A303" s="6">
        <v>302</v>
      </c>
      <c r="B303" s="3" t="s">
        <v>5</v>
      </c>
      <c r="C303" s="4" t="e">
        <f>"new Quote { Date = DateTime.ParseExact("""&amp;TEXT(D303,"yyyy-mm-dd")&amp;""",""yyyy-MM-dd"",cultureProvider), Open="&amp;#REF!&amp;"m, High="&amp;E303&amp;"m, Low="&amp;F303&amp;"m, Close="&amp;G303&amp;"m, Volume = (long)"&amp;#REF!&amp;" },"</f>
        <v>#REF!</v>
      </c>
      <c r="D303" s="2">
        <v>43174</v>
      </c>
      <c r="E303" s="1">
        <v>266.41000000000003</v>
      </c>
      <c r="F303" s="1">
        <v>264.31</v>
      </c>
      <c r="G303" s="1">
        <v>264.86</v>
      </c>
      <c r="H303" s="1">
        <f>MAX(testdata[[#This Row],[high]]-testdata[[#This Row],[low]],ABS(testdata[[#This Row],[high]]-G302),ABS(testdata[[#This Row],[low]]-G302))</f>
        <v>2.1000000000000227</v>
      </c>
      <c r="I303" s="1">
        <f>IF(testdata[[#This Row],[high]]-E302&gt;F302-testdata[[#This Row],[low]],MAX(testdata[[#This Row],[high]]-E302,0),0)</f>
        <v>0</v>
      </c>
      <c r="J303" s="1">
        <f>IF(F302-testdata[[#This Row],[low]]&gt;testdata[[#This Row],[high]]-E302,MAX(F302-testdata[[#This Row],[low]],0),0)</f>
        <v>0.23000000000001819</v>
      </c>
      <c r="K303" s="1">
        <f>K302-(K302/14)+testdata[[#This Row],[TR]]</f>
        <v>52.689130768831014</v>
      </c>
      <c r="L303" s="1">
        <f>L302-(L302/14)+testdata[[#This Row],[+DM1]]</f>
        <v>13.03193319952643</v>
      </c>
      <c r="M303" s="1">
        <f>M302-(M302/14)+testdata[[#This Row],[-DM1]]</f>
        <v>14.462386750461691</v>
      </c>
      <c r="N303" s="8">
        <f>100*testdata[[#This Row],[+DM14]]/testdata[[#This Row],[TR14]]</f>
        <v>24.733627238420205</v>
      </c>
      <c r="O303" s="8">
        <f>100*testdata[[#This Row],[-DM14]]/testdata[[#This Row],[TR14]]</f>
        <v>27.448520291431944</v>
      </c>
      <c r="P303" s="8">
        <f>100*ABS(testdata[[#This Row],[+DI14]]-testdata[[#This Row],[-DI14]])/(testdata[[#This Row],[+DI14]]+testdata[[#This Row],[-DI14]])</f>
        <v>5.2027238845595889</v>
      </c>
      <c r="Q303" s="8">
        <f>((Q302*13)+testdata[[#This Row],[DX]])/14</f>
        <v>18.952234965380264</v>
      </c>
      <c r="S303" s="6">
        <v>302</v>
      </c>
      <c r="T303" s="8">
        <v>24.733599999999999</v>
      </c>
      <c r="U303" s="8">
        <v>27.448499999999999</v>
      </c>
      <c r="V303" s="8">
        <v>18.952200000000001</v>
      </c>
    </row>
    <row r="304" spans="1:22" x14ac:dyDescent="0.25">
      <c r="A304" s="6">
        <v>303</v>
      </c>
      <c r="B304" s="3" t="s">
        <v>5</v>
      </c>
      <c r="C304" s="4" t="e">
        <f>"new Quote { Date = DateTime.ParseExact("""&amp;TEXT(D304,"yyyy-mm-dd")&amp;""",""yyyy-MM-dd"",cultureProvider), Open="&amp;#REF!&amp;"m, High="&amp;E304&amp;"m, Low="&amp;F304&amp;"m, Close="&amp;G304&amp;"m, Volume = (long)"&amp;#REF!&amp;" },"</f>
        <v>#REF!</v>
      </c>
      <c r="D304" s="2">
        <v>43175</v>
      </c>
      <c r="E304" s="1">
        <v>266.3</v>
      </c>
      <c r="F304" s="1">
        <v>265.08999999999997</v>
      </c>
      <c r="G304" s="1">
        <v>265.14999999999998</v>
      </c>
      <c r="H304" s="1">
        <f>MAX(testdata[[#This Row],[high]]-testdata[[#This Row],[low]],ABS(testdata[[#This Row],[high]]-G303),ABS(testdata[[#This Row],[low]]-G303))</f>
        <v>1.4399999999999977</v>
      </c>
      <c r="I304" s="1">
        <f>IF(testdata[[#This Row],[high]]-E303&gt;F303-testdata[[#This Row],[low]],MAX(testdata[[#This Row],[high]]-E303,0),0)</f>
        <v>0</v>
      </c>
      <c r="J304" s="1">
        <f>IF(F303-testdata[[#This Row],[low]]&gt;testdata[[#This Row],[high]]-E303,MAX(F303-testdata[[#This Row],[low]],0),0)</f>
        <v>0</v>
      </c>
      <c r="K304" s="1">
        <f>K303-(K303/14)+testdata[[#This Row],[TR]]</f>
        <v>50.365621428200228</v>
      </c>
      <c r="L304" s="1">
        <f>L303-(L303/14)+testdata[[#This Row],[+DM1]]</f>
        <v>12.101080828131686</v>
      </c>
      <c r="M304" s="1">
        <f>M303-(M303/14)+testdata[[#This Row],[-DM1]]</f>
        <v>13.429359125428714</v>
      </c>
      <c r="N304" s="8">
        <f>100*testdata[[#This Row],[+DM14]]/testdata[[#This Row],[TR14]]</f>
        <v>24.026469812117053</v>
      </c>
      <c r="O304" s="8">
        <f>100*testdata[[#This Row],[-DM14]]/testdata[[#This Row],[TR14]]</f>
        <v>26.663741545556466</v>
      </c>
      <c r="P304" s="8">
        <f>100*ABS(testdata[[#This Row],[+DI14]]-testdata[[#This Row],[-DI14]])/(testdata[[#This Row],[+DI14]]+testdata[[#This Row],[-DI14]])</f>
        <v>5.2027238845595782</v>
      </c>
      <c r="Q304" s="8">
        <f>((Q303*13)+testdata[[#This Row],[DX]])/14</f>
        <v>17.970127031035929</v>
      </c>
      <c r="S304" s="6">
        <v>303</v>
      </c>
      <c r="T304" s="8">
        <v>24.026499999999999</v>
      </c>
      <c r="U304" s="8">
        <v>26.663699999999999</v>
      </c>
      <c r="V304" s="8">
        <v>17.970099999999999</v>
      </c>
    </row>
    <row r="305" spans="1:22" x14ac:dyDescent="0.25">
      <c r="A305" s="6">
        <v>304</v>
      </c>
      <c r="B305" s="3" t="s">
        <v>5</v>
      </c>
      <c r="C305" s="4" t="e">
        <f>"new Quote { Date = DateTime.ParseExact("""&amp;TEXT(D305,"yyyy-mm-dd")&amp;""",""yyyy-MM-dd"",cultureProvider), Open="&amp;#REF!&amp;"m, High="&amp;E305&amp;"m, Low="&amp;F305&amp;"m, Close="&amp;G305&amp;"m, Volume = (long)"&amp;#REF!&amp;" },"</f>
        <v>#REF!</v>
      </c>
      <c r="D305" s="2">
        <v>43178</v>
      </c>
      <c r="E305" s="1">
        <v>265.33999999999997</v>
      </c>
      <c r="F305" s="1">
        <v>259.75</v>
      </c>
      <c r="G305" s="1">
        <v>261.56</v>
      </c>
      <c r="H305" s="1">
        <f>MAX(testdata[[#This Row],[high]]-testdata[[#This Row],[low]],ABS(testdata[[#This Row],[high]]-G304),ABS(testdata[[#This Row],[low]]-G304))</f>
        <v>5.589999999999975</v>
      </c>
      <c r="I305" s="1">
        <f>IF(testdata[[#This Row],[high]]-E304&gt;F304-testdata[[#This Row],[low]],MAX(testdata[[#This Row],[high]]-E304,0),0)</f>
        <v>0</v>
      </c>
      <c r="J305" s="1">
        <f>IF(F304-testdata[[#This Row],[low]]&gt;testdata[[#This Row],[high]]-E304,MAX(F304-testdata[[#This Row],[low]],0),0)</f>
        <v>5.339999999999975</v>
      </c>
      <c r="K305" s="1">
        <f>K304-(K304/14)+testdata[[#This Row],[TR]]</f>
        <v>52.358077040471613</v>
      </c>
      <c r="L305" s="1">
        <f>L304-(L304/14)+testdata[[#This Row],[+DM1]]</f>
        <v>11.236717911836566</v>
      </c>
      <c r="M305" s="1">
        <f>M304-(M304/14)+testdata[[#This Row],[-DM1]]</f>
        <v>17.810119187898067</v>
      </c>
      <c r="N305" s="8">
        <f>100*testdata[[#This Row],[+DM14]]/testdata[[#This Row],[TR14]]</f>
        <v>21.461288395199915</v>
      </c>
      <c r="O305" s="8">
        <f>100*testdata[[#This Row],[-DM14]]/testdata[[#This Row],[TR14]]</f>
        <v>34.015991790781861</v>
      </c>
      <c r="P305" s="8">
        <f>100*ABS(testdata[[#This Row],[+DI14]]-testdata[[#This Row],[-DI14]])/(testdata[[#This Row],[+DI14]]+testdata[[#This Row],[-DI14]])</f>
        <v>22.630351296050595</v>
      </c>
      <c r="Q305" s="8">
        <f>((Q304*13)+testdata[[#This Row],[DX]])/14</f>
        <v>18.30300019282269</v>
      </c>
      <c r="S305" s="6">
        <v>304</v>
      </c>
      <c r="T305" s="8">
        <v>21.461300000000001</v>
      </c>
      <c r="U305" s="8">
        <v>34.015999999999998</v>
      </c>
      <c r="V305" s="8">
        <v>18.303000000000001</v>
      </c>
    </row>
    <row r="306" spans="1:22" x14ac:dyDescent="0.25">
      <c r="A306" s="6">
        <v>305</v>
      </c>
      <c r="B306" s="3" t="s">
        <v>5</v>
      </c>
      <c r="C306" s="4" t="e">
        <f>"new Quote { Date = DateTime.ParseExact("""&amp;TEXT(D306,"yyyy-mm-dd")&amp;""",""yyyy-MM-dd"",cultureProvider), Open="&amp;#REF!&amp;"m, High="&amp;E306&amp;"m, Low="&amp;F306&amp;"m, Close="&amp;G306&amp;"m, Volume = (long)"&amp;#REF!&amp;" },"</f>
        <v>#REF!</v>
      </c>
      <c r="D306" s="2">
        <v>43179</v>
      </c>
      <c r="E306" s="1">
        <v>262.7</v>
      </c>
      <c r="F306" s="1">
        <v>261.26</v>
      </c>
      <c r="G306" s="1">
        <v>262</v>
      </c>
      <c r="H306" s="1">
        <f>MAX(testdata[[#This Row],[high]]-testdata[[#This Row],[low]],ABS(testdata[[#This Row],[high]]-G305),ABS(testdata[[#This Row],[low]]-G305))</f>
        <v>1.4399999999999977</v>
      </c>
      <c r="I306" s="1">
        <f>IF(testdata[[#This Row],[high]]-E305&gt;F305-testdata[[#This Row],[low]],MAX(testdata[[#This Row],[high]]-E305,0),0)</f>
        <v>0</v>
      </c>
      <c r="J306" s="1">
        <f>IF(F305-testdata[[#This Row],[low]]&gt;testdata[[#This Row],[high]]-E305,MAX(F305-testdata[[#This Row],[low]],0),0)</f>
        <v>0</v>
      </c>
      <c r="K306" s="1">
        <f>K305-(K305/14)+testdata[[#This Row],[TR]]</f>
        <v>50.058214394723642</v>
      </c>
      <c r="L306" s="1">
        <f>L305-(L305/14)+testdata[[#This Row],[+DM1]]</f>
        <v>10.434095203848241</v>
      </c>
      <c r="M306" s="1">
        <f>M305-(M305/14)+testdata[[#This Row],[-DM1]]</f>
        <v>16.537967817333918</v>
      </c>
      <c r="N306" s="8">
        <f>100*testdata[[#This Row],[+DM14]]/testdata[[#This Row],[TR14]]</f>
        <v>20.843922081543603</v>
      </c>
      <c r="O306" s="8">
        <f>100*testdata[[#This Row],[-DM14]]/testdata[[#This Row],[TR14]]</f>
        <v>33.037470507691729</v>
      </c>
      <c r="P306" s="8">
        <f>100*ABS(testdata[[#This Row],[+DI14]]-testdata[[#This Row],[-DI14]])/(testdata[[#This Row],[+DI14]]+testdata[[#This Row],[-DI14]])</f>
        <v>22.630351296050595</v>
      </c>
      <c r="Q306" s="8">
        <f>((Q305*13)+testdata[[#This Row],[DX]])/14</f>
        <v>18.612096700196112</v>
      </c>
      <c r="S306" s="6">
        <v>305</v>
      </c>
      <c r="T306" s="8">
        <v>20.843900000000001</v>
      </c>
      <c r="U306" s="8">
        <v>33.037500000000001</v>
      </c>
      <c r="V306" s="8">
        <v>18.612100000000002</v>
      </c>
    </row>
    <row r="307" spans="1:22" x14ac:dyDescent="0.25">
      <c r="A307" s="6">
        <v>306</v>
      </c>
      <c r="B307" s="3" t="s">
        <v>5</v>
      </c>
      <c r="C307" s="4" t="e">
        <f>"new Quote { Date = DateTime.ParseExact("""&amp;TEXT(D307,"yyyy-mm-dd")&amp;""",""yyyy-MM-dd"",cultureProvider), Open="&amp;#REF!&amp;"m, High="&amp;E307&amp;"m, Low="&amp;F307&amp;"m, Close="&amp;G307&amp;"m, Volume = (long)"&amp;#REF!&amp;" },"</f>
        <v>#REF!</v>
      </c>
      <c r="D307" s="2">
        <v>43180</v>
      </c>
      <c r="E307" s="1">
        <v>264.25</v>
      </c>
      <c r="F307" s="1">
        <v>261.27</v>
      </c>
      <c r="G307" s="1">
        <v>261.5</v>
      </c>
      <c r="H307" s="1">
        <f>MAX(testdata[[#This Row],[high]]-testdata[[#This Row],[low]],ABS(testdata[[#This Row],[high]]-G306),ABS(testdata[[#This Row],[low]]-G306))</f>
        <v>2.9800000000000182</v>
      </c>
      <c r="I307" s="1">
        <f>IF(testdata[[#This Row],[high]]-E306&gt;F306-testdata[[#This Row],[low]],MAX(testdata[[#This Row],[high]]-E306,0),0)</f>
        <v>1.5500000000000114</v>
      </c>
      <c r="J307" s="1">
        <f>IF(F306-testdata[[#This Row],[low]]&gt;testdata[[#This Row],[high]]-E306,MAX(F306-testdata[[#This Row],[low]],0),0)</f>
        <v>0</v>
      </c>
      <c r="K307" s="1">
        <f>K306-(K306/14)+testdata[[#This Row],[TR]]</f>
        <v>49.462627652243398</v>
      </c>
      <c r="L307" s="1">
        <f>L306-(L306/14)+testdata[[#This Row],[+DM1]]</f>
        <v>11.238802689287663</v>
      </c>
      <c r="M307" s="1">
        <f>M306-(M306/14)+testdata[[#This Row],[-DM1]]</f>
        <v>15.356684401810067</v>
      </c>
      <c r="N307" s="8">
        <f>100*testdata[[#This Row],[+DM14]]/testdata[[#This Row],[TR14]]</f>
        <v>22.721806791794901</v>
      </c>
      <c r="O307" s="8">
        <f>100*testdata[[#This Row],[-DM14]]/testdata[[#This Row],[TR14]]</f>
        <v>31.04704527583576</v>
      </c>
      <c r="P307" s="8">
        <f>100*ABS(testdata[[#This Row],[+DI14]]-testdata[[#This Row],[-DI14]])/(testdata[[#This Row],[+DI14]]+testdata[[#This Row],[-DI14]])</f>
        <v>15.483385201471929</v>
      </c>
      <c r="Q307" s="8">
        <f>((Q306*13)+testdata[[#This Row],[DX]])/14</f>
        <v>18.388617307430099</v>
      </c>
      <c r="S307" s="6">
        <v>306</v>
      </c>
      <c r="T307" s="8">
        <v>22.721800000000002</v>
      </c>
      <c r="U307" s="8">
        <v>31.047000000000001</v>
      </c>
      <c r="V307" s="8">
        <v>18.3886</v>
      </c>
    </row>
    <row r="308" spans="1:22" x14ac:dyDescent="0.25">
      <c r="A308" s="6">
        <v>307</v>
      </c>
      <c r="B308" s="3" t="s">
        <v>5</v>
      </c>
      <c r="C308" s="4" t="e">
        <f>"new Quote { Date = DateTime.ParseExact("""&amp;TEXT(D308,"yyyy-mm-dd")&amp;""",""yyyy-MM-dd"",cultureProvider), Open="&amp;#REF!&amp;"m, High="&amp;E308&amp;"m, Low="&amp;F308&amp;"m, Close="&amp;G308&amp;"m, Volume = (long)"&amp;#REF!&amp;" },"</f>
        <v>#REF!</v>
      </c>
      <c r="D308" s="2">
        <v>43181</v>
      </c>
      <c r="E308" s="1">
        <v>259.99</v>
      </c>
      <c r="F308" s="1">
        <v>254.66</v>
      </c>
      <c r="G308" s="1">
        <v>254.96</v>
      </c>
      <c r="H308" s="1">
        <f>MAX(testdata[[#This Row],[high]]-testdata[[#This Row],[low]],ABS(testdata[[#This Row],[high]]-G307),ABS(testdata[[#This Row],[low]]-G307))</f>
        <v>6.8400000000000034</v>
      </c>
      <c r="I308" s="1">
        <f>IF(testdata[[#This Row],[high]]-E307&gt;F307-testdata[[#This Row],[low]],MAX(testdata[[#This Row],[high]]-E307,0),0)</f>
        <v>0</v>
      </c>
      <c r="J308" s="1">
        <f>IF(F307-testdata[[#This Row],[low]]&gt;testdata[[#This Row],[high]]-E307,MAX(F307-testdata[[#This Row],[low]],0),0)</f>
        <v>6.6099999999999852</v>
      </c>
      <c r="K308" s="1">
        <f>K307-(K307/14)+testdata[[#This Row],[TR]]</f>
        <v>52.769582819940304</v>
      </c>
      <c r="L308" s="1">
        <f>L307-(L307/14)+testdata[[#This Row],[+DM1]]</f>
        <v>10.436031068624258</v>
      </c>
      <c r="M308" s="1">
        <f>M307-(M307/14)+testdata[[#This Row],[-DM1]]</f>
        <v>20.869778373109334</v>
      </c>
      <c r="N308" s="8">
        <f>100*testdata[[#This Row],[+DM14]]/testdata[[#This Row],[TR14]]</f>
        <v>19.776603321337504</v>
      </c>
      <c r="O308" s="8">
        <f>100*testdata[[#This Row],[-DM14]]/testdata[[#This Row],[TR14]]</f>
        <v>39.548878838631197</v>
      </c>
      <c r="P308" s="8">
        <f>100*ABS(testdata[[#This Row],[+DI14]]-testdata[[#This Row],[-DI14]])/(testdata[[#This Row],[+DI14]]+testdata[[#This Row],[-DI14]])</f>
        <v>33.32846998862744</v>
      </c>
      <c r="Q308" s="8">
        <f>((Q307*13)+testdata[[#This Row],[DX]])/14</f>
        <v>19.455749641801336</v>
      </c>
      <c r="S308" s="6">
        <v>307</v>
      </c>
      <c r="T308" s="8">
        <v>19.776599999999998</v>
      </c>
      <c r="U308" s="8">
        <v>39.548900000000003</v>
      </c>
      <c r="V308" s="8">
        <v>19.4557</v>
      </c>
    </row>
    <row r="309" spans="1:22" x14ac:dyDescent="0.25">
      <c r="A309" s="6">
        <v>308</v>
      </c>
      <c r="B309" s="3" t="s">
        <v>5</v>
      </c>
      <c r="C309" s="4" t="e">
        <f>"new Quote { Date = DateTime.ParseExact("""&amp;TEXT(D309,"yyyy-mm-dd")&amp;""",""yyyy-MM-dd"",cultureProvider), Open="&amp;#REF!&amp;"m, High="&amp;E309&amp;"m, Low="&amp;F309&amp;"m, Close="&amp;G309&amp;"m, Volume = (long)"&amp;#REF!&amp;" },"</f>
        <v>#REF!</v>
      </c>
      <c r="D309" s="2">
        <v>43182</v>
      </c>
      <c r="E309" s="1">
        <v>256.27</v>
      </c>
      <c r="F309" s="1">
        <v>249.32</v>
      </c>
      <c r="G309" s="1">
        <v>249.53</v>
      </c>
      <c r="H309" s="1">
        <f>MAX(testdata[[#This Row],[high]]-testdata[[#This Row],[low]],ABS(testdata[[#This Row],[high]]-G308),ABS(testdata[[#This Row],[low]]-G308))</f>
        <v>6.9499999999999886</v>
      </c>
      <c r="I309" s="1">
        <f>IF(testdata[[#This Row],[high]]-E308&gt;F308-testdata[[#This Row],[low]],MAX(testdata[[#This Row],[high]]-E308,0),0)</f>
        <v>0</v>
      </c>
      <c r="J309" s="1">
        <f>IF(F308-testdata[[#This Row],[low]]&gt;testdata[[#This Row],[high]]-E308,MAX(F308-testdata[[#This Row],[low]],0),0)</f>
        <v>5.3400000000000034</v>
      </c>
      <c r="K309" s="1">
        <f>K308-(K308/14)+testdata[[#This Row],[TR]]</f>
        <v>55.950326904230273</v>
      </c>
      <c r="L309" s="1">
        <f>L308-(L308/14)+testdata[[#This Row],[+DM1]]</f>
        <v>9.6906002780082403</v>
      </c>
      <c r="M309" s="1">
        <f>M308-(M308/14)+testdata[[#This Row],[-DM1]]</f>
        <v>24.719079917887242</v>
      </c>
      <c r="N309" s="8">
        <f>100*testdata[[#This Row],[+DM14]]/testdata[[#This Row],[TR14]]</f>
        <v>17.320006538291658</v>
      </c>
      <c r="O309" s="8">
        <f>100*testdata[[#This Row],[-DM14]]/testdata[[#This Row],[TR14]]</f>
        <v>44.180403021055973</v>
      </c>
      <c r="P309" s="8">
        <f>100*ABS(testdata[[#This Row],[+DI14]]-testdata[[#This Row],[-DI14]])/(testdata[[#This Row],[+DI14]]+testdata[[#This Row],[-DI14]])</f>
        <v>43.67515058065451</v>
      </c>
      <c r="Q309" s="8">
        <f>((Q308*13)+testdata[[#This Row],[DX]])/14</f>
        <v>21.185706851719424</v>
      </c>
      <c r="S309" s="6">
        <v>308</v>
      </c>
      <c r="T309" s="8">
        <v>17.32</v>
      </c>
      <c r="U309" s="8">
        <v>44.180399999999999</v>
      </c>
      <c r="V309" s="8">
        <v>21.185700000000001</v>
      </c>
    </row>
    <row r="310" spans="1:22" x14ac:dyDescent="0.25">
      <c r="A310" s="6">
        <v>309</v>
      </c>
      <c r="B310" s="3" t="s">
        <v>5</v>
      </c>
      <c r="C310" s="4" t="e">
        <f>"new Quote { Date = DateTime.ParseExact("""&amp;TEXT(D310,"yyyy-mm-dd")&amp;""",""yyyy-MM-dd"",cultureProvider), Open="&amp;#REF!&amp;"m, High="&amp;E310&amp;"m, Low="&amp;F310&amp;"m, Close="&amp;G310&amp;"m, Volume = (long)"&amp;#REF!&amp;" },"</f>
        <v>#REF!</v>
      </c>
      <c r="D310" s="2">
        <v>43185</v>
      </c>
      <c r="E310" s="1">
        <v>256.67</v>
      </c>
      <c r="F310" s="1">
        <v>250.84</v>
      </c>
      <c r="G310" s="1">
        <v>256.36</v>
      </c>
      <c r="H310" s="1">
        <f>MAX(testdata[[#This Row],[high]]-testdata[[#This Row],[low]],ABS(testdata[[#This Row],[high]]-G309),ABS(testdata[[#This Row],[low]]-G309))</f>
        <v>7.1400000000000148</v>
      </c>
      <c r="I310" s="1">
        <f>IF(testdata[[#This Row],[high]]-E309&gt;F309-testdata[[#This Row],[low]],MAX(testdata[[#This Row],[high]]-E309,0),0)</f>
        <v>0.40000000000003411</v>
      </c>
      <c r="J310" s="1">
        <f>IF(F309-testdata[[#This Row],[low]]&gt;testdata[[#This Row],[high]]-E309,MAX(F309-testdata[[#This Row],[low]],0),0)</f>
        <v>0</v>
      </c>
      <c r="K310" s="1">
        <f>K309-(K309/14)+testdata[[#This Row],[TR]]</f>
        <v>59.093874982499557</v>
      </c>
      <c r="L310" s="1">
        <f>L309-(L309/14)+testdata[[#This Row],[+DM1]]</f>
        <v>9.3984145438648294</v>
      </c>
      <c r="M310" s="1">
        <f>M309-(M309/14)+testdata[[#This Row],[-DM1]]</f>
        <v>22.953431352323868</v>
      </c>
      <c r="N310" s="8">
        <f>100*testdata[[#This Row],[+DM14]]/testdata[[#This Row],[TR14]]</f>
        <v>15.90421096373886</v>
      </c>
      <c r="O310" s="8">
        <f>100*testdata[[#This Row],[-DM14]]/testdata[[#This Row],[TR14]]</f>
        <v>38.842318868277715</v>
      </c>
      <c r="P310" s="8">
        <f>100*ABS(testdata[[#This Row],[+DI14]]-testdata[[#This Row],[-DI14]])/(testdata[[#This Row],[+DI14]]+testdata[[#This Row],[-DI14]])</f>
        <v>41.898743125677179</v>
      </c>
      <c r="Q310" s="8">
        <f>((Q309*13)+testdata[[#This Row],[DX]])/14</f>
        <v>22.665209442716407</v>
      </c>
      <c r="S310" s="6">
        <v>309</v>
      </c>
      <c r="T310" s="8">
        <v>15.904199999999999</v>
      </c>
      <c r="U310" s="8">
        <v>38.842300000000002</v>
      </c>
      <c r="V310" s="8">
        <v>22.665199999999999</v>
      </c>
    </row>
    <row r="311" spans="1:22" x14ac:dyDescent="0.25">
      <c r="A311" s="6">
        <v>310</v>
      </c>
      <c r="B311" s="3" t="s">
        <v>5</v>
      </c>
      <c r="C311" s="4" t="e">
        <f>"new Quote { Date = DateTime.ParseExact("""&amp;TEXT(D311,"yyyy-mm-dd")&amp;""",""yyyy-MM-dd"",cultureProvider), Open="&amp;#REF!&amp;"m, High="&amp;E311&amp;"m, Low="&amp;F311&amp;"m, Close="&amp;G311&amp;"m, Volume = (long)"&amp;#REF!&amp;" },"</f>
        <v>#REF!</v>
      </c>
      <c r="D311" s="2">
        <v>43186</v>
      </c>
      <c r="E311" s="1">
        <v>257.95999999999998</v>
      </c>
      <c r="F311" s="1">
        <v>250.29</v>
      </c>
      <c r="G311" s="1">
        <v>252</v>
      </c>
      <c r="H311" s="1">
        <f>MAX(testdata[[#This Row],[high]]-testdata[[#This Row],[low]],ABS(testdata[[#This Row],[high]]-G310),ABS(testdata[[#This Row],[low]]-G310))</f>
        <v>7.6699999999999875</v>
      </c>
      <c r="I311" s="1">
        <f>IF(testdata[[#This Row],[high]]-E310&gt;F310-testdata[[#This Row],[low]],MAX(testdata[[#This Row],[high]]-E310,0),0)</f>
        <v>1.2899999999999636</v>
      </c>
      <c r="J311" s="1">
        <f>IF(F310-testdata[[#This Row],[low]]&gt;testdata[[#This Row],[high]]-E310,MAX(F310-testdata[[#This Row],[low]],0),0)</f>
        <v>0</v>
      </c>
      <c r="K311" s="1">
        <f>K310-(K310/14)+testdata[[#This Row],[TR]]</f>
        <v>62.542883912321003</v>
      </c>
      <c r="L311" s="1">
        <f>L310-(L310/14)+testdata[[#This Row],[+DM1]]</f>
        <v>10.01709921930302</v>
      </c>
      <c r="M311" s="1">
        <f>M310-(M310/14)+testdata[[#This Row],[-DM1]]</f>
        <v>21.313900541443591</v>
      </c>
      <c r="N311" s="8">
        <f>100*testdata[[#This Row],[+DM14]]/testdata[[#This Row],[TR14]]</f>
        <v>16.016369237699386</v>
      </c>
      <c r="O311" s="8">
        <f>100*testdata[[#This Row],[-DM14]]/testdata[[#This Row],[TR14]]</f>
        <v>34.078857910235783</v>
      </c>
      <c r="P311" s="8">
        <f>100*ABS(testdata[[#This Row],[+DI14]]-testdata[[#This Row],[-DI14]])/(testdata[[#This Row],[+DI14]]+testdata[[#This Row],[-DI14]])</f>
        <v>36.056306560296527</v>
      </c>
      <c r="Q311" s="8">
        <f>((Q310*13)+testdata[[#This Row],[DX]])/14</f>
        <v>23.621716379686415</v>
      </c>
      <c r="S311" s="6">
        <v>310</v>
      </c>
      <c r="T311" s="8">
        <v>16.016400000000001</v>
      </c>
      <c r="U311" s="8">
        <v>34.078899999999997</v>
      </c>
      <c r="V311" s="8">
        <v>23.621700000000001</v>
      </c>
    </row>
    <row r="312" spans="1:22" x14ac:dyDescent="0.25">
      <c r="A312" s="6">
        <v>311</v>
      </c>
      <c r="B312" s="3" t="s">
        <v>5</v>
      </c>
      <c r="C312" s="4" t="e">
        <f>"new Quote { Date = DateTime.ParseExact("""&amp;TEXT(D312,"yyyy-mm-dd")&amp;""",""yyyy-MM-dd"",cultureProvider), Open="&amp;#REF!&amp;"m, High="&amp;E312&amp;"m, Low="&amp;F312&amp;"m, Close="&amp;G312&amp;"m, Volume = (long)"&amp;#REF!&amp;" },"</f>
        <v>#REF!</v>
      </c>
      <c r="D312" s="2">
        <v>43187</v>
      </c>
      <c r="E312" s="1">
        <v>253.97</v>
      </c>
      <c r="F312" s="1">
        <v>250.04</v>
      </c>
      <c r="G312" s="1">
        <v>251.25</v>
      </c>
      <c r="H312" s="1">
        <f>MAX(testdata[[#This Row],[high]]-testdata[[#This Row],[low]],ABS(testdata[[#This Row],[high]]-G311),ABS(testdata[[#This Row],[low]]-G311))</f>
        <v>3.9300000000000068</v>
      </c>
      <c r="I312" s="1">
        <f>IF(testdata[[#This Row],[high]]-E311&gt;F311-testdata[[#This Row],[low]],MAX(testdata[[#This Row],[high]]-E311,0),0)</f>
        <v>0</v>
      </c>
      <c r="J312" s="1">
        <f>IF(F311-testdata[[#This Row],[low]]&gt;testdata[[#This Row],[high]]-E311,MAX(F311-testdata[[#This Row],[low]],0),0)</f>
        <v>0.25</v>
      </c>
      <c r="K312" s="1">
        <f>K311-(K311/14)+testdata[[#This Row],[TR]]</f>
        <v>62.005535061440938</v>
      </c>
      <c r="L312" s="1">
        <f>L311-(L311/14)+testdata[[#This Row],[+DM1]]</f>
        <v>9.3015921322099473</v>
      </c>
      <c r="M312" s="1">
        <f>M311-(M311/14)+testdata[[#This Row],[-DM1]]</f>
        <v>20.041479074197621</v>
      </c>
      <c r="N312" s="8">
        <f>100*testdata[[#This Row],[+DM14]]/testdata[[#This Row],[TR14]]</f>
        <v>15.001228717715366</v>
      </c>
      <c r="O312" s="8">
        <f>100*testdata[[#This Row],[-DM14]]/testdata[[#This Row],[TR14]]</f>
        <v>32.322080688987896</v>
      </c>
      <c r="P312" s="8">
        <f>100*ABS(testdata[[#This Row],[+DI14]]-testdata[[#This Row],[-DI14]])/(testdata[[#This Row],[+DI14]]+testdata[[#This Row],[-DI14]])</f>
        <v>36.601100363490353</v>
      </c>
      <c r="Q312" s="8">
        <f>((Q311*13)+testdata[[#This Row],[DX]])/14</f>
        <v>24.548815235672407</v>
      </c>
      <c r="S312" s="6">
        <v>311</v>
      </c>
      <c r="T312" s="8">
        <v>15.001200000000001</v>
      </c>
      <c r="U312" s="8">
        <v>32.322099999999999</v>
      </c>
      <c r="V312" s="8">
        <v>24.5488</v>
      </c>
    </row>
    <row r="313" spans="1:22" x14ac:dyDescent="0.25">
      <c r="A313" s="6">
        <v>312</v>
      </c>
      <c r="B313" s="3" t="s">
        <v>5</v>
      </c>
      <c r="C313" s="4" t="e">
        <f>"new Quote { Date = DateTime.ParseExact("""&amp;TEXT(D313,"yyyy-mm-dd")&amp;""",""yyyy-MM-dd"",cultureProvider), Open="&amp;#REF!&amp;"m, High="&amp;E313&amp;"m, Low="&amp;F313&amp;"m, Close="&amp;G313&amp;"m, Volume = (long)"&amp;#REF!&amp;" },"</f>
        <v>#REF!</v>
      </c>
      <c r="D313" s="2">
        <v>43188</v>
      </c>
      <c r="E313" s="1">
        <v>256.5</v>
      </c>
      <c r="F313" s="1">
        <v>251.26</v>
      </c>
      <c r="G313" s="1">
        <v>254.46</v>
      </c>
      <c r="H313" s="1">
        <f>MAX(testdata[[#This Row],[high]]-testdata[[#This Row],[low]],ABS(testdata[[#This Row],[high]]-G312),ABS(testdata[[#This Row],[low]]-G312))</f>
        <v>5.25</v>
      </c>
      <c r="I313" s="1">
        <f>IF(testdata[[#This Row],[high]]-E312&gt;F312-testdata[[#This Row],[low]],MAX(testdata[[#This Row],[high]]-E312,0),0)</f>
        <v>2.5300000000000011</v>
      </c>
      <c r="J313" s="1">
        <f>IF(F312-testdata[[#This Row],[low]]&gt;testdata[[#This Row],[high]]-E312,MAX(F312-testdata[[#This Row],[low]],0),0)</f>
        <v>0</v>
      </c>
      <c r="K313" s="1">
        <f>K312-(K312/14)+testdata[[#This Row],[TR]]</f>
        <v>62.826568271338012</v>
      </c>
      <c r="L313" s="1">
        <f>L312-(L312/14)+testdata[[#This Row],[+DM1]]</f>
        <v>11.167192694194952</v>
      </c>
      <c r="M313" s="1">
        <f>M312-(M312/14)+testdata[[#This Row],[-DM1]]</f>
        <v>18.609944854612078</v>
      </c>
      <c r="N313" s="8">
        <f>100*testdata[[#This Row],[+DM14]]/testdata[[#This Row],[TR14]]</f>
        <v>17.774634205652635</v>
      </c>
      <c r="O313" s="8">
        <f>100*testdata[[#This Row],[-DM14]]/testdata[[#This Row],[TR14]]</f>
        <v>29.621138583025367</v>
      </c>
      <c r="P313" s="8">
        <f>100*ABS(testdata[[#This Row],[+DI14]]-testdata[[#This Row],[-DI14]])/(testdata[[#This Row],[+DI14]]+testdata[[#This Row],[-DI14]])</f>
        <v>24.994854351657811</v>
      </c>
      <c r="Q313" s="8">
        <f>((Q312*13)+testdata[[#This Row],[DX]])/14</f>
        <v>24.580675172528508</v>
      </c>
      <c r="S313" s="6">
        <v>312</v>
      </c>
      <c r="T313" s="8">
        <v>17.7746</v>
      </c>
      <c r="U313" s="8">
        <v>29.621099999999998</v>
      </c>
      <c r="V313" s="8">
        <v>24.5807</v>
      </c>
    </row>
    <row r="314" spans="1:22" x14ac:dyDescent="0.25">
      <c r="A314" s="6">
        <v>313</v>
      </c>
      <c r="B314" s="3" t="s">
        <v>5</v>
      </c>
      <c r="C314" s="4" t="e">
        <f>"new Quote { Date = DateTime.ParseExact("""&amp;TEXT(D314,"yyyy-mm-dd")&amp;""",""yyyy-MM-dd"",cultureProvider), Open="&amp;#REF!&amp;"m, High="&amp;E314&amp;"m, Low="&amp;F314&amp;"m, Close="&amp;G314&amp;"m, Volume = (long)"&amp;#REF!&amp;" },"</f>
        <v>#REF!</v>
      </c>
      <c r="D314" s="2">
        <v>43192</v>
      </c>
      <c r="E314" s="1">
        <v>254.44</v>
      </c>
      <c r="F314" s="1">
        <v>246.26</v>
      </c>
      <c r="G314" s="1">
        <v>248.97</v>
      </c>
      <c r="H314" s="1">
        <f>MAX(testdata[[#This Row],[high]]-testdata[[#This Row],[low]],ABS(testdata[[#This Row],[high]]-G313),ABS(testdata[[#This Row],[low]]-G313))</f>
        <v>8.2000000000000171</v>
      </c>
      <c r="I314" s="1">
        <f>IF(testdata[[#This Row],[high]]-E313&gt;F313-testdata[[#This Row],[low]],MAX(testdata[[#This Row],[high]]-E313,0),0)</f>
        <v>0</v>
      </c>
      <c r="J314" s="1">
        <f>IF(F313-testdata[[#This Row],[low]]&gt;testdata[[#This Row],[high]]-E313,MAX(F313-testdata[[#This Row],[low]],0),0)</f>
        <v>5</v>
      </c>
      <c r="K314" s="1">
        <f>K313-(K313/14)+testdata[[#This Row],[TR]]</f>
        <v>66.538956251956733</v>
      </c>
      <c r="L314" s="1">
        <f>L313-(L313/14)+testdata[[#This Row],[+DM1]]</f>
        <v>10.369536073181028</v>
      </c>
      <c r="M314" s="1">
        <f>M313-(M313/14)+testdata[[#This Row],[-DM1]]</f>
        <v>22.280663079282643</v>
      </c>
      <c r="N314" s="8">
        <f>100*testdata[[#This Row],[+DM14]]/testdata[[#This Row],[TR14]]</f>
        <v>15.584157998985875</v>
      </c>
      <c r="O314" s="8">
        <f>100*testdata[[#This Row],[-DM14]]/testdata[[#This Row],[TR14]]</f>
        <v>33.485140636884324</v>
      </c>
      <c r="P314" s="8">
        <f>100*ABS(testdata[[#This Row],[+DI14]]-testdata[[#This Row],[-DI14]])/(testdata[[#This Row],[+DI14]]+testdata[[#This Row],[-DI14]])</f>
        <v>36.481024052813005</v>
      </c>
      <c r="Q314" s="8">
        <f>((Q313*13)+testdata[[#This Row],[DX]])/14</f>
        <v>25.430700092548825</v>
      </c>
      <c r="S314" s="6">
        <v>313</v>
      </c>
      <c r="T314" s="8">
        <v>15.584199999999999</v>
      </c>
      <c r="U314" s="8">
        <v>33.485100000000003</v>
      </c>
      <c r="V314" s="8">
        <v>25.430700000000002</v>
      </c>
    </row>
    <row r="315" spans="1:22" x14ac:dyDescent="0.25">
      <c r="A315" s="6">
        <v>314</v>
      </c>
      <c r="B315" s="3" t="s">
        <v>5</v>
      </c>
      <c r="C315" s="4" t="e">
        <f>"new Quote { Date = DateTime.ParseExact("""&amp;TEXT(D315,"yyyy-mm-dd")&amp;""",""yyyy-MM-dd"",cultureProvider), Open="&amp;#REF!&amp;"m, High="&amp;E315&amp;"m, Low="&amp;F315&amp;"m, Close="&amp;G315&amp;"m, Volume = (long)"&amp;#REF!&amp;" },"</f>
        <v>#REF!</v>
      </c>
      <c r="D315" s="2">
        <v>43193</v>
      </c>
      <c r="E315" s="1">
        <v>252.68</v>
      </c>
      <c r="F315" s="1">
        <v>248.36</v>
      </c>
      <c r="G315" s="1">
        <v>252.16</v>
      </c>
      <c r="H315" s="1">
        <f>MAX(testdata[[#This Row],[high]]-testdata[[#This Row],[low]],ABS(testdata[[#This Row],[high]]-G314),ABS(testdata[[#This Row],[low]]-G314))</f>
        <v>4.3199999999999932</v>
      </c>
      <c r="I315" s="1">
        <f>IF(testdata[[#This Row],[high]]-E314&gt;F314-testdata[[#This Row],[low]],MAX(testdata[[#This Row],[high]]-E314,0),0)</f>
        <v>0</v>
      </c>
      <c r="J315" s="1">
        <f>IF(F314-testdata[[#This Row],[low]]&gt;testdata[[#This Row],[high]]-E314,MAX(F314-testdata[[#This Row],[low]],0),0)</f>
        <v>0</v>
      </c>
      <c r="K315" s="1">
        <f>K314-(K314/14)+testdata[[#This Row],[TR]]</f>
        <v>66.106173662531248</v>
      </c>
      <c r="L315" s="1">
        <f>L314-(L314/14)+testdata[[#This Row],[+DM1]]</f>
        <v>9.6288549250966682</v>
      </c>
      <c r="M315" s="1">
        <f>M314-(M314/14)+testdata[[#This Row],[-DM1]]</f>
        <v>20.689187145048169</v>
      </c>
      <c r="N315" s="8">
        <f>100*testdata[[#This Row],[+DM14]]/testdata[[#This Row],[TR14]]</f>
        <v>14.565742337851072</v>
      </c>
      <c r="O315" s="8">
        <f>100*testdata[[#This Row],[-DM14]]/testdata[[#This Row],[TR14]]</f>
        <v>31.296906171979408</v>
      </c>
      <c r="P315" s="8">
        <f>100*ABS(testdata[[#This Row],[+DI14]]-testdata[[#This Row],[-DI14]])/(testdata[[#This Row],[+DI14]]+testdata[[#This Row],[-DI14]])</f>
        <v>36.481024052812998</v>
      </c>
      <c r="Q315" s="8">
        <f>((Q314*13)+testdata[[#This Row],[DX]])/14</f>
        <v>26.220008946853408</v>
      </c>
      <c r="S315" s="6">
        <v>314</v>
      </c>
      <c r="T315" s="8">
        <v>14.5657</v>
      </c>
      <c r="U315" s="8">
        <v>31.296900000000001</v>
      </c>
      <c r="V315" s="8">
        <v>26.22</v>
      </c>
    </row>
    <row r="316" spans="1:22" x14ac:dyDescent="0.25">
      <c r="A316" s="6">
        <v>315</v>
      </c>
      <c r="B316" s="3" t="s">
        <v>5</v>
      </c>
      <c r="C316" s="4" t="e">
        <f>"new Quote { Date = DateTime.ParseExact("""&amp;TEXT(D316,"yyyy-mm-dd")&amp;""",""yyyy-MM-dd"",cultureProvider), Open="&amp;#REF!&amp;"m, High="&amp;E316&amp;"m, Low="&amp;F316&amp;"m, Close="&amp;G316&amp;"m, Volume = (long)"&amp;#REF!&amp;" },"</f>
        <v>#REF!</v>
      </c>
      <c r="D316" s="2">
        <v>43194</v>
      </c>
      <c r="E316" s="1">
        <v>255.63</v>
      </c>
      <c r="F316" s="1">
        <v>248.13</v>
      </c>
      <c r="G316" s="1">
        <v>254.86</v>
      </c>
      <c r="H316" s="1">
        <f>MAX(testdata[[#This Row],[high]]-testdata[[#This Row],[low]],ABS(testdata[[#This Row],[high]]-G315),ABS(testdata[[#This Row],[low]]-G315))</f>
        <v>7.5</v>
      </c>
      <c r="I316" s="1">
        <f>IF(testdata[[#This Row],[high]]-E315&gt;F315-testdata[[#This Row],[low]],MAX(testdata[[#This Row],[high]]-E315,0),0)</f>
        <v>2.9499999999999886</v>
      </c>
      <c r="J316" s="1">
        <f>IF(F315-testdata[[#This Row],[low]]&gt;testdata[[#This Row],[high]]-E315,MAX(F315-testdata[[#This Row],[low]],0),0)</f>
        <v>0</v>
      </c>
      <c r="K316" s="1">
        <f>K315-(K315/14)+testdata[[#This Row],[TR]]</f>
        <v>68.884304115207584</v>
      </c>
      <c r="L316" s="1">
        <f>L315-(L315/14)+testdata[[#This Row],[+DM1]]</f>
        <v>11.891079573304038</v>
      </c>
      <c r="M316" s="1">
        <f>M315-(M315/14)+testdata[[#This Row],[-DM1]]</f>
        <v>19.211388063259015</v>
      </c>
      <c r="N316" s="8">
        <f>100*testdata[[#This Row],[+DM14]]/testdata[[#This Row],[TR14]]</f>
        <v>17.262393408832949</v>
      </c>
      <c r="O316" s="8">
        <f>100*testdata[[#This Row],[-DM14]]/testdata[[#This Row],[TR14]]</f>
        <v>27.889354926382595</v>
      </c>
      <c r="P316" s="8">
        <f>100*ABS(testdata[[#This Row],[+DI14]]-testdata[[#This Row],[-DI14]])/(testdata[[#This Row],[+DI14]]+testdata[[#This Row],[-DI14]])</f>
        <v>23.536101943723139</v>
      </c>
      <c r="Q316" s="8">
        <f>((Q315*13)+testdata[[#This Row],[DX]])/14</f>
        <v>26.028301303772675</v>
      </c>
      <c r="S316" s="6">
        <v>315</v>
      </c>
      <c r="T316" s="8">
        <v>17.2624</v>
      </c>
      <c r="U316" s="8">
        <v>27.889399999999998</v>
      </c>
      <c r="V316" s="8">
        <v>26.028300000000002</v>
      </c>
    </row>
    <row r="317" spans="1:22" x14ac:dyDescent="0.25">
      <c r="A317" s="6">
        <v>316</v>
      </c>
      <c r="B317" s="3" t="s">
        <v>5</v>
      </c>
      <c r="C317" s="4" t="e">
        <f>"new Quote { Date = DateTime.ParseExact("""&amp;TEXT(D317,"yyyy-mm-dd")&amp;""",""yyyy-MM-dd"",cultureProvider), Open="&amp;#REF!&amp;"m, High="&amp;E317&amp;"m, Low="&amp;F317&amp;"m, Close="&amp;G317&amp;"m, Volume = (long)"&amp;#REF!&amp;" },"</f>
        <v>#REF!</v>
      </c>
      <c r="D317" s="2">
        <v>43195</v>
      </c>
      <c r="E317" s="1">
        <v>257.83999999999997</v>
      </c>
      <c r="F317" s="1">
        <v>255.59</v>
      </c>
      <c r="G317" s="1">
        <v>256.87</v>
      </c>
      <c r="H317" s="1">
        <f>MAX(testdata[[#This Row],[high]]-testdata[[#This Row],[low]],ABS(testdata[[#This Row],[high]]-G316),ABS(testdata[[#This Row],[low]]-G316))</f>
        <v>2.9799999999999613</v>
      </c>
      <c r="I317" s="1">
        <f>IF(testdata[[#This Row],[high]]-E316&gt;F316-testdata[[#This Row],[low]],MAX(testdata[[#This Row],[high]]-E316,0),0)</f>
        <v>2.2099999999999795</v>
      </c>
      <c r="J317" s="1">
        <f>IF(F316-testdata[[#This Row],[low]]&gt;testdata[[#This Row],[high]]-E316,MAX(F316-testdata[[#This Row],[low]],0),0)</f>
        <v>0</v>
      </c>
      <c r="K317" s="1">
        <f>K316-(K316/14)+testdata[[#This Row],[TR]]</f>
        <v>66.943996678407004</v>
      </c>
      <c r="L317" s="1">
        <f>L316-(L316/14)+testdata[[#This Row],[+DM1]]</f>
        <v>13.251716746639444</v>
      </c>
      <c r="M317" s="1">
        <f>M316-(M316/14)+testdata[[#This Row],[-DM1]]</f>
        <v>17.839146058740514</v>
      </c>
      <c r="N317" s="8">
        <f>100*testdata[[#This Row],[+DM14]]/testdata[[#This Row],[TR14]]</f>
        <v>19.795227957929534</v>
      </c>
      <c r="O317" s="8">
        <f>100*testdata[[#This Row],[-DM14]]/testdata[[#This Row],[TR14]]</f>
        <v>26.647865296179106</v>
      </c>
      <c r="P317" s="8">
        <f>100*ABS(testdata[[#This Row],[+DI14]]-testdata[[#This Row],[-DI14]])/(testdata[[#This Row],[+DI14]]+testdata[[#This Row],[-DI14]])</f>
        <v>14.754911566195789</v>
      </c>
      <c r="Q317" s="8">
        <f>((Q316*13)+testdata[[#This Row],[DX]])/14</f>
        <v>25.223059179660044</v>
      </c>
      <c r="S317" s="6">
        <v>316</v>
      </c>
      <c r="T317" s="8">
        <v>19.795200000000001</v>
      </c>
      <c r="U317" s="8">
        <v>26.6479</v>
      </c>
      <c r="V317" s="8">
        <v>25.223099999999999</v>
      </c>
    </row>
    <row r="318" spans="1:22" x14ac:dyDescent="0.25">
      <c r="A318" s="6">
        <v>317</v>
      </c>
      <c r="B318" s="3" t="s">
        <v>5</v>
      </c>
      <c r="C318" s="4" t="e">
        <f>"new Quote { Date = DateTime.ParseExact("""&amp;TEXT(D318,"yyyy-mm-dd")&amp;""",""yyyy-MM-dd"",cultureProvider), Open="&amp;#REF!&amp;"m, High="&amp;E318&amp;"m, Low="&amp;F318&amp;"m, Close="&amp;G318&amp;"m, Volume = (long)"&amp;#REF!&amp;" },"</f>
        <v>#REF!</v>
      </c>
      <c r="D318" s="2">
        <v>43196</v>
      </c>
      <c r="E318" s="1">
        <v>256.36</v>
      </c>
      <c r="F318" s="1">
        <v>249.48</v>
      </c>
      <c r="G318" s="1">
        <v>251.14</v>
      </c>
      <c r="H318" s="1">
        <f>MAX(testdata[[#This Row],[high]]-testdata[[#This Row],[low]],ABS(testdata[[#This Row],[high]]-G317),ABS(testdata[[#This Row],[low]]-G317))</f>
        <v>7.3900000000000148</v>
      </c>
      <c r="I318" s="1">
        <f>IF(testdata[[#This Row],[high]]-E317&gt;F317-testdata[[#This Row],[low]],MAX(testdata[[#This Row],[high]]-E317,0),0)</f>
        <v>0</v>
      </c>
      <c r="J318" s="1">
        <f>IF(F317-testdata[[#This Row],[low]]&gt;testdata[[#This Row],[high]]-E317,MAX(F317-testdata[[#This Row],[low]],0),0)</f>
        <v>6.1100000000000136</v>
      </c>
      <c r="K318" s="1">
        <f>K317-(K317/14)+testdata[[#This Row],[TR]]</f>
        <v>69.552282629949374</v>
      </c>
      <c r="L318" s="1">
        <f>L317-(L317/14)+testdata[[#This Row],[+DM1]]</f>
        <v>12.305165550450912</v>
      </c>
      <c r="M318" s="1">
        <f>M317-(M317/14)+testdata[[#This Row],[-DM1]]</f>
        <v>22.674921340259061</v>
      </c>
      <c r="N318" s="8">
        <f>100*testdata[[#This Row],[+DM14]]/testdata[[#This Row],[TR14]]</f>
        <v>17.691965073123683</v>
      </c>
      <c r="O318" s="8">
        <f>100*testdata[[#This Row],[-DM14]]/testdata[[#This Row],[TR14]]</f>
        <v>32.601261213668906</v>
      </c>
      <c r="P318" s="8">
        <f>100*ABS(testdata[[#This Row],[+DI14]]-testdata[[#This Row],[-DI14]])/(testdata[[#This Row],[+DI14]]+testdata[[#This Row],[-DI14]])</f>
        <v>29.644739940775136</v>
      </c>
      <c r="Q318" s="8">
        <f>((Q317*13)+testdata[[#This Row],[DX]])/14</f>
        <v>25.538893519739695</v>
      </c>
      <c r="S318" s="6">
        <v>317</v>
      </c>
      <c r="T318" s="8">
        <v>17.692</v>
      </c>
      <c r="U318" s="8">
        <v>32.601300000000002</v>
      </c>
      <c r="V318" s="8">
        <v>25.538900000000002</v>
      </c>
    </row>
    <row r="319" spans="1:22" x14ac:dyDescent="0.25">
      <c r="A319" s="6">
        <v>318</v>
      </c>
      <c r="B319" s="3" t="s">
        <v>5</v>
      </c>
      <c r="C319" s="4" t="e">
        <f>"new Quote { Date = DateTime.ParseExact("""&amp;TEXT(D319,"yyyy-mm-dd")&amp;""",""yyyy-MM-dd"",cultureProvider), Open="&amp;#REF!&amp;"m, High="&amp;E319&amp;"m, Low="&amp;F319&amp;"m, Close="&amp;G319&amp;"m, Volume = (long)"&amp;#REF!&amp;" },"</f>
        <v>#REF!</v>
      </c>
      <c r="D319" s="2">
        <v>43199</v>
      </c>
      <c r="E319" s="1">
        <v>256.10000000000002</v>
      </c>
      <c r="F319" s="1">
        <v>251.35</v>
      </c>
      <c r="G319" s="1">
        <v>252.38</v>
      </c>
      <c r="H319" s="1">
        <f>MAX(testdata[[#This Row],[high]]-testdata[[#This Row],[low]],ABS(testdata[[#This Row],[high]]-G318),ABS(testdata[[#This Row],[low]]-G318))</f>
        <v>4.9600000000000364</v>
      </c>
      <c r="I319" s="1">
        <f>IF(testdata[[#This Row],[high]]-E318&gt;F318-testdata[[#This Row],[low]],MAX(testdata[[#This Row],[high]]-E318,0),0)</f>
        <v>0</v>
      </c>
      <c r="J319" s="1">
        <f>IF(F318-testdata[[#This Row],[low]]&gt;testdata[[#This Row],[high]]-E318,MAX(F318-testdata[[#This Row],[low]],0),0)</f>
        <v>0</v>
      </c>
      <c r="K319" s="1">
        <f>K318-(K318/14)+testdata[[#This Row],[TR]]</f>
        <v>69.544262442095885</v>
      </c>
      <c r="L319" s="1">
        <f>L318-(L318/14)+testdata[[#This Row],[+DM1]]</f>
        <v>11.426225153990133</v>
      </c>
      <c r="M319" s="1">
        <f>M318-(M318/14)+testdata[[#This Row],[-DM1]]</f>
        <v>21.055284101669127</v>
      </c>
      <c r="N319" s="8">
        <f>100*testdata[[#This Row],[+DM14]]/testdata[[#This Row],[TR14]]</f>
        <v>16.430147869500903</v>
      </c>
      <c r="O319" s="8">
        <f>100*testdata[[#This Row],[-DM14]]/testdata[[#This Row],[TR14]]</f>
        <v>30.276090884133293</v>
      </c>
      <c r="P319" s="8">
        <f>100*ABS(testdata[[#This Row],[+DI14]]-testdata[[#This Row],[-DI14]])/(testdata[[#This Row],[+DI14]]+testdata[[#This Row],[-DI14]])</f>
        <v>29.644739940775132</v>
      </c>
      <c r="Q319" s="8">
        <f>((Q318*13)+testdata[[#This Row],[DX]])/14</f>
        <v>25.832168264099369</v>
      </c>
      <c r="S319" s="6">
        <v>318</v>
      </c>
      <c r="T319" s="8">
        <v>16.430099999999999</v>
      </c>
      <c r="U319" s="8">
        <v>30.2761</v>
      </c>
      <c r="V319" s="8">
        <v>25.8322</v>
      </c>
    </row>
    <row r="320" spans="1:22" x14ac:dyDescent="0.25">
      <c r="A320" s="6">
        <v>319</v>
      </c>
      <c r="B320" s="3" t="s">
        <v>5</v>
      </c>
      <c r="C320" s="4" t="e">
        <f>"new Quote { Date = DateTime.ParseExact("""&amp;TEXT(D320,"yyyy-mm-dd")&amp;""",""yyyy-MM-dd"",cultureProvider), Open="&amp;#REF!&amp;"m, High="&amp;E320&amp;"m, Low="&amp;F320&amp;"m, Close="&amp;G320&amp;"m, Volume = (long)"&amp;#REF!&amp;" },"</f>
        <v>#REF!</v>
      </c>
      <c r="D320" s="2">
        <v>43200</v>
      </c>
      <c r="E320" s="1">
        <v>257.26</v>
      </c>
      <c r="F320" s="1">
        <v>254.3</v>
      </c>
      <c r="G320" s="1">
        <v>256.39999999999998</v>
      </c>
      <c r="H320" s="1">
        <f>MAX(testdata[[#This Row],[high]]-testdata[[#This Row],[low]],ABS(testdata[[#This Row],[high]]-G319),ABS(testdata[[#This Row],[low]]-G319))</f>
        <v>4.8799999999999955</v>
      </c>
      <c r="I320" s="1">
        <f>IF(testdata[[#This Row],[high]]-E319&gt;F319-testdata[[#This Row],[low]],MAX(testdata[[#This Row],[high]]-E319,0),0)</f>
        <v>1.1599999999999682</v>
      </c>
      <c r="J320" s="1">
        <f>IF(F319-testdata[[#This Row],[low]]&gt;testdata[[#This Row],[high]]-E319,MAX(F319-testdata[[#This Row],[low]],0),0)</f>
        <v>0</v>
      </c>
      <c r="K320" s="1">
        <f>K319-(K319/14)+testdata[[#This Row],[TR]]</f>
        <v>69.456815124803313</v>
      </c>
      <c r="L320" s="1">
        <f>L319-(L319/14)+testdata[[#This Row],[+DM1]]</f>
        <v>11.770066214419378</v>
      </c>
      <c r="M320" s="1">
        <f>M319-(M319/14)+testdata[[#This Row],[-DM1]]</f>
        <v>19.55133523726419</v>
      </c>
      <c r="N320" s="8">
        <f>100*testdata[[#This Row],[+DM14]]/testdata[[#This Row],[TR14]]</f>
        <v>16.945876647626822</v>
      </c>
      <c r="O320" s="8">
        <f>100*testdata[[#This Row],[-DM14]]/testdata[[#This Row],[TR14]]</f>
        <v>28.148908357133021</v>
      </c>
      <c r="P320" s="8">
        <f>100*ABS(testdata[[#This Row],[+DI14]]-testdata[[#This Row],[-DI14]])/(testdata[[#This Row],[+DI14]]+testdata[[#This Row],[-DI14]])</f>
        <v>24.843297752331445</v>
      </c>
      <c r="Q320" s="8">
        <f>((Q319*13)+testdata[[#This Row],[DX]])/14</f>
        <v>25.761534656115948</v>
      </c>
      <c r="S320" s="6">
        <v>319</v>
      </c>
      <c r="T320" s="8">
        <v>16.945900000000002</v>
      </c>
      <c r="U320" s="8">
        <v>28.148900000000001</v>
      </c>
      <c r="V320" s="8">
        <v>25.761500000000002</v>
      </c>
    </row>
    <row r="321" spans="1:22" x14ac:dyDescent="0.25">
      <c r="A321" s="6">
        <v>320</v>
      </c>
      <c r="B321" s="3" t="s">
        <v>5</v>
      </c>
      <c r="C321" s="4" t="e">
        <f>"new Quote { Date = DateTime.ParseExact("""&amp;TEXT(D321,"yyyy-mm-dd")&amp;""",""yyyy-MM-dd"",cultureProvider), Open="&amp;#REF!&amp;"m, High="&amp;E321&amp;"m, Low="&amp;F321&amp;"m, Close="&amp;G321&amp;"m, Volume = (long)"&amp;#REF!&amp;" },"</f>
        <v>#REF!</v>
      </c>
      <c r="D321" s="2">
        <v>43201</v>
      </c>
      <c r="E321" s="1">
        <v>256.87</v>
      </c>
      <c r="F321" s="1">
        <v>254.69</v>
      </c>
      <c r="G321" s="1">
        <v>255.05</v>
      </c>
      <c r="H321" s="1">
        <f>MAX(testdata[[#This Row],[high]]-testdata[[#This Row],[low]],ABS(testdata[[#This Row],[high]]-G320),ABS(testdata[[#This Row],[low]]-G320))</f>
        <v>2.1800000000000068</v>
      </c>
      <c r="I321" s="1">
        <f>IF(testdata[[#This Row],[high]]-E320&gt;F320-testdata[[#This Row],[low]],MAX(testdata[[#This Row],[high]]-E320,0),0)</f>
        <v>0</v>
      </c>
      <c r="J321" s="1">
        <f>IF(F320-testdata[[#This Row],[low]]&gt;testdata[[#This Row],[high]]-E320,MAX(F320-testdata[[#This Row],[low]],0),0)</f>
        <v>0</v>
      </c>
      <c r="K321" s="1">
        <f>K320-(K320/14)+testdata[[#This Row],[TR]]</f>
        <v>66.675614044460232</v>
      </c>
      <c r="L321" s="1">
        <f>L320-(L320/14)+testdata[[#This Row],[+DM1]]</f>
        <v>10.929347199103708</v>
      </c>
      <c r="M321" s="1">
        <f>M320-(M320/14)+testdata[[#This Row],[-DM1]]</f>
        <v>18.154811291745318</v>
      </c>
      <c r="N321" s="8">
        <f>100*testdata[[#This Row],[+DM14]]/testdata[[#This Row],[TR14]]</f>
        <v>16.39182084144867</v>
      </c>
      <c r="O321" s="8">
        <f>100*testdata[[#This Row],[-DM14]]/testdata[[#This Row],[TR14]]</f>
        <v>27.228562574076086</v>
      </c>
      <c r="P321" s="8">
        <f>100*ABS(testdata[[#This Row],[+DI14]]-testdata[[#This Row],[-DI14]])/(testdata[[#This Row],[+DI14]]+testdata[[#This Row],[-DI14]])</f>
        <v>24.843297752331434</v>
      </c>
      <c r="Q321" s="8">
        <f>((Q320*13)+testdata[[#This Row],[DX]])/14</f>
        <v>25.695946305845627</v>
      </c>
      <c r="S321" s="6">
        <v>320</v>
      </c>
      <c r="T321" s="8">
        <v>16.3918</v>
      </c>
      <c r="U321" s="8">
        <v>27.2286</v>
      </c>
      <c r="V321" s="8">
        <v>25.695900000000002</v>
      </c>
    </row>
    <row r="322" spans="1:22" x14ac:dyDescent="0.25">
      <c r="A322" s="6">
        <v>321</v>
      </c>
      <c r="B322" s="3" t="s">
        <v>5</v>
      </c>
      <c r="C322" s="4" t="e">
        <f>"new Quote { Date = DateTime.ParseExact("""&amp;TEXT(D322,"yyyy-mm-dd")&amp;""",""yyyy-MM-dd"",cultureProvider), Open="&amp;#REF!&amp;"m, High="&amp;E322&amp;"m, Low="&amp;F322&amp;"m, Close="&amp;G322&amp;"m, Volume = (long)"&amp;#REF!&amp;" },"</f>
        <v>#REF!</v>
      </c>
      <c r="D322" s="2">
        <v>43202</v>
      </c>
      <c r="E322" s="1">
        <v>258.18</v>
      </c>
      <c r="F322" s="1">
        <v>256.31</v>
      </c>
      <c r="G322" s="1">
        <v>257.14999999999998</v>
      </c>
      <c r="H322" s="1">
        <f>MAX(testdata[[#This Row],[high]]-testdata[[#This Row],[low]],ABS(testdata[[#This Row],[high]]-G321),ABS(testdata[[#This Row],[low]]-G321))</f>
        <v>3.1299999999999955</v>
      </c>
      <c r="I322" s="1">
        <f>IF(testdata[[#This Row],[high]]-E321&gt;F321-testdata[[#This Row],[low]],MAX(testdata[[#This Row],[high]]-E321,0),0)</f>
        <v>1.3100000000000023</v>
      </c>
      <c r="J322" s="1">
        <f>IF(F321-testdata[[#This Row],[low]]&gt;testdata[[#This Row],[high]]-E321,MAX(F321-testdata[[#This Row],[low]],0),0)</f>
        <v>0</v>
      </c>
      <c r="K322" s="1">
        <f>K321-(K321/14)+testdata[[#This Row],[TR]]</f>
        <v>65.043070184141641</v>
      </c>
      <c r="L322" s="1">
        <f>L321-(L321/14)+testdata[[#This Row],[+DM1]]</f>
        <v>11.458679542024873</v>
      </c>
      <c r="M322" s="1">
        <f>M321-(M321/14)+testdata[[#This Row],[-DM1]]</f>
        <v>16.858039056620651</v>
      </c>
      <c r="N322" s="8">
        <f>100*testdata[[#This Row],[+DM14]]/testdata[[#This Row],[TR14]]</f>
        <v>17.617064369170336</v>
      </c>
      <c r="O322" s="8">
        <f>100*testdata[[#This Row],[-DM14]]/testdata[[#This Row],[TR14]]</f>
        <v>25.918270784104013</v>
      </c>
      <c r="P322" s="8">
        <f>100*ABS(testdata[[#This Row],[+DI14]]-testdata[[#This Row],[-DI14]])/(testdata[[#This Row],[+DI14]]+testdata[[#This Row],[-DI14]])</f>
        <v>19.067744363762717</v>
      </c>
      <c r="Q322" s="8">
        <f>((Q321*13)+testdata[[#This Row],[DX]])/14</f>
        <v>25.22250330998256</v>
      </c>
      <c r="S322" s="6">
        <v>321</v>
      </c>
      <c r="T322" s="8">
        <v>17.617100000000001</v>
      </c>
      <c r="U322" s="8">
        <v>25.918299999999999</v>
      </c>
      <c r="V322" s="8">
        <v>25.2225</v>
      </c>
    </row>
    <row r="323" spans="1:22" x14ac:dyDescent="0.25">
      <c r="A323" s="6">
        <v>322</v>
      </c>
      <c r="B323" s="3" t="s">
        <v>5</v>
      </c>
      <c r="C323" s="4" t="e">
        <f>"new Quote { Date = DateTime.ParseExact("""&amp;TEXT(D323,"yyyy-mm-dd")&amp;""",""yyyy-MM-dd"",cultureProvider), Open="&amp;#REF!&amp;"m, High="&amp;E323&amp;"m, Low="&amp;F323&amp;"m, Close="&amp;G323&amp;"m, Volume = (long)"&amp;#REF!&amp;" },"</f>
        <v>#REF!</v>
      </c>
      <c r="D323" s="2">
        <v>43203</v>
      </c>
      <c r="E323" s="1">
        <v>258.70999999999998</v>
      </c>
      <c r="F323" s="1">
        <v>255.29</v>
      </c>
      <c r="G323" s="1">
        <v>256.39999999999998</v>
      </c>
      <c r="H323" s="1">
        <f>MAX(testdata[[#This Row],[high]]-testdata[[#This Row],[low]],ABS(testdata[[#This Row],[high]]-G322),ABS(testdata[[#This Row],[low]]-G322))</f>
        <v>3.4199999999999875</v>
      </c>
      <c r="I323" s="1">
        <f>IF(testdata[[#This Row],[high]]-E322&gt;F322-testdata[[#This Row],[low]],MAX(testdata[[#This Row],[high]]-E322,0),0)</f>
        <v>0</v>
      </c>
      <c r="J323" s="1">
        <f>IF(F322-testdata[[#This Row],[low]]&gt;testdata[[#This Row],[high]]-E322,MAX(F322-testdata[[#This Row],[low]],0),0)</f>
        <v>1.0200000000000102</v>
      </c>
      <c r="K323" s="1">
        <f>K322-(K322/14)+testdata[[#This Row],[TR]]</f>
        <v>63.817136599560079</v>
      </c>
      <c r="L323" s="1">
        <f>L322-(L322/14)+testdata[[#This Row],[+DM1]]</f>
        <v>10.640202431880239</v>
      </c>
      <c r="M323" s="1">
        <f>M322-(M322/14)+testdata[[#This Row],[-DM1]]</f>
        <v>16.673893409719184</v>
      </c>
      <c r="N323" s="8">
        <f>100*testdata[[#This Row],[+DM14]]/testdata[[#This Row],[TR14]]</f>
        <v>16.672954944132648</v>
      </c>
      <c r="O323" s="8">
        <f>100*testdata[[#This Row],[-DM14]]/testdata[[#This Row],[TR14]]</f>
        <v>26.127611325378904</v>
      </c>
      <c r="P323" s="8">
        <f>100*ABS(testdata[[#This Row],[+DI14]]-testdata[[#This Row],[-DI14]])/(testdata[[#This Row],[+DI14]]+testdata[[#This Row],[-DI14]])</f>
        <v>22.090026383555497</v>
      </c>
      <c r="Q323" s="8">
        <f>((Q322*13)+testdata[[#This Row],[DX]])/14</f>
        <v>24.99875495809491</v>
      </c>
      <c r="S323" s="6">
        <v>322</v>
      </c>
      <c r="T323" s="8">
        <v>16.672999999999998</v>
      </c>
      <c r="U323" s="8">
        <v>26.127600000000001</v>
      </c>
      <c r="V323" s="8">
        <v>24.998799999999999</v>
      </c>
    </row>
    <row r="324" spans="1:22" x14ac:dyDescent="0.25">
      <c r="A324" s="6">
        <v>323</v>
      </c>
      <c r="B324" s="3" t="s">
        <v>5</v>
      </c>
      <c r="C324" s="4" t="e">
        <f>"new Quote { Date = DateTime.ParseExact("""&amp;TEXT(D324,"yyyy-mm-dd")&amp;""",""yyyy-MM-dd"",cultureProvider), Open="&amp;#REF!&amp;"m, High="&amp;E324&amp;"m, Low="&amp;F324&amp;"m, Close="&amp;G324&amp;"m, Volume = (long)"&amp;#REF!&amp;" },"</f>
        <v>#REF!</v>
      </c>
      <c r="D324" s="2">
        <v>43206</v>
      </c>
      <c r="E324" s="1">
        <v>259.33999999999997</v>
      </c>
      <c r="F324" s="1">
        <v>257.29000000000002</v>
      </c>
      <c r="G324" s="1">
        <v>258.5</v>
      </c>
      <c r="H324" s="1">
        <f>MAX(testdata[[#This Row],[high]]-testdata[[#This Row],[low]],ABS(testdata[[#This Row],[high]]-G323),ABS(testdata[[#This Row],[low]]-G323))</f>
        <v>2.9399999999999977</v>
      </c>
      <c r="I324" s="1">
        <f>IF(testdata[[#This Row],[high]]-E323&gt;F323-testdata[[#This Row],[low]],MAX(testdata[[#This Row],[high]]-E323,0),0)</f>
        <v>0.62999999999999545</v>
      </c>
      <c r="J324" s="1">
        <f>IF(F323-testdata[[#This Row],[low]]&gt;testdata[[#This Row],[high]]-E323,MAX(F323-testdata[[#This Row],[low]],0),0)</f>
        <v>0</v>
      </c>
      <c r="K324" s="1">
        <f>K323-(K323/14)+testdata[[#This Row],[TR]]</f>
        <v>62.198769699591502</v>
      </c>
      <c r="L324" s="1">
        <f>L323-(L323/14)+testdata[[#This Row],[+DM1]]</f>
        <v>10.510187972460217</v>
      </c>
      <c r="M324" s="1">
        <f>M323-(M323/14)+testdata[[#This Row],[-DM1]]</f>
        <v>15.482901023310671</v>
      </c>
      <c r="N324" s="8">
        <f>100*testdata[[#This Row],[+DM14]]/testdata[[#This Row],[TR14]]</f>
        <v>16.897742548964345</v>
      </c>
      <c r="O324" s="8">
        <f>100*testdata[[#This Row],[-DM14]]/testdata[[#This Row],[TR14]]</f>
        <v>24.892616201397882</v>
      </c>
      <c r="P324" s="8">
        <f>100*ABS(testdata[[#This Row],[+DI14]]-testdata[[#This Row],[-DI14]])/(testdata[[#This Row],[+DI14]]+testdata[[#This Row],[-DI14]])</f>
        <v>19.130904571055492</v>
      </c>
      <c r="Q324" s="8">
        <f>((Q323*13)+testdata[[#This Row],[DX]])/14</f>
        <v>24.579622787592093</v>
      </c>
      <c r="S324" s="6">
        <v>323</v>
      </c>
      <c r="T324" s="8">
        <v>16.8977</v>
      </c>
      <c r="U324" s="8">
        <v>24.892600000000002</v>
      </c>
      <c r="V324" s="8">
        <v>24.579599999999999</v>
      </c>
    </row>
    <row r="325" spans="1:22" x14ac:dyDescent="0.25">
      <c r="A325" s="6">
        <v>324</v>
      </c>
      <c r="B325" s="3" t="s">
        <v>5</v>
      </c>
      <c r="C325" s="4" t="e">
        <f>"new Quote { Date = DateTime.ParseExact("""&amp;TEXT(D325,"yyyy-mm-dd")&amp;""",""yyyy-MM-dd"",cultureProvider), Open="&amp;#REF!&amp;"m, High="&amp;E325&amp;"m, Low="&amp;F325&amp;"m, Close="&amp;G325&amp;"m, Volume = (long)"&amp;#REF!&amp;" },"</f>
        <v>#REF!</v>
      </c>
      <c r="D325" s="2">
        <v>43207</v>
      </c>
      <c r="E325" s="1">
        <v>261.93</v>
      </c>
      <c r="F325" s="1">
        <v>259.88</v>
      </c>
      <c r="G325" s="1">
        <v>261.27</v>
      </c>
      <c r="H325" s="1">
        <f>MAX(testdata[[#This Row],[high]]-testdata[[#This Row],[low]],ABS(testdata[[#This Row],[high]]-G324),ABS(testdata[[#This Row],[low]]-G324))</f>
        <v>3.4300000000000068</v>
      </c>
      <c r="I325" s="1">
        <f>IF(testdata[[#This Row],[high]]-E324&gt;F324-testdata[[#This Row],[low]],MAX(testdata[[#This Row],[high]]-E324,0),0)</f>
        <v>2.5900000000000318</v>
      </c>
      <c r="J325" s="1">
        <f>IF(F324-testdata[[#This Row],[low]]&gt;testdata[[#This Row],[high]]-E324,MAX(F324-testdata[[#This Row],[low]],0),0)</f>
        <v>0</v>
      </c>
      <c r="K325" s="1">
        <f>K324-(K324/14)+testdata[[#This Row],[TR]]</f>
        <v>61.186000435334975</v>
      </c>
      <c r="L325" s="1">
        <f>L324-(L324/14)+testdata[[#This Row],[+DM1]]</f>
        <v>12.349460260141662</v>
      </c>
      <c r="M325" s="1">
        <f>M324-(M324/14)+testdata[[#This Row],[-DM1]]</f>
        <v>14.376979521645623</v>
      </c>
      <c r="N325" s="8">
        <f>100*testdata[[#This Row],[+DM14]]/testdata[[#This Row],[TR14]]</f>
        <v>20.183473625136372</v>
      </c>
      <c r="O325" s="8">
        <f>100*testdata[[#This Row],[-DM14]]/testdata[[#This Row],[TR14]]</f>
        <v>23.497171606828715</v>
      </c>
      <c r="P325" s="8">
        <f>100*ABS(testdata[[#This Row],[+DI14]]-testdata[[#This Row],[-DI14]])/(testdata[[#This Row],[+DI14]]+testdata[[#This Row],[-DI14]])</f>
        <v>7.5861928414633617</v>
      </c>
      <c r="Q325" s="8">
        <f>((Q324*13)+testdata[[#This Row],[DX]])/14</f>
        <v>23.365806362868614</v>
      </c>
      <c r="S325" s="6">
        <v>324</v>
      </c>
      <c r="T325" s="8">
        <v>20.183499999999999</v>
      </c>
      <c r="U325" s="8">
        <v>23.497199999999999</v>
      </c>
      <c r="V325" s="8">
        <v>23.3658</v>
      </c>
    </row>
    <row r="326" spans="1:22" x14ac:dyDescent="0.25">
      <c r="A326" s="6">
        <v>325</v>
      </c>
      <c r="B326" s="3" t="s">
        <v>5</v>
      </c>
      <c r="C326" s="4" t="e">
        <f>"new Quote { Date = DateTime.ParseExact("""&amp;TEXT(D326,"yyyy-mm-dd")&amp;""",""yyyy-MM-dd"",cultureProvider), Open="&amp;#REF!&amp;"m, High="&amp;E326&amp;"m, Low="&amp;F326&amp;"m, Close="&amp;G326&amp;"m, Volume = (long)"&amp;#REF!&amp;" },"</f>
        <v>#REF!</v>
      </c>
      <c r="D326" s="2">
        <v>43208</v>
      </c>
      <c r="E326" s="1">
        <v>262.33999999999997</v>
      </c>
      <c r="F326" s="1">
        <v>260.95999999999998</v>
      </c>
      <c r="G326" s="1">
        <v>261.45999999999998</v>
      </c>
      <c r="H326" s="1">
        <f>MAX(testdata[[#This Row],[high]]-testdata[[#This Row],[low]],ABS(testdata[[#This Row],[high]]-G325),ABS(testdata[[#This Row],[low]]-G325))</f>
        <v>1.3799999999999955</v>
      </c>
      <c r="I326" s="1">
        <f>IF(testdata[[#This Row],[high]]-E325&gt;F325-testdata[[#This Row],[low]],MAX(testdata[[#This Row],[high]]-E325,0),0)</f>
        <v>0.40999999999996817</v>
      </c>
      <c r="J326" s="1">
        <f>IF(F325-testdata[[#This Row],[low]]&gt;testdata[[#This Row],[high]]-E325,MAX(F325-testdata[[#This Row],[low]],0),0)</f>
        <v>0</v>
      </c>
      <c r="K326" s="1">
        <f>K325-(K325/14)+testdata[[#This Row],[TR]]</f>
        <v>58.195571832811041</v>
      </c>
      <c r="L326" s="1">
        <f>L325-(L325/14)+testdata[[#This Row],[+DM1]]</f>
        <v>11.877355955845797</v>
      </c>
      <c r="M326" s="1">
        <f>M325-(M325/14)+testdata[[#This Row],[-DM1]]</f>
        <v>13.35005241295665</v>
      </c>
      <c r="N326" s="8">
        <f>100*testdata[[#This Row],[+DM14]]/testdata[[#This Row],[TR14]]</f>
        <v>20.409380957657788</v>
      </c>
      <c r="O326" s="8">
        <f>100*testdata[[#This Row],[-DM14]]/testdata[[#This Row],[TR14]]</f>
        <v>22.939979782842865</v>
      </c>
      <c r="P326" s="8">
        <f>100*ABS(testdata[[#This Row],[+DI14]]-testdata[[#This Row],[-DI14]])/(testdata[[#This Row],[+DI14]]+testdata[[#This Row],[-DI14]])</f>
        <v>5.8376842978927179</v>
      </c>
      <c r="Q326" s="8">
        <f>((Q325*13)+testdata[[#This Row],[DX]])/14</f>
        <v>22.113797643941769</v>
      </c>
      <c r="S326" s="6">
        <v>325</v>
      </c>
      <c r="T326" s="8">
        <v>20.409400000000002</v>
      </c>
      <c r="U326" s="8">
        <v>22.94</v>
      </c>
      <c r="V326" s="8">
        <v>22.113800000000001</v>
      </c>
    </row>
    <row r="327" spans="1:22" x14ac:dyDescent="0.25">
      <c r="A327" s="6">
        <v>326</v>
      </c>
      <c r="B327" s="3" t="s">
        <v>5</v>
      </c>
      <c r="C327" s="4" t="e">
        <f>"new Quote { Date = DateTime.ParseExact("""&amp;TEXT(D327,"yyyy-mm-dd")&amp;""",""yyyy-MM-dd"",cultureProvider), Open="&amp;#REF!&amp;"m, High="&amp;E327&amp;"m, Low="&amp;F327&amp;"m, Close="&amp;G327&amp;"m, Volume = (long)"&amp;#REF!&amp;" },"</f>
        <v>#REF!</v>
      </c>
      <c r="D327" s="2">
        <v>43209</v>
      </c>
      <c r="E327" s="1">
        <v>260.97000000000003</v>
      </c>
      <c r="F327" s="1">
        <v>258.88</v>
      </c>
      <c r="G327" s="1">
        <v>260.01</v>
      </c>
      <c r="H327" s="1">
        <f>MAX(testdata[[#This Row],[high]]-testdata[[#This Row],[low]],ABS(testdata[[#This Row],[high]]-G326),ABS(testdata[[#This Row],[low]]-G326))</f>
        <v>2.5799999999999841</v>
      </c>
      <c r="I327" s="1">
        <f>IF(testdata[[#This Row],[high]]-E326&gt;F326-testdata[[#This Row],[low]],MAX(testdata[[#This Row],[high]]-E326,0),0)</f>
        <v>0</v>
      </c>
      <c r="J327" s="1">
        <f>IF(F326-testdata[[#This Row],[low]]&gt;testdata[[#This Row],[high]]-E326,MAX(F326-testdata[[#This Row],[low]],0),0)</f>
        <v>2.0799999999999841</v>
      </c>
      <c r="K327" s="1">
        <f>K326-(K326/14)+testdata[[#This Row],[TR]]</f>
        <v>56.618745273324521</v>
      </c>
      <c r="L327" s="1">
        <f>L326-(L326/14)+testdata[[#This Row],[+DM1]]</f>
        <v>11.028973387571098</v>
      </c>
      <c r="M327" s="1">
        <f>M326-(M326/14)+testdata[[#This Row],[-DM1]]</f>
        <v>14.476477240602588</v>
      </c>
      <c r="N327" s="8">
        <f>100*testdata[[#This Row],[+DM14]]/testdata[[#This Row],[TR14]]</f>
        <v>19.479367362044513</v>
      </c>
      <c r="O327" s="8">
        <f>100*testdata[[#This Row],[-DM14]]/testdata[[#This Row],[TR14]]</f>
        <v>25.568346968337121</v>
      </c>
      <c r="P327" s="8">
        <f>100*ABS(testdata[[#This Row],[+DI14]]-testdata[[#This Row],[-DI14]])/(testdata[[#This Row],[+DI14]]+testdata[[#This Row],[-DI14]])</f>
        <v>13.51673374954343</v>
      </c>
      <c r="Q327" s="8">
        <f>((Q326*13)+testdata[[#This Row],[DX]])/14</f>
        <v>21.499721651484748</v>
      </c>
      <c r="S327" s="6">
        <v>326</v>
      </c>
      <c r="T327" s="8">
        <v>19.479399999999998</v>
      </c>
      <c r="U327" s="8">
        <v>25.568300000000001</v>
      </c>
      <c r="V327" s="8">
        <v>21.499700000000001</v>
      </c>
    </row>
    <row r="328" spans="1:22" x14ac:dyDescent="0.25">
      <c r="A328" s="6">
        <v>327</v>
      </c>
      <c r="B328" s="3" t="s">
        <v>5</v>
      </c>
      <c r="C328" s="4" t="e">
        <f>"new Quote { Date = DateTime.ParseExact("""&amp;TEXT(D328,"yyyy-mm-dd")&amp;""",""yyyy-MM-dd"",cultureProvider), Open="&amp;#REF!&amp;"m, High="&amp;E328&amp;"m, Low="&amp;F328&amp;"m, Close="&amp;G328&amp;"m, Volume = (long)"&amp;#REF!&amp;" },"</f>
        <v>#REF!</v>
      </c>
      <c r="D328" s="2">
        <v>43210</v>
      </c>
      <c r="E328" s="1">
        <v>260.18</v>
      </c>
      <c r="F328" s="1">
        <v>256.83999999999997</v>
      </c>
      <c r="G328" s="1">
        <v>257.81</v>
      </c>
      <c r="H328" s="1">
        <f>MAX(testdata[[#This Row],[high]]-testdata[[#This Row],[low]],ABS(testdata[[#This Row],[high]]-G327),ABS(testdata[[#This Row],[low]]-G327))</f>
        <v>3.3400000000000318</v>
      </c>
      <c r="I328" s="1">
        <f>IF(testdata[[#This Row],[high]]-E327&gt;F327-testdata[[#This Row],[low]],MAX(testdata[[#This Row],[high]]-E327,0),0)</f>
        <v>0</v>
      </c>
      <c r="J328" s="1">
        <f>IF(F327-testdata[[#This Row],[low]]&gt;testdata[[#This Row],[high]]-E327,MAX(F327-testdata[[#This Row],[low]],0),0)</f>
        <v>2.0400000000000205</v>
      </c>
      <c r="K328" s="1">
        <f>K327-(K327/14)+testdata[[#This Row],[TR]]</f>
        <v>55.914549182372802</v>
      </c>
      <c r="L328" s="1">
        <f>L327-(L327/14)+testdata[[#This Row],[+DM1]]</f>
        <v>10.241189574173163</v>
      </c>
      <c r="M328" s="1">
        <f>M327-(M327/14)+testdata[[#This Row],[-DM1]]</f>
        <v>15.482443151988138</v>
      </c>
      <c r="N328" s="8">
        <f>100*testdata[[#This Row],[+DM14]]/testdata[[#This Row],[TR14]]</f>
        <v>18.315786720858913</v>
      </c>
      <c r="O328" s="8">
        <f>100*testdata[[#This Row],[-DM14]]/testdata[[#This Row],[TR14]]</f>
        <v>27.689471485301748</v>
      </c>
      <c r="P328" s="8">
        <f>100*ABS(testdata[[#This Row],[+DI14]]-testdata[[#This Row],[-DI14]])/(testdata[[#This Row],[+DI14]]+testdata[[#This Row],[-DI14]])</f>
        <v>20.375246504295426</v>
      </c>
      <c r="Q328" s="8">
        <f>((Q327*13)+testdata[[#This Row],[DX]])/14</f>
        <v>21.419401998114079</v>
      </c>
      <c r="S328" s="6">
        <v>327</v>
      </c>
      <c r="T328" s="8">
        <v>18.315799999999999</v>
      </c>
      <c r="U328" s="8">
        <v>27.689499999999999</v>
      </c>
      <c r="V328" s="8">
        <v>21.4194</v>
      </c>
    </row>
    <row r="329" spans="1:22" x14ac:dyDescent="0.25">
      <c r="A329" s="6">
        <v>328</v>
      </c>
      <c r="B329" s="3" t="s">
        <v>5</v>
      </c>
      <c r="C329" s="4" t="e">
        <f>"new Quote { Date = DateTime.ParseExact("""&amp;TEXT(D329,"yyyy-mm-dd")&amp;""",""yyyy-MM-dd"",cultureProvider), Open="&amp;#REF!&amp;"m, High="&amp;E329&amp;"m, Low="&amp;F329&amp;"m, Close="&amp;G329&amp;"m, Volume = (long)"&amp;#REF!&amp;" },"</f>
        <v>#REF!</v>
      </c>
      <c r="D329" s="2">
        <v>43213</v>
      </c>
      <c r="E329" s="1">
        <v>259.04000000000002</v>
      </c>
      <c r="F329" s="1">
        <v>256.58999999999997</v>
      </c>
      <c r="G329" s="1">
        <v>257.77</v>
      </c>
      <c r="H329" s="1">
        <f>MAX(testdata[[#This Row],[high]]-testdata[[#This Row],[low]],ABS(testdata[[#This Row],[high]]-G328),ABS(testdata[[#This Row],[low]]-G328))</f>
        <v>2.4500000000000455</v>
      </c>
      <c r="I329" s="1">
        <f>IF(testdata[[#This Row],[high]]-E328&gt;F328-testdata[[#This Row],[low]],MAX(testdata[[#This Row],[high]]-E328,0),0)</f>
        <v>0</v>
      </c>
      <c r="J329" s="1">
        <f>IF(F328-testdata[[#This Row],[low]]&gt;testdata[[#This Row],[high]]-E328,MAX(F328-testdata[[#This Row],[low]],0),0)</f>
        <v>0.25</v>
      </c>
      <c r="K329" s="1">
        <f>K328-(K328/14)+testdata[[#This Row],[TR]]</f>
        <v>54.37065281220336</v>
      </c>
      <c r="L329" s="1">
        <f>L328-(L328/14)+testdata[[#This Row],[+DM1]]</f>
        <v>9.5096760331607939</v>
      </c>
      <c r="M329" s="1">
        <f>M328-(M328/14)+testdata[[#This Row],[-DM1]]</f>
        <v>14.626554355417557</v>
      </c>
      <c r="N329" s="8">
        <f>100*testdata[[#This Row],[+DM14]]/testdata[[#This Row],[TR14]]</f>
        <v>17.490457703363035</v>
      </c>
      <c r="O329" s="8">
        <f>100*testdata[[#This Row],[-DM14]]/testdata[[#This Row],[TR14]]</f>
        <v>26.901561042383992</v>
      </c>
      <c r="P329" s="8">
        <f>100*ABS(testdata[[#This Row],[+DI14]]-testdata[[#This Row],[-DI14]])/(testdata[[#This Row],[+DI14]]+testdata[[#This Row],[-DI14]])</f>
        <v>21.199989558759565</v>
      </c>
      <c r="Q329" s="8">
        <f>((Q328*13)+testdata[[#This Row],[DX]])/14</f>
        <v>21.403729681017328</v>
      </c>
      <c r="S329" s="6">
        <v>328</v>
      </c>
      <c r="T329" s="8">
        <v>17.490500000000001</v>
      </c>
      <c r="U329" s="8">
        <v>26.901599999999998</v>
      </c>
      <c r="V329" s="8">
        <v>21.403700000000001</v>
      </c>
    </row>
    <row r="330" spans="1:22" x14ac:dyDescent="0.25">
      <c r="A330" s="6">
        <v>329</v>
      </c>
      <c r="B330" s="3" t="s">
        <v>5</v>
      </c>
      <c r="C330" s="4" t="e">
        <f>"new Quote { Date = DateTime.ParseExact("""&amp;TEXT(D330,"yyyy-mm-dd")&amp;""",""yyyy-MM-dd"",cultureProvider), Open="&amp;#REF!&amp;"m, High="&amp;E330&amp;"m, Low="&amp;F330&amp;"m, Close="&amp;G330&amp;"m, Volume = (long)"&amp;#REF!&amp;" },"</f>
        <v>#REF!</v>
      </c>
      <c r="D330" s="2">
        <v>43214</v>
      </c>
      <c r="E330" s="1">
        <v>259.13</v>
      </c>
      <c r="F330" s="1">
        <v>252.65</v>
      </c>
      <c r="G330" s="1">
        <v>254.3</v>
      </c>
      <c r="H330" s="1">
        <f>MAX(testdata[[#This Row],[high]]-testdata[[#This Row],[low]],ABS(testdata[[#This Row],[high]]-G329),ABS(testdata[[#This Row],[low]]-G329))</f>
        <v>6.4799999999999898</v>
      </c>
      <c r="I330" s="1">
        <f>IF(testdata[[#This Row],[high]]-E329&gt;F329-testdata[[#This Row],[low]],MAX(testdata[[#This Row],[high]]-E329,0),0)</f>
        <v>0</v>
      </c>
      <c r="J330" s="1">
        <f>IF(F329-testdata[[#This Row],[low]]&gt;testdata[[#This Row],[high]]-E329,MAX(F329-testdata[[#This Row],[low]],0),0)</f>
        <v>3.9399999999999693</v>
      </c>
      <c r="K330" s="1">
        <f>K329-(K329/14)+testdata[[#This Row],[TR]]</f>
        <v>56.967034754188823</v>
      </c>
      <c r="L330" s="1">
        <f>L329-(L329/14)+testdata[[#This Row],[+DM1]]</f>
        <v>8.8304134593635943</v>
      </c>
      <c r="M330" s="1">
        <f>M329-(M329/14)+testdata[[#This Row],[-DM1]]</f>
        <v>17.521800472887701</v>
      </c>
      <c r="N330" s="8">
        <f>100*testdata[[#This Row],[+DM14]]/testdata[[#This Row],[TR14]]</f>
        <v>15.500918202020841</v>
      </c>
      <c r="O330" s="8">
        <f>100*testdata[[#This Row],[-DM14]]/testdata[[#This Row],[TR14]]</f>
        <v>30.757789217033647</v>
      </c>
      <c r="P330" s="8">
        <f>100*ABS(testdata[[#This Row],[+DI14]]-testdata[[#This Row],[-DI14]])/(testdata[[#This Row],[+DI14]]+testdata[[#This Row],[-DI14]])</f>
        <v>32.981619820895226</v>
      </c>
      <c r="Q330" s="8">
        <f>((Q329*13)+testdata[[#This Row],[DX]])/14</f>
        <v>22.230721833865747</v>
      </c>
      <c r="S330" s="6">
        <v>329</v>
      </c>
      <c r="T330" s="8">
        <v>15.5009</v>
      </c>
      <c r="U330" s="8">
        <v>30.7578</v>
      </c>
      <c r="V330" s="8">
        <v>22.230699999999999</v>
      </c>
    </row>
    <row r="331" spans="1:22" x14ac:dyDescent="0.25">
      <c r="A331" s="6">
        <v>330</v>
      </c>
      <c r="B331" s="3" t="s">
        <v>5</v>
      </c>
      <c r="C331" s="4" t="e">
        <f>"new Quote { Date = DateTime.ParseExact("""&amp;TEXT(D331,"yyyy-mm-dd")&amp;""",""yyyy-MM-dd"",cultureProvider), Open="&amp;#REF!&amp;"m, High="&amp;E331&amp;"m, Low="&amp;F331&amp;"m, Close="&amp;G331&amp;"m, Volume = (long)"&amp;#REF!&amp;" },"</f>
        <v>#REF!</v>
      </c>
      <c r="D331" s="2">
        <v>43215</v>
      </c>
      <c r="E331" s="1">
        <v>255.41</v>
      </c>
      <c r="F331" s="1">
        <v>252.24</v>
      </c>
      <c r="G331" s="1">
        <v>254.93</v>
      </c>
      <c r="H331" s="1">
        <f>MAX(testdata[[#This Row],[high]]-testdata[[#This Row],[low]],ABS(testdata[[#This Row],[high]]-G330),ABS(testdata[[#This Row],[low]]-G330))</f>
        <v>3.1699999999999875</v>
      </c>
      <c r="I331" s="1">
        <f>IF(testdata[[#This Row],[high]]-E330&gt;F330-testdata[[#This Row],[low]],MAX(testdata[[#This Row],[high]]-E330,0),0)</f>
        <v>0</v>
      </c>
      <c r="J331" s="1">
        <f>IF(F330-testdata[[#This Row],[low]]&gt;testdata[[#This Row],[high]]-E330,MAX(F330-testdata[[#This Row],[low]],0),0)</f>
        <v>0.40999999999999659</v>
      </c>
      <c r="K331" s="1">
        <f>K330-(K330/14)+testdata[[#This Row],[TR]]</f>
        <v>56.067960843175321</v>
      </c>
      <c r="L331" s="1">
        <f>L330-(L330/14)+testdata[[#This Row],[+DM1]]</f>
        <v>8.1996696408376231</v>
      </c>
      <c r="M331" s="1">
        <f>M330-(M330/14)+testdata[[#This Row],[-DM1]]</f>
        <v>16.680243296252861</v>
      </c>
      <c r="N331" s="8">
        <f>100*testdata[[#This Row],[+DM14]]/testdata[[#This Row],[TR14]]</f>
        <v>14.624519097051662</v>
      </c>
      <c r="O331" s="8">
        <f>100*testdata[[#This Row],[-DM14]]/testdata[[#This Row],[TR14]]</f>
        <v>29.750044491377658</v>
      </c>
      <c r="P331" s="8">
        <f>100*ABS(testdata[[#This Row],[+DI14]]-testdata[[#This Row],[-DI14]])/(testdata[[#This Row],[+DI14]]+testdata[[#This Row],[-DI14]])</f>
        <v>34.086026252819266</v>
      </c>
      <c r="Q331" s="8">
        <f>((Q330*13)+testdata[[#This Row],[DX]])/14</f>
        <v>23.077529292362424</v>
      </c>
      <c r="S331" s="6">
        <v>330</v>
      </c>
      <c r="T331" s="8">
        <v>14.624499999999999</v>
      </c>
      <c r="U331" s="8">
        <v>29.75</v>
      </c>
      <c r="V331" s="8">
        <v>23.077500000000001</v>
      </c>
    </row>
    <row r="332" spans="1:22" x14ac:dyDescent="0.25">
      <c r="A332" s="6">
        <v>331</v>
      </c>
      <c r="B332" s="3" t="s">
        <v>5</v>
      </c>
      <c r="C332" s="4" t="e">
        <f>"new Quote { Date = DateTime.ParseExact("""&amp;TEXT(D332,"yyyy-mm-dd")&amp;""",""yyyy-MM-dd"",cultureProvider), Open="&amp;#REF!&amp;"m, High="&amp;E332&amp;"m, Low="&amp;F332&amp;"m, Close="&amp;G332&amp;"m, Volume = (long)"&amp;#REF!&amp;" },"</f>
        <v>#REF!</v>
      </c>
      <c r="D332" s="2">
        <v>43216</v>
      </c>
      <c r="E332" s="1">
        <v>258.42</v>
      </c>
      <c r="F332" s="1">
        <v>255.56</v>
      </c>
      <c r="G332" s="1">
        <v>257.52</v>
      </c>
      <c r="H332" s="1">
        <f>MAX(testdata[[#This Row],[high]]-testdata[[#This Row],[low]],ABS(testdata[[#This Row],[high]]-G331),ABS(testdata[[#This Row],[low]]-G331))</f>
        <v>3.4900000000000091</v>
      </c>
      <c r="I332" s="1">
        <f>IF(testdata[[#This Row],[high]]-E331&gt;F331-testdata[[#This Row],[low]],MAX(testdata[[#This Row],[high]]-E331,0),0)</f>
        <v>3.0100000000000193</v>
      </c>
      <c r="J332" s="1">
        <f>IF(F331-testdata[[#This Row],[low]]&gt;testdata[[#This Row],[high]]-E331,MAX(F331-testdata[[#This Row],[low]],0),0)</f>
        <v>0</v>
      </c>
      <c r="K332" s="1">
        <f>K331-(K331/14)+testdata[[#This Row],[TR]]</f>
        <v>55.553106497234239</v>
      </c>
      <c r="L332" s="1">
        <f>L331-(L331/14)+testdata[[#This Row],[+DM1]]</f>
        <v>10.623978952206382</v>
      </c>
      <c r="M332" s="1">
        <f>M331-(M331/14)+testdata[[#This Row],[-DM1]]</f>
        <v>15.488797346520514</v>
      </c>
      <c r="N332" s="8">
        <f>100*testdata[[#This Row],[+DM14]]/testdata[[#This Row],[TR14]]</f>
        <v>19.124005158442952</v>
      </c>
      <c r="O332" s="8">
        <f>100*testdata[[#This Row],[-DM14]]/testdata[[#This Row],[TR14]]</f>
        <v>27.881064306082752</v>
      </c>
      <c r="P332" s="8">
        <f>100*ABS(testdata[[#This Row],[+DI14]]-testdata[[#This Row],[-DI14]])/(testdata[[#This Row],[+DI14]]+testdata[[#This Row],[-DI14]])</f>
        <v>18.630031286835294</v>
      </c>
      <c r="Q332" s="8">
        <f>((Q331*13)+testdata[[#This Row],[DX]])/14</f>
        <v>22.759850863396199</v>
      </c>
      <c r="S332" s="6">
        <v>331</v>
      </c>
      <c r="T332" s="8">
        <v>19.123999999999999</v>
      </c>
      <c r="U332" s="8">
        <v>27.8811</v>
      </c>
      <c r="V332" s="8">
        <v>22.759899999999998</v>
      </c>
    </row>
    <row r="333" spans="1:22" x14ac:dyDescent="0.25">
      <c r="A333" s="6">
        <v>332</v>
      </c>
      <c r="B333" s="3" t="s">
        <v>5</v>
      </c>
      <c r="C333" s="4" t="e">
        <f>"new Quote { Date = DateTime.ParseExact("""&amp;TEXT(D333,"yyyy-mm-dd")&amp;""",""yyyy-MM-dd"",cultureProvider), Open="&amp;#REF!&amp;"m, High="&amp;E333&amp;"m, Low="&amp;F333&amp;"m, Close="&amp;G333&amp;"m, Volume = (long)"&amp;#REF!&amp;" },"</f>
        <v>#REF!</v>
      </c>
      <c r="D333" s="2">
        <v>43217</v>
      </c>
      <c r="E333" s="1">
        <v>258.51</v>
      </c>
      <c r="F333" s="1">
        <v>256.73</v>
      </c>
      <c r="G333" s="1">
        <v>257.76</v>
      </c>
      <c r="H333" s="1">
        <f>MAX(testdata[[#This Row],[high]]-testdata[[#This Row],[low]],ABS(testdata[[#This Row],[high]]-G332),ABS(testdata[[#This Row],[low]]-G332))</f>
        <v>1.7799999999999727</v>
      </c>
      <c r="I333" s="1">
        <f>IF(testdata[[#This Row],[high]]-E332&gt;F332-testdata[[#This Row],[low]],MAX(testdata[[#This Row],[high]]-E332,0),0)</f>
        <v>8.9999999999974989E-2</v>
      </c>
      <c r="J333" s="1">
        <f>IF(F332-testdata[[#This Row],[low]]&gt;testdata[[#This Row],[high]]-E332,MAX(F332-testdata[[#This Row],[low]],0),0)</f>
        <v>0</v>
      </c>
      <c r="K333" s="1">
        <f>K332-(K332/14)+testdata[[#This Row],[TR]]</f>
        <v>53.365027461717482</v>
      </c>
      <c r="L333" s="1">
        <f>L332-(L332/14)+testdata[[#This Row],[+DM1]]</f>
        <v>9.9551233127630443</v>
      </c>
      <c r="M333" s="1">
        <f>M332-(M332/14)+testdata[[#This Row],[-DM1]]</f>
        <v>14.382454678911905</v>
      </c>
      <c r="N333" s="8">
        <f>100*testdata[[#This Row],[+DM14]]/testdata[[#This Row],[TR14]]</f>
        <v>18.654770336068054</v>
      </c>
      <c r="O333" s="8">
        <f>100*testdata[[#This Row],[-DM14]]/testdata[[#This Row],[TR14]]</f>
        <v>26.951086438078686</v>
      </c>
      <c r="P333" s="8">
        <f>100*ABS(testdata[[#This Row],[+DI14]]-testdata[[#This Row],[-DI14]])/(testdata[[#This Row],[+DI14]]+testdata[[#This Row],[-DI14]])</f>
        <v>18.19133920254226</v>
      </c>
      <c r="Q333" s="8">
        <f>((Q332*13)+testdata[[#This Row],[DX]])/14</f>
        <v>22.433528601906634</v>
      </c>
      <c r="S333" s="6">
        <v>332</v>
      </c>
      <c r="T333" s="8">
        <v>18.654800000000002</v>
      </c>
      <c r="U333" s="8">
        <v>26.9511</v>
      </c>
      <c r="V333" s="8">
        <v>22.433499999999999</v>
      </c>
    </row>
    <row r="334" spans="1:22" x14ac:dyDescent="0.25">
      <c r="A334" s="6">
        <v>333</v>
      </c>
      <c r="B334" s="3" t="s">
        <v>5</v>
      </c>
      <c r="C334" s="4" t="e">
        <f>"new Quote { Date = DateTime.ParseExact("""&amp;TEXT(D334,"yyyy-mm-dd")&amp;""",""yyyy-MM-dd"",cultureProvider), Open="&amp;#REF!&amp;"m, High="&amp;E334&amp;"m, Low="&amp;F334&amp;"m, Close="&amp;G334&amp;"m, Volume = (long)"&amp;#REF!&amp;" },"</f>
        <v>#REF!</v>
      </c>
      <c r="D334" s="2">
        <v>43220</v>
      </c>
      <c r="E334" s="1">
        <v>259.04000000000002</v>
      </c>
      <c r="F334" s="1">
        <v>255.7</v>
      </c>
      <c r="G334" s="1">
        <v>255.78</v>
      </c>
      <c r="H334" s="1">
        <f>MAX(testdata[[#This Row],[high]]-testdata[[#This Row],[low]],ABS(testdata[[#This Row],[high]]-G333),ABS(testdata[[#This Row],[low]]-G333))</f>
        <v>3.3400000000000318</v>
      </c>
      <c r="I334" s="1">
        <f>IF(testdata[[#This Row],[high]]-E333&gt;F333-testdata[[#This Row],[low]],MAX(testdata[[#This Row],[high]]-E333,0),0)</f>
        <v>0</v>
      </c>
      <c r="J334" s="1">
        <f>IF(F333-testdata[[#This Row],[low]]&gt;testdata[[#This Row],[high]]-E333,MAX(F333-testdata[[#This Row],[low]],0),0)</f>
        <v>1.0300000000000296</v>
      </c>
      <c r="K334" s="1">
        <f>K333-(K333/14)+testdata[[#This Row],[TR]]</f>
        <v>52.893239785880553</v>
      </c>
      <c r="L334" s="1">
        <f>L333-(L333/14)+testdata[[#This Row],[+DM1]]</f>
        <v>9.2440430761371122</v>
      </c>
      <c r="M334" s="1">
        <f>M333-(M333/14)+testdata[[#This Row],[-DM1]]</f>
        <v>14.385136487561084</v>
      </c>
      <c r="N334" s="8">
        <f>100*testdata[[#This Row],[+DM14]]/testdata[[#This Row],[TR14]]</f>
        <v>17.476794980905556</v>
      </c>
      <c r="O334" s="8">
        <f>100*testdata[[#This Row],[-DM14]]/testdata[[#This Row],[TR14]]</f>
        <v>27.196550156114824</v>
      </c>
      <c r="P334" s="8">
        <f>100*ABS(testdata[[#This Row],[+DI14]]-testdata[[#This Row],[-DI14]])/(testdata[[#This Row],[+DI14]]+testdata[[#This Row],[-DI14]])</f>
        <v>21.757392792944444</v>
      </c>
      <c r="Q334" s="8">
        <f>((Q333*13)+testdata[[#This Row],[DX]])/14</f>
        <v>22.385233186980763</v>
      </c>
      <c r="S334" s="6">
        <v>333</v>
      </c>
      <c r="T334" s="8">
        <v>17.476800000000001</v>
      </c>
      <c r="U334" s="8">
        <v>27.1966</v>
      </c>
      <c r="V334" s="8">
        <v>22.385200000000001</v>
      </c>
    </row>
    <row r="335" spans="1:22" x14ac:dyDescent="0.25">
      <c r="A335" s="6">
        <v>334</v>
      </c>
      <c r="B335" s="3" t="s">
        <v>5</v>
      </c>
      <c r="C335" s="4" t="e">
        <f>"new Quote { Date = DateTime.ParseExact("""&amp;TEXT(D335,"yyyy-mm-dd")&amp;""",""yyyy-MM-dd"",cultureProvider), Open="&amp;#REF!&amp;"m, High="&amp;E335&amp;"m, Low="&amp;F335&amp;"m, Close="&amp;G335&amp;"m, Volume = (long)"&amp;#REF!&amp;" },"</f>
        <v>#REF!</v>
      </c>
      <c r="D335" s="2">
        <v>43221</v>
      </c>
      <c r="E335" s="1">
        <v>256.35000000000002</v>
      </c>
      <c r="F335" s="1">
        <v>253.46</v>
      </c>
      <c r="G335" s="1">
        <v>256.23</v>
      </c>
      <c r="H335" s="1">
        <f>MAX(testdata[[#This Row],[high]]-testdata[[#This Row],[low]],ABS(testdata[[#This Row],[high]]-G334),ABS(testdata[[#This Row],[low]]-G334))</f>
        <v>2.8900000000000148</v>
      </c>
      <c r="I335" s="1">
        <f>IF(testdata[[#This Row],[high]]-E334&gt;F334-testdata[[#This Row],[low]],MAX(testdata[[#This Row],[high]]-E334,0),0)</f>
        <v>0</v>
      </c>
      <c r="J335" s="1">
        <f>IF(F334-testdata[[#This Row],[low]]&gt;testdata[[#This Row],[high]]-E334,MAX(F334-testdata[[#This Row],[low]],0),0)</f>
        <v>2.2399999999999807</v>
      </c>
      <c r="K335" s="1">
        <f>K334-(K334/14)+testdata[[#This Row],[TR]]</f>
        <v>52.005151229746239</v>
      </c>
      <c r="L335" s="1">
        <f>L334-(L334/14)+testdata[[#This Row],[+DM1]]</f>
        <v>8.5837542849844617</v>
      </c>
      <c r="M335" s="1">
        <f>M334-(M334/14)+testdata[[#This Row],[-DM1]]</f>
        <v>15.597626738449559</v>
      </c>
      <c r="N335" s="8">
        <f>100*testdata[[#This Row],[+DM14]]/testdata[[#This Row],[TR14]]</f>
        <v>16.505584700760703</v>
      </c>
      <c r="O335" s="8">
        <f>100*testdata[[#This Row],[-DM14]]/testdata[[#This Row],[TR14]]</f>
        <v>29.992464918605851</v>
      </c>
      <c r="P335" s="8">
        <f>100*ABS(testdata[[#This Row],[+DI14]]-testdata[[#This Row],[-DI14]])/(testdata[[#This Row],[+DI14]]+testdata[[#This Row],[-DI14]])</f>
        <v>29.005260066279916</v>
      </c>
      <c r="Q335" s="8">
        <f>((Q334*13)+testdata[[#This Row],[DX]])/14</f>
        <v>22.858092249787841</v>
      </c>
      <c r="S335" s="6">
        <v>334</v>
      </c>
      <c r="T335" s="8">
        <v>16.505600000000001</v>
      </c>
      <c r="U335" s="8">
        <v>29.9925</v>
      </c>
      <c r="V335" s="8">
        <v>22.8581</v>
      </c>
    </row>
    <row r="336" spans="1:22" x14ac:dyDescent="0.25">
      <c r="A336" s="6">
        <v>335</v>
      </c>
      <c r="B336" s="3" t="s">
        <v>5</v>
      </c>
      <c r="C336" s="4" t="e">
        <f>"new Quote { Date = DateTime.ParseExact("""&amp;TEXT(D336,"yyyy-mm-dd")&amp;""",""yyyy-MM-dd"",cultureProvider), Open="&amp;#REF!&amp;"m, High="&amp;E336&amp;"m, Low="&amp;F336&amp;"m, Close="&amp;G336&amp;"m, Volume = (long)"&amp;#REF!&amp;" },"</f>
        <v>#REF!</v>
      </c>
      <c r="D336" s="2">
        <v>43222</v>
      </c>
      <c r="E336" s="1">
        <v>256.91000000000003</v>
      </c>
      <c r="F336" s="1">
        <v>254.08</v>
      </c>
      <c r="G336" s="1">
        <v>254.51</v>
      </c>
      <c r="H336" s="1">
        <f>MAX(testdata[[#This Row],[high]]-testdata[[#This Row],[low]],ABS(testdata[[#This Row],[high]]-G335),ABS(testdata[[#This Row],[low]]-G335))</f>
        <v>2.8300000000000125</v>
      </c>
      <c r="I336" s="1">
        <f>IF(testdata[[#This Row],[high]]-E335&gt;F335-testdata[[#This Row],[low]],MAX(testdata[[#This Row],[high]]-E335,0),0)</f>
        <v>0.56000000000000227</v>
      </c>
      <c r="J336" s="1">
        <f>IF(F335-testdata[[#This Row],[low]]&gt;testdata[[#This Row],[high]]-E335,MAX(F335-testdata[[#This Row],[low]],0),0)</f>
        <v>0</v>
      </c>
      <c r="K336" s="1">
        <f>K335-(K335/14)+testdata[[#This Row],[TR]]</f>
        <v>51.120497570478662</v>
      </c>
      <c r="L336" s="1">
        <f>L335-(L335/14)+testdata[[#This Row],[+DM1]]</f>
        <v>8.5306289789141445</v>
      </c>
      <c r="M336" s="1">
        <f>M335-(M335/14)+testdata[[#This Row],[-DM1]]</f>
        <v>14.48351054284602</v>
      </c>
      <c r="N336" s="8">
        <f>100*testdata[[#This Row],[+DM14]]/testdata[[#This Row],[TR14]]</f>
        <v>16.687296455112083</v>
      </c>
      <c r="O336" s="8">
        <f>100*testdata[[#This Row],[-DM14]]/testdata[[#This Row],[TR14]]</f>
        <v>28.332100099139165</v>
      </c>
      <c r="P336" s="8">
        <f>100*ABS(testdata[[#This Row],[+DI14]]-testdata[[#This Row],[-DI14]])/(testdata[[#This Row],[+DI14]]+testdata[[#This Row],[-DI14]])</f>
        <v>25.866192208938983</v>
      </c>
      <c r="Q336" s="8">
        <f>((Q335*13)+testdata[[#This Row],[DX]])/14</f>
        <v>23.07295653258435</v>
      </c>
      <c r="S336" s="6">
        <v>335</v>
      </c>
      <c r="T336" s="8">
        <v>16.6873</v>
      </c>
      <c r="U336" s="8">
        <v>28.332100000000001</v>
      </c>
      <c r="V336" s="8">
        <v>23.073</v>
      </c>
    </row>
    <row r="337" spans="1:22" x14ac:dyDescent="0.25">
      <c r="A337" s="6">
        <v>336</v>
      </c>
      <c r="B337" s="3" t="s">
        <v>5</v>
      </c>
      <c r="C337" s="4" t="e">
        <f>"new Quote { Date = DateTime.ParseExact("""&amp;TEXT(D337,"yyyy-mm-dd")&amp;""",""yyyy-MM-dd"",cultureProvider), Open="&amp;#REF!&amp;"m, High="&amp;E337&amp;"m, Low="&amp;F337&amp;"m, Close="&amp;G337&amp;"m, Volume = (long)"&amp;#REF!&amp;" },"</f>
        <v>#REF!</v>
      </c>
      <c r="D337" s="2">
        <v>43223</v>
      </c>
      <c r="E337" s="1">
        <v>254.66</v>
      </c>
      <c r="F337" s="1">
        <v>250.5</v>
      </c>
      <c r="G337" s="1">
        <v>253.95</v>
      </c>
      <c r="H337" s="1">
        <f>MAX(testdata[[#This Row],[high]]-testdata[[#This Row],[low]],ABS(testdata[[#This Row],[high]]-G336),ABS(testdata[[#This Row],[low]]-G336))</f>
        <v>4.1599999999999966</v>
      </c>
      <c r="I337" s="1">
        <f>IF(testdata[[#This Row],[high]]-E336&gt;F336-testdata[[#This Row],[low]],MAX(testdata[[#This Row],[high]]-E336,0),0)</f>
        <v>0</v>
      </c>
      <c r="J337" s="1">
        <f>IF(F336-testdata[[#This Row],[low]]&gt;testdata[[#This Row],[high]]-E336,MAX(F336-testdata[[#This Row],[low]],0),0)</f>
        <v>3.5800000000000125</v>
      </c>
      <c r="K337" s="1">
        <f>K336-(K336/14)+testdata[[#This Row],[TR]]</f>
        <v>51.629033458301613</v>
      </c>
      <c r="L337" s="1">
        <f>L336-(L336/14)+testdata[[#This Row],[+DM1]]</f>
        <v>7.9212983375631341</v>
      </c>
      <c r="M337" s="1">
        <f>M336-(M336/14)+testdata[[#This Row],[-DM1]]</f>
        <v>17.028974075499889</v>
      </c>
      <c r="N337" s="8">
        <f>100*testdata[[#This Row],[+DM14]]/testdata[[#This Row],[TR14]]</f>
        <v>15.342720572061069</v>
      </c>
      <c r="O337" s="8">
        <f>100*testdata[[#This Row],[-DM14]]/testdata[[#This Row],[TR14]]</f>
        <v>32.983329213887771</v>
      </c>
      <c r="P337" s="8">
        <f>100*ABS(testdata[[#This Row],[+DI14]]-testdata[[#This Row],[-DI14]])/(testdata[[#This Row],[+DI14]]+testdata[[#This Row],[-DI14]])</f>
        <v>36.503311816220162</v>
      </c>
      <c r="Q337" s="8">
        <f>((Q336*13)+testdata[[#This Row],[DX]])/14</f>
        <v>24.032267624272624</v>
      </c>
      <c r="S337" s="6">
        <v>336</v>
      </c>
      <c r="T337" s="8">
        <v>15.342700000000001</v>
      </c>
      <c r="U337" s="8">
        <v>32.9833</v>
      </c>
      <c r="V337" s="8">
        <v>24.032299999999999</v>
      </c>
    </row>
    <row r="338" spans="1:22" x14ac:dyDescent="0.25">
      <c r="A338" s="6">
        <v>337</v>
      </c>
      <c r="B338" s="3" t="s">
        <v>5</v>
      </c>
      <c r="C338" s="4" t="e">
        <f>"new Quote { Date = DateTime.ParseExact("""&amp;TEXT(D338,"yyyy-mm-dd")&amp;""",""yyyy-MM-dd"",cultureProvider), Open="&amp;#REF!&amp;"m, High="&amp;E338&amp;"m, Low="&amp;F338&amp;"m, Close="&amp;G338&amp;"m, Volume = (long)"&amp;#REF!&amp;" },"</f>
        <v>#REF!</v>
      </c>
      <c r="D338" s="2">
        <v>43224</v>
      </c>
      <c r="E338" s="1">
        <v>257.98</v>
      </c>
      <c r="F338" s="1">
        <v>252.53</v>
      </c>
      <c r="G338" s="1">
        <v>257.24</v>
      </c>
      <c r="H338" s="1">
        <f>MAX(testdata[[#This Row],[high]]-testdata[[#This Row],[low]],ABS(testdata[[#This Row],[high]]-G337),ABS(testdata[[#This Row],[low]]-G337))</f>
        <v>5.4500000000000171</v>
      </c>
      <c r="I338" s="1">
        <f>IF(testdata[[#This Row],[high]]-E337&gt;F337-testdata[[#This Row],[low]],MAX(testdata[[#This Row],[high]]-E337,0),0)</f>
        <v>3.3200000000000216</v>
      </c>
      <c r="J338" s="1">
        <f>IF(F337-testdata[[#This Row],[low]]&gt;testdata[[#This Row],[high]]-E337,MAX(F337-testdata[[#This Row],[low]],0),0)</f>
        <v>0</v>
      </c>
      <c r="K338" s="1">
        <f>K337-(K337/14)+testdata[[#This Row],[TR]]</f>
        <v>53.391245354137226</v>
      </c>
      <c r="L338" s="1">
        <f>L337-(L337/14)+testdata[[#This Row],[+DM1]]</f>
        <v>10.675491313451502</v>
      </c>
      <c r="M338" s="1">
        <f>M337-(M337/14)+testdata[[#This Row],[-DM1]]</f>
        <v>15.812618784392754</v>
      </c>
      <c r="N338" s="8">
        <f>100*testdata[[#This Row],[+DM14]]/testdata[[#This Row],[TR14]]</f>
        <v>19.994834813539839</v>
      </c>
      <c r="O338" s="8">
        <f>100*testdata[[#This Row],[-DM14]]/testdata[[#This Row],[TR14]]</f>
        <v>29.616501131430251</v>
      </c>
      <c r="P338" s="8">
        <f>100*ABS(testdata[[#This Row],[+DI14]]-testdata[[#This Row],[-DI14]])/(testdata[[#This Row],[+DI14]]+testdata[[#This Row],[-DI14]])</f>
        <v>19.394088336107217</v>
      </c>
      <c r="Q338" s="8">
        <f>((Q337*13)+testdata[[#This Row],[DX]])/14</f>
        <v>23.700969103689381</v>
      </c>
      <c r="S338" s="6">
        <v>337</v>
      </c>
      <c r="T338" s="8">
        <v>19.994800000000001</v>
      </c>
      <c r="U338" s="8">
        <v>29.616499999999998</v>
      </c>
      <c r="V338" s="8">
        <v>23.701000000000001</v>
      </c>
    </row>
    <row r="339" spans="1:22" x14ac:dyDescent="0.25">
      <c r="A339" s="6">
        <v>338</v>
      </c>
      <c r="B339" s="3" t="s">
        <v>5</v>
      </c>
      <c r="C339" s="4" t="e">
        <f>"new Quote { Date = DateTime.ParseExact("""&amp;TEXT(D339,"yyyy-mm-dd")&amp;""",""yyyy-MM-dd"",cultureProvider), Open="&amp;#REF!&amp;"m, High="&amp;E339&amp;"m, Low="&amp;F339&amp;"m, Close="&amp;G339&amp;"m, Volume = (long)"&amp;#REF!&amp;" },"</f>
        <v>#REF!</v>
      </c>
      <c r="D339" s="2">
        <v>43227</v>
      </c>
      <c r="E339" s="1">
        <v>259.17</v>
      </c>
      <c r="F339" s="1">
        <v>257.32</v>
      </c>
      <c r="G339" s="1">
        <v>258.11</v>
      </c>
      <c r="H339" s="1">
        <f>MAX(testdata[[#This Row],[high]]-testdata[[#This Row],[low]],ABS(testdata[[#This Row],[high]]-G338),ABS(testdata[[#This Row],[low]]-G338))</f>
        <v>1.9300000000000068</v>
      </c>
      <c r="I339" s="1">
        <f>IF(testdata[[#This Row],[high]]-E338&gt;F338-testdata[[#This Row],[low]],MAX(testdata[[#This Row],[high]]-E338,0),0)</f>
        <v>1.1899999999999977</v>
      </c>
      <c r="J339" s="1">
        <f>IF(F338-testdata[[#This Row],[low]]&gt;testdata[[#This Row],[high]]-E338,MAX(F338-testdata[[#This Row],[low]],0),0)</f>
        <v>0</v>
      </c>
      <c r="K339" s="1">
        <f>K338-(K338/14)+testdata[[#This Row],[TR]]</f>
        <v>51.507584971698861</v>
      </c>
      <c r="L339" s="1">
        <f>L338-(L338/14)+testdata[[#This Row],[+DM1]]</f>
        <v>11.102956219633535</v>
      </c>
      <c r="M339" s="1">
        <f>M338-(M338/14)+testdata[[#This Row],[-DM1]]</f>
        <v>14.683146014078986</v>
      </c>
      <c r="N339" s="8">
        <f>100*testdata[[#This Row],[+DM14]]/testdata[[#This Row],[TR14]]</f>
        <v>21.555963506606101</v>
      </c>
      <c r="O339" s="8">
        <f>100*testdata[[#This Row],[-DM14]]/testdata[[#This Row],[TR14]]</f>
        <v>28.506764629222523</v>
      </c>
      <c r="P339" s="8">
        <f>100*ABS(testdata[[#This Row],[+DI14]]-testdata[[#This Row],[-DI14]])/(testdata[[#This Row],[+DI14]]+testdata[[#This Row],[-DI14]])</f>
        <v>13.884183666055366</v>
      </c>
      <c r="Q339" s="8">
        <f>((Q338*13)+testdata[[#This Row],[DX]])/14</f>
        <v>22.999770143858381</v>
      </c>
      <c r="S339" s="6">
        <v>338</v>
      </c>
      <c r="T339" s="8">
        <v>21.556000000000001</v>
      </c>
      <c r="U339" s="8">
        <v>28.506799999999998</v>
      </c>
      <c r="V339" s="8">
        <v>22.9998</v>
      </c>
    </row>
    <row r="340" spans="1:22" x14ac:dyDescent="0.25">
      <c r="A340" s="6">
        <v>339</v>
      </c>
      <c r="B340" s="3" t="s">
        <v>5</v>
      </c>
      <c r="C340" s="4" t="e">
        <f>"new Quote { Date = DateTime.ParseExact("""&amp;TEXT(D340,"yyyy-mm-dd")&amp;""",""yyyy-MM-dd"",cultureProvider), Open="&amp;#REF!&amp;"m, High="&amp;E340&amp;"m, Low="&amp;F340&amp;"m, Close="&amp;G340&amp;"m, Volume = (long)"&amp;#REF!&amp;" },"</f>
        <v>#REF!</v>
      </c>
      <c r="D340" s="2">
        <v>43228</v>
      </c>
      <c r="E340" s="1">
        <v>258.5</v>
      </c>
      <c r="F340" s="1">
        <v>256.39999999999998</v>
      </c>
      <c r="G340" s="1">
        <v>258.11</v>
      </c>
      <c r="H340" s="1">
        <f>MAX(testdata[[#This Row],[high]]-testdata[[#This Row],[low]],ABS(testdata[[#This Row],[high]]-G339),ABS(testdata[[#This Row],[low]]-G339))</f>
        <v>2.1000000000000227</v>
      </c>
      <c r="I340" s="1">
        <f>IF(testdata[[#This Row],[high]]-E339&gt;F339-testdata[[#This Row],[low]],MAX(testdata[[#This Row],[high]]-E339,0),0)</f>
        <v>0</v>
      </c>
      <c r="J340" s="1">
        <f>IF(F339-testdata[[#This Row],[low]]&gt;testdata[[#This Row],[high]]-E339,MAX(F339-testdata[[#This Row],[low]],0),0)</f>
        <v>0.92000000000001592</v>
      </c>
      <c r="K340" s="1">
        <f>K339-(K339/14)+testdata[[#This Row],[TR]]</f>
        <v>49.928471759434679</v>
      </c>
      <c r="L340" s="1">
        <f>L339-(L339/14)+testdata[[#This Row],[+DM1]]</f>
        <v>10.309887918231141</v>
      </c>
      <c r="M340" s="1">
        <f>M339-(M339/14)+testdata[[#This Row],[-DM1]]</f>
        <v>14.554349870216218</v>
      </c>
      <c r="N340" s="8">
        <f>100*testdata[[#This Row],[+DM14]]/testdata[[#This Row],[TR14]]</f>
        <v>20.649316021339956</v>
      </c>
      <c r="O340" s="8">
        <f>100*testdata[[#This Row],[-DM14]]/testdata[[#This Row],[TR14]]</f>
        <v>29.15040127873726</v>
      </c>
      <c r="P340" s="8">
        <f>100*ABS(testdata[[#This Row],[+DI14]]-testdata[[#This Row],[-DI14]])/(testdata[[#This Row],[+DI14]]+testdata[[#This Row],[-DI14]])</f>
        <v>17.070549228567852</v>
      </c>
      <c r="Q340" s="8">
        <f>((Q339*13)+testdata[[#This Row],[DX]])/14</f>
        <v>22.576254364194771</v>
      </c>
      <c r="S340" s="6">
        <v>339</v>
      </c>
      <c r="T340" s="8">
        <v>20.6493</v>
      </c>
      <c r="U340" s="8">
        <v>29.150400000000001</v>
      </c>
      <c r="V340" s="8">
        <v>22.5763</v>
      </c>
    </row>
    <row r="341" spans="1:22" x14ac:dyDescent="0.25">
      <c r="A341" s="6">
        <v>340</v>
      </c>
      <c r="B341" s="3" t="s">
        <v>5</v>
      </c>
      <c r="C341" s="4" t="e">
        <f>"new Quote { Date = DateTime.ParseExact("""&amp;TEXT(D341,"yyyy-mm-dd")&amp;""",""yyyy-MM-dd"",cultureProvider), Open="&amp;#REF!&amp;"m, High="&amp;E341&amp;"m, Low="&amp;F341&amp;"m, Close="&amp;G341&amp;"m, Volume = (long)"&amp;#REF!&amp;" },"</f>
        <v>#REF!</v>
      </c>
      <c r="D341" s="2">
        <v>43229</v>
      </c>
      <c r="E341" s="1">
        <v>260.95</v>
      </c>
      <c r="F341" s="1">
        <v>258.27</v>
      </c>
      <c r="G341" s="1">
        <v>260.60000000000002</v>
      </c>
      <c r="H341" s="1">
        <f>MAX(testdata[[#This Row],[high]]-testdata[[#This Row],[low]],ABS(testdata[[#This Row],[high]]-G340),ABS(testdata[[#This Row],[low]]-G340))</f>
        <v>2.839999999999975</v>
      </c>
      <c r="I341" s="1">
        <f>IF(testdata[[#This Row],[high]]-E340&gt;F340-testdata[[#This Row],[low]],MAX(testdata[[#This Row],[high]]-E340,0),0)</f>
        <v>2.4499999999999886</v>
      </c>
      <c r="J341" s="1">
        <f>IF(F340-testdata[[#This Row],[low]]&gt;testdata[[#This Row],[high]]-E340,MAX(F340-testdata[[#This Row],[low]],0),0)</f>
        <v>0</v>
      </c>
      <c r="K341" s="1">
        <f>K340-(K340/14)+testdata[[#This Row],[TR]]</f>
        <v>49.202152348046461</v>
      </c>
      <c r="L341" s="1">
        <f>L340-(L340/14)+testdata[[#This Row],[+DM1]]</f>
        <v>12.023467352643191</v>
      </c>
      <c r="M341" s="1">
        <f>M340-(M340/14)+testdata[[#This Row],[-DM1]]</f>
        <v>13.514753450915059</v>
      </c>
      <c r="N341" s="8">
        <f>100*testdata[[#This Row],[+DM14]]/testdata[[#This Row],[TR14]]</f>
        <v>24.436872735955777</v>
      </c>
      <c r="O341" s="8">
        <f>100*testdata[[#This Row],[-DM14]]/testdata[[#This Row],[TR14]]</f>
        <v>27.467809447266291</v>
      </c>
      <c r="P341" s="8">
        <f>100*ABS(testdata[[#This Row],[+DI14]]-testdata[[#This Row],[-DI14]])/(testdata[[#This Row],[+DI14]]+testdata[[#This Row],[-DI14]])</f>
        <v>5.8394283209583913</v>
      </c>
      <c r="Q341" s="8">
        <f>((Q340*13)+testdata[[#This Row],[DX]])/14</f>
        <v>21.380766789677889</v>
      </c>
      <c r="S341" s="6">
        <v>340</v>
      </c>
      <c r="T341" s="8">
        <v>24.436900000000001</v>
      </c>
      <c r="U341" s="8">
        <v>27.4678</v>
      </c>
      <c r="V341" s="8">
        <v>21.380800000000001</v>
      </c>
    </row>
    <row r="342" spans="1:22" x14ac:dyDescent="0.25">
      <c r="A342" s="6">
        <v>341</v>
      </c>
      <c r="B342" s="3" t="s">
        <v>5</v>
      </c>
      <c r="C342" s="4" t="e">
        <f>"new Quote { Date = DateTime.ParseExact("""&amp;TEXT(D342,"yyyy-mm-dd")&amp;""",""yyyy-MM-dd"",cultureProvider), Open="&amp;#REF!&amp;"m, High="&amp;E342&amp;"m, Low="&amp;F342&amp;"m, Close="&amp;G342&amp;"m, Volume = (long)"&amp;#REF!&amp;" },"</f>
        <v>#REF!</v>
      </c>
      <c r="D342" s="2">
        <v>43230</v>
      </c>
      <c r="E342" s="1">
        <v>263.39999999999998</v>
      </c>
      <c r="F342" s="1">
        <v>261.3</v>
      </c>
      <c r="G342" s="1">
        <v>263.04000000000002</v>
      </c>
      <c r="H342" s="1">
        <f>MAX(testdata[[#This Row],[high]]-testdata[[#This Row],[low]],ABS(testdata[[#This Row],[high]]-G341),ABS(testdata[[#This Row],[low]]-G341))</f>
        <v>2.7999999999999545</v>
      </c>
      <c r="I342" s="1">
        <f>IF(testdata[[#This Row],[high]]-E341&gt;F341-testdata[[#This Row],[low]],MAX(testdata[[#This Row],[high]]-E341,0),0)</f>
        <v>2.4499999999999886</v>
      </c>
      <c r="J342" s="1">
        <f>IF(F341-testdata[[#This Row],[low]]&gt;testdata[[#This Row],[high]]-E341,MAX(F341-testdata[[#This Row],[low]],0),0)</f>
        <v>0</v>
      </c>
      <c r="K342" s="1">
        <f>K341-(K341/14)+testdata[[#This Row],[TR]]</f>
        <v>48.487712894614525</v>
      </c>
      <c r="L342" s="1">
        <f>L341-(L341/14)+testdata[[#This Row],[+DM1]]</f>
        <v>13.614648256025809</v>
      </c>
      <c r="M342" s="1">
        <f>M341-(M341/14)+testdata[[#This Row],[-DM1]]</f>
        <v>12.54941391870684</v>
      </c>
      <c r="N342" s="8">
        <f>100*testdata[[#This Row],[+DM14]]/testdata[[#This Row],[TR14]]</f>
        <v>28.078553190612489</v>
      </c>
      <c r="O342" s="8">
        <f>100*testdata[[#This Row],[-DM14]]/testdata[[#This Row],[TR14]]</f>
        <v>25.881637160289092</v>
      </c>
      <c r="P342" s="8">
        <f>100*ABS(testdata[[#This Row],[+DI14]]-testdata[[#This Row],[-DI14]])/(testdata[[#This Row],[+DI14]]+testdata[[#This Row],[-DI14]])</f>
        <v>4.0713644930399884</v>
      </c>
      <c r="Q342" s="8">
        <f>((Q341*13)+testdata[[#This Row],[DX]])/14</f>
        <v>20.144380911346612</v>
      </c>
      <c r="S342" s="6">
        <v>341</v>
      </c>
      <c r="T342" s="8">
        <v>28.078600000000002</v>
      </c>
      <c r="U342" s="8">
        <v>25.881599999999999</v>
      </c>
      <c r="V342" s="8">
        <v>20.144400000000001</v>
      </c>
    </row>
    <row r="343" spans="1:22" x14ac:dyDescent="0.25">
      <c r="A343" s="6">
        <v>342</v>
      </c>
      <c r="B343" s="3" t="s">
        <v>5</v>
      </c>
      <c r="C343" s="4" t="e">
        <f>"new Quote { Date = DateTime.ParseExact("""&amp;TEXT(D343,"yyyy-mm-dd")&amp;""",""yyyy-MM-dd"",cultureProvider), Open="&amp;#REF!&amp;"m, High="&amp;E343&amp;"m, Low="&amp;F343&amp;"m, Close="&amp;G343&amp;"m, Volume = (long)"&amp;#REF!&amp;" },"</f>
        <v>#REF!</v>
      </c>
      <c r="D343" s="2">
        <v>43231</v>
      </c>
      <c r="E343" s="1">
        <v>264.13</v>
      </c>
      <c r="F343" s="1">
        <v>262.61</v>
      </c>
      <c r="G343" s="1">
        <v>263.83999999999997</v>
      </c>
      <c r="H343" s="1">
        <f>MAX(testdata[[#This Row],[high]]-testdata[[#This Row],[low]],ABS(testdata[[#This Row],[high]]-G342),ABS(testdata[[#This Row],[low]]-G342))</f>
        <v>1.5199999999999818</v>
      </c>
      <c r="I343" s="1">
        <f>IF(testdata[[#This Row],[high]]-E342&gt;F342-testdata[[#This Row],[low]],MAX(testdata[[#This Row],[high]]-E342,0),0)</f>
        <v>0.73000000000001819</v>
      </c>
      <c r="J343" s="1">
        <f>IF(F342-testdata[[#This Row],[low]]&gt;testdata[[#This Row],[high]]-E342,MAX(F342-testdata[[#This Row],[low]],0),0)</f>
        <v>0</v>
      </c>
      <c r="K343" s="1">
        <f>K342-(K342/14)+testdata[[#This Row],[TR]]</f>
        <v>46.544304830713472</v>
      </c>
      <c r="L343" s="1">
        <f>L342-(L342/14)+testdata[[#This Row],[+DM1]]</f>
        <v>13.372173380595413</v>
      </c>
      <c r="M343" s="1">
        <f>M342-(M342/14)+testdata[[#This Row],[-DM1]]</f>
        <v>11.65302721022778</v>
      </c>
      <c r="N343" s="8">
        <f>100*testdata[[#This Row],[+DM14]]/testdata[[#This Row],[TR14]]</f>
        <v>28.729988404019384</v>
      </c>
      <c r="O343" s="8">
        <f>100*testdata[[#This Row],[-DM14]]/testdata[[#This Row],[TR14]]</f>
        <v>25.036419069123635</v>
      </c>
      <c r="P343" s="8">
        <f>100*ABS(testdata[[#This Row],[+DI14]]-testdata[[#This Row],[-DI14]])/(testdata[[#This Row],[+DI14]]+testdata[[#This Row],[-DI14]])</f>
        <v>6.8696599019392028</v>
      </c>
      <c r="Q343" s="8">
        <f>((Q342*13)+testdata[[#This Row],[DX]])/14</f>
        <v>19.196186553531795</v>
      </c>
      <c r="S343" s="6">
        <v>342</v>
      </c>
      <c r="T343" s="8">
        <v>28.73</v>
      </c>
      <c r="U343" s="8">
        <v>25.0364</v>
      </c>
      <c r="V343" s="8">
        <v>19.196200000000001</v>
      </c>
    </row>
    <row r="344" spans="1:22" x14ac:dyDescent="0.25">
      <c r="A344" s="6">
        <v>343</v>
      </c>
      <c r="B344" s="3" t="s">
        <v>5</v>
      </c>
      <c r="C344" s="4" t="e">
        <f>"new Quote { Date = DateTime.ParseExact("""&amp;TEXT(D344,"yyyy-mm-dd")&amp;""",""yyyy-MM-dd"",cultureProvider), Open="&amp;#REF!&amp;"m, High="&amp;E344&amp;"m, Low="&amp;F344&amp;"m, Close="&amp;G344&amp;"m, Volume = (long)"&amp;#REF!&amp;" },"</f>
        <v>#REF!</v>
      </c>
      <c r="D344" s="2">
        <v>43234</v>
      </c>
      <c r="E344" s="1">
        <v>265.02999999999997</v>
      </c>
      <c r="F344" s="1">
        <v>263.37</v>
      </c>
      <c r="G344" s="1">
        <v>263.97000000000003</v>
      </c>
      <c r="H344" s="1">
        <f>MAX(testdata[[#This Row],[high]]-testdata[[#This Row],[low]],ABS(testdata[[#This Row],[high]]-G343),ABS(testdata[[#This Row],[low]]-G343))</f>
        <v>1.6599999999999682</v>
      </c>
      <c r="I344" s="1">
        <f>IF(testdata[[#This Row],[high]]-E343&gt;F343-testdata[[#This Row],[low]],MAX(testdata[[#This Row],[high]]-E343,0),0)</f>
        <v>0.89999999999997726</v>
      </c>
      <c r="J344" s="1">
        <f>IF(F343-testdata[[#This Row],[low]]&gt;testdata[[#This Row],[high]]-E343,MAX(F343-testdata[[#This Row],[low]],0),0)</f>
        <v>0</v>
      </c>
      <c r="K344" s="1">
        <f>K343-(K343/14)+testdata[[#This Row],[TR]]</f>
        <v>44.879711628519622</v>
      </c>
      <c r="L344" s="1">
        <f>L343-(L343/14)+testdata[[#This Row],[+DM1]]</f>
        <v>13.31701813912429</v>
      </c>
      <c r="M344" s="1">
        <f>M343-(M343/14)+testdata[[#This Row],[-DM1]]</f>
        <v>10.820668123782939</v>
      </c>
      <c r="N344" s="8">
        <f>100*testdata[[#This Row],[+DM14]]/testdata[[#This Row],[TR14]]</f>
        <v>29.672690968588469</v>
      </c>
      <c r="O344" s="8">
        <f>100*testdata[[#This Row],[-DM14]]/testdata[[#This Row],[TR14]]</f>
        <v>24.110378010777481</v>
      </c>
      <c r="P344" s="8">
        <f>100*ABS(testdata[[#This Row],[+DI14]]-testdata[[#This Row],[-DI14]])/(testdata[[#This Row],[+DI14]]+testdata[[#This Row],[-DI14]])</f>
        <v>10.342126366840443</v>
      </c>
      <c r="Q344" s="8">
        <f>((Q343*13)+testdata[[#This Row],[DX]])/14</f>
        <v>18.563753683053843</v>
      </c>
      <c r="S344" s="6">
        <v>343</v>
      </c>
      <c r="T344" s="8">
        <v>29.672699999999999</v>
      </c>
      <c r="U344" s="8">
        <v>24.110399999999998</v>
      </c>
      <c r="V344" s="8">
        <v>18.563800000000001</v>
      </c>
    </row>
    <row r="345" spans="1:22" x14ac:dyDescent="0.25">
      <c r="A345" s="6">
        <v>344</v>
      </c>
      <c r="B345" s="3" t="s">
        <v>5</v>
      </c>
      <c r="C345" s="4" t="e">
        <f>"new Quote { Date = DateTime.ParseExact("""&amp;TEXT(D345,"yyyy-mm-dd")&amp;""",""yyyy-MM-dd"",cultureProvider), Open="&amp;#REF!&amp;"m, High="&amp;E345&amp;"m, Low="&amp;F345&amp;"m, Close="&amp;G345&amp;"m, Volume = (long)"&amp;#REF!&amp;" },"</f>
        <v>#REF!</v>
      </c>
      <c r="D345" s="2">
        <v>43235</v>
      </c>
      <c r="E345" s="1">
        <v>262.64</v>
      </c>
      <c r="F345" s="1">
        <v>261.11</v>
      </c>
      <c r="G345" s="1">
        <v>262.14999999999998</v>
      </c>
      <c r="H345" s="1">
        <f>MAX(testdata[[#This Row],[high]]-testdata[[#This Row],[low]],ABS(testdata[[#This Row],[high]]-G344),ABS(testdata[[#This Row],[low]]-G344))</f>
        <v>2.8600000000000136</v>
      </c>
      <c r="I345" s="1">
        <f>IF(testdata[[#This Row],[high]]-E344&gt;F344-testdata[[#This Row],[low]],MAX(testdata[[#This Row],[high]]-E344,0),0)</f>
        <v>0</v>
      </c>
      <c r="J345" s="1">
        <f>IF(F344-testdata[[#This Row],[low]]&gt;testdata[[#This Row],[high]]-E344,MAX(F344-testdata[[#This Row],[low]],0),0)</f>
        <v>2.2599999999999909</v>
      </c>
      <c r="K345" s="1">
        <f>K344-(K344/14)+testdata[[#This Row],[TR]]</f>
        <v>44.534017940768237</v>
      </c>
      <c r="L345" s="1">
        <f>L344-(L344/14)+testdata[[#This Row],[+DM1]]</f>
        <v>12.365802557758268</v>
      </c>
      <c r="M345" s="1">
        <f>M344-(M344/14)+testdata[[#This Row],[-DM1]]</f>
        <v>12.307763257798435</v>
      </c>
      <c r="N345" s="8">
        <f>100*testdata[[#This Row],[+DM14]]/testdata[[#This Row],[TR14]]</f>
        <v>27.767093852176572</v>
      </c>
      <c r="O345" s="8">
        <f>100*testdata[[#This Row],[-DM14]]/testdata[[#This Row],[TR14]]</f>
        <v>27.636768086293451</v>
      </c>
      <c r="P345" s="8">
        <f>100*ABS(testdata[[#This Row],[+DI14]]-testdata[[#This Row],[-DI14]])/(testdata[[#This Row],[+DI14]]+testdata[[#This Row],[-DI14]])</f>
        <v>0.23522866696162362</v>
      </c>
      <c r="Q345" s="8">
        <f>((Q344*13)+testdata[[#This Row],[DX]])/14</f>
        <v>17.254573324761541</v>
      </c>
      <c r="S345" s="6">
        <v>344</v>
      </c>
      <c r="T345" s="8">
        <v>27.767099999999999</v>
      </c>
      <c r="U345" s="8">
        <v>27.636800000000001</v>
      </c>
      <c r="V345" s="8">
        <v>17.2546</v>
      </c>
    </row>
    <row r="346" spans="1:22" x14ac:dyDescent="0.25">
      <c r="A346" s="6">
        <v>345</v>
      </c>
      <c r="B346" s="3" t="s">
        <v>5</v>
      </c>
      <c r="C346" s="4" t="e">
        <f>"new Quote { Date = DateTime.ParseExact("""&amp;TEXT(D346,"yyyy-mm-dd")&amp;""",""yyyy-MM-dd"",cultureProvider), Open="&amp;#REF!&amp;"m, High="&amp;E346&amp;"m, Low="&amp;F346&amp;"m, Close="&amp;G346&amp;"m, Volume = (long)"&amp;#REF!&amp;" },"</f>
        <v>#REF!</v>
      </c>
      <c r="D346" s="2">
        <v>43236</v>
      </c>
      <c r="E346" s="1">
        <v>263.75</v>
      </c>
      <c r="F346" s="1">
        <v>262.16000000000003</v>
      </c>
      <c r="G346" s="1">
        <v>263.25</v>
      </c>
      <c r="H346" s="1">
        <f>MAX(testdata[[#This Row],[high]]-testdata[[#This Row],[low]],ABS(testdata[[#This Row],[high]]-G345),ABS(testdata[[#This Row],[low]]-G345))</f>
        <v>1.6000000000000227</v>
      </c>
      <c r="I346" s="1">
        <f>IF(testdata[[#This Row],[high]]-E345&gt;F345-testdata[[#This Row],[low]],MAX(testdata[[#This Row],[high]]-E345,0),0)</f>
        <v>1.1100000000000136</v>
      </c>
      <c r="J346" s="1">
        <f>IF(F345-testdata[[#This Row],[low]]&gt;testdata[[#This Row],[high]]-E345,MAX(F345-testdata[[#This Row],[low]],0),0)</f>
        <v>0</v>
      </c>
      <c r="K346" s="1">
        <f>K345-(K345/14)+testdata[[#This Row],[TR]]</f>
        <v>42.953016659284813</v>
      </c>
      <c r="L346" s="1">
        <f>L345-(L345/14)+testdata[[#This Row],[+DM1]]</f>
        <v>12.592530946489834</v>
      </c>
      <c r="M346" s="1">
        <f>M345-(M345/14)+testdata[[#This Row],[-DM1]]</f>
        <v>11.428637310812832</v>
      </c>
      <c r="N346" s="8">
        <f>100*testdata[[#This Row],[+DM14]]/testdata[[#This Row],[TR14]]</f>
        <v>29.316988481571077</v>
      </c>
      <c r="O346" s="8">
        <f>100*testdata[[#This Row],[-DM14]]/testdata[[#This Row],[TR14]]</f>
        <v>26.607298391793851</v>
      </c>
      <c r="P346" s="8">
        <f>100*ABS(testdata[[#This Row],[+DI14]]-testdata[[#This Row],[-DI14]])/(testdata[[#This Row],[+DI14]]+testdata[[#This Row],[-DI14]])</f>
        <v>4.845283223571637</v>
      </c>
      <c r="Q346" s="8">
        <f>((Q345*13)+testdata[[#This Row],[DX]])/14</f>
        <v>16.368195460390833</v>
      </c>
      <c r="S346" s="6">
        <v>345</v>
      </c>
      <c r="T346" s="8">
        <v>29.317</v>
      </c>
      <c r="U346" s="8">
        <v>26.607299999999999</v>
      </c>
      <c r="V346" s="8">
        <v>16.368200000000002</v>
      </c>
    </row>
    <row r="347" spans="1:22" x14ac:dyDescent="0.25">
      <c r="A347" s="6">
        <v>346</v>
      </c>
      <c r="B347" s="3" t="s">
        <v>5</v>
      </c>
      <c r="C347" s="4" t="e">
        <f>"new Quote { Date = DateTime.ParseExact("""&amp;TEXT(D347,"yyyy-mm-dd")&amp;""",""yyyy-MM-dd"",cultureProvider), Open="&amp;#REF!&amp;"m, High="&amp;E347&amp;"m, Low="&amp;F347&amp;"m, Close="&amp;G347&amp;"m, Volume = (long)"&amp;#REF!&amp;" },"</f>
        <v>#REF!</v>
      </c>
      <c r="D347" s="2">
        <v>43237</v>
      </c>
      <c r="E347" s="1">
        <v>264.20999999999998</v>
      </c>
      <c r="F347" s="1">
        <v>262.18</v>
      </c>
      <c r="G347" s="1">
        <v>263.02999999999997</v>
      </c>
      <c r="H347" s="1">
        <f>MAX(testdata[[#This Row],[high]]-testdata[[#This Row],[low]],ABS(testdata[[#This Row],[high]]-G346),ABS(testdata[[#This Row],[low]]-G346))</f>
        <v>2.0299999999999727</v>
      </c>
      <c r="I347" s="1">
        <f>IF(testdata[[#This Row],[high]]-E346&gt;F346-testdata[[#This Row],[low]],MAX(testdata[[#This Row],[high]]-E346,0),0)</f>
        <v>0.45999999999997954</v>
      </c>
      <c r="J347" s="1">
        <f>IF(F346-testdata[[#This Row],[low]]&gt;testdata[[#This Row],[high]]-E346,MAX(F346-testdata[[#This Row],[low]],0),0)</f>
        <v>0</v>
      </c>
      <c r="K347" s="1">
        <f>K346-(K346/14)+testdata[[#This Row],[TR]]</f>
        <v>41.914944040764439</v>
      </c>
      <c r="L347" s="1">
        <f>L346-(L346/14)+testdata[[#This Row],[+DM1]]</f>
        <v>12.153064450311968</v>
      </c>
      <c r="M347" s="1">
        <f>M346-(M346/14)+testdata[[#This Row],[-DM1]]</f>
        <v>10.612306074326201</v>
      </c>
      <c r="N347" s="8">
        <f>100*testdata[[#This Row],[+DM14]]/testdata[[#This Row],[TR14]]</f>
        <v>28.994585889205737</v>
      </c>
      <c r="O347" s="8">
        <f>100*testdata[[#This Row],[-DM14]]/testdata[[#This Row],[TR14]]</f>
        <v>25.318669312799717</v>
      </c>
      <c r="P347" s="8">
        <f>100*ABS(testdata[[#This Row],[+DI14]]-testdata[[#This Row],[-DI14]])/(testdata[[#This Row],[+DI14]]+testdata[[#This Row],[-DI14]])</f>
        <v>6.7679916490630303</v>
      </c>
      <c r="Q347" s="8">
        <f>((Q346*13)+testdata[[#This Row],[DX]])/14</f>
        <v>15.682466616724559</v>
      </c>
      <c r="S347" s="6">
        <v>346</v>
      </c>
      <c r="T347" s="8">
        <v>28.994599999999998</v>
      </c>
      <c r="U347" s="8">
        <v>25.3187</v>
      </c>
      <c r="V347" s="8">
        <v>15.682499999999999</v>
      </c>
    </row>
    <row r="348" spans="1:22" x14ac:dyDescent="0.25">
      <c r="A348" s="6">
        <v>347</v>
      </c>
      <c r="B348" s="3" t="s">
        <v>5</v>
      </c>
      <c r="C348" s="4" t="e">
        <f>"new Quote { Date = DateTime.ParseExact("""&amp;TEXT(D348,"yyyy-mm-dd")&amp;""",""yyyy-MM-dd"",cultureProvider), Open="&amp;#REF!&amp;"m, High="&amp;E348&amp;"m, Low="&amp;F348&amp;"m, Close="&amp;G348&amp;"m, Volume = (long)"&amp;#REF!&amp;" },"</f>
        <v>#REF!</v>
      </c>
      <c r="D348" s="2">
        <v>43238</v>
      </c>
      <c r="E348" s="1">
        <v>263.05</v>
      </c>
      <c r="F348" s="1">
        <v>261.98</v>
      </c>
      <c r="G348" s="1">
        <v>262.37</v>
      </c>
      <c r="H348" s="1">
        <f>MAX(testdata[[#This Row],[high]]-testdata[[#This Row],[low]],ABS(testdata[[#This Row],[high]]-G347),ABS(testdata[[#This Row],[low]]-G347))</f>
        <v>1.0699999999999932</v>
      </c>
      <c r="I348" s="1">
        <f>IF(testdata[[#This Row],[high]]-E347&gt;F347-testdata[[#This Row],[low]],MAX(testdata[[#This Row],[high]]-E347,0),0)</f>
        <v>0</v>
      </c>
      <c r="J348" s="1">
        <f>IF(F347-testdata[[#This Row],[low]]&gt;testdata[[#This Row],[high]]-E347,MAX(F347-testdata[[#This Row],[low]],0),0)</f>
        <v>0.19999999999998863</v>
      </c>
      <c r="K348" s="1">
        <f>K347-(K347/14)+testdata[[#This Row],[TR]]</f>
        <v>39.991019466424113</v>
      </c>
      <c r="L348" s="1">
        <f>L347-(L347/14)+testdata[[#This Row],[+DM1]]</f>
        <v>11.284988418146828</v>
      </c>
      <c r="M348" s="1">
        <f>M347-(M347/14)+testdata[[#This Row],[-DM1]]</f>
        <v>10.054284211874318</v>
      </c>
      <c r="N348" s="8">
        <f>100*testdata[[#This Row],[+DM14]]/testdata[[#This Row],[TR14]]</f>
        <v>28.218806543858033</v>
      </c>
      <c r="O348" s="8">
        <f>100*testdata[[#This Row],[-DM14]]/testdata[[#This Row],[TR14]]</f>
        <v>25.141355099276105</v>
      </c>
      <c r="P348" s="8">
        <f>100*ABS(testdata[[#This Row],[+DI14]]-testdata[[#This Row],[-DI14]])/(testdata[[#This Row],[+DI14]]+testdata[[#This Row],[-DI14]])</f>
        <v>5.7673203187867497</v>
      </c>
      <c r="Q348" s="8">
        <f>((Q347*13)+testdata[[#This Row],[DX]])/14</f>
        <v>14.974241881157571</v>
      </c>
      <c r="S348" s="6">
        <v>347</v>
      </c>
      <c r="T348" s="8">
        <v>28.218800000000002</v>
      </c>
      <c r="U348" s="8">
        <v>25.141400000000001</v>
      </c>
      <c r="V348" s="8">
        <v>14.9742</v>
      </c>
    </row>
    <row r="349" spans="1:22" x14ac:dyDescent="0.25">
      <c r="A349" s="6">
        <v>348</v>
      </c>
      <c r="B349" s="3" t="s">
        <v>5</v>
      </c>
      <c r="C349" s="4" t="e">
        <f>"new Quote { Date = DateTime.ParseExact("""&amp;TEXT(D349,"yyyy-mm-dd")&amp;""",""yyyy-MM-dd"",cultureProvider), Open="&amp;#REF!&amp;"m, High="&amp;E349&amp;"m, Low="&amp;F349&amp;"m, Close="&amp;G349&amp;"m, Volume = (long)"&amp;#REF!&amp;" },"</f>
        <v>#REF!</v>
      </c>
      <c r="D349" s="2">
        <v>43241</v>
      </c>
      <c r="E349" s="1">
        <v>264.93</v>
      </c>
      <c r="F349" s="1">
        <v>262.39</v>
      </c>
      <c r="G349" s="1">
        <v>264.33999999999997</v>
      </c>
      <c r="H349" s="1">
        <f>MAX(testdata[[#This Row],[high]]-testdata[[#This Row],[low]],ABS(testdata[[#This Row],[high]]-G348),ABS(testdata[[#This Row],[low]]-G348))</f>
        <v>2.5600000000000023</v>
      </c>
      <c r="I349" s="1">
        <f>IF(testdata[[#This Row],[high]]-E348&gt;F348-testdata[[#This Row],[low]],MAX(testdata[[#This Row],[high]]-E348,0),0)</f>
        <v>1.8799999999999955</v>
      </c>
      <c r="J349" s="1">
        <f>IF(F348-testdata[[#This Row],[low]]&gt;testdata[[#This Row],[high]]-E348,MAX(F348-testdata[[#This Row],[low]],0),0)</f>
        <v>0</v>
      </c>
      <c r="K349" s="1">
        <f>K348-(K348/14)+testdata[[#This Row],[TR]]</f>
        <v>39.694518075965249</v>
      </c>
      <c r="L349" s="1">
        <f>L348-(L348/14)+testdata[[#This Row],[+DM1]]</f>
        <v>12.358917816850621</v>
      </c>
      <c r="M349" s="1">
        <f>M348-(M348/14)+testdata[[#This Row],[-DM1]]</f>
        <v>9.3361210538832946</v>
      </c>
      <c r="N349" s="8">
        <f>100*testdata[[#This Row],[+DM14]]/testdata[[#This Row],[TR14]]</f>
        <v>31.135074604505299</v>
      </c>
      <c r="O349" s="8">
        <f>100*testdata[[#This Row],[-DM14]]/testdata[[#This Row],[TR14]]</f>
        <v>23.51992543659637</v>
      </c>
      <c r="P349" s="8">
        <f>100*ABS(testdata[[#This Row],[+DI14]]-testdata[[#This Row],[-DI14]])/(testdata[[#This Row],[+DI14]]+testdata[[#This Row],[-DI14]])</f>
        <v>13.933124439085502</v>
      </c>
      <c r="Q349" s="8">
        <f>((Q348*13)+testdata[[#This Row],[DX]])/14</f>
        <v>14.899876349580994</v>
      </c>
      <c r="S349" s="6">
        <v>348</v>
      </c>
      <c r="T349" s="8">
        <v>31.135100000000001</v>
      </c>
      <c r="U349" s="8">
        <v>23.5199</v>
      </c>
      <c r="V349" s="8">
        <v>14.899900000000001</v>
      </c>
    </row>
    <row r="350" spans="1:22" x14ac:dyDescent="0.25">
      <c r="A350" s="6">
        <v>349</v>
      </c>
      <c r="B350" s="3" t="s">
        <v>5</v>
      </c>
      <c r="C350" s="4" t="e">
        <f>"new Quote { Date = DateTime.ParseExact("""&amp;TEXT(D350,"yyyy-mm-dd")&amp;""",""yyyy-MM-dd"",cultureProvider), Open="&amp;#REF!&amp;"m, High="&amp;E350&amp;"m, Low="&amp;F350&amp;"m, Close="&amp;G350&amp;"m, Volume = (long)"&amp;#REF!&amp;" },"</f>
        <v>#REF!</v>
      </c>
      <c r="D350" s="2">
        <v>43242</v>
      </c>
      <c r="E350" s="1">
        <v>265.2</v>
      </c>
      <c r="F350" s="1">
        <v>263.25</v>
      </c>
      <c r="G350" s="1">
        <v>263.61</v>
      </c>
      <c r="H350" s="1">
        <f>MAX(testdata[[#This Row],[high]]-testdata[[#This Row],[low]],ABS(testdata[[#This Row],[high]]-G349),ABS(testdata[[#This Row],[low]]-G349))</f>
        <v>1.9499999999999886</v>
      </c>
      <c r="I350" s="1">
        <f>IF(testdata[[#This Row],[high]]-E349&gt;F349-testdata[[#This Row],[low]],MAX(testdata[[#This Row],[high]]-E349,0),0)</f>
        <v>0.26999999999998181</v>
      </c>
      <c r="J350" s="1">
        <f>IF(F349-testdata[[#This Row],[low]]&gt;testdata[[#This Row],[high]]-E349,MAX(F349-testdata[[#This Row],[low]],0),0)</f>
        <v>0</v>
      </c>
      <c r="K350" s="1">
        <f>K349-(K349/14)+testdata[[#This Row],[TR]]</f>
        <v>38.809195356253433</v>
      </c>
      <c r="L350" s="1">
        <f>L349-(L349/14)+testdata[[#This Row],[+DM1]]</f>
        <v>11.746137972789844</v>
      </c>
      <c r="M350" s="1">
        <f>M349-(M349/14)+testdata[[#This Row],[-DM1]]</f>
        <v>8.6692552643202028</v>
      </c>
      <c r="N350" s="8">
        <f>100*testdata[[#This Row],[+DM14]]/testdata[[#This Row],[TR14]]</f>
        <v>30.266378534687032</v>
      </c>
      <c r="O350" s="8">
        <f>100*testdata[[#This Row],[-DM14]]/testdata[[#This Row],[TR14]]</f>
        <v>22.338147402283884</v>
      </c>
      <c r="P350" s="8">
        <f>100*ABS(testdata[[#This Row],[+DI14]]-testdata[[#This Row],[-DI14]])/(testdata[[#This Row],[+DI14]]+testdata[[#This Row],[-DI14]])</f>
        <v>15.07138595242262</v>
      </c>
      <c r="Q350" s="8">
        <f>((Q349*13)+testdata[[#This Row],[DX]])/14</f>
        <v>14.912127035498253</v>
      </c>
      <c r="S350" s="6">
        <v>349</v>
      </c>
      <c r="T350" s="8">
        <v>30.266400000000001</v>
      </c>
      <c r="U350" s="8">
        <v>22.338100000000001</v>
      </c>
      <c r="V350" s="8">
        <v>14.912100000000001</v>
      </c>
    </row>
    <row r="351" spans="1:22" x14ac:dyDescent="0.25">
      <c r="A351" s="6">
        <v>350</v>
      </c>
      <c r="B351" s="3" t="s">
        <v>5</v>
      </c>
      <c r="C351" s="4" t="e">
        <f>"new Quote { Date = DateTime.ParseExact("""&amp;TEXT(D351,"yyyy-mm-dd")&amp;""",""yyyy-MM-dd"",cultureProvider), Open="&amp;#REF!&amp;"m, High="&amp;E351&amp;"m, Low="&amp;F351&amp;"m, Close="&amp;G351&amp;"m, Volume = (long)"&amp;#REF!&amp;" },"</f>
        <v>#REF!</v>
      </c>
      <c r="D351" s="2">
        <v>43243</v>
      </c>
      <c r="E351" s="1">
        <v>264.36</v>
      </c>
      <c r="F351" s="1">
        <v>262.04000000000002</v>
      </c>
      <c r="G351" s="1">
        <v>264.33</v>
      </c>
      <c r="H351" s="1">
        <f>MAX(testdata[[#This Row],[high]]-testdata[[#This Row],[low]],ABS(testdata[[#This Row],[high]]-G350),ABS(testdata[[#This Row],[low]]-G350))</f>
        <v>2.3199999999999932</v>
      </c>
      <c r="I351" s="1">
        <f>IF(testdata[[#This Row],[high]]-E350&gt;F350-testdata[[#This Row],[low]],MAX(testdata[[#This Row],[high]]-E350,0),0)</f>
        <v>0</v>
      </c>
      <c r="J351" s="1">
        <f>IF(F350-testdata[[#This Row],[low]]&gt;testdata[[#This Row],[high]]-E350,MAX(F350-testdata[[#This Row],[low]],0),0)</f>
        <v>1.2099999999999795</v>
      </c>
      <c r="K351" s="1">
        <f>K350-(K350/14)+testdata[[#This Row],[TR]]</f>
        <v>38.357109973663896</v>
      </c>
      <c r="L351" s="1">
        <f>L350-(L350/14)+testdata[[#This Row],[+DM1]]</f>
        <v>10.90712811759057</v>
      </c>
      <c r="M351" s="1">
        <f>M350-(M350/14)+testdata[[#This Row],[-DM1]]</f>
        <v>9.2600227454401676</v>
      </c>
      <c r="N351" s="8">
        <f>100*testdata[[#This Row],[+DM14]]/testdata[[#This Row],[TR14]]</f>
        <v>28.435740140692136</v>
      </c>
      <c r="O351" s="8">
        <f>100*testdata[[#This Row],[-DM14]]/testdata[[#This Row],[TR14]]</f>
        <v>24.141606997498315</v>
      </c>
      <c r="P351" s="8">
        <f>100*ABS(testdata[[#This Row],[+DI14]]-testdata[[#This Row],[-DI14]])/(testdata[[#This Row],[+DI14]]+testdata[[#This Row],[-DI14]])</f>
        <v>8.1672685613205935</v>
      </c>
      <c r="Q351" s="8">
        <f>((Q350*13)+testdata[[#This Row],[DX]])/14</f>
        <v>14.430351430199849</v>
      </c>
      <c r="S351" s="6">
        <v>350</v>
      </c>
      <c r="T351" s="8">
        <v>28.435700000000001</v>
      </c>
      <c r="U351" s="8">
        <v>24.1416</v>
      </c>
      <c r="V351" s="8">
        <v>14.430400000000001</v>
      </c>
    </row>
    <row r="352" spans="1:22" x14ac:dyDescent="0.25">
      <c r="A352" s="6">
        <v>351</v>
      </c>
      <c r="B352" s="3" t="s">
        <v>5</v>
      </c>
      <c r="C352" s="4" t="e">
        <f>"new Quote { Date = DateTime.ParseExact("""&amp;TEXT(D352,"yyyy-mm-dd")&amp;""",""yyyy-MM-dd"",cultureProvider), Open="&amp;#REF!&amp;"m, High="&amp;E352&amp;"m, Low="&amp;F352&amp;"m, Close="&amp;G352&amp;"m, Volume = (long)"&amp;#REF!&amp;" },"</f>
        <v>#REF!</v>
      </c>
      <c r="D352" s="2">
        <v>43244</v>
      </c>
      <c r="E352" s="1">
        <v>264.2</v>
      </c>
      <c r="F352" s="1">
        <v>261.83999999999997</v>
      </c>
      <c r="G352" s="1">
        <v>263.79000000000002</v>
      </c>
      <c r="H352" s="1">
        <f>MAX(testdata[[#This Row],[high]]-testdata[[#This Row],[low]],ABS(testdata[[#This Row],[high]]-G351),ABS(testdata[[#This Row],[low]]-G351))</f>
        <v>2.4900000000000091</v>
      </c>
      <c r="I352" s="1">
        <f>IF(testdata[[#This Row],[high]]-E351&gt;F351-testdata[[#This Row],[low]],MAX(testdata[[#This Row],[high]]-E351,0),0)</f>
        <v>0</v>
      </c>
      <c r="J352" s="1">
        <f>IF(F351-testdata[[#This Row],[low]]&gt;testdata[[#This Row],[high]]-E351,MAX(F351-testdata[[#This Row],[low]],0),0)</f>
        <v>0.20000000000004547</v>
      </c>
      <c r="K352" s="1">
        <f>K351-(K351/14)+testdata[[#This Row],[TR]]</f>
        <v>38.107316404116482</v>
      </c>
      <c r="L352" s="1">
        <f>L351-(L351/14)+testdata[[#This Row],[+DM1]]</f>
        <v>10.128047537762672</v>
      </c>
      <c r="M352" s="1">
        <f>M351-(M351/14)+testdata[[#This Row],[-DM1]]</f>
        <v>8.7985925493373447</v>
      </c>
      <c r="N352" s="8">
        <f>100*testdata[[#This Row],[+DM14]]/testdata[[#This Row],[TR14]]</f>
        <v>26.577698178370301</v>
      </c>
      <c r="O352" s="8">
        <f>100*testdata[[#This Row],[-DM14]]/testdata[[#This Row],[TR14]]</f>
        <v>23.088984949847823</v>
      </c>
      <c r="P352" s="8">
        <f>100*ABS(testdata[[#This Row],[+DI14]]-testdata[[#This Row],[-DI14]])/(testdata[[#This Row],[+DI14]]+testdata[[#This Row],[-DI14]])</f>
        <v>7.0242524944057827</v>
      </c>
      <c r="Q352" s="8">
        <f>((Q351*13)+testdata[[#This Row],[DX]])/14</f>
        <v>13.901344363357413</v>
      </c>
      <c r="S352" s="6">
        <v>351</v>
      </c>
      <c r="T352" s="8">
        <v>26.5777</v>
      </c>
      <c r="U352" s="8">
        <v>23.088999999999999</v>
      </c>
      <c r="V352" s="8">
        <v>13.901300000000001</v>
      </c>
    </row>
    <row r="353" spans="1:22" x14ac:dyDescent="0.25">
      <c r="A353" s="6">
        <v>352</v>
      </c>
      <c r="B353" s="3" t="s">
        <v>5</v>
      </c>
      <c r="C353" s="4" t="e">
        <f>"new Quote { Date = DateTime.ParseExact("""&amp;TEXT(D353,"yyyy-mm-dd")&amp;""",""yyyy-MM-dd"",cultureProvider), Open="&amp;#REF!&amp;"m, High="&amp;E353&amp;"m, Low="&amp;F353&amp;"m, Close="&amp;G353&amp;"m, Volume = (long)"&amp;#REF!&amp;" },"</f>
        <v>#REF!</v>
      </c>
      <c r="D353" s="2">
        <v>43245</v>
      </c>
      <c r="E353" s="1">
        <v>263.85000000000002</v>
      </c>
      <c r="F353" s="1">
        <v>262.61</v>
      </c>
      <c r="G353" s="1">
        <v>263.16000000000003</v>
      </c>
      <c r="H353" s="1">
        <f>MAX(testdata[[#This Row],[high]]-testdata[[#This Row],[low]],ABS(testdata[[#This Row],[high]]-G352),ABS(testdata[[#This Row],[low]]-G352))</f>
        <v>1.2400000000000091</v>
      </c>
      <c r="I353" s="1">
        <f>IF(testdata[[#This Row],[high]]-E352&gt;F352-testdata[[#This Row],[low]],MAX(testdata[[#This Row],[high]]-E352,0),0)</f>
        <v>0</v>
      </c>
      <c r="J353" s="1">
        <f>IF(F352-testdata[[#This Row],[low]]&gt;testdata[[#This Row],[high]]-E352,MAX(F352-testdata[[#This Row],[low]],0),0)</f>
        <v>0</v>
      </c>
      <c r="K353" s="1">
        <f>K352-(K352/14)+testdata[[#This Row],[TR]]</f>
        <v>36.625365232393882</v>
      </c>
      <c r="L353" s="1">
        <f>L352-(L352/14)+testdata[[#This Row],[+DM1]]</f>
        <v>9.4046155707796242</v>
      </c>
      <c r="M353" s="1">
        <f>M352-(M352/14)+testdata[[#This Row],[-DM1]]</f>
        <v>8.1701216529561052</v>
      </c>
      <c r="N353" s="8">
        <f>100*testdata[[#This Row],[+DM14]]/testdata[[#This Row],[TR14]]</f>
        <v>25.677875185969651</v>
      </c>
      <c r="O353" s="8">
        <f>100*testdata[[#This Row],[-DM14]]/testdata[[#This Row],[TR14]]</f>
        <v>22.307276940763206</v>
      </c>
      <c r="P353" s="8">
        <f>100*ABS(testdata[[#This Row],[+DI14]]-testdata[[#This Row],[-DI14]])/(testdata[[#This Row],[+DI14]]+testdata[[#This Row],[-DI14]])</f>
        <v>7.0242524944057889</v>
      </c>
      <c r="Q353" s="8">
        <f>((Q352*13)+testdata[[#This Row],[DX]])/14</f>
        <v>13.410123515575155</v>
      </c>
      <c r="S353" s="6">
        <v>352</v>
      </c>
      <c r="T353" s="8">
        <v>25.677900000000001</v>
      </c>
      <c r="U353" s="8">
        <v>22.307300000000001</v>
      </c>
      <c r="V353" s="8">
        <v>13.4101</v>
      </c>
    </row>
    <row r="354" spans="1:22" x14ac:dyDescent="0.25">
      <c r="A354" s="6">
        <v>353</v>
      </c>
      <c r="B354" s="3" t="s">
        <v>5</v>
      </c>
      <c r="C354" s="4" t="e">
        <f>"new Quote { Date = DateTime.ParseExact("""&amp;TEXT(D354,"yyyy-mm-dd")&amp;""",""yyyy-MM-dd"",cultureProvider), Open="&amp;#REF!&amp;"m, High="&amp;E354&amp;"m, Low="&amp;F354&amp;"m, Close="&amp;G354&amp;"m, Volume = (long)"&amp;#REF!&amp;" },"</f>
        <v>#REF!</v>
      </c>
      <c r="D354" s="2">
        <v>43249</v>
      </c>
      <c r="E354" s="1">
        <v>262.22000000000003</v>
      </c>
      <c r="F354" s="1">
        <v>258.92</v>
      </c>
      <c r="G354" s="1">
        <v>260.14</v>
      </c>
      <c r="H354" s="1">
        <f>MAX(testdata[[#This Row],[high]]-testdata[[#This Row],[low]],ABS(testdata[[#This Row],[high]]-G353),ABS(testdata[[#This Row],[low]]-G353))</f>
        <v>4.2400000000000091</v>
      </c>
      <c r="I354" s="1">
        <f>IF(testdata[[#This Row],[high]]-E353&gt;F353-testdata[[#This Row],[low]],MAX(testdata[[#This Row],[high]]-E353,0),0)</f>
        <v>0</v>
      </c>
      <c r="J354" s="1">
        <f>IF(F353-testdata[[#This Row],[low]]&gt;testdata[[#This Row],[high]]-E353,MAX(F353-testdata[[#This Row],[low]],0),0)</f>
        <v>3.6899999999999977</v>
      </c>
      <c r="K354" s="1">
        <f>K353-(K353/14)+testdata[[#This Row],[TR]]</f>
        <v>38.249267715794332</v>
      </c>
      <c r="L354" s="1">
        <f>L353-(L353/14)+testdata[[#This Row],[+DM1]]</f>
        <v>8.7328573157239369</v>
      </c>
      <c r="M354" s="1">
        <f>M353-(M353/14)+testdata[[#This Row],[-DM1]]</f>
        <v>11.276541534887809</v>
      </c>
      <c r="N354" s="8">
        <f>100*testdata[[#This Row],[+DM14]]/testdata[[#This Row],[TR14]]</f>
        <v>22.831436618897317</v>
      </c>
      <c r="O354" s="8">
        <f>100*testdata[[#This Row],[-DM14]]/testdata[[#This Row],[TR14]]</f>
        <v>29.481718757798252</v>
      </c>
      <c r="P354" s="8">
        <f>100*ABS(testdata[[#This Row],[+DI14]]-testdata[[#This Row],[-DI14]])/(testdata[[#This Row],[+DI14]]+testdata[[#This Row],[-DI14]])</f>
        <v>12.712446976317352</v>
      </c>
      <c r="Q354" s="8">
        <f>((Q353*13)+testdata[[#This Row],[DX]])/14</f>
        <v>13.360289477056741</v>
      </c>
      <c r="S354" s="6">
        <v>353</v>
      </c>
      <c r="T354" s="8">
        <v>22.831399999999999</v>
      </c>
      <c r="U354" s="8">
        <v>29.4817</v>
      </c>
      <c r="V354" s="8">
        <v>13.360300000000001</v>
      </c>
    </row>
    <row r="355" spans="1:22" x14ac:dyDescent="0.25">
      <c r="A355" s="6">
        <v>354</v>
      </c>
      <c r="B355" s="3" t="s">
        <v>5</v>
      </c>
      <c r="C355" s="4" t="e">
        <f>"new Quote { Date = DateTime.ParseExact("""&amp;TEXT(D355,"yyyy-mm-dd")&amp;""",""yyyy-MM-dd"",cultureProvider), Open="&amp;#REF!&amp;"m, High="&amp;E355&amp;"m, Low="&amp;F355&amp;"m, Close="&amp;G355&amp;"m, Volume = (long)"&amp;#REF!&amp;" },"</f>
        <v>#REF!</v>
      </c>
      <c r="D355" s="2">
        <v>43250</v>
      </c>
      <c r="E355" s="1">
        <v>264.08999999999997</v>
      </c>
      <c r="F355" s="1">
        <v>261.49</v>
      </c>
      <c r="G355" s="1">
        <v>263.61</v>
      </c>
      <c r="H355" s="1">
        <f>MAX(testdata[[#This Row],[high]]-testdata[[#This Row],[low]],ABS(testdata[[#This Row],[high]]-G354),ABS(testdata[[#This Row],[low]]-G354))</f>
        <v>3.9499999999999886</v>
      </c>
      <c r="I355" s="1">
        <f>IF(testdata[[#This Row],[high]]-E354&gt;F354-testdata[[#This Row],[low]],MAX(testdata[[#This Row],[high]]-E354,0),0)</f>
        <v>1.8699999999999477</v>
      </c>
      <c r="J355" s="1">
        <f>IF(F354-testdata[[#This Row],[low]]&gt;testdata[[#This Row],[high]]-E354,MAX(F354-testdata[[#This Row],[low]],0),0)</f>
        <v>0</v>
      </c>
      <c r="K355" s="1">
        <f>K354-(K354/14)+testdata[[#This Row],[TR]]</f>
        <v>39.467177164666154</v>
      </c>
      <c r="L355" s="1">
        <f>L354-(L354/14)+testdata[[#This Row],[+DM1]]</f>
        <v>9.979081793172174</v>
      </c>
      <c r="M355" s="1">
        <f>M354-(M354/14)+testdata[[#This Row],[-DM1]]</f>
        <v>10.471074282395822</v>
      </c>
      <c r="N355" s="8">
        <f>100*testdata[[#This Row],[+DM14]]/testdata[[#This Row],[TR14]]</f>
        <v>25.28450857160913</v>
      </c>
      <c r="O355" s="8">
        <f>100*testdata[[#This Row],[-DM14]]/testdata[[#This Row],[TR14]]</f>
        <v>26.531095038056787</v>
      </c>
      <c r="P355" s="8">
        <f>100*ABS(testdata[[#This Row],[+DI14]]-testdata[[#This Row],[-DI14]])/(testdata[[#This Row],[+DI14]]+testdata[[#This Row],[-DI14]])</f>
        <v>2.405812881846102</v>
      </c>
      <c r="Q355" s="8">
        <f>((Q354*13)+testdata[[#This Row],[DX]])/14</f>
        <v>12.577826863113122</v>
      </c>
      <c r="S355" s="6">
        <v>354</v>
      </c>
      <c r="T355" s="8">
        <v>25.284500000000001</v>
      </c>
      <c r="U355" s="8">
        <v>26.531099999999999</v>
      </c>
      <c r="V355" s="8">
        <v>12.5778</v>
      </c>
    </row>
    <row r="356" spans="1:22" x14ac:dyDescent="0.25">
      <c r="A356" s="6">
        <v>355</v>
      </c>
      <c r="B356" s="3" t="s">
        <v>5</v>
      </c>
      <c r="C356" s="4" t="e">
        <f>"new Quote { Date = DateTime.ParseExact("""&amp;TEXT(D356,"yyyy-mm-dd")&amp;""",""yyyy-MM-dd"",cultureProvider), Open="&amp;#REF!&amp;"m, High="&amp;E356&amp;"m, Low="&amp;F356&amp;"m, Close="&amp;G356&amp;"m, Volume = (long)"&amp;#REF!&amp;" },"</f>
        <v>#REF!</v>
      </c>
      <c r="D356" s="2">
        <v>43251</v>
      </c>
      <c r="E356" s="1">
        <v>263.49</v>
      </c>
      <c r="F356" s="1">
        <v>261.33</v>
      </c>
      <c r="G356" s="1">
        <v>261.99</v>
      </c>
      <c r="H356" s="1">
        <f>MAX(testdata[[#This Row],[high]]-testdata[[#This Row],[low]],ABS(testdata[[#This Row],[high]]-G355),ABS(testdata[[#This Row],[low]]-G355))</f>
        <v>2.2800000000000296</v>
      </c>
      <c r="I356" s="1">
        <f>IF(testdata[[#This Row],[high]]-E355&gt;F355-testdata[[#This Row],[low]],MAX(testdata[[#This Row],[high]]-E355,0),0)</f>
        <v>0</v>
      </c>
      <c r="J356" s="1">
        <f>IF(F355-testdata[[#This Row],[low]]&gt;testdata[[#This Row],[high]]-E355,MAX(F355-testdata[[#This Row],[low]],0),0)</f>
        <v>0.16000000000002501</v>
      </c>
      <c r="K356" s="1">
        <f>K355-(K355/14)+testdata[[#This Row],[TR]]</f>
        <v>38.928093081475744</v>
      </c>
      <c r="L356" s="1">
        <f>L355-(L355/14)+testdata[[#This Row],[+DM1]]</f>
        <v>9.266290236517019</v>
      </c>
      <c r="M356" s="1">
        <f>M355-(M355/14)+testdata[[#This Row],[-DM1]]</f>
        <v>9.8831404050818605</v>
      </c>
      <c r="N356" s="8">
        <f>100*testdata[[#This Row],[+DM14]]/testdata[[#This Row],[TR14]]</f>
        <v>23.803606863359203</v>
      </c>
      <c r="O356" s="8">
        <f>100*testdata[[#This Row],[-DM14]]/testdata[[#This Row],[TR14]]</f>
        <v>25.388195574842669</v>
      </c>
      <c r="P356" s="8">
        <f>100*ABS(testdata[[#This Row],[+DI14]]-testdata[[#This Row],[-DI14]])/(testdata[[#This Row],[+DI14]]+testdata[[#This Row],[-DI14]])</f>
        <v>3.2212454777889774</v>
      </c>
      <c r="Q356" s="8">
        <f>((Q355*13)+testdata[[#This Row],[DX]])/14</f>
        <v>11.909499621304255</v>
      </c>
      <c r="S356" s="6">
        <v>355</v>
      </c>
      <c r="T356" s="8">
        <v>23.803599999999999</v>
      </c>
      <c r="U356" s="8">
        <v>25.388200000000001</v>
      </c>
      <c r="V356" s="8">
        <v>11.9095</v>
      </c>
    </row>
    <row r="357" spans="1:22" x14ac:dyDescent="0.25">
      <c r="A357" s="6">
        <v>356</v>
      </c>
      <c r="B357" s="3" t="s">
        <v>5</v>
      </c>
      <c r="C357" s="4" t="e">
        <f>"new Quote { Date = DateTime.ParseExact("""&amp;TEXT(D357,"yyyy-mm-dd")&amp;""",""yyyy-MM-dd"",cultureProvider), Open="&amp;#REF!&amp;"m, High="&amp;E357&amp;"m, Low="&amp;F357&amp;"m, Close="&amp;G357&amp;"m, Volume = (long)"&amp;#REF!&amp;" },"</f>
        <v>#REF!</v>
      </c>
      <c r="D357" s="2">
        <v>43252</v>
      </c>
      <c r="E357" s="1">
        <v>264.89999999999998</v>
      </c>
      <c r="F357" s="1">
        <v>263.33999999999997</v>
      </c>
      <c r="G357" s="1">
        <v>264.57</v>
      </c>
      <c r="H357" s="1">
        <f>MAX(testdata[[#This Row],[high]]-testdata[[#This Row],[low]],ABS(testdata[[#This Row],[high]]-G356),ABS(testdata[[#This Row],[low]]-G356))</f>
        <v>2.9099999999999682</v>
      </c>
      <c r="I357" s="1">
        <f>IF(testdata[[#This Row],[high]]-E356&gt;F356-testdata[[#This Row],[low]],MAX(testdata[[#This Row],[high]]-E356,0),0)</f>
        <v>1.4099999999999682</v>
      </c>
      <c r="J357" s="1">
        <f>IF(F356-testdata[[#This Row],[low]]&gt;testdata[[#This Row],[high]]-E356,MAX(F356-testdata[[#This Row],[low]],0),0)</f>
        <v>0</v>
      </c>
      <c r="K357" s="1">
        <f>K356-(K356/14)+testdata[[#This Row],[TR]]</f>
        <v>39.057515004227447</v>
      </c>
      <c r="L357" s="1">
        <f>L356-(L356/14)+testdata[[#This Row],[+DM1]]</f>
        <v>10.014412362480057</v>
      </c>
      <c r="M357" s="1">
        <f>M356-(M356/14)+testdata[[#This Row],[-DM1]]</f>
        <v>9.1772018047188713</v>
      </c>
      <c r="N357" s="8">
        <f>100*testdata[[#This Row],[+DM14]]/testdata[[#This Row],[TR14]]</f>
        <v>25.640167740820512</v>
      </c>
      <c r="O357" s="8">
        <f>100*testdata[[#This Row],[-DM14]]/testdata[[#This Row],[TR14]]</f>
        <v>23.496635164130549</v>
      </c>
      <c r="P357" s="8">
        <f>100*ABS(testdata[[#This Row],[+DI14]]-testdata[[#This Row],[-DI14]])/(testdata[[#This Row],[+DI14]]+testdata[[#This Row],[-DI14]])</f>
        <v>4.3623769760445281</v>
      </c>
      <c r="Q357" s="8">
        <f>((Q356*13)+testdata[[#This Row],[DX]])/14</f>
        <v>11.37041943235713</v>
      </c>
      <c r="S357" s="6">
        <v>356</v>
      </c>
      <c r="T357" s="8">
        <v>25.6402</v>
      </c>
      <c r="U357" s="8">
        <v>23.496600000000001</v>
      </c>
      <c r="V357" s="8">
        <v>11.3704</v>
      </c>
    </row>
    <row r="358" spans="1:22" x14ac:dyDescent="0.25">
      <c r="A358" s="6">
        <v>357</v>
      </c>
      <c r="B358" s="3" t="s">
        <v>5</v>
      </c>
      <c r="C358" s="4" t="e">
        <f>"new Quote { Date = DateTime.ParseExact("""&amp;TEXT(D358,"yyyy-mm-dd")&amp;""",""yyyy-MM-dd"",cultureProvider), Open="&amp;#REF!&amp;"m, High="&amp;E358&amp;"m, Low="&amp;F358&amp;"m, Close="&amp;G358&amp;"m, Volume = (long)"&amp;#REF!&amp;" },"</f>
        <v>#REF!</v>
      </c>
      <c r="D358" s="2">
        <v>43255</v>
      </c>
      <c r="E358" s="1">
        <v>266.10000000000002</v>
      </c>
      <c r="F358" s="1">
        <v>265.2</v>
      </c>
      <c r="G358" s="1">
        <v>265.82</v>
      </c>
      <c r="H358" s="1">
        <f>MAX(testdata[[#This Row],[high]]-testdata[[#This Row],[low]],ABS(testdata[[#This Row],[high]]-G357),ABS(testdata[[#This Row],[low]]-G357))</f>
        <v>1.5300000000000296</v>
      </c>
      <c r="I358" s="1">
        <f>IF(testdata[[#This Row],[high]]-E357&gt;F357-testdata[[#This Row],[low]],MAX(testdata[[#This Row],[high]]-E357,0),0)</f>
        <v>1.2000000000000455</v>
      </c>
      <c r="J358" s="1">
        <f>IF(F357-testdata[[#This Row],[low]]&gt;testdata[[#This Row],[high]]-E357,MAX(F357-testdata[[#This Row],[low]],0),0)</f>
        <v>0</v>
      </c>
      <c r="K358" s="1">
        <f>K357-(K357/14)+testdata[[#This Row],[TR]]</f>
        <v>37.797692503925518</v>
      </c>
      <c r="L358" s="1">
        <f>L357-(L357/14)+testdata[[#This Row],[+DM1]]</f>
        <v>10.499097193731526</v>
      </c>
      <c r="M358" s="1">
        <f>M357-(M357/14)+testdata[[#This Row],[-DM1]]</f>
        <v>8.5216873900960941</v>
      </c>
      <c r="N358" s="8">
        <f>100*testdata[[#This Row],[+DM14]]/testdata[[#This Row],[TR14]]</f>
        <v>27.77708504994354</v>
      </c>
      <c r="O358" s="8">
        <f>100*testdata[[#This Row],[-DM14]]/testdata[[#This Row],[TR14]]</f>
        <v>22.545522823148705</v>
      </c>
      <c r="P358" s="8">
        <f>100*ABS(testdata[[#This Row],[+DI14]]-testdata[[#This Row],[-DI14]])/(testdata[[#This Row],[+DI14]]+testdata[[#This Row],[-DI14]])</f>
        <v>10.396047518022568</v>
      </c>
      <c r="Q358" s="8">
        <f>((Q357*13)+testdata[[#This Row],[DX]])/14</f>
        <v>11.300821438476088</v>
      </c>
      <c r="S358" s="6">
        <v>357</v>
      </c>
      <c r="T358" s="8">
        <v>27.777100000000001</v>
      </c>
      <c r="U358" s="8">
        <v>22.545500000000001</v>
      </c>
      <c r="V358" s="8">
        <v>11.300800000000001</v>
      </c>
    </row>
    <row r="359" spans="1:22" x14ac:dyDescent="0.25">
      <c r="A359" s="6">
        <v>358</v>
      </c>
      <c r="B359" s="3" t="s">
        <v>5</v>
      </c>
      <c r="C359" s="4" t="e">
        <f>"new Quote { Date = DateTime.ParseExact("""&amp;TEXT(D359,"yyyy-mm-dd")&amp;""",""yyyy-MM-dd"",cultureProvider), Open="&amp;#REF!&amp;"m, High="&amp;E359&amp;"m, Low="&amp;F359&amp;"m, Close="&amp;G359&amp;"m, Volume = (long)"&amp;#REF!&amp;" },"</f>
        <v>#REF!</v>
      </c>
      <c r="D359" s="2">
        <v>43256</v>
      </c>
      <c r="E359" s="1">
        <v>266.43</v>
      </c>
      <c r="F359" s="1">
        <v>265.13</v>
      </c>
      <c r="G359" s="1">
        <v>266.02</v>
      </c>
      <c r="H359" s="1">
        <f>MAX(testdata[[#This Row],[high]]-testdata[[#This Row],[low]],ABS(testdata[[#This Row],[high]]-G358),ABS(testdata[[#This Row],[low]]-G358))</f>
        <v>1.3000000000000114</v>
      </c>
      <c r="I359" s="1">
        <f>IF(testdata[[#This Row],[high]]-E358&gt;F358-testdata[[#This Row],[low]],MAX(testdata[[#This Row],[high]]-E358,0),0)</f>
        <v>0.32999999999998408</v>
      </c>
      <c r="J359" s="1">
        <f>IF(F358-testdata[[#This Row],[low]]&gt;testdata[[#This Row],[high]]-E358,MAX(F358-testdata[[#This Row],[low]],0),0)</f>
        <v>0</v>
      </c>
      <c r="K359" s="1">
        <f>K358-(K358/14)+testdata[[#This Row],[TR]]</f>
        <v>36.397857325073709</v>
      </c>
      <c r="L359" s="1">
        <f>L358-(L358/14)+testdata[[#This Row],[+DM1]]</f>
        <v>10.079161679893543</v>
      </c>
      <c r="M359" s="1">
        <f>M358-(M358/14)+testdata[[#This Row],[-DM1]]</f>
        <v>7.9129954336606589</v>
      </c>
      <c r="N359" s="8">
        <f>100*testdata[[#This Row],[+DM14]]/testdata[[#This Row],[TR14]]</f>
        <v>27.691634674742854</v>
      </c>
      <c r="O359" s="8">
        <f>100*testdata[[#This Row],[-DM14]]/testdata[[#This Row],[TR14]]</f>
        <v>21.740278178983807</v>
      </c>
      <c r="P359" s="8">
        <f>100*ABS(testdata[[#This Row],[+DI14]]-testdata[[#This Row],[-DI14]])/(testdata[[#This Row],[+DI14]]+testdata[[#This Row],[-DI14]])</f>
        <v>12.039502726446436</v>
      </c>
      <c r="Q359" s="8">
        <f>((Q358*13)+testdata[[#This Row],[DX]])/14</f>
        <v>11.353584387616829</v>
      </c>
      <c r="S359" s="6">
        <v>358</v>
      </c>
      <c r="T359" s="8">
        <v>27.691600000000001</v>
      </c>
      <c r="U359" s="8">
        <v>21.740300000000001</v>
      </c>
      <c r="V359" s="8">
        <v>11.3536</v>
      </c>
    </row>
    <row r="360" spans="1:22" x14ac:dyDescent="0.25">
      <c r="A360" s="6">
        <v>359</v>
      </c>
      <c r="B360" s="3" t="s">
        <v>5</v>
      </c>
      <c r="C360" s="4" t="e">
        <f>"new Quote { Date = DateTime.ParseExact("""&amp;TEXT(D360,"yyyy-mm-dd")&amp;""",""yyyy-MM-dd"",cultureProvider), Open="&amp;#REF!&amp;"m, High="&amp;E360&amp;"m, Low="&amp;F360&amp;"m, Close="&amp;G360&amp;"m, Volume = (long)"&amp;#REF!&amp;" },"</f>
        <v>#REF!</v>
      </c>
      <c r="D360" s="2">
        <v>43257</v>
      </c>
      <c r="E360" s="1">
        <v>268.36</v>
      </c>
      <c r="F360" s="1">
        <v>266.01</v>
      </c>
      <c r="G360" s="1">
        <v>268.24</v>
      </c>
      <c r="H360" s="1">
        <f>MAX(testdata[[#This Row],[high]]-testdata[[#This Row],[low]],ABS(testdata[[#This Row],[high]]-G359),ABS(testdata[[#This Row],[low]]-G359))</f>
        <v>2.3500000000000227</v>
      </c>
      <c r="I360" s="1">
        <f>IF(testdata[[#This Row],[high]]-E359&gt;F359-testdata[[#This Row],[low]],MAX(testdata[[#This Row],[high]]-E359,0),0)</f>
        <v>1.9300000000000068</v>
      </c>
      <c r="J360" s="1">
        <f>IF(F359-testdata[[#This Row],[low]]&gt;testdata[[#This Row],[high]]-E359,MAX(F359-testdata[[#This Row],[low]],0),0)</f>
        <v>0</v>
      </c>
      <c r="K360" s="1">
        <f>K359-(K359/14)+testdata[[#This Row],[TR]]</f>
        <v>36.148010373282752</v>
      </c>
      <c r="L360" s="1">
        <f>L359-(L359/14)+testdata[[#This Row],[+DM1]]</f>
        <v>11.289221559901154</v>
      </c>
      <c r="M360" s="1">
        <f>M359-(M359/14)+testdata[[#This Row],[-DM1]]</f>
        <v>7.3477814741134688</v>
      </c>
      <c r="N360" s="8">
        <f>100*testdata[[#This Row],[+DM14]]/testdata[[#This Row],[TR14]]</f>
        <v>31.230547527575951</v>
      </c>
      <c r="O360" s="8">
        <f>100*testdata[[#This Row],[-DM14]]/testdata[[#This Row],[TR14]]</f>
        <v>20.326931961777532</v>
      </c>
      <c r="P360" s="8">
        <f>100*ABS(testdata[[#This Row],[+DI14]]-testdata[[#This Row],[-DI14]])/(testdata[[#This Row],[+DI14]]+testdata[[#This Row],[-DI14]])</f>
        <v>21.14846511852852</v>
      </c>
      <c r="Q360" s="8">
        <f>((Q359*13)+testdata[[#This Row],[DX]])/14</f>
        <v>12.053218725539093</v>
      </c>
      <c r="S360" s="6">
        <v>359</v>
      </c>
      <c r="T360" s="8">
        <v>31.230499999999999</v>
      </c>
      <c r="U360" s="8">
        <v>20.326899999999998</v>
      </c>
      <c r="V360" s="8">
        <v>12.0532</v>
      </c>
    </row>
    <row r="361" spans="1:22" x14ac:dyDescent="0.25">
      <c r="A361" s="6">
        <v>360</v>
      </c>
      <c r="B361" s="3" t="s">
        <v>5</v>
      </c>
      <c r="C361" s="4" t="e">
        <f>"new Quote { Date = DateTime.ParseExact("""&amp;TEXT(D361,"yyyy-mm-dd")&amp;""",""yyyy-MM-dd"",cultureProvider), Open="&amp;#REF!&amp;"m, High="&amp;E361&amp;"m, Low="&amp;F361&amp;"m, Close="&amp;G361&amp;"m, Volume = (long)"&amp;#REF!&amp;" },"</f>
        <v>#REF!</v>
      </c>
      <c r="D361" s="2">
        <v>43258</v>
      </c>
      <c r="E361" s="1">
        <v>269.08999999999997</v>
      </c>
      <c r="F361" s="1">
        <v>267.22000000000003</v>
      </c>
      <c r="G361" s="1">
        <v>268.20999999999998</v>
      </c>
      <c r="H361" s="1">
        <f>MAX(testdata[[#This Row],[high]]-testdata[[#This Row],[low]],ABS(testdata[[#This Row],[high]]-G360),ABS(testdata[[#This Row],[low]]-G360))</f>
        <v>1.8699999999999477</v>
      </c>
      <c r="I361" s="1">
        <f>IF(testdata[[#This Row],[high]]-E360&gt;F360-testdata[[#This Row],[low]],MAX(testdata[[#This Row],[high]]-E360,0),0)</f>
        <v>0.72999999999996135</v>
      </c>
      <c r="J361" s="1">
        <f>IF(F360-testdata[[#This Row],[low]]&gt;testdata[[#This Row],[high]]-E360,MAX(F360-testdata[[#This Row],[low]],0),0)</f>
        <v>0</v>
      </c>
      <c r="K361" s="1">
        <f>K360-(K360/14)+testdata[[#This Row],[TR]]</f>
        <v>35.436009632333935</v>
      </c>
      <c r="L361" s="1">
        <f>L360-(L360/14)+testdata[[#This Row],[+DM1]]</f>
        <v>11.212848591336748</v>
      </c>
      <c r="M361" s="1">
        <f>M360-(M360/14)+testdata[[#This Row],[-DM1]]</f>
        <v>6.8229399402482214</v>
      </c>
      <c r="N361" s="8">
        <f>100*testdata[[#This Row],[+DM14]]/testdata[[#This Row],[TR14]]</f>
        <v>31.642526084837364</v>
      </c>
      <c r="O361" s="8">
        <f>100*testdata[[#This Row],[-DM14]]/testdata[[#This Row],[TR14]]</f>
        <v>19.254255800919985</v>
      </c>
      <c r="P361" s="8">
        <f>100*ABS(testdata[[#This Row],[+DI14]]-testdata[[#This Row],[-DI14]])/(testdata[[#This Row],[+DI14]]+testdata[[#This Row],[-DI14]])</f>
        <v>24.339987372333336</v>
      </c>
      <c r="Q361" s="8">
        <f>((Q360*13)+testdata[[#This Row],[DX]])/14</f>
        <v>12.930845057452967</v>
      </c>
      <c r="S361" s="6">
        <v>360</v>
      </c>
      <c r="T361" s="8">
        <v>31.642499999999998</v>
      </c>
      <c r="U361" s="8">
        <v>19.254300000000001</v>
      </c>
      <c r="V361" s="8">
        <v>12.9308</v>
      </c>
    </row>
    <row r="362" spans="1:22" x14ac:dyDescent="0.25">
      <c r="A362" s="6">
        <v>361</v>
      </c>
      <c r="B362" s="3" t="s">
        <v>5</v>
      </c>
      <c r="C362" s="4" t="e">
        <f>"new Quote { Date = DateTime.ParseExact("""&amp;TEXT(D362,"yyyy-mm-dd")&amp;""",""yyyy-MM-dd"",cultureProvider), Open="&amp;#REF!&amp;"m, High="&amp;E362&amp;"m, Low="&amp;F362&amp;"m, Close="&amp;G362&amp;"m, Volume = (long)"&amp;#REF!&amp;" },"</f>
        <v>#REF!</v>
      </c>
      <c r="D362" s="2">
        <v>43259</v>
      </c>
      <c r="E362" s="1">
        <v>269.06</v>
      </c>
      <c r="F362" s="1">
        <v>267.52999999999997</v>
      </c>
      <c r="G362" s="1">
        <v>269</v>
      </c>
      <c r="H362" s="1">
        <f>MAX(testdata[[#This Row],[high]]-testdata[[#This Row],[low]],ABS(testdata[[#This Row],[high]]-G361),ABS(testdata[[#This Row],[low]]-G361))</f>
        <v>1.5300000000000296</v>
      </c>
      <c r="I362" s="1">
        <f>IF(testdata[[#This Row],[high]]-E361&gt;F361-testdata[[#This Row],[low]],MAX(testdata[[#This Row],[high]]-E361,0),0)</f>
        <v>0</v>
      </c>
      <c r="J362" s="1">
        <f>IF(F361-testdata[[#This Row],[low]]&gt;testdata[[#This Row],[high]]-E361,MAX(F361-testdata[[#This Row],[low]],0),0)</f>
        <v>0</v>
      </c>
      <c r="K362" s="1">
        <f>K361-(K361/14)+testdata[[#This Row],[TR]]</f>
        <v>34.434866087167258</v>
      </c>
      <c r="L362" s="1">
        <f>L361-(L361/14)+testdata[[#This Row],[+DM1]]</f>
        <v>10.411930834812694</v>
      </c>
      <c r="M362" s="1">
        <f>M361-(M361/14)+testdata[[#This Row],[-DM1]]</f>
        <v>6.335587087373348</v>
      </c>
      <c r="N362" s="8">
        <f>100*testdata[[#This Row],[+DM14]]/testdata[[#This Row],[TR14]]</f>
        <v>30.236594527349929</v>
      </c>
      <c r="O362" s="8">
        <f>100*testdata[[#This Row],[-DM14]]/testdata[[#This Row],[TR14]]</f>
        <v>18.398756281890734</v>
      </c>
      <c r="P362" s="8">
        <f>100*ABS(testdata[[#This Row],[+DI14]]-testdata[[#This Row],[-DI14]])/(testdata[[#This Row],[+DI14]]+testdata[[#This Row],[-DI14]])</f>
        <v>24.339987372333333</v>
      </c>
      <c r="Q362" s="8">
        <f>((Q361*13)+testdata[[#This Row],[DX]])/14</f>
        <v>13.745783794230135</v>
      </c>
      <c r="S362" s="6">
        <v>361</v>
      </c>
      <c r="T362" s="8">
        <v>30.236599999999999</v>
      </c>
      <c r="U362" s="8">
        <v>18.398800000000001</v>
      </c>
      <c r="V362" s="8">
        <v>13.745799999999999</v>
      </c>
    </row>
    <row r="363" spans="1:22" x14ac:dyDescent="0.25">
      <c r="A363" s="6">
        <v>362</v>
      </c>
      <c r="B363" s="3" t="s">
        <v>5</v>
      </c>
      <c r="C363" s="4" t="e">
        <f>"new Quote { Date = DateTime.ParseExact("""&amp;TEXT(D363,"yyyy-mm-dd")&amp;""",""yyyy-MM-dd"",cultureProvider), Open="&amp;#REF!&amp;"m, High="&amp;E363&amp;"m, Low="&amp;F363&amp;"m, Close="&amp;G363&amp;"m, Volume = (long)"&amp;#REF!&amp;" },"</f>
        <v>#REF!</v>
      </c>
      <c r="D363" s="2">
        <v>43262</v>
      </c>
      <c r="E363" s="1">
        <v>270.14999999999998</v>
      </c>
      <c r="F363" s="1">
        <v>269.12</v>
      </c>
      <c r="G363" s="1">
        <v>269.36</v>
      </c>
      <c r="H363" s="1">
        <f>MAX(testdata[[#This Row],[high]]-testdata[[#This Row],[low]],ABS(testdata[[#This Row],[high]]-G362),ABS(testdata[[#This Row],[low]]-G362))</f>
        <v>1.1499999999999773</v>
      </c>
      <c r="I363" s="1">
        <f>IF(testdata[[#This Row],[high]]-E362&gt;F362-testdata[[#This Row],[low]],MAX(testdata[[#This Row],[high]]-E362,0),0)</f>
        <v>1.089999999999975</v>
      </c>
      <c r="J363" s="1">
        <f>IF(F362-testdata[[#This Row],[low]]&gt;testdata[[#This Row],[high]]-E362,MAX(F362-testdata[[#This Row],[low]],0),0)</f>
        <v>0</v>
      </c>
      <c r="K363" s="1">
        <f>K362-(K362/14)+testdata[[#This Row],[TR]]</f>
        <v>33.125232795226715</v>
      </c>
      <c r="L363" s="1">
        <f>L362-(L362/14)+testdata[[#This Row],[+DM1]]</f>
        <v>10.758221489468905</v>
      </c>
      <c r="M363" s="1">
        <f>M362-(M362/14)+testdata[[#This Row],[-DM1]]</f>
        <v>5.8830451525609657</v>
      </c>
      <c r="N363" s="8">
        <f>100*testdata[[#This Row],[+DM14]]/testdata[[#This Row],[TR14]]</f>
        <v>32.477421535341321</v>
      </c>
      <c r="O363" s="8">
        <f>100*testdata[[#This Row],[-DM14]]/testdata[[#This Row],[TR14]]</f>
        <v>17.760011496156796</v>
      </c>
      <c r="P363" s="8">
        <f>100*ABS(testdata[[#This Row],[+DI14]]-testdata[[#This Row],[-DI14]])/(testdata[[#This Row],[+DI14]]+testdata[[#This Row],[-DI14]])</f>
        <v>29.295704718744147</v>
      </c>
      <c r="Q363" s="8">
        <f>((Q362*13)+testdata[[#This Row],[DX]])/14</f>
        <v>14.856492431695424</v>
      </c>
      <c r="S363" s="6">
        <v>362</v>
      </c>
      <c r="T363" s="8">
        <v>32.477400000000003</v>
      </c>
      <c r="U363" s="8">
        <v>17.760000000000002</v>
      </c>
      <c r="V363" s="8">
        <v>14.8565</v>
      </c>
    </row>
    <row r="364" spans="1:22" x14ac:dyDescent="0.25">
      <c r="A364" s="6">
        <v>363</v>
      </c>
      <c r="B364" s="3" t="s">
        <v>5</v>
      </c>
      <c r="C364" s="4" t="e">
        <f>"new Quote { Date = DateTime.ParseExact("""&amp;TEXT(D364,"yyyy-mm-dd")&amp;""",""yyyy-MM-dd"",cultureProvider), Open="&amp;#REF!&amp;"m, High="&amp;E364&amp;"m, Low="&amp;F364&amp;"m, Close="&amp;G364&amp;"m, Volume = (long)"&amp;#REF!&amp;" },"</f>
        <v>#REF!</v>
      </c>
      <c r="D364" s="2">
        <v>43263</v>
      </c>
      <c r="E364" s="1">
        <v>270.11</v>
      </c>
      <c r="F364" s="1">
        <v>269</v>
      </c>
      <c r="G364" s="1">
        <v>269.70999999999998</v>
      </c>
      <c r="H364" s="1">
        <f>MAX(testdata[[#This Row],[high]]-testdata[[#This Row],[low]],ABS(testdata[[#This Row],[high]]-G363),ABS(testdata[[#This Row],[low]]-G363))</f>
        <v>1.1100000000000136</v>
      </c>
      <c r="I364" s="1">
        <f>IF(testdata[[#This Row],[high]]-E363&gt;F363-testdata[[#This Row],[low]],MAX(testdata[[#This Row],[high]]-E363,0),0)</f>
        <v>0</v>
      </c>
      <c r="J364" s="1">
        <f>IF(F363-testdata[[#This Row],[low]]&gt;testdata[[#This Row],[high]]-E363,MAX(F363-testdata[[#This Row],[low]],0),0)</f>
        <v>0.12000000000000455</v>
      </c>
      <c r="K364" s="1">
        <f>K363-(K363/14)+testdata[[#This Row],[TR]]</f>
        <v>31.869144738424822</v>
      </c>
      <c r="L364" s="1">
        <f>L363-(L363/14)+testdata[[#This Row],[+DM1]]</f>
        <v>9.9897770973639837</v>
      </c>
      <c r="M364" s="1">
        <f>M363-(M363/14)+testdata[[#This Row],[-DM1]]</f>
        <v>5.5828276416637586</v>
      </c>
      <c r="N364" s="8">
        <f>100*testdata[[#This Row],[+DM14]]/testdata[[#This Row],[TR14]]</f>
        <v>31.34623529861863</v>
      </c>
      <c r="O364" s="8">
        <f>100*testdata[[#This Row],[-DM14]]/testdata[[#This Row],[TR14]]</f>
        <v>17.517971340261631</v>
      </c>
      <c r="P364" s="8">
        <f>100*ABS(testdata[[#This Row],[+DI14]]-testdata[[#This Row],[-DI14]])/(testdata[[#This Row],[+DI14]]+testdata[[#This Row],[-DI14]])</f>
        <v>28.299372709663782</v>
      </c>
      <c r="Q364" s="8">
        <f>((Q363*13)+testdata[[#This Row],[DX]])/14</f>
        <v>15.816698165836019</v>
      </c>
      <c r="S364" s="6">
        <v>363</v>
      </c>
      <c r="T364" s="8">
        <v>31.3462</v>
      </c>
      <c r="U364" s="8">
        <v>17.518000000000001</v>
      </c>
      <c r="V364" s="8">
        <v>15.816700000000001</v>
      </c>
    </row>
    <row r="365" spans="1:22" x14ac:dyDescent="0.25">
      <c r="A365" s="6">
        <v>364</v>
      </c>
      <c r="B365" s="3" t="s">
        <v>5</v>
      </c>
      <c r="C365" s="4" t="e">
        <f>"new Quote { Date = DateTime.ParseExact("""&amp;TEXT(D365,"yyyy-mm-dd")&amp;""",""yyyy-MM-dd"",cultureProvider), Open="&amp;#REF!&amp;"m, High="&amp;E365&amp;"m, Low="&amp;F365&amp;"m, Close="&amp;G365&amp;"m, Volume = (long)"&amp;#REF!&amp;" },"</f>
        <v>#REF!</v>
      </c>
      <c r="D365" s="2">
        <v>43264</v>
      </c>
      <c r="E365" s="1">
        <v>270.25</v>
      </c>
      <c r="F365" s="1">
        <v>268.63</v>
      </c>
      <c r="G365" s="1">
        <v>268.85000000000002</v>
      </c>
      <c r="H365" s="1">
        <f>MAX(testdata[[#This Row],[high]]-testdata[[#This Row],[low]],ABS(testdata[[#This Row],[high]]-G364),ABS(testdata[[#This Row],[low]]-G364))</f>
        <v>1.6200000000000045</v>
      </c>
      <c r="I365" s="1">
        <f>IF(testdata[[#This Row],[high]]-E364&gt;F364-testdata[[#This Row],[low]],MAX(testdata[[#This Row],[high]]-E364,0),0)</f>
        <v>0</v>
      </c>
      <c r="J365" s="1">
        <f>IF(F364-testdata[[#This Row],[low]]&gt;testdata[[#This Row],[high]]-E364,MAX(F364-testdata[[#This Row],[low]],0),0)</f>
        <v>0.37000000000000455</v>
      </c>
      <c r="K365" s="1">
        <f>K364-(K364/14)+testdata[[#This Row],[TR]]</f>
        <v>31.212777257108769</v>
      </c>
      <c r="L365" s="1">
        <f>L364-(L364/14)+testdata[[#This Row],[+DM1]]</f>
        <v>9.2762215904094134</v>
      </c>
      <c r="M365" s="1">
        <f>M364-(M364/14)+testdata[[#This Row],[-DM1]]</f>
        <v>5.5540542386877805</v>
      </c>
      <c r="N365" s="8">
        <f>100*testdata[[#This Row],[+DM14]]/testdata[[#This Row],[TR14]]</f>
        <v>29.719308583143579</v>
      </c>
      <c r="O365" s="8">
        <f>100*testdata[[#This Row],[-DM14]]/testdata[[#This Row],[TR14]]</f>
        <v>17.794168692319214</v>
      </c>
      <c r="P365" s="8">
        <f>100*ABS(testdata[[#This Row],[+DI14]]-testdata[[#This Row],[-DI14]])/(testdata[[#This Row],[+DI14]]+testdata[[#This Row],[-DI14]])</f>
        <v>25.098436432441076</v>
      </c>
      <c r="Q365" s="8">
        <f>((Q364*13)+testdata[[#This Row],[DX]])/14</f>
        <v>16.479679470593524</v>
      </c>
      <c r="S365" s="6">
        <v>364</v>
      </c>
      <c r="T365" s="8">
        <v>29.7193</v>
      </c>
      <c r="U365" s="8">
        <v>17.7942</v>
      </c>
      <c r="V365" s="8">
        <v>16.479700000000001</v>
      </c>
    </row>
    <row r="366" spans="1:22" x14ac:dyDescent="0.25">
      <c r="A366" s="6">
        <v>365</v>
      </c>
      <c r="B366" s="3" t="s">
        <v>5</v>
      </c>
      <c r="C366" s="4" t="e">
        <f>"new Quote { Date = DateTime.ParseExact("""&amp;TEXT(D366,"yyyy-mm-dd")&amp;""",""yyyy-MM-dd"",cultureProvider), Open="&amp;#REF!&amp;"m, High="&amp;E366&amp;"m, Low="&amp;F366&amp;"m, Close="&amp;G366&amp;"m, Volume = (long)"&amp;#REF!&amp;" },"</f>
        <v>#REF!</v>
      </c>
      <c r="D366" s="2">
        <v>43265</v>
      </c>
      <c r="E366" s="1">
        <v>270.11</v>
      </c>
      <c r="F366" s="1">
        <v>268.88</v>
      </c>
      <c r="G366" s="1">
        <v>269.52999999999997</v>
      </c>
      <c r="H366" s="1">
        <f>MAX(testdata[[#This Row],[high]]-testdata[[#This Row],[low]],ABS(testdata[[#This Row],[high]]-G365),ABS(testdata[[#This Row],[low]]-G365))</f>
        <v>1.2599999999999909</v>
      </c>
      <c r="I366" s="1">
        <f>IF(testdata[[#This Row],[high]]-E365&gt;F365-testdata[[#This Row],[low]],MAX(testdata[[#This Row],[high]]-E365,0),0)</f>
        <v>0</v>
      </c>
      <c r="J366" s="1">
        <f>IF(F365-testdata[[#This Row],[low]]&gt;testdata[[#This Row],[high]]-E365,MAX(F365-testdata[[#This Row],[low]],0),0)</f>
        <v>0</v>
      </c>
      <c r="K366" s="1">
        <f>K365-(K365/14)+testdata[[#This Row],[TR]]</f>
        <v>30.243293167315276</v>
      </c>
      <c r="L366" s="1">
        <f>L365-(L365/14)+testdata[[#This Row],[+DM1]]</f>
        <v>8.6136343339515982</v>
      </c>
      <c r="M366" s="1">
        <f>M365-(M365/14)+testdata[[#This Row],[-DM1]]</f>
        <v>5.1573360787815101</v>
      </c>
      <c r="N366" s="8">
        <f>100*testdata[[#This Row],[+DM14]]/testdata[[#This Row],[TR14]]</f>
        <v>28.481138896806979</v>
      </c>
      <c r="O366" s="8">
        <f>100*testdata[[#This Row],[-DM14]]/testdata[[#This Row],[TR14]]</f>
        <v>17.052825729822239</v>
      </c>
      <c r="P366" s="8">
        <f>100*ABS(testdata[[#This Row],[+DI14]]-testdata[[#This Row],[-DI14]])/(testdata[[#This Row],[+DI14]]+testdata[[#This Row],[-DI14]])</f>
        <v>25.09843643244108</v>
      </c>
      <c r="Q366" s="8">
        <f>((Q365*13)+testdata[[#This Row],[DX]])/14</f>
        <v>17.095304967868348</v>
      </c>
      <c r="S366" s="6">
        <v>365</v>
      </c>
      <c r="T366" s="8">
        <v>28.481100000000001</v>
      </c>
      <c r="U366" s="8">
        <v>17.052800000000001</v>
      </c>
      <c r="V366" s="8">
        <v>17.095300000000002</v>
      </c>
    </row>
    <row r="367" spans="1:22" x14ac:dyDescent="0.25">
      <c r="A367" s="6">
        <v>366</v>
      </c>
      <c r="B367" s="3" t="s">
        <v>5</v>
      </c>
      <c r="C367" s="4" t="e">
        <f>"new Quote { Date = DateTime.ParseExact("""&amp;TEXT(D367,"yyyy-mm-dd")&amp;""",""yyyy-MM-dd"",cultureProvider), Open="&amp;#REF!&amp;"m, High="&amp;E367&amp;"m, Low="&amp;F367&amp;"m, Close="&amp;G367&amp;"m, Volume = (long)"&amp;#REF!&amp;" },"</f>
        <v>#REF!</v>
      </c>
      <c r="D367" s="2">
        <v>43266</v>
      </c>
      <c r="E367" s="1">
        <v>269.55</v>
      </c>
      <c r="F367" s="1">
        <v>267.45</v>
      </c>
      <c r="G367" s="1">
        <v>269.18</v>
      </c>
      <c r="H367" s="1">
        <f>MAX(testdata[[#This Row],[high]]-testdata[[#This Row],[low]],ABS(testdata[[#This Row],[high]]-G366),ABS(testdata[[#This Row],[low]]-G366))</f>
        <v>2.1000000000000227</v>
      </c>
      <c r="I367" s="1">
        <f>IF(testdata[[#This Row],[high]]-E366&gt;F366-testdata[[#This Row],[low]],MAX(testdata[[#This Row],[high]]-E366,0),0)</f>
        <v>0</v>
      </c>
      <c r="J367" s="1">
        <f>IF(F366-testdata[[#This Row],[low]]&gt;testdata[[#This Row],[high]]-E366,MAX(F366-testdata[[#This Row],[low]],0),0)</f>
        <v>1.4300000000000068</v>
      </c>
      <c r="K367" s="1">
        <f>K366-(K366/14)+testdata[[#This Row],[TR]]</f>
        <v>30.183057941078495</v>
      </c>
      <c r="L367" s="1">
        <f>L366-(L366/14)+testdata[[#This Row],[+DM1]]</f>
        <v>7.9983747386693409</v>
      </c>
      <c r="M367" s="1">
        <f>M366-(M366/14)+testdata[[#This Row],[-DM1]]</f>
        <v>6.218954930297123</v>
      </c>
      <c r="N367" s="8">
        <f>100*testdata[[#This Row],[+DM14]]/testdata[[#This Row],[TR14]]</f>
        <v>26.499550689275004</v>
      </c>
      <c r="O367" s="8">
        <f>100*testdata[[#This Row],[-DM14]]/testdata[[#This Row],[TR14]]</f>
        <v>20.604124812129317</v>
      </c>
      <c r="P367" s="8">
        <f>100*ABS(testdata[[#This Row],[+DI14]]-testdata[[#This Row],[-DI14]])/(testdata[[#This Row],[+DI14]]+testdata[[#This Row],[-DI14]])</f>
        <v>12.515851076143568</v>
      </c>
      <c r="Q367" s="8">
        <f>((Q366*13)+testdata[[#This Row],[DX]])/14</f>
        <v>16.768201118459437</v>
      </c>
      <c r="S367" s="6">
        <v>366</v>
      </c>
      <c r="T367" s="8">
        <v>26.499600000000001</v>
      </c>
      <c r="U367" s="8">
        <v>20.604099999999999</v>
      </c>
      <c r="V367" s="8">
        <v>16.7682</v>
      </c>
    </row>
    <row r="368" spans="1:22" x14ac:dyDescent="0.25">
      <c r="A368" s="6">
        <v>367</v>
      </c>
      <c r="B368" s="3" t="s">
        <v>5</v>
      </c>
      <c r="C368" s="4" t="e">
        <f>"new Quote { Date = DateTime.ParseExact("""&amp;TEXT(D368,"yyyy-mm-dd")&amp;""",""yyyy-MM-dd"",cultureProvider), Open="&amp;#REF!&amp;"m, High="&amp;E368&amp;"m, Low="&amp;F368&amp;"m, Close="&amp;G368&amp;"m, Volume = (long)"&amp;#REF!&amp;" },"</f>
        <v>#REF!</v>
      </c>
      <c r="D368" s="2">
        <v>43269</v>
      </c>
      <c r="E368" s="1">
        <v>268.77</v>
      </c>
      <c r="F368" s="1">
        <v>267.07</v>
      </c>
      <c r="G368" s="1">
        <v>268.63</v>
      </c>
      <c r="H368" s="1">
        <f>MAX(testdata[[#This Row],[high]]-testdata[[#This Row],[low]],ABS(testdata[[#This Row],[high]]-G367),ABS(testdata[[#This Row],[low]]-G367))</f>
        <v>2.1100000000000136</v>
      </c>
      <c r="I368" s="1">
        <f>IF(testdata[[#This Row],[high]]-E367&gt;F367-testdata[[#This Row],[low]],MAX(testdata[[#This Row],[high]]-E367,0),0)</f>
        <v>0</v>
      </c>
      <c r="J368" s="1">
        <f>IF(F367-testdata[[#This Row],[low]]&gt;testdata[[#This Row],[high]]-E367,MAX(F367-testdata[[#This Row],[low]],0),0)</f>
        <v>0.37999999999999545</v>
      </c>
      <c r="K368" s="1">
        <f>K367-(K367/14)+testdata[[#This Row],[TR]]</f>
        <v>30.137125231001473</v>
      </c>
      <c r="L368" s="1">
        <f>L367-(L367/14)+testdata[[#This Row],[+DM1]]</f>
        <v>7.4270622573358169</v>
      </c>
      <c r="M368" s="1">
        <f>M367-(M367/14)+testdata[[#This Row],[-DM1]]</f>
        <v>6.1547438638473242</v>
      </c>
      <c r="N368" s="8">
        <f>100*testdata[[#This Row],[+DM14]]/testdata[[#This Row],[TR14]]</f>
        <v>24.644229336432339</v>
      </c>
      <c r="O368" s="8">
        <f>100*testdata[[#This Row],[-DM14]]/testdata[[#This Row],[TR14]]</f>
        <v>20.422465038291239</v>
      </c>
      <c r="P368" s="8">
        <f>100*ABS(testdata[[#This Row],[+DI14]]-testdata[[#This Row],[-DI14]])/(testdata[[#This Row],[+DI14]]+testdata[[#This Row],[-DI14]])</f>
        <v>9.3678144286281348</v>
      </c>
      <c r="Q368" s="8">
        <f>((Q367*13)+testdata[[#This Row],[DX]])/14</f>
        <v>16.239602069185771</v>
      </c>
      <c r="S368" s="6">
        <v>367</v>
      </c>
      <c r="T368" s="8">
        <v>24.644200000000001</v>
      </c>
      <c r="U368" s="8">
        <v>20.422499999999999</v>
      </c>
      <c r="V368" s="8">
        <v>16.239599999999999</v>
      </c>
    </row>
    <row r="369" spans="1:22" x14ac:dyDescent="0.25">
      <c r="A369" s="6">
        <v>368</v>
      </c>
      <c r="B369" s="3" t="s">
        <v>5</v>
      </c>
      <c r="C369" s="4" t="e">
        <f>"new Quote { Date = DateTime.ParseExact("""&amp;TEXT(D369,"yyyy-mm-dd")&amp;""",""yyyy-MM-dd"",cultureProvider), Open="&amp;#REF!&amp;"m, High="&amp;E369&amp;"m, Low="&amp;F369&amp;"m, Close="&amp;G369&amp;"m, Volume = (long)"&amp;#REF!&amp;" },"</f>
        <v>#REF!</v>
      </c>
      <c r="D369" s="2">
        <v>43270</v>
      </c>
      <c r="E369" s="1">
        <v>267.83999999999997</v>
      </c>
      <c r="F369" s="1">
        <v>265.69</v>
      </c>
      <c r="G369" s="1">
        <v>267.60000000000002</v>
      </c>
      <c r="H369" s="1">
        <f>MAX(testdata[[#This Row],[high]]-testdata[[#This Row],[low]],ABS(testdata[[#This Row],[high]]-G368),ABS(testdata[[#This Row],[low]]-G368))</f>
        <v>2.9399999999999977</v>
      </c>
      <c r="I369" s="1">
        <f>IF(testdata[[#This Row],[high]]-E368&gt;F368-testdata[[#This Row],[low]],MAX(testdata[[#This Row],[high]]-E368,0),0)</f>
        <v>0</v>
      </c>
      <c r="J369" s="1">
        <f>IF(F368-testdata[[#This Row],[low]]&gt;testdata[[#This Row],[high]]-E368,MAX(F368-testdata[[#This Row],[low]],0),0)</f>
        <v>1.3799999999999955</v>
      </c>
      <c r="K369" s="1">
        <f>K368-(K368/14)+testdata[[#This Row],[TR]]</f>
        <v>30.924473428787081</v>
      </c>
      <c r="L369" s="1">
        <f>L368-(L368/14)+testdata[[#This Row],[+DM1]]</f>
        <v>6.8965578103832588</v>
      </c>
      <c r="M369" s="1">
        <f>M368-(M368/14)+testdata[[#This Row],[-DM1]]</f>
        <v>7.0951193021439396</v>
      </c>
      <c r="N369" s="8">
        <f>100*testdata[[#This Row],[+DM14]]/testdata[[#This Row],[TR14]]</f>
        <v>22.301294236309833</v>
      </c>
      <c r="O369" s="8">
        <f>100*testdata[[#This Row],[-DM14]]/testdata[[#This Row],[TR14]]</f>
        <v>22.943379516170548</v>
      </c>
      <c r="P369" s="8">
        <f>100*ABS(testdata[[#This Row],[+DI14]]-testdata[[#This Row],[-DI14]])/(testdata[[#This Row],[+DI14]]+testdata[[#This Row],[-DI14]])</f>
        <v>1.4191400370646183</v>
      </c>
      <c r="Q369" s="8">
        <f>((Q368*13)+testdata[[#This Row],[DX]])/14</f>
        <v>15.180997638319974</v>
      </c>
      <c r="S369" s="6">
        <v>368</v>
      </c>
      <c r="T369" s="8">
        <v>22.301300000000001</v>
      </c>
      <c r="U369" s="8">
        <v>22.9434</v>
      </c>
      <c r="V369" s="8">
        <v>15.180999999999999</v>
      </c>
    </row>
    <row r="370" spans="1:22" x14ac:dyDescent="0.25">
      <c r="A370" s="6">
        <v>369</v>
      </c>
      <c r="B370" s="3" t="s">
        <v>5</v>
      </c>
      <c r="C370" s="4" t="e">
        <f>"new Quote { Date = DateTime.ParseExact("""&amp;TEXT(D370,"yyyy-mm-dd")&amp;""",""yyyy-MM-dd"",cultureProvider), Open="&amp;#REF!&amp;"m, High="&amp;E370&amp;"m, Low="&amp;F370&amp;"m, Close="&amp;G370&amp;"m, Volume = (long)"&amp;#REF!&amp;" },"</f>
        <v>#REF!</v>
      </c>
      <c r="D370" s="2">
        <v>43271</v>
      </c>
      <c r="E370" s="1">
        <v>268.77999999999997</v>
      </c>
      <c r="F370" s="1">
        <v>267.69</v>
      </c>
      <c r="G370" s="1">
        <v>268.06</v>
      </c>
      <c r="H370" s="1">
        <f>MAX(testdata[[#This Row],[high]]-testdata[[#This Row],[low]],ABS(testdata[[#This Row],[high]]-G369),ABS(testdata[[#This Row],[low]]-G369))</f>
        <v>1.17999999999995</v>
      </c>
      <c r="I370" s="1">
        <f>IF(testdata[[#This Row],[high]]-E369&gt;F369-testdata[[#This Row],[low]],MAX(testdata[[#This Row],[high]]-E369,0),0)</f>
        <v>0.93999999999999773</v>
      </c>
      <c r="J370" s="1">
        <f>IF(F369-testdata[[#This Row],[low]]&gt;testdata[[#This Row],[high]]-E369,MAX(F369-testdata[[#This Row],[low]],0),0)</f>
        <v>0</v>
      </c>
      <c r="K370" s="1">
        <f>K369-(K369/14)+testdata[[#This Row],[TR]]</f>
        <v>29.895582469587954</v>
      </c>
      <c r="L370" s="1">
        <f>L369-(L369/14)+testdata[[#This Row],[+DM1]]</f>
        <v>7.3439465382130233</v>
      </c>
      <c r="M370" s="1">
        <f>M369-(M369/14)+testdata[[#This Row],[-DM1]]</f>
        <v>6.5883250662765152</v>
      </c>
      <c r="N370" s="8">
        <f>100*testdata[[#This Row],[+DM14]]/testdata[[#This Row],[TR14]]</f>
        <v>24.565323474409105</v>
      </c>
      <c r="O370" s="8">
        <f>100*testdata[[#This Row],[-DM14]]/testdata[[#This Row],[TR14]]</f>
        <v>22.037787933982077</v>
      </c>
      <c r="P370" s="8">
        <f>100*ABS(testdata[[#This Row],[+DI14]]-testdata[[#This Row],[-DI14]])/(testdata[[#This Row],[+DI14]]+testdata[[#This Row],[-DI14]])</f>
        <v>5.4235338887092608</v>
      </c>
      <c r="Q370" s="8">
        <f>((Q369*13)+testdata[[#This Row],[DX]])/14</f>
        <v>14.484035941919212</v>
      </c>
      <c r="S370" s="6">
        <v>369</v>
      </c>
      <c r="T370" s="8">
        <v>24.565300000000001</v>
      </c>
      <c r="U370" s="8">
        <v>22.037800000000001</v>
      </c>
      <c r="V370" s="8">
        <v>14.484</v>
      </c>
    </row>
    <row r="371" spans="1:22" x14ac:dyDescent="0.25">
      <c r="A371" s="6">
        <v>370</v>
      </c>
      <c r="B371" s="3" t="s">
        <v>5</v>
      </c>
      <c r="C371" s="4" t="e">
        <f>"new Quote { Date = DateTime.ParseExact("""&amp;TEXT(D371,"yyyy-mm-dd")&amp;""",""yyyy-MM-dd"",cultureProvider), Open="&amp;#REF!&amp;"m, High="&amp;E371&amp;"m, Low="&amp;F371&amp;"m, Close="&amp;G371&amp;"m, Volume = (long)"&amp;#REF!&amp;" },"</f>
        <v>#REF!</v>
      </c>
      <c r="D371" s="2">
        <v>43272</v>
      </c>
      <c r="E371" s="1">
        <v>268.07</v>
      </c>
      <c r="F371" s="1">
        <v>265.83</v>
      </c>
      <c r="G371" s="1">
        <v>266.38</v>
      </c>
      <c r="H371" s="1">
        <f>MAX(testdata[[#This Row],[high]]-testdata[[#This Row],[low]],ABS(testdata[[#This Row],[high]]-G370),ABS(testdata[[#This Row],[low]]-G370))</f>
        <v>2.2400000000000091</v>
      </c>
      <c r="I371" s="1">
        <f>IF(testdata[[#This Row],[high]]-E370&gt;F370-testdata[[#This Row],[low]],MAX(testdata[[#This Row],[high]]-E370,0),0)</f>
        <v>0</v>
      </c>
      <c r="J371" s="1">
        <f>IF(F370-testdata[[#This Row],[low]]&gt;testdata[[#This Row],[high]]-E370,MAX(F370-testdata[[#This Row],[low]],0),0)</f>
        <v>1.8600000000000136</v>
      </c>
      <c r="K371" s="1">
        <f>K370-(K370/14)+testdata[[#This Row],[TR]]</f>
        <v>30.000183721760251</v>
      </c>
      <c r="L371" s="1">
        <f>L370-(L370/14)+testdata[[#This Row],[+DM1]]</f>
        <v>6.8193789283406643</v>
      </c>
      <c r="M371" s="1">
        <f>M370-(M370/14)+testdata[[#This Row],[-DM1]]</f>
        <v>7.9777304186853488</v>
      </c>
      <c r="N371" s="8">
        <f>100*testdata[[#This Row],[+DM14]]/testdata[[#This Row],[TR14]]</f>
        <v>22.731123887732444</v>
      </c>
      <c r="O371" s="8">
        <f>100*testdata[[#This Row],[-DM14]]/testdata[[#This Row],[TR14]]</f>
        <v>26.592271876317888</v>
      </c>
      <c r="P371" s="8">
        <f>100*ABS(testdata[[#This Row],[+DI14]]-testdata[[#This Row],[-DI14]])/(testdata[[#This Row],[+DI14]]+testdata[[#This Row],[-DI14]])</f>
        <v>7.8282282247072406</v>
      </c>
      <c r="Q371" s="8">
        <f>((Q370*13)+testdata[[#This Row],[DX]])/14</f>
        <v>14.0086211049755</v>
      </c>
      <c r="S371" s="6">
        <v>370</v>
      </c>
      <c r="T371" s="8">
        <v>22.731100000000001</v>
      </c>
      <c r="U371" s="8">
        <v>26.592300000000002</v>
      </c>
      <c r="V371" s="8">
        <v>14.008599999999999</v>
      </c>
    </row>
    <row r="372" spans="1:22" x14ac:dyDescent="0.25">
      <c r="A372" s="6">
        <v>371</v>
      </c>
      <c r="B372" s="3" t="s">
        <v>5</v>
      </c>
      <c r="C372" s="4" t="e">
        <f>"new Quote { Date = DateTime.ParseExact("""&amp;TEXT(D372,"yyyy-mm-dd")&amp;""",""yyyy-MM-dd"",cultureProvider), Open="&amp;#REF!&amp;"m, High="&amp;E372&amp;"m, Low="&amp;F372&amp;"m, Close="&amp;G372&amp;"m, Volume = (long)"&amp;#REF!&amp;" },"</f>
        <v>#REF!</v>
      </c>
      <c r="D372" s="2">
        <v>43273</v>
      </c>
      <c r="E372" s="1">
        <v>267.88</v>
      </c>
      <c r="F372" s="1">
        <v>266.62</v>
      </c>
      <c r="G372" s="1">
        <v>266.86</v>
      </c>
      <c r="H372" s="1">
        <f>MAX(testdata[[#This Row],[high]]-testdata[[#This Row],[low]],ABS(testdata[[#This Row],[high]]-G371),ABS(testdata[[#This Row],[low]]-G371))</f>
        <v>1.5</v>
      </c>
      <c r="I372" s="1">
        <f>IF(testdata[[#This Row],[high]]-E371&gt;F371-testdata[[#This Row],[low]],MAX(testdata[[#This Row],[high]]-E371,0),0)</f>
        <v>0</v>
      </c>
      <c r="J372" s="1">
        <f>IF(F371-testdata[[#This Row],[low]]&gt;testdata[[#This Row],[high]]-E371,MAX(F371-testdata[[#This Row],[low]],0),0)</f>
        <v>0</v>
      </c>
      <c r="K372" s="1">
        <f>K371-(K371/14)+testdata[[#This Row],[TR]]</f>
        <v>29.357313455920234</v>
      </c>
      <c r="L372" s="1">
        <f>L371-(L371/14)+testdata[[#This Row],[+DM1]]</f>
        <v>6.3322804334591885</v>
      </c>
      <c r="M372" s="1">
        <f>M371-(M371/14)+testdata[[#This Row],[-DM1]]</f>
        <v>7.4078925316363957</v>
      </c>
      <c r="N372" s="8">
        <f>100*testdata[[#This Row],[+DM14]]/testdata[[#This Row],[TR14]]</f>
        <v>21.569686350786341</v>
      </c>
      <c r="O372" s="8">
        <f>100*testdata[[#This Row],[-DM14]]/testdata[[#This Row],[TR14]]</f>
        <v>25.233550552094236</v>
      </c>
      <c r="P372" s="8">
        <f>100*ABS(testdata[[#This Row],[+DI14]]-testdata[[#This Row],[-DI14]])/(testdata[[#This Row],[+DI14]]+testdata[[#This Row],[-DI14]])</f>
        <v>7.8282282247072459</v>
      </c>
      <c r="Q372" s="8">
        <f>((Q371*13)+testdata[[#This Row],[DX]])/14</f>
        <v>13.567164470670624</v>
      </c>
      <c r="S372" s="6">
        <v>371</v>
      </c>
      <c r="T372" s="8">
        <v>21.569700000000001</v>
      </c>
      <c r="U372" s="8">
        <v>25.233599999999999</v>
      </c>
      <c r="V372" s="8">
        <v>13.5672</v>
      </c>
    </row>
    <row r="373" spans="1:22" x14ac:dyDescent="0.25">
      <c r="A373" s="6">
        <v>372</v>
      </c>
      <c r="B373" s="3" t="s">
        <v>5</v>
      </c>
      <c r="C373" s="4" t="e">
        <f>"new Quote { Date = DateTime.ParseExact("""&amp;TEXT(D373,"yyyy-mm-dd")&amp;""",""yyyy-MM-dd"",cultureProvider), Open="&amp;#REF!&amp;"m, High="&amp;E373&amp;"m, Low="&amp;F373&amp;"m, Close="&amp;G373&amp;"m, Volume = (long)"&amp;#REF!&amp;" },"</f>
        <v>#REF!</v>
      </c>
      <c r="D373" s="2">
        <v>43276</v>
      </c>
      <c r="E373" s="1">
        <v>265.77</v>
      </c>
      <c r="F373" s="1">
        <v>261.38</v>
      </c>
      <c r="G373" s="1">
        <v>263.23</v>
      </c>
      <c r="H373" s="1">
        <f>MAX(testdata[[#This Row],[high]]-testdata[[#This Row],[low]],ABS(testdata[[#This Row],[high]]-G372),ABS(testdata[[#This Row],[low]]-G372))</f>
        <v>5.4800000000000182</v>
      </c>
      <c r="I373" s="1">
        <f>IF(testdata[[#This Row],[high]]-E372&gt;F372-testdata[[#This Row],[low]],MAX(testdata[[#This Row],[high]]-E372,0),0)</f>
        <v>0</v>
      </c>
      <c r="J373" s="1">
        <f>IF(F372-testdata[[#This Row],[low]]&gt;testdata[[#This Row],[high]]-E372,MAX(F372-testdata[[#This Row],[low]],0),0)</f>
        <v>5.2400000000000091</v>
      </c>
      <c r="K373" s="1">
        <f>K372-(K372/14)+testdata[[#This Row],[TR]]</f>
        <v>32.740362494783092</v>
      </c>
      <c r="L373" s="1">
        <f>L372-(L372/14)+testdata[[#This Row],[+DM1]]</f>
        <v>5.8799746882121031</v>
      </c>
      <c r="M373" s="1">
        <f>M372-(M372/14)+testdata[[#This Row],[-DM1]]</f>
        <v>12.118757350805232</v>
      </c>
      <c r="N373" s="8">
        <f>100*testdata[[#This Row],[+DM14]]/testdata[[#This Row],[TR14]]</f>
        <v>17.959406189070229</v>
      </c>
      <c r="O373" s="8">
        <f>100*testdata[[#This Row],[-DM14]]/testdata[[#This Row],[TR14]]</f>
        <v>37.014731748117505</v>
      </c>
      <c r="P373" s="8">
        <f>100*ABS(testdata[[#This Row],[+DI14]]-testdata[[#This Row],[-DI14]])/(testdata[[#This Row],[+DI14]]+testdata[[#This Row],[-DI14]])</f>
        <v>34.662345375600943</v>
      </c>
      <c r="Q373" s="8">
        <f>((Q372*13)+testdata[[#This Row],[DX]])/14</f>
        <v>15.073963106737077</v>
      </c>
      <c r="S373" s="6">
        <v>372</v>
      </c>
      <c r="T373" s="8">
        <v>17.959399999999999</v>
      </c>
      <c r="U373" s="8">
        <v>37.014699999999998</v>
      </c>
      <c r="V373" s="8">
        <v>15.074</v>
      </c>
    </row>
    <row r="374" spans="1:22" x14ac:dyDescent="0.25">
      <c r="A374" s="6">
        <v>373</v>
      </c>
      <c r="B374" s="3" t="s">
        <v>5</v>
      </c>
      <c r="C374" s="4" t="e">
        <f>"new Quote { Date = DateTime.ParseExact("""&amp;TEXT(D374,"yyyy-mm-dd")&amp;""",""yyyy-MM-dd"",cultureProvider), Open="&amp;#REF!&amp;"m, High="&amp;E374&amp;"m, Low="&amp;F374&amp;"m, Close="&amp;G374&amp;"m, Volume = (long)"&amp;#REF!&amp;" },"</f>
        <v>#REF!</v>
      </c>
      <c r="D374" s="2">
        <v>43277</v>
      </c>
      <c r="E374" s="1">
        <v>264.74</v>
      </c>
      <c r="F374" s="1">
        <v>263.02</v>
      </c>
      <c r="G374" s="1">
        <v>263.81</v>
      </c>
      <c r="H374" s="1">
        <f>MAX(testdata[[#This Row],[high]]-testdata[[#This Row],[low]],ABS(testdata[[#This Row],[high]]-G373),ABS(testdata[[#This Row],[low]]-G373))</f>
        <v>1.7200000000000273</v>
      </c>
      <c r="I374" s="1">
        <f>IF(testdata[[#This Row],[high]]-E373&gt;F373-testdata[[#This Row],[low]],MAX(testdata[[#This Row],[high]]-E373,0),0)</f>
        <v>0</v>
      </c>
      <c r="J374" s="1">
        <f>IF(F373-testdata[[#This Row],[low]]&gt;testdata[[#This Row],[high]]-E373,MAX(F373-testdata[[#This Row],[low]],0),0)</f>
        <v>0</v>
      </c>
      <c r="K374" s="1">
        <f>K373-(K373/14)+testdata[[#This Row],[TR]]</f>
        <v>32.121765173727184</v>
      </c>
      <c r="L374" s="1">
        <f>L373-(L373/14)+testdata[[#This Row],[+DM1]]</f>
        <v>5.459976496196953</v>
      </c>
      <c r="M374" s="1">
        <f>M373-(M373/14)+testdata[[#This Row],[-DM1]]</f>
        <v>11.253131825747715</v>
      </c>
      <c r="N374" s="8">
        <f>100*testdata[[#This Row],[+DM14]]/testdata[[#This Row],[TR14]]</f>
        <v>16.997747373680259</v>
      </c>
      <c r="O374" s="8">
        <f>100*testdata[[#This Row],[-DM14]]/testdata[[#This Row],[TR14]]</f>
        <v>35.032731747107718</v>
      </c>
      <c r="P374" s="8">
        <f>100*ABS(testdata[[#This Row],[+DI14]]-testdata[[#This Row],[-DI14]])/(testdata[[#This Row],[+DI14]]+testdata[[#This Row],[-DI14]])</f>
        <v>34.662345375600935</v>
      </c>
      <c r="Q374" s="8">
        <f>((Q373*13)+testdata[[#This Row],[DX]])/14</f>
        <v>16.473133268798783</v>
      </c>
      <c r="S374" s="6">
        <v>373</v>
      </c>
      <c r="T374" s="8">
        <v>16.997699999999998</v>
      </c>
      <c r="U374" s="8">
        <v>35.032699999999998</v>
      </c>
      <c r="V374" s="8">
        <v>16.473099999999999</v>
      </c>
    </row>
    <row r="375" spans="1:22" x14ac:dyDescent="0.25">
      <c r="A375" s="6">
        <v>374</v>
      </c>
      <c r="B375" s="3" t="s">
        <v>5</v>
      </c>
      <c r="C375" s="4" t="e">
        <f>"new Quote { Date = DateTime.ParseExact("""&amp;TEXT(D375,"yyyy-mm-dd")&amp;""",""yyyy-MM-dd"",cultureProvider), Open="&amp;#REF!&amp;"m, High="&amp;E375&amp;"m, Low="&amp;F375&amp;"m, Close="&amp;G375&amp;"m, Volume = (long)"&amp;#REF!&amp;" },"</f>
        <v>#REF!</v>
      </c>
      <c r="D375" s="2">
        <v>43278</v>
      </c>
      <c r="E375" s="1">
        <v>266.01</v>
      </c>
      <c r="F375" s="1">
        <v>261.45999999999998</v>
      </c>
      <c r="G375" s="1">
        <v>261.63</v>
      </c>
      <c r="H375" s="1">
        <f>MAX(testdata[[#This Row],[high]]-testdata[[#This Row],[low]],ABS(testdata[[#This Row],[high]]-G374),ABS(testdata[[#This Row],[low]]-G374))</f>
        <v>4.5500000000000114</v>
      </c>
      <c r="I375" s="1">
        <f>IF(testdata[[#This Row],[high]]-E374&gt;F374-testdata[[#This Row],[low]],MAX(testdata[[#This Row],[high]]-E374,0),0)</f>
        <v>0</v>
      </c>
      <c r="J375" s="1">
        <f>IF(F374-testdata[[#This Row],[low]]&gt;testdata[[#This Row],[high]]-E374,MAX(F374-testdata[[#This Row],[low]],0),0)</f>
        <v>1.5600000000000023</v>
      </c>
      <c r="K375" s="1">
        <f>K374-(K374/14)+testdata[[#This Row],[TR]]</f>
        <v>34.377353375603825</v>
      </c>
      <c r="L375" s="1">
        <f>L374-(L374/14)+testdata[[#This Row],[+DM1]]</f>
        <v>5.0699781750400277</v>
      </c>
      <c r="M375" s="1">
        <f>M374-(M374/14)+testdata[[#This Row],[-DM1]]</f>
        <v>12.009336695337167</v>
      </c>
      <c r="N375" s="8">
        <f>100*testdata[[#This Row],[+DM14]]/testdata[[#This Row],[TR14]]</f>
        <v>14.748017741930012</v>
      </c>
      <c r="O375" s="8">
        <f>100*testdata[[#This Row],[-DM14]]/testdata[[#This Row],[TR14]]</f>
        <v>34.933860568392952</v>
      </c>
      <c r="P375" s="8">
        <f>100*ABS(testdata[[#This Row],[+DI14]]-testdata[[#This Row],[-DI14]])/(testdata[[#This Row],[+DI14]]+testdata[[#This Row],[-DI14]])</f>
        <v>40.630192563127586</v>
      </c>
      <c r="Q375" s="8">
        <f>((Q374*13)+testdata[[#This Row],[DX]])/14</f>
        <v>18.198637504107985</v>
      </c>
      <c r="S375" s="6">
        <v>374</v>
      </c>
      <c r="T375" s="8">
        <v>14.747999999999999</v>
      </c>
      <c r="U375" s="8">
        <v>34.933900000000001</v>
      </c>
      <c r="V375" s="8">
        <v>18.198599999999999</v>
      </c>
    </row>
    <row r="376" spans="1:22" x14ac:dyDescent="0.25">
      <c r="A376" s="6">
        <v>375</v>
      </c>
      <c r="B376" s="3" t="s">
        <v>5</v>
      </c>
      <c r="C376" s="4" t="e">
        <f>"new Quote { Date = DateTime.ParseExact("""&amp;TEXT(D376,"yyyy-mm-dd")&amp;""",""yyyy-MM-dd"",cultureProvider), Open="&amp;#REF!&amp;"m, High="&amp;E376&amp;"m, Low="&amp;F376&amp;"m, Close="&amp;G376&amp;"m, Volume = (long)"&amp;#REF!&amp;" },"</f>
        <v>#REF!</v>
      </c>
      <c r="D376" s="2">
        <v>43279</v>
      </c>
      <c r="E376" s="1">
        <v>263.95999999999998</v>
      </c>
      <c r="F376" s="1">
        <v>260.79000000000002</v>
      </c>
      <c r="G376" s="1">
        <v>263.12</v>
      </c>
      <c r="H376" s="1">
        <f>MAX(testdata[[#This Row],[high]]-testdata[[#This Row],[low]],ABS(testdata[[#This Row],[high]]-G375),ABS(testdata[[#This Row],[low]]-G375))</f>
        <v>3.1699999999999591</v>
      </c>
      <c r="I376" s="1">
        <f>IF(testdata[[#This Row],[high]]-E375&gt;F375-testdata[[#This Row],[low]],MAX(testdata[[#This Row],[high]]-E375,0),0)</f>
        <v>0</v>
      </c>
      <c r="J376" s="1">
        <f>IF(F375-testdata[[#This Row],[low]]&gt;testdata[[#This Row],[high]]-E375,MAX(F375-testdata[[#This Row],[low]],0),0)</f>
        <v>0.66999999999995907</v>
      </c>
      <c r="K376" s="1">
        <f>K375-(K375/14)+testdata[[#This Row],[TR]]</f>
        <v>35.091828134489226</v>
      </c>
      <c r="L376" s="1">
        <f>L375-(L375/14)+testdata[[#This Row],[+DM1]]</f>
        <v>4.7078368768228831</v>
      </c>
      <c r="M376" s="1">
        <f>M375-(M375/14)+testdata[[#This Row],[-DM1]]</f>
        <v>11.82152693138447</v>
      </c>
      <c r="N376" s="8">
        <f>100*testdata[[#This Row],[+DM14]]/testdata[[#This Row],[TR14]]</f>
        <v>13.415764088380136</v>
      </c>
      <c r="O376" s="8">
        <f>100*testdata[[#This Row],[-DM14]]/testdata[[#This Row],[TR14]]</f>
        <v>33.687406897350968</v>
      </c>
      <c r="P376" s="8">
        <f>100*ABS(testdata[[#This Row],[+DI14]]-testdata[[#This Row],[-DI14]])/(testdata[[#This Row],[+DI14]]+testdata[[#This Row],[-DI14]])</f>
        <v>43.036683910541164</v>
      </c>
      <c r="Q376" s="8">
        <f>((Q375*13)+testdata[[#This Row],[DX]])/14</f>
        <v>19.972783675996066</v>
      </c>
      <c r="S376" s="6">
        <v>375</v>
      </c>
      <c r="T376" s="8">
        <v>13.415800000000001</v>
      </c>
      <c r="U376" s="8">
        <v>33.687399999999997</v>
      </c>
      <c r="V376" s="8">
        <v>19.972799999999999</v>
      </c>
    </row>
    <row r="377" spans="1:22" x14ac:dyDescent="0.25">
      <c r="A377" s="6">
        <v>376</v>
      </c>
      <c r="B377" s="3" t="s">
        <v>5</v>
      </c>
      <c r="C377" s="4" t="e">
        <f>"new Quote { Date = DateTime.ParseExact("""&amp;TEXT(D377,"yyyy-mm-dd")&amp;""",""yyyy-MM-dd"",cultureProvider), Open="&amp;#REF!&amp;"m, High="&amp;E377&amp;"m, Low="&amp;F377&amp;"m, Close="&amp;G377&amp;"m, Volume = (long)"&amp;#REF!&amp;" },"</f>
        <v>#REF!</v>
      </c>
      <c r="D377" s="2">
        <v>43280</v>
      </c>
      <c r="E377" s="1">
        <v>265.81</v>
      </c>
      <c r="F377" s="1">
        <v>263.37</v>
      </c>
      <c r="G377" s="1">
        <v>263.5</v>
      </c>
      <c r="H377" s="1">
        <f>MAX(testdata[[#This Row],[high]]-testdata[[#This Row],[low]],ABS(testdata[[#This Row],[high]]-G376),ABS(testdata[[#This Row],[low]]-G376))</f>
        <v>2.6899999999999977</v>
      </c>
      <c r="I377" s="1">
        <f>IF(testdata[[#This Row],[high]]-E376&gt;F376-testdata[[#This Row],[low]],MAX(testdata[[#This Row],[high]]-E376,0),0)</f>
        <v>1.8500000000000227</v>
      </c>
      <c r="J377" s="1">
        <f>IF(F376-testdata[[#This Row],[low]]&gt;testdata[[#This Row],[high]]-E376,MAX(F376-testdata[[#This Row],[low]],0),0)</f>
        <v>0</v>
      </c>
      <c r="K377" s="1">
        <f>K376-(K376/14)+testdata[[#This Row],[TR]]</f>
        <v>35.275268982025707</v>
      </c>
      <c r="L377" s="1">
        <f>L376-(L376/14)+testdata[[#This Row],[+DM1]]</f>
        <v>6.2215628141926995</v>
      </c>
      <c r="M377" s="1">
        <f>M376-(M376/14)+testdata[[#This Row],[-DM1]]</f>
        <v>10.977132150571293</v>
      </c>
      <c r="N377" s="8">
        <f>100*testdata[[#This Row],[+DM14]]/testdata[[#This Row],[TR14]]</f>
        <v>17.637180363848842</v>
      </c>
      <c r="O377" s="8">
        <f>100*testdata[[#This Row],[-DM14]]/testdata[[#This Row],[TR14]]</f>
        <v>31.118493118123695</v>
      </c>
      <c r="P377" s="8">
        <f>100*ABS(testdata[[#This Row],[+DI14]]-testdata[[#This Row],[-DI14]])/(testdata[[#This Row],[+DI14]]+testdata[[#This Row],[-DI14]])</f>
        <v>27.650756909879593</v>
      </c>
      <c r="Q377" s="8">
        <f>((Q376*13)+testdata[[#This Row],[DX]])/14</f>
        <v>20.521210335559175</v>
      </c>
      <c r="S377" s="6">
        <v>376</v>
      </c>
      <c r="T377" s="8">
        <v>17.6372</v>
      </c>
      <c r="U377" s="8">
        <v>31.118500000000001</v>
      </c>
      <c r="V377" s="8">
        <v>20.5212</v>
      </c>
    </row>
    <row r="378" spans="1:22" x14ac:dyDescent="0.25">
      <c r="A378" s="6">
        <v>377</v>
      </c>
      <c r="B378" s="3" t="s">
        <v>5</v>
      </c>
      <c r="C378" s="4" t="e">
        <f>"new Quote { Date = DateTime.ParseExact("""&amp;TEXT(D378,"yyyy-mm-dd")&amp;""",""yyyy-MM-dd"",cultureProvider), Open="&amp;#REF!&amp;"m, High="&amp;E378&amp;"m, Low="&amp;F378&amp;"m, Close="&amp;G378&amp;"m, Volume = (long)"&amp;#REF!&amp;" },"</f>
        <v>#REF!</v>
      </c>
      <c r="D378" s="2">
        <v>43283</v>
      </c>
      <c r="E378" s="1">
        <v>264.24</v>
      </c>
      <c r="F378" s="1">
        <v>261.52</v>
      </c>
      <c r="G378" s="1">
        <v>264.06</v>
      </c>
      <c r="H378" s="1">
        <f>MAX(testdata[[#This Row],[high]]-testdata[[#This Row],[low]],ABS(testdata[[#This Row],[high]]-G377),ABS(testdata[[#This Row],[low]]-G377))</f>
        <v>2.7200000000000273</v>
      </c>
      <c r="I378" s="1">
        <f>IF(testdata[[#This Row],[high]]-E377&gt;F377-testdata[[#This Row],[low]],MAX(testdata[[#This Row],[high]]-E377,0),0)</f>
        <v>0</v>
      </c>
      <c r="J378" s="1">
        <f>IF(F377-testdata[[#This Row],[low]]&gt;testdata[[#This Row],[high]]-E377,MAX(F377-testdata[[#This Row],[low]],0),0)</f>
        <v>1.8500000000000227</v>
      </c>
      <c r="K378" s="1">
        <f>K377-(K377/14)+testdata[[#This Row],[TR]]</f>
        <v>35.475606911881044</v>
      </c>
      <c r="L378" s="1">
        <f>L377-(L377/14)+testdata[[#This Row],[+DM1]]</f>
        <v>5.7771654703217923</v>
      </c>
      <c r="M378" s="1">
        <f>M377-(M377/14)+testdata[[#This Row],[-DM1]]</f>
        <v>12.043051282673366</v>
      </c>
      <c r="N378" s="8">
        <f>100*testdata[[#This Row],[+DM14]]/testdata[[#This Row],[TR14]]</f>
        <v>16.284895378032214</v>
      </c>
      <c r="O378" s="8">
        <f>100*testdata[[#This Row],[-DM14]]/testdata[[#This Row],[TR14]]</f>
        <v>33.947414381345112</v>
      </c>
      <c r="P378" s="8">
        <f>100*ABS(testdata[[#This Row],[+DI14]]-testdata[[#This Row],[-DI14]])/(testdata[[#This Row],[+DI14]]+testdata[[#This Row],[-DI14]])</f>
        <v>35.161670024571528</v>
      </c>
      <c r="Q378" s="8">
        <f>((Q377*13)+testdata[[#This Row],[DX]])/14</f>
        <v>21.566957456202918</v>
      </c>
      <c r="S378" s="6">
        <v>377</v>
      </c>
      <c r="T378" s="8">
        <v>16.2849</v>
      </c>
      <c r="U378" s="8">
        <v>33.947400000000002</v>
      </c>
      <c r="V378" s="8">
        <v>21.567</v>
      </c>
    </row>
    <row r="379" spans="1:22" x14ac:dyDescent="0.25">
      <c r="A379" s="6">
        <v>378</v>
      </c>
      <c r="B379" s="3" t="s">
        <v>5</v>
      </c>
      <c r="C379" s="4" t="e">
        <f>"new Quote { Date = DateTime.ParseExact("""&amp;TEXT(D379,"yyyy-mm-dd")&amp;""",""yyyy-MM-dd"",cultureProvider), Open="&amp;#REF!&amp;"m, High="&amp;E379&amp;"m, Low="&amp;F379&amp;"m, Close="&amp;G379&amp;"m, Volume = (long)"&amp;#REF!&amp;" },"</f>
        <v>#REF!</v>
      </c>
      <c r="D379" s="2">
        <v>43284</v>
      </c>
      <c r="E379" s="1">
        <v>265.14999999999998</v>
      </c>
      <c r="F379" s="1">
        <v>262.67</v>
      </c>
      <c r="G379" s="1">
        <v>263.13</v>
      </c>
      <c r="H379" s="1">
        <f>MAX(testdata[[#This Row],[high]]-testdata[[#This Row],[low]],ABS(testdata[[#This Row],[high]]-G378),ABS(testdata[[#This Row],[low]]-G378))</f>
        <v>2.4799999999999613</v>
      </c>
      <c r="I379" s="1">
        <f>IF(testdata[[#This Row],[high]]-E378&gt;F378-testdata[[#This Row],[low]],MAX(testdata[[#This Row],[high]]-E378,0),0)</f>
        <v>0.90999999999996817</v>
      </c>
      <c r="J379" s="1">
        <f>IF(F378-testdata[[#This Row],[low]]&gt;testdata[[#This Row],[high]]-E378,MAX(F378-testdata[[#This Row],[low]],0),0)</f>
        <v>0</v>
      </c>
      <c r="K379" s="1">
        <f>K378-(K378/14)+testdata[[#This Row],[TR]]</f>
        <v>35.421634989603788</v>
      </c>
      <c r="L379" s="1">
        <f>L378-(L378/14)+testdata[[#This Row],[+DM1]]</f>
        <v>6.2745107938702036</v>
      </c>
      <c r="M379" s="1">
        <f>M378-(M378/14)+testdata[[#This Row],[-DM1]]</f>
        <v>11.182833333910983</v>
      </c>
      <c r="N379" s="8">
        <f>100*testdata[[#This Row],[+DM14]]/testdata[[#This Row],[TR14]]</f>
        <v>17.713780845270882</v>
      </c>
      <c r="O379" s="8">
        <f>100*testdata[[#This Row],[-DM14]]/testdata[[#This Row],[TR14]]</f>
        <v>31.570630032162921</v>
      </c>
      <c r="P379" s="8">
        <f>100*ABS(testdata[[#This Row],[+DI14]]-testdata[[#This Row],[-DI14]])/(testdata[[#This Row],[+DI14]]+testdata[[#This Row],[-DI14]])</f>
        <v>28.116089733430844</v>
      </c>
      <c r="Q379" s="8">
        <f>((Q378*13)+testdata[[#This Row],[DX]])/14</f>
        <v>22.034752618862054</v>
      </c>
      <c r="S379" s="6">
        <v>378</v>
      </c>
      <c r="T379" s="8">
        <v>17.713799999999999</v>
      </c>
      <c r="U379" s="8">
        <v>31.570599999999999</v>
      </c>
      <c r="V379" s="8">
        <v>22.034800000000001</v>
      </c>
    </row>
    <row r="380" spans="1:22" x14ac:dyDescent="0.25">
      <c r="A380" s="6">
        <v>379</v>
      </c>
      <c r="B380" s="3" t="s">
        <v>5</v>
      </c>
      <c r="C380" s="4" t="e">
        <f>"new Quote { Date = DateTime.ParseExact("""&amp;TEXT(D380,"yyyy-mm-dd")&amp;""",""yyyy-MM-dd"",cultureProvider), Open="&amp;#REF!&amp;"m, High="&amp;E380&amp;"m, Low="&amp;F380&amp;"m, Close="&amp;G380&amp;"m, Volume = (long)"&amp;#REF!&amp;" },"</f>
        <v>#REF!</v>
      </c>
      <c r="D380" s="2">
        <v>43286</v>
      </c>
      <c r="E380" s="1">
        <v>265.35000000000002</v>
      </c>
      <c r="F380" s="1">
        <v>263.19</v>
      </c>
      <c r="G380" s="1">
        <v>265.27999999999997</v>
      </c>
      <c r="H380" s="1">
        <f>MAX(testdata[[#This Row],[high]]-testdata[[#This Row],[low]],ABS(testdata[[#This Row],[high]]-G379),ABS(testdata[[#This Row],[low]]-G379))</f>
        <v>2.2200000000000273</v>
      </c>
      <c r="I380" s="1">
        <f>IF(testdata[[#This Row],[high]]-E379&gt;F379-testdata[[#This Row],[low]],MAX(testdata[[#This Row],[high]]-E379,0),0)</f>
        <v>0.20000000000004547</v>
      </c>
      <c r="J380" s="1">
        <f>IF(F379-testdata[[#This Row],[low]]&gt;testdata[[#This Row],[high]]-E379,MAX(F379-testdata[[#This Row],[low]],0),0)</f>
        <v>0</v>
      </c>
      <c r="K380" s="1">
        <f>K379-(K379/14)+testdata[[#This Row],[TR]]</f>
        <v>35.111518204632119</v>
      </c>
      <c r="L380" s="1">
        <f>L379-(L379/14)+testdata[[#This Row],[+DM1]]</f>
        <v>6.0263314514509485</v>
      </c>
      <c r="M380" s="1">
        <f>M379-(M379/14)+testdata[[#This Row],[-DM1]]</f>
        <v>10.384059524345913</v>
      </c>
      <c r="N380" s="8">
        <f>100*testdata[[#This Row],[+DM14]]/testdata[[#This Row],[TR14]]</f>
        <v>17.163403235169476</v>
      </c>
      <c r="O380" s="8">
        <f>100*testdata[[#This Row],[-DM14]]/testdata[[#This Row],[TR14]]</f>
        <v>29.574510175911406</v>
      </c>
      <c r="P380" s="8">
        <f>100*ABS(testdata[[#This Row],[+DI14]]-testdata[[#This Row],[-DI14]])/(testdata[[#This Row],[+DI14]]+testdata[[#This Row],[-DI14]])</f>
        <v>26.554687693437845</v>
      </c>
      <c r="Q380" s="8">
        <f>((Q379*13)+testdata[[#This Row],[DX]])/14</f>
        <v>22.357605124188897</v>
      </c>
      <c r="S380" s="6">
        <v>379</v>
      </c>
      <c r="T380" s="8">
        <v>17.163399999999999</v>
      </c>
      <c r="U380" s="8">
        <v>29.5745</v>
      </c>
      <c r="V380" s="8">
        <v>22.357600000000001</v>
      </c>
    </row>
    <row r="381" spans="1:22" x14ac:dyDescent="0.25">
      <c r="A381" s="6">
        <v>380</v>
      </c>
      <c r="B381" s="3" t="s">
        <v>5</v>
      </c>
      <c r="C381" s="4" t="e">
        <f>"new Quote { Date = DateTime.ParseExact("""&amp;TEXT(D381,"yyyy-mm-dd")&amp;""",""yyyy-MM-dd"",cultureProvider), Open="&amp;#REF!&amp;"m, High="&amp;E381&amp;"m, Low="&amp;F381&amp;"m, Close="&amp;G381&amp;"m, Volume = (long)"&amp;#REF!&amp;" },"</f>
        <v>#REF!</v>
      </c>
      <c r="D381" s="2">
        <v>43287</v>
      </c>
      <c r="E381" s="1">
        <v>267.93</v>
      </c>
      <c r="F381" s="1">
        <v>264.89</v>
      </c>
      <c r="G381" s="1">
        <v>267.52</v>
      </c>
      <c r="H381" s="1">
        <f>MAX(testdata[[#This Row],[high]]-testdata[[#This Row],[low]],ABS(testdata[[#This Row],[high]]-G380),ABS(testdata[[#This Row],[low]]-G380))</f>
        <v>3.0400000000000205</v>
      </c>
      <c r="I381" s="1">
        <f>IF(testdata[[#This Row],[high]]-E380&gt;F380-testdata[[#This Row],[low]],MAX(testdata[[#This Row],[high]]-E380,0),0)</f>
        <v>2.5799999999999841</v>
      </c>
      <c r="J381" s="1">
        <f>IF(F380-testdata[[#This Row],[low]]&gt;testdata[[#This Row],[high]]-E380,MAX(F380-testdata[[#This Row],[low]],0),0)</f>
        <v>0</v>
      </c>
      <c r="K381" s="1">
        <f>K380-(K380/14)+testdata[[#This Row],[TR]]</f>
        <v>35.643552618586988</v>
      </c>
      <c r="L381" s="1">
        <f>L380-(L380/14)+testdata[[#This Row],[+DM1]]</f>
        <v>8.1758792049187221</v>
      </c>
      <c r="M381" s="1">
        <f>M380-(M380/14)+testdata[[#This Row],[-DM1]]</f>
        <v>9.6423409868926342</v>
      </c>
      <c r="N381" s="8">
        <f>100*testdata[[#This Row],[+DM14]]/testdata[[#This Row],[TR14]]</f>
        <v>22.937890878630483</v>
      </c>
      <c r="O381" s="8">
        <f>100*testdata[[#This Row],[-DM14]]/testdata[[#This Row],[TR14]]</f>
        <v>27.052132232925789</v>
      </c>
      <c r="P381" s="8">
        <f>100*ABS(testdata[[#This Row],[+DI14]]-testdata[[#This Row],[-DI14]])/(testdata[[#This Row],[+DI14]]+testdata[[#This Row],[-DI14]])</f>
        <v>8.2301249293565739</v>
      </c>
      <c r="Q381" s="8">
        <f>((Q380*13)+testdata[[#This Row],[DX]])/14</f>
        <v>21.348499395986586</v>
      </c>
      <c r="S381" s="6">
        <v>380</v>
      </c>
      <c r="T381" s="8">
        <v>22.937899999999999</v>
      </c>
      <c r="U381" s="8">
        <v>27.052099999999999</v>
      </c>
      <c r="V381" s="8">
        <v>21.348500000000001</v>
      </c>
    </row>
    <row r="382" spans="1:22" x14ac:dyDescent="0.25">
      <c r="A382" s="6">
        <v>381</v>
      </c>
      <c r="B382" s="3" t="s">
        <v>5</v>
      </c>
      <c r="C382" s="4" t="e">
        <f>"new Quote { Date = DateTime.ParseExact("""&amp;TEXT(D382,"yyyy-mm-dd")&amp;""",""yyyy-MM-dd"",cultureProvider), Open="&amp;#REF!&amp;"m, High="&amp;E382&amp;"m, Low="&amp;F382&amp;"m, Close="&amp;G382&amp;"m, Volume = (long)"&amp;#REF!&amp;" },"</f>
        <v>#REF!</v>
      </c>
      <c r="D382" s="2">
        <v>43290</v>
      </c>
      <c r="E382" s="1">
        <v>269.99</v>
      </c>
      <c r="F382" s="1">
        <v>268.57</v>
      </c>
      <c r="G382" s="1">
        <v>269.93</v>
      </c>
      <c r="H382" s="1">
        <f>MAX(testdata[[#This Row],[high]]-testdata[[#This Row],[low]],ABS(testdata[[#This Row],[high]]-G381),ABS(testdata[[#This Row],[low]]-G381))</f>
        <v>2.4700000000000273</v>
      </c>
      <c r="I382" s="1">
        <f>IF(testdata[[#This Row],[high]]-E381&gt;F381-testdata[[#This Row],[low]],MAX(testdata[[#This Row],[high]]-E381,0),0)</f>
        <v>2.0600000000000023</v>
      </c>
      <c r="J382" s="1">
        <f>IF(F381-testdata[[#This Row],[low]]&gt;testdata[[#This Row],[high]]-E381,MAX(F381-testdata[[#This Row],[low]],0),0)</f>
        <v>0</v>
      </c>
      <c r="K382" s="1">
        <f>K381-(K381/14)+testdata[[#This Row],[TR]]</f>
        <v>35.567584574402233</v>
      </c>
      <c r="L382" s="1">
        <f>L381-(L381/14)+testdata[[#This Row],[+DM1]]</f>
        <v>9.6518878331388152</v>
      </c>
      <c r="M382" s="1">
        <f>M381-(M381/14)+testdata[[#This Row],[-DM1]]</f>
        <v>8.9536023449717312</v>
      </c>
      <c r="N382" s="8">
        <f>100*testdata[[#This Row],[+DM14]]/testdata[[#This Row],[TR14]]</f>
        <v>27.136753728520596</v>
      </c>
      <c r="O382" s="8">
        <f>100*testdata[[#This Row],[-DM14]]/testdata[[#This Row],[TR14]]</f>
        <v>25.173489996887735</v>
      </c>
      <c r="P382" s="8">
        <f>100*ABS(testdata[[#This Row],[+DI14]]-testdata[[#This Row],[-DI14]])/(testdata[[#This Row],[+DI14]]+testdata[[#This Row],[-DI14]])</f>
        <v>3.7531152443842597</v>
      </c>
      <c r="Q382" s="8">
        <f>((Q381*13)+testdata[[#This Row],[DX]])/14</f>
        <v>20.091686242300707</v>
      </c>
      <c r="S382" s="6">
        <v>381</v>
      </c>
      <c r="T382" s="8">
        <v>27.136800000000001</v>
      </c>
      <c r="U382" s="8">
        <v>25.173500000000001</v>
      </c>
      <c r="V382" s="8">
        <v>20.091699999999999</v>
      </c>
    </row>
    <row r="383" spans="1:22" x14ac:dyDescent="0.25">
      <c r="A383" s="6">
        <v>382</v>
      </c>
      <c r="B383" s="3" t="s">
        <v>5</v>
      </c>
      <c r="C383" s="4" t="e">
        <f>"new Quote { Date = DateTime.ParseExact("""&amp;TEXT(D383,"yyyy-mm-dd")&amp;""",""yyyy-MM-dd"",cultureProvider), Open="&amp;#REF!&amp;"m, High="&amp;E383&amp;"m, Low="&amp;F383&amp;"m, Close="&amp;G383&amp;"m, Volume = (long)"&amp;#REF!&amp;" },"</f>
        <v>#REF!</v>
      </c>
      <c r="D383" s="2">
        <v>43291</v>
      </c>
      <c r="E383" s="1">
        <v>271.01</v>
      </c>
      <c r="F383" s="1">
        <v>270.11</v>
      </c>
      <c r="G383" s="1">
        <v>270.89999999999998</v>
      </c>
      <c r="H383" s="1">
        <f>MAX(testdata[[#This Row],[high]]-testdata[[#This Row],[low]],ABS(testdata[[#This Row],[high]]-G382),ABS(testdata[[#This Row],[low]]-G382))</f>
        <v>1.0799999999999841</v>
      </c>
      <c r="I383" s="1">
        <f>IF(testdata[[#This Row],[high]]-E382&gt;F382-testdata[[#This Row],[low]],MAX(testdata[[#This Row],[high]]-E382,0),0)</f>
        <v>1.0199999999999818</v>
      </c>
      <c r="J383" s="1">
        <f>IF(F382-testdata[[#This Row],[low]]&gt;testdata[[#This Row],[high]]-E382,MAX(F382-testdata[[#This Row],[low]],0),0)</f>
        <v>0</v>
      </c>
      <c r="K383" s="1">
        <f>K382-(K382/14)+testdata[[#This Row],[TR]]</f>
        <v>34.107042819087773</v>
      </c>
      <c r="L383" s="1">
        <f>L382-(L382/14)+testdata[[#This Row],[+DM1]]</f>
        <v>9.9824672736288811</v>
      </c>
      <c r="M383" s="1">
        <f>M382-(M382/14)+testdata[[#This Row],[-DM1]]</f>
        <v>8.3140593203308928</v>
      </c>
      <c r="N383" s="8">
        <f>100*testdata[[#This Row],[+DM14]]/testdata[[#This Row],[TR14]]</f>
        <v>29.268052720308727</v>
      </c>
      <c r="O383" s="8">
        <f>100*testdata[[#This Row],[-DM14]]/testdata[[#This Row],[TR14]]</f>
        <v>24.376371075119962</v>
      </c>
      <c r="P383" s="8">
        <f>100*ABS(testdata[[#This Row],[+DI14]]-testdata[[#This Row],[-DI14]])/(testdata[[#This Row],[+DI14]]+testdata[[#This Row],[-DI14]])</f>
        <v>9.1187141162015966</v>
      </c>
      <c r="Q383" s="8">
        <f>((Q382*13)+testdata[[#This Row],[DX]])/14</f>
        <v>19.307902519007914</v>
      </c>
      <c r="S383" s="6">
        <v>382</v>
      </c>
      <c r="T383" s="8">
        <v>29.2681</v>
      </c>
      <c r="U383" s="8">
        <v>24.3764</v>
      </c>
      <c r="V383" s="8">
        <v>19.3079</v>
      </c>
    </row>
    <row r="384" spans="1:22" x14ac:dyDescent="0.25">
      <c r="A384" s="6">
        <v>383</v>
      </c>
      <c r="B384" s="3" t="s">
        <v>5</v>
      </c>
      <c r="C384" s="4" t="e">
        <f>"new Quote { Date = DateTime.ParseExact("""&amp;TEXT(D384,"yyyy-mm-dd")&amp;""",""yyyy-MM-dd"",cultureProvider), Open="&amp;#REF!&amp;"m, High="&amp;E384&amp;"m, Low="&amp;F384&amp;"m, Close="&amp;G384&amp;"m, Volume = (long)"&amp;#REF!&amp;" },"</f>
        <v>#REF!</v>
      </c>
      <c r="D384" s="2">
        <v>43292</v>
      </c>
      <c r="E384" s="1">
        <v>270.07</v>
      </c>
      <c r="F384" s="1">
        <v>268.58999999999997</v>
      </c>
      <c r="G384" s="1">
        <v>268.92</v>
      </c>
      <c r="H384" s="1">
        <f>MAX(testdata[[#This Row],[high]]-testdata[[#This Row],[low]],ABS(testdata[[#This Row],[high]]-G383),ABS(testdata[[#This Row],[low]]-G383))</f>
        <v>2.3100000000000023</v>
      </c>
      <c r="I384" s="1">
        <f>IF(testdata[[#This Row],[high]]-E383&gt;F383-testdata[[#This Row],[low]],MAX(testdata[[#This Row],[high]]-E383,0),0)</f>
        <v>0</v>
      </c>
      <c r="J384" s="1">
        <f>IF(F383-testdata[[#This Row],[low]]&gt;testdata[[#This Row],[high]]-E383,MAX(F383-testdata[[#This Row],[low]],0),0)</f>
        <v>1.5200000000000387</v>
      </c>
      <c r="K384" s="1">
        <f>K383-(K383/14)+testdata[[#This Row],[TR]]</f>
        <v>33.980825474867217</v>
      </c>
      <c r="L384" s="1">
        <f>L383-(L383/14)+testdata[[#This Row],[+DM1]]</f>
        <v>9.2694338969411039</v>
      </c>
      <c r="M384" s="1">
        <f>M383-(M383/14)+testdata[[#This Row],[-DM1]]</f>
        <v>9.2401979403072971</v>
      </c>
      <c r="N384" s="8">
        <f>100*testdata[[#This Row],[+DM14]]/testdata[[#This Row],[TR14]]</f>
        <v>27.278424721603454</v>
      </c>
      <c r="O384" s="8">
        <f>100*testdata[[#This Row],[-DM14]]/testdata[[#This Row],[TR14]]</f>
        <v>27.192388092930528</v>
      </c>
      <c r="P384" s="8">
        <f>100*ABS(testdata[[#This Row],[+DI14]]-testdata[[#This Row],[-DI14]])/(testdata[[#This Row],[+DI14]]+testdata[[#This Row],[-DI14]])</f>
        <v>0.15794996297534383</v>
      </c>
      <c r="Q384" s="8">
        <f>((Q383*13)+testdata[[#This Row],[DX]])/14</f>
        <v>17.940048765005589</v>
      </c>
      <c r="S384" s="6">
        <v>383</v>
      </c>
      <c r="T384" s="8">
        <v>27.278400000000001</v>
      </c>
      <c r="U384" s="8">
        <v>27.192399999999999</v>
      </c>
      <c r="V384" s="8">
        <v>17.940000000000001</v>
      </c>
    </row>
    <row r="385" spans="1:22" x14ac:dyDescent="0.25">
      <c r="A385" s="6">
        <v>384</v>
      </c>
      <c r="B385" s="3" t="s">
        <v>5</v>
      </c>
      <c r="C385" s="4" t="e">
        <f>"new Quote { Date = DateTime.ParseExact("""&amp;TEXT(D385,"yyyy-mm-dd")&amp;""",""yyyy-MM-dd"",cultureProvider), Open="&amp;#REF!&amp;"m, High="&amp;E385&amp;"m, Low="&amp;F385&amp;"m, Close="&amp;G385&amp;"m, Volume = (long)"&amp;#REF!&amp;" },"</f>
        <v>#REF!</v>
      </c>
      <c r="D385" s="2">
        <v>43293</v>
      </c>
      <c r="E385" s="1">
        <v>271.42</v>
      </c>
      <c r="F385" s="1">
        <v>269.64</v>
      </c>
      <c r="G385" s="1">
        <v>271.36</v>
      </c>
      <c r="H385" s="1">
        <f>MAX(testdata[[#This Row],[high]]-testdata[[#This Row],[low]],ABS(testdata[[#This Row],[high]]-G384),ABS(testdata[[#This Row],[low]]-G384))</f>
        <v>2.5</v>
      </c>
      <c r="I385" s="1">
        <f>IF(testdata[[#This Row],[high]]-E384&gt;F384-testdata[[#This Row],[low]],MAX(testdata[[#This Row],[high]]-E384,0),0)</f>
        <v>1.3500000000000227</v>
      </c>
      <c r="J385" s="1">
        <f>IF(F384-testdata[[#This Row],[low]]&gt;testdata[[#This Row],[high]]-E384,MAX(F384-testdata[[#This Row],[low]],0),0)</f>
        <v>0</v>
      </c>
      <c r="K385" s="1">
        <f>K384-(K384/14)+testdata[[#This Row],[TR]]</f>
        <v>34.053623655233849</v>
      </c>
      <c r="L385" s="1">
        <f>L384-(L384/14)+testdata[[#This Row],[+DM1]]</f>
        <v>9.9573314757310474</v>
      </c>
      <c r="M385" s="1">
        <f>M384-(M384/14)+testdata[[#This Row],[-DM1]]</f>
        <v>8.5801838017139183</v>
      </c>
      <c r="N385" s="8">
        <f>100*testdata[[#This Row],[+DM14]]/testdata[[#This Row],[TR14]]</f>
        <v>29.240152462308256</v>
      </c>
      <c r="O385" s="8">
        <f>100*testdata[[#This Row],[-DM14]]/testdata[[#This Row],[TR14]]</f>
        <v>25.196096276218736</v>
      </c>
      <c r="P385" s="8">
        <f>100*ABS(testdata[[#This Row],[+DI14]]-testdata[[#This Row],[-DI14]])/(testdata[[#This Row],[+DI14]]+testdata[[#This Row],[-DI14]])</f>
        <v>7.4289766098951615</v>
      </c>
      <c r="Q385" s="8">
        <f>((Q384*13)+testdata[[#This Row],[DX]])/14</f>
        <v>17.189257896783413</v>
      </c>
      <c r="S385" s="6">
        <v>384</v>
      </c>
      <c r="T385" s="8">
        <v>29.240200000000002</v>
      </c>
      <c r="U385" s="8">
        <v>25.196100000000001</v>
      </c>
      <c r="V385" s="8">
        <v>17.189299999999999</v>
      </c>
    </row>
    <row r="386" spans="1:22" x14ac:dyDescent="0.25">
      <c r="A386" s="6">
        <v>385</v>
      </c>
      <c r="B386" s="3" t="s">
        <v>5</v>
      </c>
      <c r="C386" s="4" t="e">
        <f>"new Quote { Date = DateTime.ParseExact("""&amp;TEXT(D386,"yyyy-mm-dd")&amp;""",""yyyy-MM-dd"",cultureProvider), Open="&amp;#REF!&amp;"m, High="&amp;E386&amp;"m, Low="&amp;F386&amp;"m, Close="&amp;G386&amp;"m, Volume = (long)"&amp;#REF!&amp;" },"</f>
        <v>#REF!</v>
      </c>
      <c r="D386" s="2">
        <v>43294</v>
      </c>
      <c r="E386" s="1">
        <v>271.89999999999998</v>
      </c>
      <c r="F386" s="1">
        <v>270.67</v>
      </c>
      <c r="G386" s="1">
        <v>271.57</v>
      </c>
      <c r="H386" s="1">
        <f>MAX(testdata[[#This Row],[high]]-testdata[[#This Row],[low]],ABS(testdata[[#This Row],[high]]-G385),ABS(testdata[[#This Row],[low]]-G385))</f>
        <v>1.2299999999999613</v>
      </c>
      <c r="I386" s="1">
        <f>IF(testdata[[#This Row],[high]]-E385&gt;F385-testdata[[#This Row],[low]],MAX(testdata[[#This Row],[high]]-E385,0),0)</f>
        <v>0.47999999999996135</v>
      </c>
      <c r="J386" s="1">
        <f>IF(F385-testdata[[#This Row],[low]]&gt;testdata[[#This Row],[high]]-E385,MAX(F385-testdata[[#This Row],[low]],0),0)</f>
        <v>0</v>
      </c>
      <c r="K386" s="1">
        <f>K385-(K385/14)+testdata[[#This Row],[TR]]</f>
        <v>32.851221965574254</v>
      </c>
      <c r="L386" s="1">
        <f>L385-(L385/14)+testdata[[#This Row],[+DM1]]</f>
        <v>9.7260935131787907</v>
      </c>
      <c r="M386" s="1">
        <f>M385-(M385/14)+testdata[[#This Row],[-DM1]]</f>
        <v>7.9673135301629241</v>
      </c>
      <c r="N386" s="8">
        <f>100*testdata[[#This Row],[+DM14]]/testdata[[#This Row],[TR14]]</f>
        <v>29.606489290934277</v>
      </c>
      <c r="O386" s="8">
        <f>100*testdata[[#This Row],[-DM14]]/testdata[[#This Row],[TR14]]</f>
        <v>24.252715891396985</v>
      </c>
      <c r="P386" s="8">
        <f>100*ABS(testdata[[#This Row],[+DI14]]-testdata[[#This Row],[-DI14]])/(testdata[[#This Row],[+DI14]]+testdata[[#This Row],[-DI14]])</f>
        <v>9.9403126752669202</v>
      </c>
      <c r="Q386" s="8">
        <f>((Q385*13)+testdata[[#This Row],[DX]])/14</f>
        <v>16.671476095246522</v>
      </c>
      <c r="S386" s="6">
        <v>385</v>
      </c>
      <c r="T386" s="8">
        <v>29.6065</v>
      </c>
      <c r="U386" s="8">
        <v>24.252700000000001</v>
      </c>
      <c r="V386" s="8">
        <v>16.671500000000002</v>
      </c>
    </row>
    <row r="387" spans="1:22" x14ac:dyDescent="0.25">
      <c r="A387" s="6">
        <v>386</v>
      </c>
      <c r="B387" s="3" t="s">
        <v>5</v>
      </c>
      <c r="C387" s="4" t="e">
        <f>"new Quote { Date = DateTime.ParseExact("""&amp;TEXT(D387,"yyyy-mm-dd")&amp;""",""yyyy-MM-dd"",cultureProvider), Open="&amp;#REF!&amp;"m, High="&amp;E387&amp;"m, Low="&amp;F387&amp;"m, Close="&amp;G387&amp;"m, Volume = (long)"&amp;#REF!&amp;" },"</f>
        <v>#REF!</v>
      </c>
      <c r="D387" s="2">
        <v>43297</v>
      </c>
      <c r="E387" s="1">
        <v>271.77999999999997</v>
      </c>
      <c r="F387" s="1">
        <v>270.83999999999997</v>
      </c>
      <c r="G387" s="1">
        <v>271.33</v>
      </c>
      <c r="H387" s="1">
        <f>MAX(testdata[[#This Row],[high]]-testdata[[#This Row],[low]],ABS(testdata[[#This Row],[high]]-G386),ABS(testdata[[#This Row],[low]]-G386))</f>
        <v>0.93999999999999773</v>
      </c>
      <c r="I387" s="1">
        <f>IF(testdata[[#This Row],[high]]-E386&gt;F386-testdata[[#This Row],[low]],MAX(testdata[[#This Row],[high]]-E386,0),0)</f>
        <v>0</v>
      </c>
      <c r="J387" s="1">
        <f>IF(F386-testdata[[#This Row],[low]]&gt;testdata[[#This Row],[high]]-E386,MAX(F386-testdata[[#This Row],[low]],0),0)</f>
        <v>0</v>
      </c>
      <c r="K387" s="1">
        <f>K386-(K386/14)+testdata[[#This Row],[TR]]</f>
        <v>31.444706110890376</v>
      </c>
      <c r="L387" s="1">
        <f>L386-(L386/14)+testdata[[#This Row],[+DM1]]</f>
        <v>9.0313725479517348</v>
      </c>
      <c r="M387" s="1">
        <f>M386-(M386/14)+testdata[[#This Row],[-DM1]]</f>
        <v>7.3982197065798578</v>
      </c>
      <c r="N387" s="8">
        <f>100*testdata[[#This Row],[+DM14]]/testdata[[#This Row],[TR14]]</f>
        <v>28.721440474280222</v>
      </c>
      <c r="O387" s="8">
        <f>100*testdata[[#This Row],[-DM14]]/testdata[[#This Row],[TR14]]</f>
        <v>23.527711407096284</v>
      </c>
      <c r="P387" s="8">
        <f>100*ABS(testdata[[#This Row],[+DI14]]-testdata[[#This Row],[-DI14]])/(testdata[[#This Row],[+DI14]]+testdata[[#This Row],[-DI14]])</f>
        <v>9.9403126752669291</v>
      </c>
      <c r="Q387" s="8">
        <f>((Q386*13)+testdata[[#This Row],[DX]])/14</f>
        <v>16.190678708105121</v>
      </c>
      <c r="S387" s="6">
        <v>386</v>
      </c>
      <c r="T387" s="8">
        <v>28.721399999999999</v>
      </c>
      <c r="U387" s="8">
        <v>23.527699999999999</v>
      </c>
      <c r="V387" s="8">
        <v>16.1907</v>
      </c>
    </row>
    <row r="388" spans="1:22" x14ac:dyDescent="0.25">
      <c r="A388" s="6">
        <v>387</v>
      </c>
      <c r="B388" s="3" t="s">
        <v>5</v>
      </c>
      <c r="C388" s="4" t="e">
        <f>"new Quote { Date = DateTime.ParseExact("""&amp;TEXT(D388,"yyyy-mm-dd")&amp;""",""yyyy-MM-dd"",cultureProvider), Open="&amp;#REF!&amp;"m, High="&amp;E388&amp;"m, Low="&amp;F388&amp;"m, Close="&amp;G388&amp;"m, Volume = (long)"&amp;#REF!&amp;" },"</f>
        <v>#REF!</v>
      </c>
      <c r="D388" s="2">
        <v>43298</v>
      </c>
      <c r="E388" s="1">
        <v>272.85000000000002</v>
      </c>
      <c r="F388" s="1">
        <v>270.43</v>
      </c>
      <c r="G388" s="1">
        <v>272.43</v>
      </c>
      <c r="H388" s="1">
        <f>MAX(testdata[[#This Row],[high]]-testdata[[#This Row],[low]],ABS(testdata[[#This Row],[high]]-G387),ABS(testdata[[#This Row],[low]]-G387))</f>
        <v>2.4200000000000159</v>
      </c>
      <c r="I388" s="1">
        <f>IF(testdata[[#This Row],[high]]-E387&gt;F387-testdata[[#This Row],[low]],MAX(testdata[[#This Row],[high]]-E387,0),0)</f>
        <v>1.07000000000005</v>
      </c>
      <c r="J388" s="1">
        <f>IF(F387-testdata[[#This Row],[low]]&gt;testdata[[#This Row],[high]]-E387,MAX(F387-testdata[[#This Row],[low]],0),0)</f>
        <v>0</v>
      </c>
      <c r="K388" s="1">
        <f>K387-(K387/14)+testdata[[#This Row],[TR]]</f>
        <v>31.618655674398223</v>
      </c>
      <c r="L388" s="1">
        <f>L387-(L387/14)+testdata[[#This Row],[+DM1]]</f>
        <v>9.4562745088123759</v>
      </c>
      <c r="M388" s="1">
        <f>M387-(M387/14)+testdata[[#This Row],[-DM1]]</f>
        <v>6.8697754418241539</v>
      </c>
      <c r="N388" s="8">
        <f>100*testdata[[#This Row],[+DM14]]/testdata[[#This Row],[TR14]]</f>
        <v>29.907262997487798</v>
      </c>
      <c r="O388" s="8">
        <f>100*testdata[[#This Row],[-DM14]]/testdata[[#This Row],[TR14]]</f>
        <v>21.726968763528564</v>
      </c>
      <c r="P388" s="8">
        <f>100*ABS(testdata[[#This Row],[+DI14]]-testdata[[#This Row],[-DI14]])/(testdata[[#This Row],[+DI14]]+testdata[[#This Row],[-DI14]])</f>
        <v>15.842773204839901</v>
      </c>
      <c r="Q388" s="8">
        <f>((Q387*13)+testdata[[#This Row],[DX]])/14</f>
        <v>16.16582831501475</v>
      </c>
      <c r="S388" s="6">
        <v>387</v>
      </c>
      <c r="T388" s="8">
        <v>29.907299999999999</v>
      </c>
      <c r="U388" s="8">
        <v>21.727</v>
      </c>
      <c r="V388" s="8">
        <v>16.165800000000001</v>
      </c>
    </row>
    <row r="389" spans="1:22" x14ac:dyDescent="0.25">
      <c r="A389" s="6">
        <v>388</v>
      </c>
      <c r="B389" s="3" t="s">
        <v>5</v>
      </c>
      <c r="C389" s="4" t="e">
        <f>"new Quote { Date = DateTime.ParseExact("""&amp;TEXT(D389,"yyyy-mm-dd")&amp;""",""yyyy-MM-dd"",cultureProvider), Open="&amp;#REF!&amp;"m, High="&amp;E389&amp;"m, Low="&amp;F389&amp;"m, Close="&amp;G389&amp;"m, Volume = (long)"&amp;#REF!&amp;" },"</f>
        <v>#REF!</v>
      </c>
      <c r="D389" s="2">
        <v>43299</v>
      </c>
      <c r="E389" s="1">
        <v>273.12</v>
      </c>
      <c r="F389" s="1">
        <v>272.02999999999997</v>
      </c>
      <c r="G389" s="1">
        <v>273</v>
      </c>
      <c r="H389" s="1">
        <f>MAX(testdata[[#This Row],[high]]-testdata[[#This Row],[low]],ABS(testdata[[#This Row],[high]]-G388),ABS(testdata[[#This Row],[low]]-G388))</f>
        <v>1.0900000000000318</v>
      </c>
      <c r="I389" s="1">
        <f>IF(testdata[[#This Row],[high]]-E388&gt;F388-testdata[[#This Row],[low]],MAX(testdata[[#This Row],[high]]-E388,0),0)</f>
        <v>0.26999999999998181</v>
      </c>
      <c r="J389" s="1">
        <f>IF(F388-testdata[[#This Row],[low]]&gt;testdata[[#This Row],[high]]-E388,MAX(F388-testdata[[#This Row],[low]],0),0)</f>
        <v>0</v>
      </c>
      <c r="K389" s="1">
        <f>K388-(K388/14)+testdata[[#This Row],[TR]]</f>
        <v>30.450180269084097</v>
      </c>
      <c r="L389" s="1">
        <f>L388-(L388/14)+testdata[[#This Row],[+DM1]]</f>
        <v>9.050826329611473</v>
      </c>
      <c r="M389" s="1">
        <f>M388-(M388/14)+testdata[[#This Row],[-DM1]]</f>
        <v>6.3790771959795718</v>
      </c>
      <c r="N389" s="8">
        <f>100*testdata[[#This Row],[+DM14]]/testdata[[#This Row],[TR14]]</f>
        <v>29.723391617489792</v>
      </c>
      <c r="O389" s="8">
        <f>100*testdata[[#This Row],[-DM14]]/testdata[[#This Row],[TR14]]</f>
        <v>20.949226374387724</v>
      </c>
      <c r="P389" s="8">
        <f>100*ABS(testdata[[#This Row],[+DI14]]-testdata[[#This Row],[-DI14]])/(testdata[[#This Row],[+DI14]]+testdata[[#This Row],[-DI14]])</f>
        <v>17.315397527928216</v>
      </c>
      <c r="Q389" s="8">
        <f>((Q388*13)+testdata[[#This Row],[DX]])/14</f>
        <v>16.247940401651427</v>
      </c>
      <c r="S389" s="6">
        <v>388</v>
      </c>
      <c r="T389" s="8">
        <v>29.723400000000002</v>
      </c>
      <c r="U389" s="8">
        <v>20.949200000000001</v>
      </c>
      <c r="V389" s="8">
        <v>16.247900000000001</v>
      </c>
    </row>
    <row r="390" spans="1:22" x14ac:dyDescent="0.25">
      <c r="A390" s="6">
        <v>389</v>
      </c>
      <c r="B390" s="3" t="s">
        <v>5</v>
      </c>
      <c r="C390" s="4" t="e">
        <f>"new Quote { Date = DateTime.ParseExact("""&amp;TEXT(D390,"yyyy-mm-dd")&amp;""",""yyyy-MM-dd"",cultureProvider), Open="&amp;#REF!&amp;"m, High="&amp;E390&amp;"m, Low="&amp;F390&amp;"m, Close="&amp;G390&amp;"m, Volume = (long)"&amp;#REF!&amp;" },"</f>
        <v>#REF!</v>
      </c>
      <c r="D390" s="2">
        <v>43300</v>
      </c>
      <c r="E390" s="1">
        <v>272.69</v>
      </c>
      <c r="F390" s="1">
        <v>271.45</v>
      </c>
      <c r="G390" s="1">
        <v>271.97000000000003</v>
      </c>
      <c r="H390" s="1">
        <f>MAX(testdata[[#This Row],[high]]-testdata[[#This Row],[low]],ABS(testdata[[#This Row],[high]]-G389),ABS(testdata[[#This Row],[low]]-G389))</f>
        <v>1.5500000000000114</v>
      </c>
      <c r="I390" s="1">
        <f>IF(testdata[[#This Row],[high]]-E389&gt;F389-testdata[[#This Row],[low]],MAX(testdata[[#This Row],[high]]-E389,0),0)</f>
        <v>0</v>
      </c>
      <c r="J390" s="1">
        <f>IF(F389-testdata[[#This Row],[low]]&gt;testdata[[#This Row],[high]]-E389,MAX(F389-testdata[[#This Row],[low]],0),0)</f>
        <v>0.57999999999998408</v>
      </c>
      <c r="K390" s="1">
        <f>K389-(K389/14)+testdata[[#This Row],[TR]]</f>
        <v>29.825167392720957</v>
      </c>
      <c r="L390" s="1">
        <f>L389-(L389/14)+testdata[[#This Row],[+DM1]]</f>
        <v>8.4043387346392251</v>
      </c>
      <c r="M390" s="1">
        <f>M389-(M389/14)+testdata[[#This Row],[-DM1]]</f>
        <v>6.5034288248381582</v>
      </c>
      <c r="N390" s="8">
        <f>100*testdata[[#This Row],[+DM14]]/testdata[[#This Row],[TR14]]</f>
        <v>28.178680856927439</v>
      </c>
      <c r="O390" s="8">
        <f>100*testdata[[#This Row],[-DM14]]/testdata[[#This Row],[TR14]]</f>
        <v>21.805171247506113</v>
      </c>
      <c r="P390" s="8">
        <f>100*ABS(testdata[[#This Row],[+DI14]]-testdata[[#This Row],[-DI14]])/(testdata[[#This Row],[+DI14]]+testdata[[#This Row],[-DI14]])</f>
        <v>12.751137299511971</v>
      </c>
      <c r="Q390" s="8">
        <f>((Q389*13)+testdata[[#This Row],[DX]])/14</f>
        <v>15.998168751498609</v>
      </c>
      <c r="S390" s="6">
        <v>389</v>
      </c>
      <c r="T390" s="8">
        <v>28.178699999999999</v>
      </c>
      <c r="U390" s="8">
        <v>21.805199999999999</v>
      </c>
      <c r="V390" s="8">
        <v>15.998200000000001</v>
      </c>
    </row>
    <row r="391" spans="1:22" x14ac:dyDescent="0.25">
      <c r="A391" s="6">
        <v>390</v>
      </c>
      <c r="B391" s="3" t="s">
        <v>5</v>
      </c>
      <c r="C391" s="4" t="e">
        <f>"new Quote { Date = DateTime.ParseExact("""&amp;TEXT(D391,"yyyy-mm-dd")&amp;""",""yyyy-MM-dd"",cultureProvider), Open="&amp;#REF!&amp;"m, High="&amp;E391&amp;"m, Low="&amp;F391&amp;"m, Close="&amp;G391&amp;"m, Volume = (long)"&amp;#REF!&amp;" },"</f>
        <v>#REF!</v>
      </c>
      <c r="D391" s="2">
        <v>43301</v>
      </c>
      <c r="E391" s="1">
        <v>272.44</v>
      </c>
      <c r="F391" s="1">
        <v>271.48</v>
      </c>
      <c r="G391" s="1">
        <v>271.66000000000003</v>
      </c>
      <c r="H391" s="1">
        <f>MAX(testdata[[#This Row],[high]]-testdata[[#This Row],[low]],ABS(testdata[[#This Row],[high]]-G390),ABS(testdata[[#This Row],[low]]-G390))</f>
        <v>0.95999999999997954</v>
      </c>
      <c r="I391" s="1">
        <f>IF(testdata[[#This Row],[high]]-E390&gt;F390-testdata[[#This Row],[low]],MAX(testdata[[#This Row],[high]]-E390,0),0)</f>
        <v>0</v>
      </c>
      <c r="J391" s="1">
        <f>IF(F390-testdata[[#This Row],[low]]&gt;testdata[[#This Row],[high]]-E390,MAX(F390-testdata[[#This Row],[low]],0),0)</f>
        <v>0</v>
      </c>
      <c r="K391" s="1">
        <f>K390-(K390/14)+testdata[[#This Row],[TR]]</f>
        <v>28.654798293240869</v>
      </c>
      <c r="L391" s="1">
        <f>L390-(L390/14)+testdata[[#This Row],[+DM1]]</f>
        <v>7.8040288250221375</v>
      </c>
      <c r="M391" s="1">
        <f>M390-(M390/14)+testdata[[#This Row],[-DM1]]</f>
        <v>6.0388981944925755</v>
      </c>
      <c r="N391" s="8">
        <f>100*testdata[[#This Row],[+DM14]]/testdata[[#This Row],[TR14]]</f>
        <v>27.234631858717226</v>
      </c>
      <c r="O391" s="8">
        <f>100*testdata[[#This Row],[-DM14]]/testdata[[#This Row],[TR14]]</f>
        <v>21.074649113537951</v>
      </c>
      <c r="P391" s="8">
        <f>100*ABS(testdata[[#This Row],[+DI14]]-testdata[[#This Row],[-DI14]])/(testdata[[#This Row],[+DI14]]+testdata[[#This Row],[-DI14]])</f>
        <v>12.75113729951198</v>
      </c>
      <c r="Q391" s="8">
        <f>((Q390*13)+testdata[[#This Row],[DX]])/14</f>
        <v>15.766237933499564</v>
      </c>
      <c r="S391" s="6">
        <v>390</v>
      </c>
      <c r="T391" s="8">
        <v>27.2346</v>
      </c>
      <c r="U391" s="8">
        <v>21.0746</v>
      </c>
      <c r="V391" s="8">
        <v>15.7662</v>
      </c>
    </row>
    <row r="392" spans="1:22" x14ac:dyDescent="0.25">
      <c r="A392" s="6">
        <v>391</v>
      </c>
      <c r="B392" s="3" t="s">
        <v>5</v>
      </c>
      <c r="C392" s="4" t="e">
        <f>"new Quote { Date = DateTime.ParseExact("""&amp;TEXT(D392,"yyyy-mm-dd")&amp;""",""yyyy-MM-dd"",cultureProvider), Open="&amp;#REF!&amp;"m, High="&amp;E392&amp;"m, Low="&amp;F392&amp;"m, Close="&amp;G392&amp;"m, Volume = (long)"&amp;#REF!&amp;" },"</f>
        <v>#REF!</v>
      </c>
      <c r="D392" s="2">
        <v>43304</v>
      </c>
      <c r="E392" s="1">
        <v>272.39</v>
      </c>
      <c r="F392" s="1">
        <v>271.06</v>
      </c>
      <c r="G392" s="1">
        <v>272.16000000000003</v>
      </c>
      <c r="H392" s="1">
        <f>MAX(testdata[[#This Row],[high]]-testdata[[#This Row],[low]],ABS(testdata[[#This Row],[high]]-G391),ABS(testdata[[#This Row],[low]]-G391))</f>
        <v>1.3299999999999841</v>
      </c>
      <c r="I392" s="1">
        <f>IF(testdata[[#This Row],[high]]-E391&gt;F391-testdata[[#This Row],[low]],MAX(testdata[[#This Row],[high]]-E391,0),0)</f>
        <v>0</v>
      </c>
      <c r="J392" s="1">
        <f>IF(F391-testdata[[#This Row],[low]]&gt;testdata[[#This Row],[high]]-E391,MAX(F391-testdata[[#This Row],[low]],0),0)</f>
        <v>0.42000000000001592</v>
      </c>
      <c r="K392" s="1">
        <f>K391-(K391/14)+testdata[[#This Row],[TR]]</f>
        <v>27.938026986580791</v>
      </c>
      <c r="L392" s="1">
        <f>L391-(L391/14)+testdata[[#This Row],[+DM1]]</f>
        <v>7.246598194663413</v>
      </c>
      <c r="M392" s="1">
        <f>M391-(M391/14)+testdata[[#This Row],[-DM1]]</f>
        <v>6.0275483234574079</v>
      </c>
      <c r="N392" s="8">
        <f>100*testdata[[#This Row],[+DM14]]/testdata[[#This Row],[TR14]]</f>
        <v>25.938117241221448</v>
      </c>
      <c r="O392" s="8">
        <f>100*testdata[[#This Row],[-DM14]]/testdata[[#This Row],[TR14]]</f>
        <v>21.574710076529609</v>
      </c>
      <c r="P392" s="8">
        <f>100*ABS(testdata[[#This Row],[+DI14]]-testdata[[#This Row],[-DI14]])/(testdata[[#This Row],[+DI14]]+testdata[[#This Row],[-DI14]])</f>
        <v>9.1836403157208988</v>
      </c>
      <c r="Q392" s="8">
        <f>((Q391*13)+testdata[[#This Row],[DX]])/14</f>
        <v>15.296052389372518</v>
      </c>
      <c r="S392" s="6">
        <v>391</v>
      </c>
      <c r="T392" s="8">
        <v>25.938099999999999</v>
      </c>
      <c r="U392" s="8">
        <v>21.5747</v>
      </c>
      <c r="V392" s="8">
        <v>15.296099999999999</v>
      </c>
    </row>
    <row r="393" spans="1:22" x14ac:dyDescent="0.25">
      <c r="A393" s="6">
        <v>392</v>
      </c>
      <c r="B393" s="3" t="s">
        <v>5</v>
      </c>
      <c r="C393" s="4" t="e">
        <f>"new Quote { Date = DateTime.ParseExact("""&amp;TEXT(D393,"yyyy-mm-dd")&amp;""",""yyyy-MM-dd"",cultureProvider), Open="&amp;#REF!&amp;"m, High="&amp;E393&amp;"m, Low="&amp;F393&amp;"m, Close="&amp;G393&amp;"m, Volume = (long)"&amp;#REF!&amp;" },"</f>
        <v>#REF!</v>
      </c>
      <c r="D393" s="2">
        <v>43305</v>
      </c>
      <c r="E393" s="1">
        <v>274.45999999999998</v>
      </c>
      <c r="F393" s="1">
        <v>272.58</v>
      </c>
      <c r="G393" s="1">
        <v>273.52999999999997</v>
      </c>
      <c r="H393" s="1">
        <f>MAX(testdata[[#This Row],[high]]-testdata[[#This Row],[low]],ABS(testdata[[#This Row],[high]]-G392),ABS(testdata[[#This Row],[low]]-G392))</f>
        <v>2.2999999999999545</v>
      </c>
      <c r="I393" s="1">
        <f>IF(testdata[[#This Row],[high]]-E392&gt;F392-testdata[[#This Row],[low]],MAX(testdata[[#This Row],[high]]-E392,0),0)</f>
        <v>2.0699999999999932</v>
      </c>
      <c r="J393" s="1">
        <f>IF(F392-testdata[[#This Row],[low]]&gt;testdata[[#This Row],[high]]-E392,MAX(F392-testdata[[#This Row],[low]],0),0)</f>
        <v>0</v>
      </c>
      <c r="K393" s="1">
        <f>K392-(K392/14)+testdata[[#This Row],[TR]]</f>
        <v>28.242453630396405</v>
      </c>
      <c r="L393" s="1">
        <f>L392-(L392/14)+testdata[[#This Row],[+DM1]]</f>
        <v>8.7989840379017341</v>
      </c>
      <c r="M393" s="1">
        <f>M392-(M392/14)+testdata[[#This Row],[-DM1]]</f>
        <v>5.5970091574961645</v>
      </c>
      <c r="N393" s="8">
        <f>100*testdata[[#This Row],[+DM14]]/testdata[[#This Row],[TR14]]</f>
        <v>31.155168573709485</v>
      </c>
      <c r="O393" s="8">
        <f>100*testdata[[#This Row],[-DM14]]/testdata[[#This Row],[TR14]]</f>
        <v>19.817715665724918</v>
      </c>
      <c r="P393" s="8">
        <f>100*ABS(testdata[[#This Row],[+DI14]]-testdata[[#This Row],[-DI14]])/(testdata[[#This Row],[+DI14]]+testdata[[#This Row],[-DI14]])</f>
        <v>22.242125548025228</v>
      </c>
      <c r="Q393" s="8">
        <f>((Q392*13)+testdata[[#This Row],[DX]])/14</f>
        <v>15.792200472133427</v>
      </c>
      <c r="S393" s="6">
        <v>392</v>
      </c>
      <c r="T393" s="8">
        <v>31.155200000000001</v>
      </c>
      <c r="U393" s="8">
        <v>19.817699999999999</v>
      </c>
      <c r="V393" s="8">
        <v>15.792199999999999</v>
      </c>
    </row>
    <row r="394" spans="1:22" x14ac:dyDescent="0.25">
      <c r="A394" s="6">
        <v>393</v>
      </c>
      <c r="B394" s="3" t="s">
        <v>5</v>
      </c>
      <c r="C394" s="4" t="e">
        <f>"new Quote { Date = DateTime.ParseExact("""&amp;TEXT(D394,"yyyy-mm-dd")&amp;""",""yyyy-MM-dd"",cultureProvider), Open="&amp;#REF!&amp;"m, High="&amp;E394&amp;"m, Low="&amp;F394&amp;"m, Close="&amp;G394&amp;"m, Volume = (long)"&amp;#REF!&amp;" },"</f>
        <v>#REF!</v>
      </c>
      <c r="D394" s="2">
        <v>43306</v>
      </c>
      <c r="E394" s="1">
        <v>276.22000000000003</v>
      </c>
      <c r="F394" s="1">
        <v>273.20999999999998</v>
      </c>
      <c r="G394" s="1">
        <v>275.87</v>
      </c>
      <c r="H394" s="1">
        <f>MAX(testdata[[#This Row],[high]]-testdata[[#This Row],[low]],ABS(testdata[[#This Row],[high]]-G393),ABS(testdata[[#This Row],[low]]-G393))</f>
        <v>3.0100000000000477</v>
      </c>
      <c r="I394" s="1">
        <f>IF(testdata[[#This Row],[high]]-E393&gt;F393-testdata[[#This Row],[low]],MAX(testdata[[#This Row],[high]]-E393,0),0)</f>
        <v>1.7600000000000477</v>
      </c>
      <c r="J394" s="1">
        <f>IF(F393-testdata[[#This Row],[low]]&gt;testdata[[#This Row],[high]]-E393,MAX(F393-testdata[[#This Row],[low]],0),0)</f>
        <v>0</v>
      </c>
      <c r="K394" s="1">
        <f>K393-(K393/14)+testdata[[#This Row],[TR]]</f>
        <v>29.235135513939568</v>
      </c>
      <c r="L394" s="1">
        <f>L393-(L393/14)+testdata[[#This Row],[+DM1]]</f>
        <v>9.9304851780516579</v>
      </c>
      <c r="M394" s="1">
        <f>M393-(M393/14)+testdata[[#This Row],[-DM1]]</f>
        <v>5.1972227891035816</v>
      </c>
      <c r="N394" s="8">
        <f>100*testdata[[#This Row],[+DM14]]/testdata[[#This Row],[TR14]]</f>
        <v>33.967638608402261</v>
      </c>
      <c r="O394" s="8">
        <f>100*testdata[[#This Row],[-DM14]]/testdata[[#This Row],[TR14]]</f>
        <v>17.777317251105266</v>
      </c>
      <c r="P394" s="8">
        <f>100*ABS(testdata[[#This Row],[+DI14]]-testdata[[#This Row],[-DI14]])/(testdata[[#This Row],[+DI14]]+testdata[[#This Row],[-DI14]])</f>
        <v>31.28869488507296</v>
      </c>
      <c r="Q394" s="8">
        <f>((Q393*13)+testdata[[#This Row],[DX]])/14</f>
        <v>16.899092930200535</v>
      </c>
      <c r="S394" s="6">
        <v>393</v>
      </c>
      <c r="T394" s="8">
        <v>33.967599999999997</v>
      </c>
      <c r="U394" s="8">
        <v>17.7773</v>
      </c>
      <c r="V394" s="8">
        <v>16.899100000000001</v>
      </c>
    </row>
    <row r="395" spans="1:22" x14ac:dyDescent="0.25">
      <c r="A395" s="6">
        <v>394</v>
      </c>
      <c r="B395" s="3" t="s">
        <v>5</v>
      </c>
      <c r="C395" s="4" t="e">
        <f>"new Quote { Date = DateTime.ParseExact("""&amp;TEXT(D395,"yyyy-mm-dd")&amp;""",""yyyy-MM-dd"",cultureProvider), Open="&amp;#REF!&amp;"m, High="&amp;E395&amp;"m, Low="&amp;F395&amp;"m, Close="&amp;G395&amp;"m, Volume = (long)"&amp;#REF!&amp;" },"</f>
        <v>#REF!</v>
      </c>
      <c r="D395" s="2">
        <v>43307</v>
      </c>
      <c r="E395" s="1">
        <v>275.95999999999998</v>
      </c>
      <c r="F395" s="1">
        <v>274.97000000000003</v>
      </c>
      <c r="G395" s="1">
        <v>275.20999999999998</v>
      </c>
      <c r="H395" s="1">
        <f>MAX(testdata[[#This Row],[high]]-testdata[[#This Row],[low]],ABS(testdata[[#This Row],[high]]-G394),ABS(testdata[[#This Row],[low]]-G394))</f>
        <v>0.98999999999995225</v>
      </c>
      <c r="I395" s="1">
        <f>IF(testdata[[#This Row],[high]]-E394&gt;F394-testdata[[#This Row],[low]],MAX(testdata[[#This Row],[high]]-E394,0),0)</f>
        <v>0</v>
      </c>
      <c r="J395" s="1">
        <f>IF(F394-testdata[[#This Row],[low]]&gt;testdata[[#This Row],[high]]-E394,MAX(F394-testdata[[#This Row],[low]],0),0)</f>
        <v>0</v>
      </c>
      <c r="K395" s="1">
        <f>K394-(K394/14)+testdata[[#This Row],[TR]]</f>
        <v>28.136911548658123</v>
      </c>
      <c r="L395" s="1">
        <f>L394-(L394/14)+testdata[[#This Row],[+DM1]]</f>
        <v>9.2211648081908244</v>
      </c>
      <c r="M395" s="1">
        <f>M394-(M394/14)+testdata[[#This Row],[-DM1]]</f>
        <v>4.8259925898818974</v>
      </c>
      <c r="N395" s="8">
        <f>100*testdata[[#This Row],[+DM14]]/testdata[[#This Row],[TR14]]</f>
        <v>32.772483903374926</v>
      </c>
      <c r="O395" s="8">
        <f>100*testdata[[#This Row],[-DM14]]/testdata[[#This Row],[TR14]]</f>
        <v>17.151820595292214</v>
      </c>
      <c r="P395" s="8">
        <f>100*ABS(testdata[[#This Row],[+DI14]]-testdata[[#This Row],[-DI14]])/(testdata[[#This Row],[+DI14]]+testdata[[#This Row],[-DI14]])</f>
        <v>31.288694885072953</v>
      </c>
      <c r="Q395" s="8">
        <f>((Q394*13)+testdata[[#This Row],[DX]])/14</f>
        <v>17.926921641262847</v>
      </c>
      <c r="S395" s="6">
        <v>394</v>
      </c>
      <c r="T395" s="8">
        <v>32.772500000000001</v>
      </c>
      <c r="U395" s="8">
        <v>17.151800000000001</v>
      </c>
      <c r="V395" s="8">
        <v>17.9269</v>
      </c>
    </row>
    <row r="396" spans="1:22" x14ac:dyDescent="0.25">
      <c r="A396" s="6">
        <v>395</v>
      </c>
      <c r="B396" s="3" t="s">
        <v>5</v>
      </c>
      <c r="C396" s="4" t="e">
        <f>"new Quote { Date = DateTime.ParseExact("""&amp;TEXT(D396,"yyyy-mm-dd")&amp;""",""yyyy-MM-dd"",cultureProvider), Open="&amp;#REF!&amp;"m, High="&amp;E396&amp;"m, Low="&amp;F396&amp;"m, Close="&amp;G396&amp;"m, Volume = (long)"&amp;#REF!&amp;" },"</f>
        <v>#REF!</v>
      </c>
      <c r="D396" s="2">
        <v>43308</v>
      </c>
      <c r="E396" s="1">
        <v>275.68</v>
      </c>
      <c r="F396" s="1">
        <v>272.33999999999997</v>
      </c>
      <c r="G396" s="1">
        <v>273.35000000000002</v>
      </c>
      <c r="H396" s="1">
        <f>MAX(testdata[[#This Row],[high]]-testdata[[#This Row],[low]],ABS(testdata[[#This Row],[high]]-G395),ABS(testdata[[#This Row],[low]]-G395))</f>
        <v>3.3400000000000318</v>
      </c>
      <c r="I396" s="1">
        <f>IF(testdata[[#This Row],[high]]-E395&gt;F395-testdata[[#This Row],[low]],MAX(testdata[[#This Row],[high]]-E395,0),0)</f>
        <v>0</v>
      </c>
      <c r="J396" s="1">
        <f>IF(F395-testdata[[#This Row],[low]]&gt;testdata[[#This Row],[high]]-E395,MAX(F395-testdata[[#This Row],[low]],0),0)</f>
        <v>2.6300000000000523</v>
      </c>
      <c r="K396" s="1">
        <f>K395-(K395/14)+testdata[[#This Row],[TR]]</f>
        <v>29.467132152325433</v>
      </c>
      <c r="L396" s="1">
        <f>L395-(L395/14)+testdata[[#This Row],[+DM1]]</f>
        <v>8.5625101790343372</v>
      </c>
      <c r="M396" s="1">
        <f>M395-(M395/14)+testdata[[#This Row],[-DM1]]</f>
        <v>7.1112788334618138</v>
      </c>
      <c r="N396" s="8">
        <f>100*testdata[[#This Row],[+DM14]]/testdata[[#This Row],[TR14]]</f>
        <v>29.057833435476066</v>
      </c>
      <c r="O396" s="8">
        <f>100*testdata[[#This Row],[-DM14]]/testdata[[#This Row],[TR14]]</f>
        <v>24.132917980281359</v>
      </c>
      <c r="P396" s="8">
        <f>100*ABS(testdata[[#This Row],[+DI14]]-testdata[[#This Row],[-DI14]])/(testdata[[#This Row],[+DI14]]+testdata[[#This Row],[-DI14]])</f>
        <v>9.2589695090032738</v>
      </c>
      <c r="Q396" s="8">
        <f>((Q395*13)+testdata[[#This Row],[DX]])/14</f>
        <v>17.307782203244304</v>
      </c>
      <c r="S396" s="6">
        <v>395</v>
      </c>
      <c r="T396" s="8">
        <v>29.0578</v>
      </c>
      <c r="U396" s="8">
        <v>24.132899999999999</v>
      </c>
      <c r="V396" s="8">
        <v>17.3078</v>
      </c>
    </row>
    <row r="397" spans="1:22" x14ac:dyDescent="0.25">
      <c r="A397" s="6">
        <v>396</v>
      </c>
      <c r="B397" s="3" t="s">
        <v>5</v>
      </c>
      <c r="C397" s="4" t="e">
        <f>"new Quote { Date = DateTime.ParseExact("""&amp;TEXT(D397,"yyyy-mm-dd")&amp;""",""yyyy-MM-dd"",cultureProvider), Open="&amp;#REF!&amp;"m, High="&amp;E397&amp;"m, Low="&amp;F397&amp;"m, Close="&amp;G397&amp;"m, Volume = (long)"&amp;#REF!&amp;" },"</f>
        <v>#REF!</v>
      </c>
      <c r="D397" s="2">
        <v>43311</v>
      </c>
      <c r="E397" s="1">
        <v>273.61</v>
      </c>
      <c r="F397" s="1">
        <v>271.35000000000002</v>
      </c>
      <c r="G397" s="1">
        <v>271.92</v>
      </c>
      <c r="H397" s="1">
        <f>MAX(testdata[[#This Row],[high]]-testdata[[#This Row],[low]],ABS(testdata[[#This Row],[high]]-G396),ABS(testdata[[#This Row],[low]]-G396))</f>
        <v>2.2599999999999909</v>
      </c>
      <c r="I397" s="1">
        <f>IF(testdata[[#This Row],[high]]-E396&gt;F396-testdata[[#This Row],[low]],MAX(testdata[[#This Row],[high]]-E396,0),0)</f>
        <v>0</v>
      </c>
      <c r="J397" s="1">
        <f>IF(F396-testdata[[#This Row],[low]]&gt;testdata[[#This Row],[high]]-E396,MAX(F396-testdata[[#This Row],[low]],0),0)</f>
        <v>0.98999999999995225</v>
      </c>
      <c r="K397" s="1">
        <f>K396-(K396/14)+testdata[[#This Row],[TR]]</f>
        <v>29.622336998587894</v>
      </c>
      <c r="L397" s="1">
        <f>L396-(L396/14)+testdata[[#This Row],[+DM1]]</f>
        <v>7.9509023091033129</v>
      </c>
      <c r="M397" s="1">
        <f>M396-(M396/14)+testdata[[#This Row],[-DM1]]</f>
        <v>7.5933303453573506</v>
      </c>
      <c r="N397" s="8">
        <f>100*testdata[[#This Row],[+DM14]]/testdata[[#This Row],[TR14]]</f>
        <v>26.840901544946757</v>
      </c>
      <c r="O397" s="8">
        <f>100*testdata[[#This Row],[-DM14]]/testdata[[#This Row],[TR14]]</f>
        <v>25.633799067640499</v>
      </c>
      <c r="P397" s="8">
        <f>100*ABS(testdata[[#This Row],[+DI14]]-testdata[[#This Row],[-DI14]])/(testdata[[#This Row],[+DI14]]+testdata[[#This Row],[-DI14]])</f>
        <v>2.300351337338943</v>
      </c>
      <c r="Q397" s="8">
        <f>((Q396*13)+testdata[[#This Row],[DX]])/14</f>
        <v>16.235822855679636</v>
      </c>
      <c r="S397" s="6">
        <v>396</v>
      </c>
      <c r="T397" s="8">
        <v>26.840900000000001</v>
      </c>
      <c r="U397" s="8">
        <v>25.633800000000001</v>
      </c>
      <c r="V397" s="8">
        <v>16.235800000000001</v>
      </c>
    </row>
    <row r="398" spans="1:22" x14ac:dyDescent="0.25">
      <c r="A398" s="6">
        <v>397</v>
      </c>
      <c r="B398" s="3" t="s">
        <v>5</v>
      </c>
      <c r="C398" s="4" t="e">
        <f>"new Quote { Date = DateTime.ParseExact("""&amp;TEXT(D398,"yyyy-mm-dd")&amp;""",""yyyy-MM-dd"",cultureProvider), Open="&amp;#REF!&amp;"m, High="&amp;E398&amp;"m, Low="&amp;F398&amp;"m, Close="&amp;G398&amp;"m, Volume = (long)"&amp;#REF!&amp;" },"</f>
        <v>#REF!</v>
      </c>
      <c r="D398" s="2">
        <v>43312</v>
      </c>
      <c r="E398" s="1">
        <v>273.93</v>
      </c>
      <c r="F398" s="1">
        <v>272.33999999999997</v>
      </c>
      <c r="G398" s="1">
        <v>273.26</v>
      </c>
      <c r="H398" s="1">
        <f>MAX(testdata[[#This Row],[high]]-testdata[[#This Row],[low]],ABS(testdata[[#This Row],[high]]-G397),ABS(testdata[[#This Row],[low]]-G397))</f>
        <v>2.0099999999999909</v>
      </c>
      <c r="I398" s="1">
        <f>IF(testdata[[#This Row],[high]]-E397&gt;F397-testdata[[#This Row],[low]],MAX(testdata[[#This Row],[high]]-E397,0),0)</f>
        <v>0.31999999999999318</v>
      </c>
      <c r="J398" s="1">
        <f>IF(F397-testdata[[#This Row],[low]]&gt;testdata[[#This Row],[high]]-E397,MAX(F397-testdata[[#This Row],[low]],0),0)</f>
        <v>0</v>
      </c>
      <c r="K398" s="1">
        <f>K397-(K397/14)+testdata[[#This Row],[TR]]</f>
        <v>29.516455784403036</v>
      </c>
      <c r="L398" s="1">
        <f>L397-(L397/14)+testdata[[#This Row],[+DM1]]</f>
        <v>7.7029807155959267</v>
      </c>
      <c r="M398" s="1">
        <f>M397-(M397/14)+testdata[[#This Row],[-DM1]]</f>
        <v>7.050949606403254</v>
      </c>
      <c r="N398" s="8">
        <f>100*testdata[[#This Row],[+DM14]]/testdata[[#This Row],[TR14]]</f>
        <v>26.097241389212808</v>
      </c>
      <c r="O398" s="8">
        <f>100*testdata[[#This Row],[-DM14]]/testdata[[#This Row],[TR14]]</f>
        <v>23.888198698060112</v>
      </c>
      <c r="P398" s="8">
        <f>100*ABS(testdata[[#This Row],[+DI14]]-testdata[[#This Row],[-DI14]])/(testdata[[#This Row],[+DI14]]+testdata[[#This Row],[-DI14]])</f>
        <v>4.4193722958040995</v>
      </c>
      <c r="Q398" s="8">
        <f>((Q397*13)+testdata[[#This Row],[DX]])/14</f>
        <v>15.391790672831382</v>
      </c>
      <c r="S398" s="6">
        <v>397</v>
      </c>
      <c r="T398" s="8">
        <v>26.097200000000001</v>
      </c>
      <c r="U398" s="8">
        <v>23.888200000000001</v>
      </c>
      <c r="V398" s="8">
        <v>15.3918</v>
      </c>
    </row>
    <row r="399" spans="1:22" x14ac:dyDescent="0.25">
      <c r="A399" s="6">
        <v>398</v>
      </c>
      <c r="B399" s="3" t="s">
        <v>5</v>
      </c>
      <c r="C399" s="4" t="e">
        <f>"new Quote { Date = DateTime.ParseExact("""&amp;TEXT(D399,"yyyy-mm-dd")&amp;""",""yyyy-MM-dd"",cultureProvider), Open="&amp;#REF!&amp;"m, High="&amp;E399&amp;"m, Low="&amp;F399&amp;"m, Close="&amp;G399&amp;"m, Volume = (long)"&amp;#REF!&amp;" },"</f>
        <v>#REF!</v>
      </c>
      <c r="D399" s="2">
        <v>43313</v>
      </c>
      <c r="E399" s="1">
        <v>274.04000000000002</v>
      </c>
      <c r="F399" s="1">
        <v>272.10000000000002</v>
      </c>
      <c r="G399" s="1">
        <v>272.81</v>
      </c>
      <c r="H399" s="1">
        <f>MAX(testdata[[#This Row],[high]]-testdata[[#This Row],[low]],ABS(testdata[[#This Row],[high]]-G398),ABS(testdata[[#This Row],[low]]-G398))</f>
        <v>1.9399999999999977</v>
      </c>
      <c r="I399" s="1">
        <f>IF(testdata[[#This Row],[high]]-E398&gt;F398-testdata[[#This Row],[low]],MAX(testdata[[#This Row],[high]]-E398,0),0)</f>
        <v>0</v>
      </c>
      <c r="J399" s="1">
        <f>IF(F398-testdata[[#This Row],[low]]&gt;testdata[[#This Row],[high]]-E398,MAX(F398-testdata[[#This Row],[low]],0),0)</f>
        <v>0.23999999999995225</v>
      </c>
      <c r="K399" s="1">
        <f>K398-(K398/14)+testdata[[#This Row],[TR]]</f>
        <v>29.348137514088531</v>
      </c>
      <c r="L399" s="1">
        <f>L398-(L398/14)+testdata[[#This Row],[+DM1]]</f>
        <v>7.1527678073390746</v>
      </c>
      <c r="M399" s="1">
        <f>M398-(M398/14)+testdata[[#This Row],[-DM1]]</f>
        <v>6.7873103488029738</v>
      </c>
      <c r="N399" s="8">
        <f>100*testdata[[#This Row],[+DM14]]/testdata[[#This Row],[TR14]]</f>
        <v>24.372135383055905</v>
      </c>
      <c r="O399" s="8">
        <f>100*testdata[[#This Row],[-DM14]]/testdata[[#This Row],[TR14]]</f>
        <v>23.126886145823512</v>
      </c>
      <c r="P399" s="8">
        <f>100*ABS(testdata[[#This Row],[+DI14]]-testdata[[#This Row],[-DI14]])/(testdata[[#This Row],[+DI14]]+testdata[[#This Row],[-DI14]])</f>
        <v>2.6216313455536788</v>
      </c>
      <c r="Q399" s="8">
        <f>((Q398*13)+testdata[[#This Row],[DX]])/14</f>
        <v>14.479636435168688</v>
      </c>
      <c r="S399" s="6">
        <v>398</v>
      </c>
      <c r="T399" s="8">
        <v>24.3721</v>
      </c>
      <c r="U399" s="8">
        <v>23.126899999999999</v>
      </c>
      <c r="V399" s="8">
        <v>14.4796</v>
      </c>
    </row>
    <row r="400" spans="1:22" x14ac:dyDescent="0.25">
      <c r="A400" s="6">
        <v>399</v>
      </c>
      <c r="B400" s="3" t="s">
        <v>5</v>
      </c>
      <c r="C400" s="4" t="e">
        <f>"new Quote { Date = DateTime.ParseExact("""&amp;TEXT(D400,"yyyy-mm-dd")&amp;""",""yyyy-MM-dd"",cultureProvider), Open="&amp;#REF!&amp;"m, High="&amp;E400&amp;"m, Low="&amp;F400&amp;"m, Close="&amp;G400&amp;"m, Volume = (long)"&amp;#REF!&amp;" },"</f>
        <v>#REF!</v>
      </c>
      <c r="D400" s="2">
        <v>43314</v>
      </c>
      <c r="E400" s="1">
        <v>274.48</v>
      </c>
      <c r="F400" s="1">
        <v>271.14999999999998</v>
      </c>
      <c r="G400" s="1">
        <v>274.29000000000002</v>
      </c>
      <c r="H400" s="1">
        <f>MAX(testdata[[#This Row],[high]]-testdata[[#This Row],[low]],ABS(testdata[[#This Row],[high]]-G399),ABS(testdata[[#This Row],[low]]-G399))</f>
        <v>3.3300000000000409</v>
      </c>
      <c r="I400" s="1">
        <f>IF(testdata[[#This Row],[high]]-E399&gt;F399-testdata[[#This Row],[low]],MAX(testdata[[#This Row],[high]]-E399,0),0)</f>
        <v>0</v>
      </c>
      <c r="J400" s="1">
        <f>IF(F399-testdata[[#This Row],[low]]&gt;testdata[[#This Row],[high]]-E399,MAX(F399-testdata[[#This Row],[low]],0),0)</f>
        <v>0.95000000000004547</v>
      </c>
      <c r="K400" s="1">
        <f>K399-(K399/14)+testdata[[#This Row],[TR]]</f>
        <v>30.581841977367962</v>
      </c>
      <c r="L400" s="1">
        <f>L399-(L399/14)+testdata[[#This Row],[+DM1]]</f>
        <v>6.6418558211005694</v>
      </c>
      <c r="M400" s="1">
        <f>M399-(M399/14)+testdata[[#This Row],[-DM1]]</f>
        <v>7.2525024667456641</v>
      </c>
      <c r="N400" s="8">
        <f>100*testdata[[#This Row],[+DM14]]/testdata[[#This Row],[TR14]]</f>
        <v>21.718298806251966</v>
      </c>
      <c r="O400" s="8">
        <f>100*testdata[[#This Row],[-DM14]]/testdata[[#This Row],[TR14]]</f>
        <v>23.715060957128959</v>
      </c>
      <c r="P400" s="8">
        <f>100*ABS(testdata[[#This Row],[+DI14]]-testdata[[#This Row],[-DI14]])/(testdata[[#This Row],[+DI14]]+testdata[[#This Row],[-DI14]])</f>
        <v>4.3949251415176525</v>
      </c>
      <c r="Q400" s="8">
        <f>((Q399*13)+testdata[[#This Row],[DX]])/14</f>
        <v>13.759299914193615</v>
      </c>
      <c r="S400" s="6">
        <v>399</v>
      </c>
      <c r="T400" s="8">
        <v>21.718299999999999</v>
      </c>
      <c r="U400" s="8">
        <v>23.7151</v>
      </c>
      <c r="V400" s="8">
        <v>13.7593</v>
      </c>
    </row>
    <row r="401" spans="1:22" x14ac:dyDescent="0.25">
      <c r="A401" s="6">
        <v>400</v>
      </c>
      <c r="B401" s="3" t="s">
        <v>5</v>
      </c>
      <c r="C401" s="4" t="e">
        <f>"new Quote { Date = DateTime.ParseExact("""&amp;TEXT(D401,"yyyy-mm-dd")&amp;""",""yyyy-MM-dd"",cultureProvider), Open="&amp;#REF!&amp;"m, High="&amp;E401&amp;"m, Low="&amp;F401&amp;"m, Close="&amp;G401&amp;"m, Volume = (long)"&amp;#REF!&amp;" },"</f>
        <v>#REF!</v>
      </c>
      <c r="D401" s="2">
        <v>43315</v>
      </c>
      <c r="E401" s="1">
        <v>275.52</v>
      </c>
      <c r="F401" s="1">
        <v>274.23</v>
      </c>
      <c r="G401" s="1">
        <v>275.47000000000003</v>
      </c>
      <c r="H401" s="1">
        <f>MAX(testdata[[#This Row],[high]]-testdata[[#This Row],[low]],ABS(testdata[[#This Row],[high]]-G400),ABS(testdata[[#This Row],[low]]-G400))</f>
        <v>1.2899999999999636</v>
      </c>
      <c r="I401" s="1">
        <f>IF(testdata[[#This Row],[high]]-E400&gt;F400-testdata[[#This Row],[low]],MAX(testdata[[#This Row],[high]]-E400,0),0)</f>
        <v>1.0399999999999636</v>
      </c>
      <c r="J401" s="1">
        <f>IF(F400-testdata[[#This Row],[low]]&gt;testdata[[#This Row],[high]]-E400,MAX(F400-testdata[[#This Row],[low]],0),0)</f>
        <v>0</v>
      </c>
      <c r="K401" s="1">
        <f>K400-(K400/14)+testdata[[#This Row],[TR]]</f>
        <v>29.687424693270213</v>
      </c>
      <c r="L401" s="1">
        <f>L400-(L400/14)+testdata[[#This Row],[+DM1]]</f>
        <v>7.2074375481647781</v>
      </c>
      <c r="M401" s="1">
        <f>M400-(M400/14)+testdata[[#This Row],[-DM1]]</f>
        <v>6.7344665762638307</v>
      </c>
      <c r="N401" s="8">
        <f>100*testdata[[#This Row],[+DM14]]/testdata[[#This Row],[TR14]]</f>
        <v>24.277745956854986</v>
      </c>
      <c r="O401" s="8">
        <f>100*testdata[[#This Row],[-DM14]]/testdata[[#This Row],[TR14]]</f>
        <v>22.684576536510605</v>
      </c>
      <c r="P401" s="8">
        <f>100*ABS(testdata[[#This Row],[+DI14]]-testdata[[#This Row],[-DI14]])/(testdata[[#This Row],[+DI14]]+testdata[[#This Row],[-DI14]])</f>
        <v>3.3924417187191915</v>
      </c>
      <c r="Q401" s="8">
        <f>((Q400*13)+testdata[[#This Row],[DX]])/14</f>
        <v>13.018810043088299</v>
      </c>
      <c r="S401" s="6">
        <v>400</v>
      </c>
      <c r="T401" s="8">
        <v>24.277699999999999</v>
      </c>
      <c r="U401" s="8">
        <v>22.6846</v>
      </c>
      <c r="V401" s="8">
        <v>13.018800000000001</v>
      </c>
    </row>
    <row r="402" spans="1:22" x14ac:dyDescent="0.25">
      <c r="A402" s="6">
        <v>401</v>
      </c>
      <c r="B402" s="3" t="s">
        <v>5</v>
      </c>
      <c r="C402" s="4" t="e">
        <f>"new Quote { Date = DateTime.ParseExact("""&amp;TEXT(D402,"yyyy-mm-dd")&amp;""",""yyyy-MM-dd"",cultureProvider), Open="&amp;#REF!&amp;"m, High="&amp;E402&amp;"m, Low="&amp;F402&amp;"m, Close="&amp;G402&amp;"m, Volume = (long)"&amp;#REF!&amp;" },"</f>
        <v>#REF!</v>
      </c>
      <c r="D402" s="2">
        <v>43318</v>
      </c>
      <c r="E402" s="1">
        <v>276.82</v>
      </c>
      <c r="F402" s="1">
        <v>275.08</v>
      </c>
      <c r="G402" s="1">
        <v>276.48</v>
      </c>
      <c r="H402" s="1">
        <f>MAX(testdata[[#This Row],[high]]-testdata[[#This Row],[low]],ABS(testdata[[#This Row],[high]]-G401),ABS(testdata[[#This Row],[low]]-G401))</f>
        <v>1.7400000000000091</v>
      </c>
      <c r="I402" s="1">
        <f>IF(testdata[[#This Row],[high]]-E401&gt;F401-testdata[[#This Row],[low]],MAX(testdata[[#This Row],[high]]-E401,0),0)</f>
        <v>1.3000000000000114</v>
      </c>
      <c r="J402" s="1">
        <f>IF(F401-testdata[[#This Row],[low]]&gt;testdata[[#This Row],[high]]-E401,MAX(F401-testdata[[#This Row],[low]],0),0)</f>
        <v>0</v>
      </c>
      <c r="K402" s="1">
        <f>K401-(K401/14)+testdata[[#This Row],[TR]]</f>
        <v>29.306894358036637</v>
      </c>
      <c r="L402" s="1">
        <f>L401-(L401/14)+testdata[[#This Row],[+DM1]]</f>
        <v>7.992620580438734</v>
      </c>
      <c r="M402" s="1">
        <f>M401-(M401/14)+testdata[[#This Row],[-DM1]]</f>
        <v>6.2534332493878431</v>
      </c>
      <c r="N402" s="8">
        <f>100*testdata[[#This Row],[+DM14]]/testdata[[#This Row],[TR14]]</f>
        <v>27.272151333384016</v>
      </c>
      <c r="O402" s="8">
        <f>100*testdata[[#This Row],[-DM14]]/testdata[[#This Row],[TR14]]</f>
        <v>21.337754771934769</v>
      </c>
      <c r="P402" s="8">
        <f>100*ABS(testdata[[#This Row],[+DI14]]-testdata[[#This Row],[-DI14]])/(testdata[[#This Row],[+DI14]]+testdata[[#This Row],[-DI14]])</f>
        <v>12.208204123233063</v>
      </c>
      <c r="Q402" s="8">
        <f>((Q401*13)+testdata[[#This Row],[DX]])/14</f>
        <v>12.960909620241496</v>
      </c>
      <c r="S402" s="6">
        <v>401</v>
      </c>
      <c r="T402" s="8">
        <v>27.272200000000002</v>
      </c>
      <c r="U402" s="8">
        <v>21.337800000000001</v>
      </c>
      <c r="V402" s="8">
        <v>12.960900000000001</v>
      </c>
    </row>
    <row r="403" spans="1:22" x14ac:dyDescent="0.25">
      <c r="A403" s="6">
        <v>402</v>
      </c>
      <c r="B403" s="3" t="s">
        <v>5</v>
      </c>
      <c r="C403" s="4" t="e">
        <f>"new Quote { Date = DateTime.ParseExact("""&amp;TEXT(D403,"yyyy-mm-dd")&amp;""",""yyyy-MM-dd"",cultureProvider), Open="&amp;#REF!&amp;"m, High="&amp;E403&amp;"m, Low="&amp;F403&amp;"m, Close="&amp;G403&amp;"m, Volume = (long)"&amp;#REF!&amp;" },"</f>
        <v>#REF!</v>
      </c>
      <c r="D403" s="2">
        <v>43319</v>
      </c>
      <c r="E403" s="1">
        <v>277.81</v>
      </c>
      <c r="F403" s="1">
        <v>277.06</v>
      </c>
      <c r="G403" s="1">
        <v>277.39</v>
      </c>
      <c r="H403" s="1">
        <f>MAX(testdata[[#This Row],[high]]-testdata[[#This Row],[low]],ABS(testdata[[#This Row],[high]]-G402),ABS(testdata[[#This Row],[low]]-G402))</f>
        <v>1.3299999999999841</v>
      </c>
      <c r="I403" s="1">
        <f>IF(testdata[[#This Row],[high]]-E402&gt;F402-testdata[[#This Row],[low]],MAX(testdata[[#This Row],[high]]-E402,0),0)</f>
        <v>0.99000000000000909</v>
      </c>
      <c r="J403" s="1">
        <f>IF(F402-testdata[[#This Row],[low]]&gt;testdata[[#This Row],[high]]-E402,MAX(F402-testdata[[#This Row],[low]],0),0)</f>
        <v>0</v>
      </c>
      <c r="K403" s="1">
        <f>K402-(K402/14)+testdata[[#This Row],[TR]]</f>
        <v>28.543544761034003</v>
      </c>
      <c r="L403" s="1">
        <f>L402-(L402/14)+testdata[[#This Row],[+DM1]]</f>
        <v>8.4117191104074038</v>
      </c>
      <c r="M403" s="1">
        <f>M402-(M402/14)+testdata[[#This Row],[-DM1]]</f>
        <v>5.8067594458601404</v>
      </c>
      <c r="N403" s="8">
        <f>100*testdata[[#This Row],[+DM14]]/testdata[[#This Row],[TR14]]</f>
        <v>29.469777425439453</v>
      </c>
      <c r="O403" s="8">
        <f>100*testdata[[#This Row],[-DM14]]/testdata[[#This Row],[TR14]]</f>
        <v>20.343511972581599</v>
      </c>
      <c r="P403" s="8">
        <f>100*ABS(testdata[[#This Row],[+DI14]]-testdata[[#This Row],[-DI14]])/(testdata[[#This Row],[+DI14]]+testdata[[#This Row],[-DI14]])</f>
        <v>18.320945199857483</v>
      </c>
      <c r="Q403" s="8">
        <f>((Q402*13)+testdata[[#This Row],[DX]])/14</f>
        <v>13.343769304499782</v>
      </c>
      <c r="S403" s="6">
        <v>402</v>
      </c>
      <c r="T403" s="8">
        <v>29.469799999999999</v>
      </c>
      <c r="U403" s="8">
        <v>20.343499999999999</v>
      </c>
      <c r="V403" s="8">
        <v>13.3438</v>
      </c>
    </row>
    <row r="404" spans="1:22" x14ac:dyDescent="0.25">
      <c r="A404" s="6">
        <v>403</v>
      </c>
      <c r="B404" s="3" t="s">
        <v>5</v>
      </c>
      <c r="C404" s="4" t="e">
        <f>"new Quote { Date = DateTime.ParseExact("""&amp;TEXT(D404,"yyyy-mm-dd")&amp;""",""yyyy-MM-dd"",cultureProvider), Open="&amp;#REF!&amp;"m, High="&amp;E404&amp;"m, Low="&amp;F404&amp;"m, Close="&amp;G404&amp;"m, Volume = (long)"&amp;#REF!&amp;" },"</f>
        <v>#REF!</v>
      </c>
      <c r="D404" s="2">
        <v>43320</v>
      </c>
      <c r="E404" s="1">
        <v>277.70999999999998</v>
      </c>
      <c r="F404" s="1">
        <v>276.77</v>
      </c>
      <c r="G404" s="1">
        <v>277.27</v>
      </c>
      <c r="H404" s="1">
        <f>MAX(testdata[[#This Row],[high]]-testdata[[#This Row],[low]],ABS(testdata[[#This Row],[high]]-G403),ABS(testdata[[#This Row],[low]]-G403))</f>
        <v>0.93999999999999773</v>
      </c>
      <c r="I404" s="1">
        <f>IF(testdata[[#This Row],[high]]-E403&gt;F403-testdata[[#This Row],[low]],MAX(testdata[[#This Row],[high]]-E403,0),0)</f>
        <v>0</v>
      </c>
      <c r="J404" s="1">
        <f>IF(F403-testdata[[#This Row],[low]]&gt;testdata[[#This Row],[high]]-E403,MAX(F403-testdata[[#This Row],[low]],0),0)</f>
        <v>0.29000000000002046</v>
      </c>
      <c r="K404" s="1">
        <f>K403-(K403/14)+testdata[[#This Row],[TR]]</f>
        <v>27.444720135245859</v>
      </c>
      <c r="L404" s="1">
        <f>L403-(L403/14)+testdata[[#This Row],[+DM1]]</f>
        <v>7.8108820310925893</v>
      </c>
      <c r="M404" s="1">
        <f>M403-(M403/14)+testdata[[#This Row],[-DM1]]</f>
        <v>5.6819909140130083</v>
      </c>
      <c r="N404" s="8">
        <f>100*testdata[[#This Row],[+DM14]]/testdata[[#This Row],[TR14]]</f>
        <v>28.46041786034273</v>
      </c>
      <c r="O404" s="8">
        <f>100*testdata[[#This Row],[-DM14]]/testdata[[#This Row],[TR14]]</f>
        <v>20.703402643614194</v>
      </c>
      <c r="P404" s="8">
        <f>100*ABS(testdata[[#This Row],[+DI14]]-testdata[[#This Row],[-DI14]])/(testdata[[#This Row],[+DI14]]+testdata[[#This Row],[-DI14]])</f>
        <v>15.777893453386556</v>
      </c>
      <c r="Q404" s="8">
        <f>((Q403*13)+testdata[[#This Row],[DX]])/14</f>
        <v>13.517635315134552</v>
      </c>
      <c r="S404" s="6">
        <v>403</v>
      </c>
      <c r="T404" s="8">
        <v>28.4604</v>
      </c>
      <c r="U404" s="8">
        <v>20.703399999999998</v>
      </c>
      <c r="V404" s="8">
        <v>13.5176</v>
      </c>
    </row>
    <row r="405" spans="1:22" x14ac:dyDescent="0.25">
      <c r="A405" s="6">
        <v>404</v>
      </c>
      <c r="B405" s="3" t="s">
        <v>5</v>
      </c>
      <c r="C405" s="4" t="e">
        <f>"new Quote { Date = DateTime.ParseExact("""&amp;TEXT(D405,"yyyy-mm-dd")&amp;""",""yyyy-MM-dd"",cultureProvider), Open="&amp;#REF!&amp;"m, High="&amp;E405&amp;"m, Low="&amp;F405&amp;"m, Close="&amp;G405&amp;"m, Volume = (long)"&amp;#REF!&amp;" },"</f>
        <v>#REF!</v>
      </c>
      <c r="D405" s="2">
        <v>43321</v>
      </c>
      <c r="E405" s="1">
        <v>277.77</v>
      </c>
      <c r="F405" s="1">
        <v>276.74</v>
      </c>
      <c r="G405" s="1">
        <v>276.89999999999998</v>
      </c>
      <c r="H405" s="1">
        <f>MAX(testdata[[#This Row],[high]]-testdata[[#This Row],[low]],ABS(testdata[[#This Row],[high]]-G404),ABS(testdata[[#This Row],[low]]-G404))</f>
        <v>1.0299999999999727</v>
      </c>
      <c r="I405" s="1">
        <f>IF(testdata[[#This Row],[high]]-E404&gt;F404-testdata[[#This Row],[low]],MAX(testdata[[#This Row],[high]]-E404,0),0)</f>
        <v>6.0000000000002274E-2</v>
      </c>
      <c r="J405" s="1">
        <f>IF(F404-testdata[[#This Row],[low]]&gt;testdata[[#This Row],[high]]-E404,MAX(F404-testdata[[#This Row],[low]],0),0)</f>
        <v>0</v>
      </c>
      <c r="K405" s="1">
        <f>K404-(K404/14)+testdata[[#This Row],[TR]]</f>
        <v>26.514382982728272</v>
      </c>
      <c r="L405" s="1">
        <f>L404-(L404/14)+testdata[[#This Row],[+DM1]]</f>
        <v>7.3129618860145493</v>
      </c>
      <c r="M405" s="1">
        <f>M404-(M404/14)+testdata[[#This Row],[-DM1]]</f>
        <v>5.2761344201549365</v>
      </c>
      <c r="N405" s="8">
        <f>100*testdata[[#This Row],[+DM14]]/testdata[[#This Row],[TR14]]</f>
        <v>27.581112827623723</v>
      </c>
      <c r="O405" s="8">
        <f>100*testdata[[#This Row],[-DM14]]/testdata[[#This Row],[TR14]]</f>
        <v>19.899140868531099</v>
      </c>
      <c r="P405" s="8">
        <f>100*ABS(testdata[[#This Row],[+DI14]]-testdata[[#This Row],[-DI14]])/(testdata[[#This Row],[+DI14]]+testdata[[#This Row],[-DI14]])</f>
        <v>16.179298468480486</v>
      </c>
      <c r="Q405" s="8">
        <f>((Q404*13)+testdata[[#This Row],[DX]])/14</f>
        <v>13.707754111802117</v>
      </c>
      <c r="S405" s="6">
        <v>404</v>
      </c>
      <c r="T405" s="8">
        <v>27.581099999999999</v>
      </c>
      <c r="U405" s="8">
        <v>19.899100000000001</v>
      </c>
      <c r="V405" s="8">
        <v>13.707800000000001</v>
      </c>
    </row>
    <row r="406" spans="1:22" x14ac:dyDescent="0.25">
      <c r="A406" s="6">
        <v>405</v>
      </c>
      <c r="B406" s="3" t="s">
        <v>5</v>
      </c>
      <c r="C406" s="4" t="e">
        <f>"new Quote { Date = DateTime.ParseExact("""&amp;TEXT(D406,"yyyy-mm-dd")&amp;""",""yyyy-MM-dd"",cultureProvider), Open="&amp;#REF!&amp;"m, High="&amp;E406&amp;"m, Low="&amp;F406&amp;"m, Close="&amp;G406&amp;"m, Volume = (long)"&amp;#REF!&amp;" },"</f>
        <v>#REF!</v>
      </c>
      <c r="D406" s="2">
        <v>43322</v>
      </c>
      <c r="E406" s="1">
        <v>275.91000000000003</v>
      </c>
      <c r="F406" s="1">
        <v>274.26</v>
      </c>
      <c r="G406" s="1">
        <v>275.04000000000002</v>
      </c>
      <c r="H406" s="1">
        <f>MAX(testdata[[#This Row],[high]]-testdata[[#This Row],[low]],ABS(testdata[[#This Row],[high]]-G405),ABS(testdata[[#This Row],[low]]-G405))</f>
        <v>2.6399999999999864</v>
      </c>
      <c r="I406" s="1">
        <f>IF(testdata[[#This Row],[high]]-E405&gt;F405-testdata[[#This Row],[low]],MAX(testdata[[#This Row],[high]]-E405,0),0)</f>
        <v>0</v>
      </c>
      <c r="J406" s="1">
        <f>IF(F405-testdata[[#This Row],[low]]&gt;testdata[[#This Row],[high]]-E405,MAX(F405-testdata[[#This Row],[low]],0),0)</f>
        <v>2.4800000000000182</v>
      </c>
      <c r="K406" s="1">
        <f>K405-(K405/14)+testdata[[#This Row],[TR]]</f>
        <v>27.260498483961953</v>
      </c>
      <c r="L406" s="1">
        <f>L405-(L405/14)+testdata[[#This Row],[+DM1]]</f>
        <v>6.7906074655849391</v>
      </c>
      <c r="M406" s="1">
        <f>M405-(M405/14)+testdata[[#This Row],[-DM1]]</f>
        <v>7.3792676758581734</v>
      </c>
      <c r="N406" s="8">
        <f>100*testdata[[#This Row],[+DM14]]/testdata[[#This Row],[TR14]]</f>
        <v>24.910063436954488</v>
      </c>
      <c r="O406" s="8">
        <f>100*testdata[[#This Row],[-DM14]]/testdata[[#This Row],[TR14]]</f>
        <v>27.069452454068603</v>
      </c>
      <c r="P406" s="8">
        <f>100*ABS(testdata[[#This Row],[+DI14]]-testdata[[#This Row],[-DI14]])/(testdata[[#This Row],[+DI14]]+testdata[[#This Row],[-DI14]])</f>
        <v>4.1543076731252206</v>
      </c>
      <c r="Q406" s="8">
        <f>((Q405*13)+testdata[[#This Row],[DX]])/14</f>
        <v>13.025365080468053</v>
      </c>
      <c r="S406" s="6">
        <v>405</v>
      </c>
      <c r="T406" s="8">
        <v>24.9101</v>
      </c>
      <c r="U406" s="8">
        <v>27.069500000000001</v>
      </c>
      <c r="V406" s="8">
        <v>13.025399999999999</v>
      </c>
    </row>
    <row r="407" spans="1:22" x14ac:dyDescent="0.25">
      <c r="A407" s="6">
        <v>406</v>
      </c>
      <c r="B407" s="3" t="s">
        <v>5</v>
      </c>
      <c r="C407" s="4" t="e">
        <f>"new Quote { Date = DateTime.ParseExact("""&amp;TEXT(D407,"yyyy-mm-dd")&amp;""",""yyyy-MM-dd"",cultureProvider), Open="&amp;#REF!&amp;"m, High="&amp;E407&amp;"m, Low="&amp;F407&amp;"m, Close="&amp;G407&amp;"m, Volume = (long)"&amp;#REF!&amp;" },"</f>
        <v>#REF!</v>
      </c>
      <c r="D407" s="2">
        <v>43325</v>
      </c>
      <c r="E407" s="1">
        <v>276.01</v>
      </c>
      <c r="F407" s="1">
        <v>273.69</v>
      </c>
      <c r="G407" s="1">
        <v>274.01</v>
      </c>
      <c r="H407" s="1">
        <f>MAX(testdata[[#This Row],[high]]-testdata[[#This Row],[low]],ABS(testdata[[#This Row],[high]]-G406),ABS(testdata[[#This Row],[low]]-G406))</f>
        <v>2.3199999999999932</v>
      </c>
      <c r="I407" s="1">
        <f>IF(testdata[[#This Row],[high]]-E406&gt;F406-testdata[[#This Row],[low]],MAX(testdata[[#This Row],[high]]-E406,0),0)</f>
        <v>0</v>
      </c>
      <c r="J407" s="1">
        <f>IF(F406-testdata[[#This Row],[low]]&gt;testdata[[#This Row],[high]]-E406,MAX(F406-testdata[[#This Row],[low]],0),0)</f>
        <v>0.56999999999999318</v>
      </c>
      <c r="K407" s="1">
        <f>K406-(K406/14)+testdata[[#This Row],[TR]]</f>
        <v>27.633320020821806</v>
      </c>
      <c r="L407" s="1">
        <f>L406-(L406/14)+testdata[[#This Row],[+DM1]]</f>
        <v>6.3055640751860151</v>
      </c>
      <c r="M407" s="1">
        <f>M406-(M406/14)+testdata[[#This Row],[-DM1]]</f>
        <v>7.4221771275825832</v>
      </c>
      <c r="N407" s="8">
        <f>100*testdata[[#This Row],[+DM14]]/testdata[[#This Row],[TR14]]</f>
        <v>22.818698840511203</v>
      </c>
      <c r="O407" s="8">
        <f>100*testdata[[#This Row],[-DM14]]/testdata[[#This Row],[TR14]]</f>
        <v>26.859520035920209</v>
      </c>
      <c r="P407" s="8">
        <f>100*ABS(testdata[[#This Row],[+DI14]]-testdata[[#This Row],[-DI14]])/(testdata[[#This Row],[+DI14]]+testdata[[#This Row],[-DI14]])</f>
        <v>8.1339896775688789</v>
      </c>
      <c r="Q407" s="8">
        <f>((Q406*13)+testdata[[#This Row],[DX]])/14</f>
        <v>12.675981123118111</v>
      </c>
      <c r="S407" s="6">
        <v>406</v>
      </c>
      <c r="T407" s="8">
        <v>22.8187</v>
      </c>
      <c r="U407" s="8">
        <v>26.859500000000001</v>
      </c>
      <c r="V407" s="8">
        <v>12.676</v>
      </c>
    </row>
    <row r="408" spans="1:22" x14ac:dyDescent="0.25">
      <c r="A408" s="6">
        <v>407</v>
      </c>
      <c r="B408" s="3" t="s">
        <v>5</v>
      </c>
      <c r="C408" s="4" t="e">
        <f>"new Quote { Date = DateTime.ParseExact("""&amp;TEXT(D408,"yyyy-mm-dd")&amp;""",""yyyy-MM-dd"",cultureProvider), Open="&amp;#REF!&amp;"m, High="&amp;E408&amp;"m, Low="&amp;F408&amp;"m, Close="&amp;G408&amp;"m, Volume = (long)"&amp;#REF!&amp;" },"</f>
        <v>#REF!</v>
      </c>
      <c r="D408" s="2">
        <v>43326</v>
      </c>
      <c r="E408" s="1">
        <v>276.02</v>
      </c>
      <c r="F408" s="1">
        <v>274.38</v>
      </c>
      <c r="G408" s="1">
        <v>275.76</v>
      </c>
      <c r="H408" s="1">
        <f>MAX(testdata[[#This Row],[high]]-testdata[[#This Row],[low]],ABS(testdata[[#This Row],[high]]-G407),ABS(testdata[[#This Row],[low]]-G407))</f>
        <v>2.0099999999999909</v>
      </c>
      <c r="I408" s="1">
        <f>IF(testdata[[#This Row],[high]]-E407&gt;F407-testdata[[#This Row],[low]],MAX(testdata[[#This Row],[high]]-E407,0),0)</f>
        <v>9.9999999999909051E-3</v>
      </c>
      <c r="J408" s="1">
        <f>IF(F407-testdata[[#This Row],[low]]&gt;testdata[[#This Row],[high]]-E407,MAX(F407-testdata[[#This Row],[low]],0),0)</f>
        <v>0</v>
      </c>
      <c r="K408" s="1">
        <f>K407-(K407/14)+testdata[[#This Row],[TR]]</f>
        <v>27.669511447905954</v>
      </c>
      <c r="L408" s="1">
        <f>L407-(L407/14)+testdata[[#This Row],[+DM1]]</f>
        <v>5.8651666412441479</v>
      </c>
      <c r="M408" s="1">
        <f>M407-(M407/14)+testdata[[#This Row],[-DM1]]</f>
        <v>6.892021618469542</v>
      </c>
      <c r="N408" s="8">
        <f>100*testdata[[#This Row],[+DM14]]/testdata[[#This Row],[TR14]]</f>
        <v>21.197217928067275</v>
      </c>
      <c r="O408" s="8">
        <f>100*testdata[[#This Row],[-DM14]]/testdata[[#This Row],[TR14]]</f>
        <v>24.908360349785408</v>
      </c>
      <c r="P408" s="8">
        <f>100*ABS(testdata[[#This Row],[+DI14]]-testdata[[#This Row],[-DI14]])/(testdata[[#This Row],[+DI14]]+testdata[[#This Row],[-DI14]])</f>
        <v>8.0492264934909628</v>
      </c>
      <c r="Q408" s="8">
        <f>((Q407*13)+testdata[[#This Row],[DX]])/14</f>
        <v>12.345498649573313</v>
      </c>
      <c r="S408" s="6">
        <v>407</v>
      </c>
      <c r="T408" s="8">
        <v>21.197199999999999</v>
      </c>
      <c r="U408" s="8">
        <v>24.9084</v>
      </c>
      <c r="V408" s="8">
        <v>12.345499999999999</v>
      </c>
    </row>
    <row r="409" spans="1:22" x14ac:dyDescent="0.25">
      <c r="A409" s="6">
        <v>408</v>
      </c>
      <c r="B409" s="3" t="s">
        <v>5</v>
      </c>
      <c r="C409" s="4" t="e">
        <f>"new Quote { Date = DateTime.ParseExact("""&amp;TEXT(D409,"yyyy-mm-dd")&amp;""",""yyyy-MM-dd"",cultureProvider), Open="&amp;#REF!&amp;"m, High="&amp;E409&amp;"m, Low="&amp;F409&amp;"m, Close="&amp;G409&amp;"m, Volume = (long)"&amp;#REF!&amp;" },"</f>
        <v>#REF!</v>
      </c>
      <c r="D409" s="2">
        <v>43327</v>
      </c>
      <c r="E409" s="1">
        <v>274.44</v>
      </c>
      <c r="F409" s="1">
        <v>272.13</v>
      </c>
      <c r="G409" s="1">
        <v>273.7</v>
      </c>
      <c r="H409" s="1">
        <f>MAX(testdata[[#This Row],[high]]-testdata[[#This Row],[low]],ABS(testdata[[#This Row],[high]]-G408),ABS(testdata[[#This Row],[low]]-G408))</f>
        <v>3.6299999999999955</v>
      </c>
      <c r="I409" s="1">
        <f>IF(testdata[[#This Row],[high]]-E408&gt;F408-testdata[[#This Row],[low]],MAX(testdata[[#This Row],[high]]-E408,0),0)</f>
        <v>0</v>
      </c>
      <c r="J409" s="1">
        <f>IF(F408-testdata[[#This Row],[low]]&gt;testdata[[#This Row],[high]]-E408,MAX(F408-testdata[[#This Row],[low]],0),0)</f>
        <v>2.25</v>
      </c>
      <c r="K409" s="1">
        <f>K408-(K408/14)+testdata[[#This Row],[TR]]</f>
        <v>29.323117773055525</v>
      </c>
      <c r="L409" s="1">
        <f>L408-(L408/14)+testdata[[#This Row],[+DM1]]</f>
        <v>5.4462261668695655</v>
      </c>
      <c r="M409" s="1">
        <f>M408-(M408/14)+testdata[[#This Row],[-DM1]]</f>
        <v>8.6497343600074323</v>
      </c>
      <c r="N409" s="8">
        <f>100*testdata[[#This Row],[+DM14]]/testdata[[#This Row],[TR14]]</f>
        <v>18.573148356939054</v>
      </c>
      <c r="O409" s="8">
        <f>100*testdata[[#This Row],[-DM14]]/testdata[[#This Row],[TR14]]</f>
        <v>29.49800368075292</v>
      </c>
      <c r="P409" s="8">
        <f>100*ABS(testdata[[#This Row],[+DI14]]-testdata[[#This Row],[-DI14]])/(testdata[[#This Row],[+DI14]]+testdata[[#This Row],[-DI14]])</f>
        <v>22.726427099662239</v>
      </c>
      <c r="Q409" s="8">
        <f>((Q408*13)+testdata[[#This Row],[DX]])/14</f>
        <v>13.08699353886538</v>
      </c>
      <c r="S409" s="6">
        <v>408</v>
      </c>
      <c r="T409" s="8">
        <v>18.5731</v>
      </c>
      <c r="U409" s="8">
        <v>29.498000000000001</v>
      </c>
      <c r="V409" s="8">
        <v>13.087</v>
      </c>
    </row>
    <row r="410" spans="1:22" x14ac:dyDescent="0.25">
      <c r="A410" s="6">
        <v>409</v>
      </c>
      <c r="B410" s="3" t="s">
        <v>5</v>
      </c>
      <c r="C410" s="4" t="e">
        <f>"new Quote { Date = DateTime.ParseExact("""&amp;TEXT(D410,"yyyy-mm-dd")&amp;""",""yyyy-MM-dd"",cultureProvider), Open="&amp;#REF!&amp;"m, High="&amp;E410&amp;"m, Low="&amp;F410&amp;"m, Close="&amp;G410&amp;"m, Volume = (long)"&amp;#REF!&amp;" },"</f>
        <v>#REF!</v>
      </c>
      <c r="D410" s="2">
        <v>43328</v>
      </c>
      <c r="E410" s="1">
        <v>276.87</v>
      </c>
      <c r="F410" s="1">
        <v>275.23</v>
      </c>
      <c r="G410" s="1">
        <v>275.91000000000003</v>
      </c>
      <c r="H410" s="1">
        <f>MAX(testdata[[#This Row],[high]]-testdata[[#This Row],[low]],ABS(testdata[[#This Row],[high]]-G409),ABS(testdata[[#This Row],[low]]-G409))</f>
        <v>3.1700000000000159</v>
      </c>
      <c r="I410" s="1">
        <f>IF(testdata[[#This Row],[high]]-E409&gt;F409-testdata[[#This Row],[low]],MAX(testdata[[#This Row],[high]]-E409,0),0)</f>
        <v>2.4300000000000068</v>
      </c>
      <c r="J410" s="1">
        <f>IF(F409-testdata[[#This Row],[low]]&gt;testdata[[#This Row],[high]]-E409,MAX(F409-testdata[[#This Row],[low]],0),0)</f>
        <v>0</v>
      </c>
      <c r="K410" s="1">
        <f>K409-(K409/14)+testdata[[#This Row],[TR]]</f>
        <v>30.398609360694433</v>
      </c>
      <c r="L410" s="1">
        <f>L409-(L409/14)+testdata[[#This Row],[+DM1]]</f>
        <v>7.4872100120931746</v>
      </c>
      <c r="M410" s="1">
        <f>M409-(M409/14)+testdata[[#This Row],[-DM1]]</f>
        <v>8.0318961914354734</v>
      </c>
      <c r="N410" s="8">
        <f>100*testdata[[#This Row],[+DM14]]/testdata[[#This Row],[TR14]]</f>
        <v>24.630107000138558</v>
      </c>
      <c r="O410" s="8">
        <f>100*testdata[[#This Row],[-DM14]]/testdata[[#This Row],[TR14]]</f>
        <v>26.421919819203175</v>
      </c>
      <c r="P410" s="8">
        <f>100*ABS(testdata[[#This Row],[+DI14]]-testdata[[#This Row],[-DI14]])/(testdata[[#This Row],[+DI14]]+testdata[[#This Row],[-DI14]])</f>
        <v>3.5097780258662823</v>
      </c>
      <c r="Q410" s="8">
        <f>((Q409*13)+testdata[[#This Row],[DX]])/14</f>
        <v>12.402906716508303</v>
      </c>
      <c r="S410" s="6">
        <v>409</v>
      </c>
      <c r="T410" s="8">
        <v>24.630099999999999</v>
      </c>
      <c r="U410" s="8">
        <v>26.421900000000001</v>
      </c>
      <c r="V410" s="8">
        <v>12.402900000000001</v>
      </c>
    </row>
    <row r="411" spans="1:22" x14ac:dyDescent="0.25">
      <c r="A411" s="6">
        <v>410</v>
      </c>
      <c r="B411" s="3" t="s">
        <v>5</v>
      </c>
      <c r="C411" s="4" t="e">
        <f>"new Quote { Date = DateTime.ParseExact("""&amp;TEXT(D411,"yyyy-mm-dd")&amp;""",""yyyy-MM-dd"",cultureProvider), Open="&amp;#REF!&amp;"m, High="&amp;E411&amp;"m, Low="&amp;F411&amp;"m, Close="&amp;G411&amp;"m, Volume = (long)"&amp;#REF!&amp;" },"</f>
        <v>#REF!</v>
      </c>
      <c r="D411" s="2">
        <v>43329</v>
      </c>
      <c r="E411" s="1">
        <v>277.37</v>
      </c>
      <c r="F411" s="1">
        <v>275.24</v>
      </c>
      <c r="G411" s="1">
        <v>276.89</v>
      </c>
      <c r="H411" s="1">
        <f>MAX(testdata[[#This Row],[high]]-testdata[[#This Row],[low]],ABS(testdata[[#This Row],[high]]-G410),ABS(testdata[[#This Row],[low]]-G410))</f>
        <v>2.1299999999999955</v>
      </c>
      <c r="I411" s="1">
        <f>IF(testdata[[#This Row],[high]]-E410&gt;F410-testdata[[#This Row],[low]],MAX(testdata[[#This Row],[high]]-E410,0),0)</f>
        <v>0.5</v>
      </c>
      <c r="J411" s="1">
        <f>IF(F410-testdata[[#This Row],[low]]&gt;testdata[[#This Row],[high]]-E410,MAX(F410-testdata[[#This Row],[low]],0),0)</f>
        <v>0</v>
      </c>
      <c r="K411" s="1">
        <f>K410-(K410/14)+testdata[[#This Row],[TR]]</f>
        <v>30.357280120644827</v>
      </c>
      <c r="L411" s="1">
        <f>L410-(L410/14)+testdata[[#This Row],[+DM1]]</f>
        <v>7.4524092969436619</v>
      </c>
      <c r="M411" s="1">
        <f>M410-(M410/14)+testdata[[#This Row],[-DM1]]</f>
        <v>7.4581893206186542</v>
      </c>
      <c r="N411" s="8">
        <f>100*testdata[[#This Row],[+DM14]]/testdata[[#This Row],[TR14]]</f>
        <v>24.549001976878564</v>
      </c>
      <c r="O411" s="8">
        <f>100*testdata[[#This Row],[-DM14]]/testdata[[#This Row],[TR14]]</f>
        <v>24.568041968775145</v>
      </c>
      <c r="P411" s="8">
        <f>100*ABS(testdata[[#This Row],[+DI14]]-testdata[[#This Row],[-DI14]])/(testdata[[#This Row],[+DI14]]+testdata[[#This Row],[-DI14]])</f>
        <v>3.8764531346078802E-2</v>
      </c>
      <c r="Q411" s="8">
        <f>((Q410*13)+testdata[[#This Row],[DX]])/14</f>
        <v>11.519753703282431</v>
      </c>
      <c r="S411" s="6">
        <v>410</v>
      </c>
      <c r="T411" s="8">
        <v>24.548999999999999</v>
      </c>
      <c r="U411" s="8">
        <v>24.568000000000001</v>
      </c>
      <c r="V411" s="8">
        <v>11.5198</v>
      </c>
    </row>
    <row r="412" spans="1:22" x14ac:dyDescent="0.25">
      <c r="A412" s="6">
        <v>411</v>
      </c>
      <c r="B412" s="3" t="s">
        <v>5</v>
      </c>
      <c r="C412" s="4" t="e">
        <f>"new Quote { Date = DateTime.ParseExact("""&amp;TEXT(D412,"yyyy-mm-dd")&amp;""",""yyyy-MM-dd"",cultureProvider), Open="&amp;#REF!&amp;"m, High="&amp;E412&amp;"m, Low="&amp;F412&amp;"m, Close="&amp;G412&amp;"m, Volume = (long)"&amp;#REF!&amp;" },"</f>
        <v>#REF!</v>
      </c>
      <c r="D412" s="2">
        <v>43332</v>
      </c>
      <c r="E412" s="1">
        <v>277.77</v>
      </c>
      <c r="F412" s="1">
        <v>276.89</v>
      </c>
      <c r="G412" s="1">
        <v>277.48</v>
      </c>
      <c r="H412" s="1">
        <f>MAX(testdata[[#This Row],[high]]-testdata[[#This Row],[low]],ABS(testdata[[#This Row],[high]]-G411),ABS(testdata[[#This Row],[low]]-G411))</f>
        <v>0.87999999999999545</v>
      </c>
      <c r="I412" s="1">
        <f>IF(testdata[[#This Row],[high]]-E411&gt;F411-testdata[[#This Row],[low]],MAX(testdata[[#This Row],[high]]-E411,0),0)</f>
        <v>0.39999999999997726</v>
      </c>
      <c r="J412" s="1">
        <f>IF(F411-testdata[[#This Row],[low]]&gt;testdata[[#This Row],[high]]-E411,MAX(F411-testdata[[#This Row],[low]],0),0)</f>
        <v>0</v>
      </c>
      <c r="K412" s="1">
        <f>K411-(K411/14)+testdata[[#This Row],[TR]]</f>
        <v>29.068902969170193</v>
      </c>
      <c r="L412" s="1">
        <f>L411-(L411/14)+testdata[[#This Row],[+DM1]]</f>
        <v>7.3200943471619491</v>
      </c>
      <c r="M412" s="1">
        <f>M411-(M411/14)+testdata[[#This Row],[-DM1]]</f>
        <v>6.9254615120030358</v>
      </c>
      <c r="N412" s="8">
        <f>100*testdata[[#This Row],[+DM14]]/testdata[[#This Row],[TR14]]</f>
        <v>25.181873409276822</v>
      </c>
      <c r="O412" s="8">
        <f>100*testdata[[#This Row],[-DM14]]/testdata[[#This Row],[TR14]]</f>
        <v>23.824296084885006</v>
      </c>
      <c r="P412" s="8">
        <f>100*ABS(testdata[[#This Row],[+DI14]]-testdata[[#This Row],[-DI14]])/(testdata[[#This Row],[+DI14]]+testdata[[#This Row],[-DI14]])</f>
        <v>2.7702171755202079</v>
      </c>
      <c r="Q412" s="8">
        <f>((Q411*13)+testdata[[#This Row],[DX]])/14</f>
        <v>10.894786808442273</v>
      </c>
      <c r="S412" s="6">
        <v>411</v>
      </c>
      <c r="T412" s="8">
        <v>25.181899999999999</v>
      </c>
      <c r="U412" s="8">
        <v>23.824300000000001</v>
      </c>
      <c r="V412" s="8">
        <v>10.8948</v>
      </c>
    </row>
    <row r="413" spans="1:22" x14ac:dyDescent="0.25">
      <c r="A413" s="6">
        <v>412</v>
      </c>
      <c r="B413" s="3" t="s">
        <v>5</v>
      </c>
      <c r="C413" s="4" t="e">
        <f>"new Quote { Date = DateTime.ParseExact("""&amp;TEXT(D413,"yyyy-mm-dd")&amp;""",""yyyy-MM-dd"",cultureProvider), Open="&amp;#REF!&amp;"m, High="&amp;E413&amp;"m, Low="&amp;F413&amp;"m, Close="&amp;G413&amp;"m, Volume = (long)"&amp;#REF!&amp;" },"</f>
        <v>#REF!</v>
      </c>
      <c r="D413" s="2">
        <v>43333</v>
      </c>
      <c r="E413" s="1">
        <v>279.07</v>
      </c>
      <c r="F413" s="1">
        <v>277.52</v>
      </c>
      <c r="G413" s="1">
        <v>278.13</v>
      </c>
      <c r="H413" s="1">
        <f>MAX(testdata[[#This Row],[high]]-testdata[[#This Row],[low]],ABS(testdata[[#This Row],[high]]-G412),ABS(testdata[[#This Row],[low]]-G412))</f>
        <v>1.589999999999975</v>
      </c>
      <c r="I413" s="1">
        <f>IF(testdata[[#This Row],[high]]-E412&gt;F412-testdata[[#This Row],[low]],MAX(testdata[[#This Row],[high]]-E412,0),0)</f>
        <v>1.3000000000000114</v>
      </c>
      <c r="J413" s="1">
        <f>IF(F412-testdata[[#This Row],[low]]&gt;testdata[[#This Row],[high]]-E412,MAX(F412-testdata[[#This Row],[low]],0),0)</f>
        <v>0</v>
      </c>
      <c r="K413" s="1">
        <f>K412-(K412/14)+testdata[[#This Row],[TR]]</f>
        <v>28.582552757086582</v>
      </c>
      <c r="L413" s="1">
        <f>L412-(L412/14)+testdata[[#This Row],[+DM1]]</f>
        <v>8.0972304652218217</v>
      </c>
      <c r="M413" s="1">
        <f>M412-(M412/14)+testdata[[#This Row],[-DM1]]</f>
        <v>6.430785689717105</v>
      </c>
      <c r="N413" s="8">
        <f>100*testdata[[#This Row],[+DM14]]/testdata[[#This Row],[TR14]]</f>
        <v>28.329276723592312</v>
      </c>
      <c r="O413" s="8">
        <f>100*testdata[[#This Row],[-DM14]]/testdata[[#This Row],[TR14]]</f>
        <v>22.498990011039851</v>
      </c>
      <c r="P413" s="8">
        <f>100*ABS(testdata[[#This Row],[+DI14]]-testdata[[#This Row],[-DI14]])/(testdata[[#This Row],[+DI14]]+testdata[[#This Row],[-DI14]])</f>
        <v>11.470559763510405</v>
      </c>
      <c r="Q413" s="8">
        <f>((Q412*13)+testdata[[#This Row],[DX]])/14</f>
        <v>10.935913448089996</v>
      </c>
      <c r="S413" s="6">
        <v>412</v>
      </c>
      <c r="T413" s="8">
        <v>28.3293</v>
      </c>
      <c r="U413" s="8">
        <v>22.498999999999999</v>
      </c>
      <c r="V413" s="8">
        <v>10.9359</v>
      </c>
    </row>
    <row r="414" spans="1:22" x14ac:dyDescent="0.25">
      <c r="A414" s="6">
        <v>413</v>
      </c>
      <c r="B414" s="3" t="s">
        <v>5</v>
      </c>
      <c r="C414" s="4" t="e">
        <f>"new Quote { Date = DateTime.ParseExact("""&amp;TEXT(D414,"yyyy-mm-dd")&amp;""",""yyyy-MM-dd"",cultureProvider), Open="&amp;#REF!&amp;"m, High="&amp;E414&amp;"m, Low="&amp;F414&amp;"m, Close="&amp;G414&amp;"m, Volume = (long)"&amp;#REF!&amp;" },"</f>
        <v>#REF!</v>
      </c>
      <c r="D414" s="2">
        <v>43334</v>
      </c>
      <c r="E414" s="1">
        <v>278.54000000000002</v>
      </c>
      <c r="F414" s="1">
        <v>277.39</v>
      </c>
      <c r="G414" s="1">
        <v>277.95999999999998</v>
      </c>
      <c r="H414" s="1">
        <f>MAX(testdata[[#This Row],[high]]-testdata[[#This Row],[low]],ABS(testdata[[#This Row],[high]]-G413),ABS(testdata[[#This Row],[low]]-G413))</f>
        <v>1.1500000000000341</v>
      </c>
      <c r="I414" s="1">
        <f>IF(testdata[[#This Row],[high]]-E413&gt;F413-testdata[[#This Row],[low]],MAX(testdata[[#This Row],[high]]-E413,0),0)</f>
        <v>0</v>
      </c>
      <c r="J414" s="1">
        <f>IF(F413-testdata[[#This Row],[low]]&gt;testdata[[#This Row],[high]]-E413,MAX(F413-testdata[[#This Row],[low]],0),0)</f>
        <v>0.12999999999999545</v>
      </c>
      <c r="K414" s="1">
        <f>K413-(K413/14)+testdata[[#This Row],[TR]]</f>
        <v>27.690941845866146</v>
      </c>
      <c r="L414" s="1">
        <f>L413-(L413/14)+testdata[[#This Row],[+DM1]]</f>
        <v>7.5188568605631199</v>
      </c>
      <c r="M414" s="1">
        <f>M413-(M413/14)+testdata[[#This Row],[-DM1]]</f>
        <v>6.1014438547373073</v>
      </c>
      <c r="N414" s="8">
        <f>100*testdata[[#This Row],[+DM14]]/testdata[[#This Row],[TR14]]</f>
        <v>27.152766787113006</v>
      </c>
      <c r="O414" s="8">
        <f>100*testdata[[#This Row],[-DM14]]/testdata[[#This Row],[TR14]]</f>
        <v>22.034078467606054</v>
      </c>
      <c r="P414" s="8">
        <f>100*ABS(testdata[[#This Row],[+DI14]]-testdata[[#This Row],[-DI14]])/(testdata[[#This Row],[+DI14]]+testdata[[#This Row],[-DI14]])</f>
        <v>10.406620495783589</v>
      </c>
      <c r="Q414" s="8">
        <f>((Q413*13)+testdata[[#This Row],[DX]])/14</f>
        <v>10.898106808639538</v>
      </c>
      <c r="S414" s="6">
        <v>413</v>
      </c>
      <c r="T414" s="8">
        <v>27.152799999999999</v>
      </c>
      <c r="U414" s="8">
        <v>22.034099999999999</v>
      </c>
      <c r="V414" s="8">
        <v>10.898099999999999</v>
      </c>
    </row>
    <row r="415" spans="1:22" x14ac:dyDescent="0.25">
      <c r="A415" s="6">
        <v>414</v>
      </c>
      <c r="B415" s="3" t="s">
        <v>5</v>
      </c>
      <c r="C415" s="4" t="e">
        <f>"new Quote { Date = DateTime.ParseExact("""&amp;TEXT(D415,"yyyy-mm-dd")&amp;""",""yyyy-MM-dd"",cultureProvider), Open="&amp;#REF!&amp;"m, High="&amp;E415&amp;"m, Low="&amp;F415&amp;"m, Close="&amp;G415&amp;"m, Volume = (long)"&amp;#REF!&amp;" },"</f>
        <v>#REF!</v>
      </c>
      <c r="D415" s="2">
        <v>43335</v>
      </c>
      <c r="E415" s="1">
        <v>278.70999999999998</v>
      </c>
      <c r="F415" s="1">
        <v>277.24</v>
      </c>
      <c r="G415" s="1">
        <v>277.58999999999997</v>
      </c>
      <c r="H415" s="1">
        <f>MAX(testdata[[#This Row],[high]]-testdata[[#This Row],[low]],ABS(testdata[[#This Row],[high]]-G414),ABS(testdata[[#This Row],[low]]-G414))</f>
        <v>1.4699999999999704</v>
      </c>
      <c r="I415" s="1">
        <f>IF(testdata[[#This Row],[high]]-E414&gt;F414-testdata[[#This Row],[low]],MAX(testdata[[#This Row],[high]]-E414,0),0)</f>
        <v>0.16999999999995907</v>
      </c>
      <c r="J415" s="1">
        <f>IF(F414-testdata[[#This Row],[low]]&gt;testdata[[#This Row],[high]]-E414,MAX(F414-testdata[[#This Row],[low]],0),0)</f>
        <v>0</v>
      </c>
      <c r="K415" s="1">
        <f>K414-(K414/14)+testdata[[#This Row],[TR]]</f>
        <v>27.183017428304247</v>
      </c>
      <c r="L415" s="1">
        <f>L414-(L414/14)+testdata[[#This Row],[+DM1]]</f>
        <v>7.1517956562371419</v>
      </c>
      <c r="M415" s="1">
        <f>M414-(M414/14)+testdata[[#This Row],[-DM1]]</f>
        <v>5.6656264365417854</v>
      </c>
      <c r="N415" s="8">
        <f>100*testdata[[#This Row],[+DM14]]/testdata[[#This Row],[TR14]]</f>
        <v>26.309793146033719</v>
      </c>
      <c r="O415" s="8">
        <f>100*testdata[[#This Row],[-DM14]]/testdata[[#This Row],[TR14]]</f>
        <v>20.842522179463664</v>
      </c>
      <c r="P415" s="8">
        <f>100*ABS(testdata[[#This Row],[+DI14]]-testdata[[#This Row],[-DI14]])/(testdata[[#This Row],[+DI14]]+testdata[[#This Row],[-DI14]])</f>
        <v>11.594915178245033</v>
      </c>
      <c r="Q415" s="8">
        <f>((Q414*13)+testdata[[#This Row],[DX]])/14</f>
        <v>10.94787883503993</v>
      </c>
      <c r="S415" s="6">
        <v>414</v>
      </c>
      <c r="T415" s="8">
        <v>26.309799999999999</v>
      </c>
      <c r="U415" s="8">
        <v>20.842500000000001</v>
      </c>
      <c r="V415" s="8">
        <v>10.947900000000001</v>
      </c>
    </row>
    <row r="416" spans="1:22" x14ac:dyDescent="0.25">
      <c r="A416" s="6">
        <v>415</v>
      </c>
      <c r="B416" s="3" t="s">
        <v>5</v>
      </c>
      <c r="C416" s="4" t="e">
        <f>"new Quote { Date = DateTime.ParseExact("""&amp;TEXT(D416,"yyyy-mm-dd")&amp;""",""yyyy-MM-dd"",cultureProvider), Open="&amp;#REF!&amp;"m, High="&amp;E416&amp;"m, Low="&amp;F416&amp;"m, Close="&amp;G416&amp;"m, Volume = (long)"&amp;#REF!&amp;" },"</f>
        <v>#REF!</v>
      </c>
      <c r="D416" s="2">
        <v>43336</v>
      </c>
      <c r="E416" s="1">
        <v>279.42</v>
      </c>
      <c r="F416" s="1">
        <v>278.17</v>
      </c>
      <c r="G416" s="1">
        <v>279.27</v>
      </c>
      <c r="H416" s="1">
        <f>MAX(testdata[[#This Row],[high]]-testdata[[#This Row],[low]],ABS(testdata[[#This Row],[high]]-G415),ABS(testdata[[#This Row],[low]]-G415))</f>
        <v>1.8300000000000409</v>
      </c>
      <c r="I416" s="1">
        <f>IF(testdata[[#This Row],[high]]-E415&gt;F415-testdata[[#This Row],[low]],MAX(testdata[[#This Row],[high]]-E415,0),0)</f>
        <v>0.71000000000003638</v>
      </c>
      <c r="J416" s="1">
        <f>IF(F415-testdata[[#This Row],[low]]&gt;testdata[[#This Row],[high]]-E415,MAX(F415-testdata[[#This Row],[low]],0),0)</f>
        <v>0</v>
      </c>
      <c r="K416" s="1">
        <f>K415-(K415/14)+testdata[[#This Row],[TR]]</f>
        <v>27.071373326282554</v>
      </c>
      <c r="L416" s="1">
        <f>L415-(L415/14)+testdata[[#This Row],[+DM1]]</f>
        <v>7.3509531093630969</v>
      </c>
      <c r="M416" s="1">
        <f>M415-(M415/14)+testdata[[#This Row],[-DM1]]</f>
        <v>5.2609388339316583</v>
      </c>
      <c r="N416" s="8">
        <f>100*testdata[[#This Row],[+DM14]]/testdata[[#This Row],[TR14]]</f>
        <v>27.153971912560269</v>
      </c>
      <c r="O416" s="8">
        <f>100*testdata[[#This Row],[-DM14]]/testdata[[#This Row],[TR14]]</f>
        <v>19.433586802277279</v>
      </c>
      <c r="P416" s="8">
        <f>100*ABS(testdata[[#This Row],[+DI14]]-testdata[[#This Row],[-DI14]])/(testdata[[#This Row],[+DI14]]+testdata[[#This Row],[-DI14]])</f>
        <v>16.571774360488533</v>
      </c>
      <c r="Q416" s="8">
        <f>((Q415*13)+testdata[[#This Row],[DX]])/14</f>
        <v>11.349585658286259</v>
      </c>
      <c r="S416" s="6">
        <v>415</v>
      </c>
      <c r="T416" s="8">
        <v>27.154</v>
      </c>
      <c r="U416" s="8">
        <v>19.433599999999998</v>
      </c>
      <c r="V416" s="8">
        <v>11.349600000000001</v>
      </c>
    </row>
    <row r="417" spans="1:22" x14ac:dyDescent="0.25">
      <c r="A417" s="6">
        <v>416</v>
      </c>
      <c r="B417" s="3" t="s">
        <v>5</v>
      </c>
      <c r="C417" s="4" t="e">
        <f>"new Quote { Date = DateTime.ParseExact("""&amp;TEXT(D417,"yyyy-mm-dd")&amp;""",""yyyy-MM-dd"",cultureProvider), Open="&amp;#REF!&amp;"m, High="&amp;E417&amp;"m, Low="&amp;F417&amp;"m, Close="&amp;G417&amp;"m, Volume = (long)"&amp;#REF!&amp;" },"</f>
        <v>#REF!</v>
      </c>
      <c r="D417" s="2">
        <v>43339</v>
      </c>
      <c r="E417" s="1">
        <v>281.58999999999997</v>
      </c>
      <c r="F417" s="1">
        <v>280.39999999999998</v>
      </c>
      <c r="G417" s="1">
        <v>281.47000000000003</v>
      </c>
      <c r="H417" s="1">
        <f>MAX(testdata[[#This Row],[high]]-testdata[[#This Row],[low]],ABS(testdata[[#This Row],[high]]-G416),ABS(testdata[[#This Row],[low]]-G416))</f>
        <v>2.3199999999999932</v>
      </c>
      <c r="I417" s="1">
        <f>IF(testdata[[#This Row],[high]]-E416&gt;F416-testdata[[#This Row],[low]],MAX(testdata[[#This Row],[high]]-E416,0),0)</f>
        <v>2.1699999999999591</v>
      </c>
      <c r="J417" s="1">
        <f>IF(F416-testdata[[#This Row],[low]]&gt;testdata[[#This Row],[high]]-E416,MAX(F416-testdata[[#This Row],[low]],0),0)</f>
        <v>0</v>
      </c>
      <c r="K417" s="1">
        <f>K416-(K416/14)+testdata[[#This Row],[TR]]</f>
        <v>27.457703802976649</v>
      </c>
      <c r="L417" s="1">
        <f>L416-(L416/14)+testdata[[#This Row],[+DM1]]</f>
        <v>8.9958850301228352</v>
      </c>
      <c r="M417" s="1">
        <f>M416-(M416/14)+testdata[[#This Row],[-DM1]]</f>
        <v>4.885157488650826</v>
      </c>
      <c r="N417" s="8">
        <f>100*testdata[[#This Row],[+DM14]]/testdata[[#This Row],[TR14]]</f>
        <v>32.76269965862042</v>
      </c>
      <c r="O417" s="8">
        <f>100*testdata[[#This Row],[-DM14]]/testdata[[#This Row],[TR14]]</f>
        <v>17.791573263752788</v>
      </c>
      <c r="P417" s="8">
        <f>100*ABS(testdata[[#This Row],[+DI14]]-testdata[[#This Row],[-DI14]])/(testdata[[#This Row],[+DI14]]+testdata[[#This Row],[-DI14]])</f>
        <v>29.613968373862292</v>
      </c>
      <c r="Q417" s="8">
        <f>((Q416*13)+testdata[[#This Row],[DX]])/14</f>
        <v>12.654184423684546</v>
      </c>
      <c r="S417" s="6">
        <v>416</v>
      </c>
      <c r="T417" s="8">
        <v>32.762700000000002</v>
      </c>
      <c r="U417" s="8">
        <v>17.791599999999999</v>
      </c>
      <c r="V417" s="8">
        <v>12.654199999999999</v>
      </c>
    </row>
    <row r="418" spans="1:22" x14ac:dyDescent="0.25">
      <c r="A418" s="6">
        <v>417</v>
      </c>
      <c r="B418" s="3" t="s">
        <v>5</v>
      </c>
      <c r="C418" s="4" t="e">
        <f>"new Quote { Date = DateTime.ParseExact("""&amp;TEXT(D418,"yyyy-mm-dd")&amp;""",""yyyy-MM-dd"",cultureProvider), Open="&amp;#REF!&amp;"m, High="&amp;E418&amp;"m, Low="&amp;F418&amp;"m, Close="&amp;G418&amp;"m, Volume = (long)"&amp;#REF!&amp;" },"</f>
        <v>#REF!</v>
      </c>
      <c r="D418" s="2">
        <v>43340</v>
      </c>
      <c r="E418" s="1">
        <v>282.08999999999997</v>
      </c>
      <c r="F418" s="1">
        <v>281.10000000000002</v>
      </c>
      <c r="G418" s="1">
        <v>281.61</v>
      </c>
      <c r="H418" s="1">
        <f>MAX(testdata[[#This Row],[high]]-testdata[[#This Row],[low]],ABS(testdata[[#This Row],[high]]-G417),ABS(testdata[[#This Row],[low]]-G417))</f>
        <v>0.98999999999995225</v>
      </c>
      <c r="I418" s="1">
        <f>IF(testdata[[#This Row],[high]]-E417&gt;F417-testdata[[#This Row],[low]],MAX(testdata[[#This Row],[high]]-E417,0),0)</f>
        <v>0.5</v>
      </c>
      <c r="J418" s="1">
        <f>IF(F417-testdata[[#This Row],[low]]&gt;testdata[[#This Row],[high]]-E417,MAX(F417-testdata[[#This Row],[low]],0),0)</f>
        <v>0</v>
      </c>
      <c r="K418" s="1">
        <f>K417-(K417/14)+testdata[[#This Row],[TR]]</f>
        <v>26.486439245621128</v>
      </c>
      <c r="L418" s="1">
        <f>L417-(L417/14)+testdata[[#This Row],[+DM1]]</f>
        <v>8.8533218136854899</v>
      </c>
      <c r="M418" s="1">
        <f>M417-(M417/14)+testdata[[#This Row],[-DM1]]</f>
        <v>4.5362176680329096</v>
      </c>
      <c r="N418" s="8">
        <f>100*testdata[[#This Row],[+DM14]]/testdata[[#This Row],[TR14]]</f>
        <v>33.425866465418395</v>
      </c>
      <c r="O418" s="8">
        <f>100*testdata[[#This Row],[-DM14]]/testdata[[#This Row],[TR14]]</f>
        <v>17.126566640258599</v>
      </c>
      <c r="P418" s="8">
        <f>100*ABS(testdata[[#This Row],[+DI14]]-testdata[[#This Row],[-DI14]])/(testdata[[#This Row],[+DI14]]+testdata[[#This Row],[-DI14]])</f>
        <v>32.24236465747758</v>
      </c>
      <c r="Q418" s="8">
        <f>((Q417*13)+testdata[[#This Row],[DX]])/14</f>
        <v>14.05334015466976</v>
      </c>
      <c r="S418" s="6">
        <v>417</v>
      </c>
      <c r="T418" s="8">
        <v>33.425899999999999</v>
      </c>
      <c r="U418" s="8">
        <v>17.1266</v>
      </c>
      <c r="V418" s="8">
        <v>14.0533</v>
      </c>
    </row>
    <row r="419" spans="1:22" x14ac:dyDescent="0.25">
      <c r="A419" s="6">
        <v>418</v>
      </c>
      <c r="B419" s="3" t="s">
        <v>5</v>
      </c>
      <c r="C419" s="4" t="e">
        <f>"new Quote { Date = DateTime.ParseExact("""&amp;TEXT(D419,"yyyy-mm-dd")&amp;""",""yyyy-MM-dd"",cultureProvider), Open="&amp;#REF!&amp;"m, High="&amp;E419&amp;"m, Low="&amp;F419&amp;"m, Close="&amp;G419&amp;"m, Volume = (long)"&amp;#REF!&amp;" },"</f>
        <v>#REF!</v>
      </c>
      <c r="D419" s="2">
        <v>43341</v>
      </c>
      <c r="E419" s="1">
        <v>283.37</v>
      </c>
      <c r="F419" s="1">
        <v>281.57</v>
      </c>
      <c r="G419" s="1">
        <v>283.12</v>
      </c>
      <c r="H419" s="1">
        <f>MAX(testdata[[#This Row],[high]]-testdata[[#This Row],[low]],ABS(testdata[[#This Row],[high]]-G418),ABS(testdata[[#This Row],[low]]-G418))</f>
        <v>1.8000000000000114</v>
      </c>
      <c r="I419" s="1">
        <f>IF(testdata[[#This Row],[high]]-E418&gt;F418-testdata[[#This Row],[low]],MAX(testdata[[#This Row],[high]]-E418,0),0)</f>
        <v>1.2800000000000296</v>
      </c>
      <c r="J419" s="1">
        <f>IF(F418-testdata[[#This Row],[low]]&gt;testdata[[#This Row],[high]]-E418,MAX(F418-testdata[[#This Row],[low]],0),0)</f>
        <v>0</v>
      </c>
      <c r="K419" s="1">
        <f>K418-(K418/14)+testdata[[#This Row],[TR]]</f>
        <v>26.394550728076773</v>
      </c>
      <c r="L419" s="1">
        <f>L418-(L418/14)+testdata[[#This Row],[+DM1]]</f>
        <v>9.5009416841365564</v>
      </c>
      <c r="M419" s="1">
        <f>M418-(M418/14)+testdata[[#This Row],[-DM1]]</f>
        <v>4.2122021203162729</v>
      </c>
      <c r="N419" s="8">
        <f>100*testdata[[#This Row],[+DM14]]/testdata[[#This Row],[TR14]]</f>
        <v>35.995845438013404</v>
      </c>
      <c r="O419" s="8">
        <f>100*testdata[[#This Row],[-DM14]]/testdata[[#This Row],[TR14]]</f>
        <v>15.958605106453323</v>
      </c>
      <c r="P419" s="8">
        <f>100*ABS(testdata[[#This Row],[+DI14]]-testdata[[#This Row],[-DI14]])/(testdata[[#This Row],[+DI14]]+testdata[[#This Row],[-DI14]])</f>
        <v>38.566937233626653</v>
      </c>
      <c r="Q419" s="8">
        <f>((Q418*13)+testdata[[#This Row],[DX]])/14</f>
        <v>15.804311374595253</v>
      </c>
      <c r="S419" s="6">
        <v>418</v>
      </c>
      <c r="T419" s="8">
        <v>35.995800000000003</v>
      </c>
      <c r="U419" s="8">
        <v>15.958600000000001</v>
      </c>
      <c r="V419" s="8">
        <v>15.8043</v>
      </c>
    </row>
    <row r="420" spans="1:22" x14ac:dyDescent="0.25">
      <c r="A420" s="6">
        <v>419</v>
      </c>
      <c r="B420" s="3" t="s">
        <v>5</v>
      </c>
      <c r="C420" s="4" t="e">
        <f>"new Quote { Date = DateTime.ParseExact("""&amp;TEXT(D420,"yyyy-mm-dd")&amp;""",""yyyy-MM-dd"",cultureProvider), Open="&amp;#REF!&amp;"m, High="&amp;E420&amp;"m, Low="&amp;F420&amp;"m, Close="&amp;G420&amp;"m, Volume = (long)"&amp;#REF!&amp;" },"</f>
        <v>#REF!</v>
      </c>
      <c r="D420" s="2">
        <v>43342</v>
      </c>
      <c r="E420" s="1">
        <v>283</v>
      </c>
      <c r="F420" s="1">
        <v>281.32</v>
      </c>
      <c r="G420" s="1">
        <v>281.98</v>
      </c>
      <c r="H420" s="1">
        <f>MAX(testdata[[#This Row],[high]]-testdata[[#This Row],[low]],ABS(testdata[[#This Row],[high]]-G419),ABS(testdata[[#This Row],[low]]-G419))</f>
        <v>1.8000000000000114</v>
      </c>
      <c r="I420" s="1">
        <f>IF(testdata[[#This Row],[high]]-E419&gt;F419-testdata[[#This Row],[low]],MAX(testdata[[#This Row],[high]]-E419,0),0)</f>
        <v>0</v>
      </c>
      <c r="J420" s="1">
        <f>IF(F419-testdata[[#This Row],[low]]&gt;testdata[[#This Row],[high]]-E419,MAX(F419-testdata[[#This Row],[low]],0),0)</f>
        <v>0.25</v>
      </c>
      <c r="K420" s="1">
        <f>K419-(K419/14)+testdata[[#This Row],[TR]]</f>
        <v>26.3092256760713</v>
      </c>
      <c r="L420" s="1">
        <f>L419-(L419/14)+testdata[[#This Row],[+DM1]]</f>
        <v>8.8223029924125171</v>
      </c>
      <c r="M420" s="1">
        <f>M419-(M419/14)+testdata[[#This Row],[-DM1]]</f>
        <v>4.1613305402936822</v>
      </c>
      <c r="N420" s="8">
        <f>100*testdata[[#This Row],[+DM14]]/testdata[[#This Row],[TR14]]</f>
        <v>33.533115345300928</v>
      </c>
      <c r="O420" s="8">
        <f>100*testdata[[#This Row],[-DM14]]/testdata[[#This Row],[TR14]]</f>
        <v>15.817001197714781</v>
      </c>
      <c r="P420" s="8">
        <f>100*ABS(testdata[[#This Row],[+DI14]]-testdata[[#This Row],[-DI14]])/(testdata[[#This Row],[+DI14]]+testdata[[#This Row],[-DI14]])</f>
        <v>35.898829402244694</v>
      </c>
      <c r="Q420" s="8">
        <f>((Q419*13)+testdata[[#This Row],[DX]])/14</f>
        <v>17.239634090855926</v>
      </c>
      <c r="S420" s="6">
        <v>419</v>
      </c>
      <c r="T420" s="8">
        <v>33.533099999999997</v>
      </c>
      <c r="U420" s="8">
        <v>15.817</v>
      </c>
      <c r="V420" s="8">
        <v>17.239599999999999</v>
      </c>
    </row>
    <row r="421" spans="1:22" x14ac:dyDescent="0.25">
      <c r="A421" s="6">
        <v>420</v>
      </c>
      <c r="B421" s="3" t="s">
        <v>5</v>
      </c>
      <c r="C421" s="4" t="e">
        <f>"new Quote { Date = DateTime.ParseExact("""&amp;TEXT(D421,"yyyy-mm-dd")&amp;""",""yyyy-MM-dd"",cultureProvider), Open="&amp;#REF!&amp;"m, High="&amp;E421&amp;"m, Low="&amp;F421&amp;"m, Close="&amp;G421&amp;"m, Volume = (long)"&amp;#REF!&amp;" },"</f>
        <v>#REF!</v>
      </c>
      <c r="D421" s="2">
        <v>43343</v>
      </c>
      <c r="E421" s="1">
        <v>282.47000000000003</v>
      </c>
      <c r="F421" s="1">
        <v>280.99</v>
      </c>
      <c r="G421" s="1">
        <v>281.98</v>
      </c>
      <c r="H421" s="1">
        <f>MAX(testdata[[#This Row],[high]]-testdata[[#This Row],[low]],ABS(testdata[[#This Row],[high]]-G420),ABS(testdata[[#This Row],[low]]-G420))</f>
        <v>1.4800000000000182</v>
      </c>
      <c r="I421" s="1">
        <f>IF(testdata[[#This Row],[high]]-E420&gt;F420-testdata[[#This Row],[low]],MAX(testdata[[#This Row],[high]]-E420,0),0)</f>
        <v>0</v>
      </c>
      <c r="J421" s="1">
        <f>IF(F420-testdata[[#This Row],[low]]&gt;testdata[[#This Row],[high]]-E420,MAX(F420-testdata[[#This Row],[low]],0),0)</f>
        <v>0.32999999999998408</v>
      </c>
      <c r="K421" s="1">
        <f>K420-(K420/14)+testdata[[#This Row],[TR]]</f>
        <v>25.909995270637655</v>
      </c>
      <c r="L421" s="1">
        <f>L420-(L420/14)+testdata[[#This Row],[+DM1]]</f>
        <v>8.1921384929544807</v>
      </c>
      <c r="M421" s="1">
        <f>M420-(M420/14)+testdata[[#This Row],[-DM1]]</f>
        <v>4.1940926445584035</v>
      </c>
      <c r="N421" s="8">
        <f>100*testdata[[#This Row],[+DM14]]/testdata[[#This Row],[TR14]]</f>
        <v>31.617676527475759</v>
      </c>
      <c r="O421" s="8">
        <f>100*testdata[[#This Row],[-DM14]]/testdata[[#This Row],[TR14]]</f>
        <v>16.187160980732919</v>
      </c>
      <c r="P421" s="8">
        <f>100*ABS(testdata[[#This Row],[+DI14]]-testdata[[#This Row],[-DI14]])/(testdata[[#This Row],[+DI14]]+testdata[[#This Row],[-DI14]])</f>
        <v>32.278146629184192</v>
      </c>
      <c r="Q421" s="8">
        <f>((Q420*13)+testdata[[#This Row],[DX]])/14</f>
        <v>18.313813557879371</v>
      </c>
      <c r="S421" s="6">
        <v>420</v>
      </c>
      <c r="T421" s="8">
        <v>31.617699999999999</v>
      </c>
      <c r="U421" s="8">
        <v>16.187200000000001</v>
      </c>
      <c r="V421" s="8">
        <v>18.313800000000001</v>
      </c>
    </row>
    <row r="422" spans="1:22" x14ac:dyDescent="0.25">
      <c r="A422" s="6">
        <v>421</v>
      </c>
      <c r="B422" s="3" t="s">
        <v>5</v>
      </c>
      <c r="C422" s="4" t="e">
        <f>"new Quote { Date = DateTime.ParseExact("""&amp;TEXT(D422,"yyyy-mm-dd")&amp;""",""yyyy-MM-dd"",cultureProvider), Open="&amp;#REF!&amp;"m, High="&amp;E422&amp;"m, Low="&amp;F422&amp;"m, Close="&amp;G422&amp;"m, Volume = (long)"&amp;#REF!&amp;" },"</f>
        <v>#REF!</v>
      </c>
      <c r="D422" s="2">
        <v>43347</v>
      </c>
      <c r="E422" s="1">
        <v>281.89</v>
      </c>
      <c r="F422" s="1">
        <v>280.39999999999998</v>
      </c>
      <c r="G422" s="1">
        <v>281.5</v>
      </c>
      <c r="H422" s="1">
        <f>MAX(testdata[[#This Row],[high]]-testdata[[#This Row],[low]],ABS(testdata[[#This Row],[high]]-G421),ABS(testdata[[#This Row],[low]]-G421))</f>
        <v>1.5800000000000409</v>
      </c>
      <c r="I422" s="1">
        <f>IF(testdata[[#This Row],[high]]-E421&gt;F421-testdata[[#This Row],[low]],MAX(testdata[[#This Row],[high]]-E421,0),0)</f>
        <v>0</v>
      </c>
      <c r="J422" s="1">
        <f>IF(F421-testdata[[#This Row],[low]]&gt;testdata[[#This Row],[high]]-E421,MAX(F421-testdata[[#This Row],[low]],0),0)</f>
        <v>0.59000000000003183</v>
      </c>
      <c r="K422" s="1">
        <f>K421-(K421/14)+testdata[[#This Row],[TR]]</f>
        <v>25.639281322735005</v>
      </c>
      <c r="L422" s="1">
        <f>L421-(L421/14)+testdata[[#This Row],[+DM1]]</f>
        <v>7.6069857434577317</v>
      </c>
      <c r="M422" s="1">
        <f>M421-(M421/14)+testdata[[#This Row],[-DM1]]</f>
        <v>4.4845145985185493</v>
      </c>
      <c r="N422" s="8">
        <f>100*testdata[[#This Row],[+DM14]]/testdata[[#This Row],[TR14]]</f>
        <v>29.66926275235501</v>
      </c>
      <c r="O422" s="8">
        <f>100*testdata[[#This Row],[-DM14]]/testdata[[#This Row],[TR14]]</f>
        <v>17.490796805376974</v>
      </c>
      <c r="P422" s="8">
        <f>100*ABS(testdata[[#This Row],[+DI14]]-testdata[[#This Row],[-DI14]])/(testdata[[#This Row],[+DI14]]+testdata[[#This Row],[-DI14]])</f>
        <v>25.82368652878716</v>
      </c>
      <c r="Q422" s="8">
        <f>((Q421*13)+testdata[[#This Row],[DX]])/14</f>
        <v>18.850233055801358</v>
      </c>
      <c r="S422" s="6">
        <v>421</v>
      </c>
      <c r="T422" s="8">
        <v>29.6693</v>
      </c>
      <c r="U422" s="8">
        <v>17.4908</v>
      </c>
      <c r="V422" s="8">
        <v>18.850200000000001</v>
      </c>
    </row>
    <row r="423" spans="1:22" x14ac:dyDescent="0.25">
      <c r="A423" s="6">
        <v>422</v>
      </c>
      <c r="B423" s="3" t="s">
        <v>5</v>
      </c>
      <c r="C423" s="4" t="e">
        <f>"new Quote { Date = DateTime.ParseExact("""&amp;TEXT(D423,"yyyy-mm-dd")&amp;""",""yyyy-MM-dd"",cultureProvider), Open="&amp;#REF!&amp;"m, High="&amp;E423&amp;"m, Low="&amp;F423&amp;"m, Close="&amp;G423&amp;"m, Volume = (long)"&amp;#REF!&amp;" },"</f>
        <v>#REF!</v>
      </c>
      <c r="D423" s="2">
        <v>43348</v>
      </c>
      <c r="E423" s="1">
        <v>281.33</v>
      </c>
      <c r="F423" s="1">
        <v>279.63</v>
      </c>
      <c r="G423" s="1">
        <v>280.74</v>
      </c>
      <c r="H423" s="1">
        <f>MAX(testdata[[#This Row],[high]]-testdata[[#This Row],[low]],ABS(testdata[[#This Row],[high]]-G422),ABS(testdata[[#This Row],[low]]-G422))</f>
        <v>1.8700000000000045</v>
      </c>
      <c r="I423" s="1">
        <f>IF(testdata[[#This Row],[high]]-E422&gt;F422-testdata[[#This Row],[low]],MAX(testdata[[#This Row],[high]]-E422,0),0)</f>
        <v>0</v>
      </c>
      <c r="J423" s="1">
        <f>IF(F422-testdata[[#This Row],[low]]&gt;testdata[[#This Row],[high]]-E422,MAX(F422-testdata[[#This Row],[low]],0),0)</f>
        <v>0.76999999999998181</v>
      </c>
      <c r="K423" s="1">
        <f>K422-(K422/14)+testdata[[#This Row],[TR]]</f>
        <v>25.677904085396797</v>
      </c>
      <c r="L423" s="1">
        <f>L422-(L422/14)+testdata[[#This Row],[+DM1]]</f>
        <v>7.0636296189250363</v>
      </c>
      <c r="M423" s="1">
        <f>M422-(M422/14)+testdata[[#This Row],[-DM1]]</f>
        <v>4.9341921271957778</v>
      </c>
      <c r="N423" s="8">
        <f>100*testdata[[#This Row],[+DM14]]/testdata[[#This Row],[TR14]]</f>
        <v>27.508591026096138</v>
      </c>
      <c r="O423" s="8">
        <f>100*testdata[[#This Row],[-DM14]]/testdata[[#This Row],[TR14]]</f>
        <v>19.215712118816921</v>
      </c>
      <c r="P423" s="8">
        <f>100*ABS(testdata[[#This Row],[+DI14]]-testdata[[#This Row],[-DI14]])/(testdata[[#This Row],[+DI14]]+testdata[[#This Row],[-DI14]])</f>
        <v>17.74853416552682</v>
      </c>
      <c r="Q423" s="8">
        <f>((Q422*13)+testdata[[#This Row],[DX]])/14</f>
        <v>18.771540277924604</v>
      </c>
      <c r="S423" s="6">
        <v>422</v>
      </c>
      <c r="T423" s="8">
        <v>27.508600000000001</v>
      </c>
      <c r="U423" s="8">
        <v>19.215699999999998</v>
      </c>
      <c r="V423" s="8">
        <v>18.7715</v>
      </c>
    </row>
    <row r="424" spans="1:22" x14ac:dyDescent="0.25">
      <c r="A424" s="6">
        <v>423</v>
      </c>
      <c r="B424" s="3" t="s">
        <v>5</v>
      </c>
      <c r="C424" s="4" t="e">
        <f>"new Quote { Date = DateTime.ParseExact("""&amp;TEXT(D424,"yyyy-mm-dd")&amp;""",""yyyy-MM-dd"",cultureProvider), Open="&amp;#REF!&amp;"m, High="&amp;E424&amp;"m, Low="&amp;F424&amp;"m, Close="&amp;G424&amp;"m, Volume = (long)"&amp;#REF!&amp;" },"</f>
        <v>#REF!</v>
      </c>
      <c r="D424" s="2">
        <v>43349</v>
      </c>
      <c r="E424" s="1">
        <v>281.19</v>
      </c>
      <c r="F424" s="1">
        <v>278.77</v>
      </c>
      <c r="G424" s="1">
        <v>279.89999999999998</v>
      </c>
      <c r="H424" s="1">
        <f>MAX(testdata[[#This Row],[high]]-testdata[[#This Row],[low]],ABS(testdata[[#This Row],[high]]-G423),ABS(testdata[[#This Row],[low]]-G423))</f>
        <v>2.4200000000000159</v>
      </c>
      <c r="I424" s="1">
        <f>IF(testdata[[#This Row],[high]]-E423&gt;F423-testdata[[#This Row],[low]],MAX(testdata[[#This Row],[high]]-E423,0),0)</f>
        <v>0</v>
      </c>
      <c r="J424" s="1">
        <f>IF(F423-testdata[[#This Row],[low]]&gt;testdata[[#This Row],[high]]-E423,MAX(F423-testdata[[#This Row],[low]],0),0)</f>
        <v>0.86000000000001364</v>
      </c>
      <c r="K424" s="1">
        <f>K423-(K423/14)+testdata[[#This Row],[TR]]</f>
        <v>26.263768079297041</v>
      </c>
      <c r="L424" s="1">
        <f>L423-(L423/14)+testdata[[#This Row],[+DM1]]</f>
        <v>6.5590846461446768</v>
      </c>
      <c r="M424" s="1">
        <f>M423-(M423/14)+testdata[[#This Row],[-DM1]]</f>
        <v>5.4417498323960931</v>
      </c>
      <c r="N424" s="8">
        <f>100*testdata[[#This Row],[+DM14]]/testdata[[#This Row],[TR14]]</f>
        <v>24.973890366154318</v>
      </c>
      <c r="O424" s="8">
        <f>100*testdata[[#This Row],[-DM14]]/testdata[[#This Row],[TR14]]</f>
        <v>20.719608153582751</v>
      </c>
      <c r="P424" s="8">
        <f>100*ABS(testdata[[#This Row],[+DI14]]-testdata[[#This Row],[-DI14]])/(testdata[[#This Row],[+DI14]]+testdata[[#This Row],[-DI14]])</f>
        <v>9.3104759985360985</v>
      </c>
      <c r="Q424" s="8">
        <f>((Q423*13)+testdata[[#This Row],[DX]])/14</f>
        <v>18.095749972253998</v>
      </c>
      <c r="S424" s="6">
        <v>423</v>
      </c>
      <c r="T424" s="8">
        <v>24.9739</v>
      </c>
      <c r="U424" s="8">
        <v>20.7196</v>
      </c>
      <c r="V424" s="8">
        <v>18.095700000000001</v>
      </c>
    </row>
    <row r="425" spans="1:22" x14ac:dyDescent="0.25">
      <c r="A425" s="6">
        <v>424</v>
      </c>
      <c r="B425" s="3" t="s">
        <v>5</v>
      </c>
      <c r="C425" s="4" t="e">
        <f>"new Quote { Date = DateTime.ParseExact("""&amp;TEXT(D425,"yyyy-mm-dd")&amp;""",""yyyy-MM-dd"",cultureProvider), Open="&amp;#REF!&amp;"m, High="&amp;E425&amp;"m, Low="&amp;F425&amp;"m, Close="&amp;G425&amp;"m, Volume = (long)"&amp;#REF!&amp;" },"</f>
        <v>#REF!</v>
      </c>
      <c r="D425" s="2">
        <v>43350</v>
      </c>
      <c r="E425" s="1">
        <v>280.42</v>
      </c>
      <c r="F425" s="1">
        <v>278.49</v>
      </c>
      <c r="G425" s="1">
        <v>279.35000000000002</v>
      </c>
      <c r="H425" s="1">
        <f>MAX(testdata[[#This Row],[high]]-testdata[[#This Row],[low]],ABS(testdata[[#This Row],[high]]-G424),ABS(testdata[[#This Row],[low]]-G424))</f>
        <v>1.9300000000000068</v>
      </c>
      <c r="I425" s="1">
        <f>IF(testdata[[#This Row],[high]]-E424&gt;F424-testdata[[#This Row],[low]],MAX(testdata[[#This Row],[high]]-E424,0),0)</f>
        <v>0</v>
      </c>
      <c r="J425" s="1">
        <f>IF(F424-testdata[[#This Row],[low]]&gt;testdata[[#This Row],[high]]-E424,MAX(F424-testdata[[#This Row],[low]],0),0)</f>
        <v>0.27999999999997272</v>
      </c>
      <c r="K425" s="1">
        <f>K424-(K424/14)+testdata[[#This Row],[TR]]</f>
        <v>26.317784645061543</v>
      </c>
      <c r="L425" s="1">
        <f>L424-(L424/14)+testdata[[#This Row],[+DM1]]</f>
        <v>6.0905785999914857</v>
      </c>
      <c r="M425" s="1">
        <f>M424-(M424/14)+testdata[[#This Row],[-DM1]]</f>
        <v>5.3330534157963445</v>
      </c>
      <c r="N425" s="8">
        <f>100*testdata[[#This Row],[+DM14]]/testdata[[#This Row],[TR14]]</f>
        <v>23.142444100568948</v>
      </c>
      <c r="O425" s="8">
        <f>100*testdata[[#This Row],[-DM14]]/testdata[[#This Row],[TR14]]</f>
        <v>20.264066629168489</v>
      </c>
      <c r="P425" s="8">
        <f>100*ABS(testdata[[#This Row],[+DI14]]-testdata[[#This Row],[-DI14]])/(testdata[[#This Row],[+DI14]]+testdata[[#This Row],[-DI14]])</f>
        <v>6.6312113620975905</v>
      </c>
      <c r="Q425" s="8">
        <f>((Q424*13)+testdata[[#This Row],[DX]])/14</f>
        <v>17.276854357242826</v>
      </c>
      <c r="S425" s="6">
        <v>424</v>
      </c>
      <c r="T425" s="8">
        <v>23.142399999999999</v>
      </c>
      <c r="U425" s="8">
        <v>20.264099999999999</v>
      </c>
      <c r="V425" s="8">
        <v>17.276900000000001</v>
      </c>
    </row>
    <row r="426" spans="1:22" x14ac:dyDescent="0.25">
      <c r="A426" s="6">
        <v>425</v>
      </c>
      <c r="B426" s="3" t="s">
        <v>5</v>
      </c>
      <c r="C426" s="4" t="e">
        <f>"new Quote { Date = DateTime.ParseExact("""&amp;TEXT(D426,"yyyy-mm-dd")&amp;""",""yyyy-MM-dd"",cultureProvider), Open="&amp;#REF!&amp;"m, High="&amp;E426&amp;"m, Low="&amp;F426&amp;"m, Close="&amp;G426&amp;"m, Volume = (long)"&amp;#REF!&amp;" },"</f>
        <v>#REF!</v>
      </c>
      <c r="D426" s="2">
        <v>43353</v>
      </c>
      <c r="E426" s="1">
        <v>280.75</v>
      </c>
      <c r="F426" s="1">
        <v>279.62</v>
      </c>
      <c r="G426" s="1">
        <v>279.83999999999997</v>
      </c>
      <c r="H426" s="1">
        <f>MAX(testdata[[#This Row],[high]]-testdata[[#This Row],[low]],ABS(testdata[[#This Row],[high]]-G425),ABS(testdata[[#This Row],[low]]-G425))</f>
        <v>1.3999999999999773</v>
      </c>
      <c r="I426" s="1">
        <f>IF(testdata[[#This Row],[high]]-E425&gt;F425-testdata[[#This Row],[low]],MAX(testdata[[#This Row],[high]]-E425,0),0)</f>
        <v>0.32999999999998408</v>
      </c>
      <c r="J426" s="1">
        <f>IF(F425-testdata[[#This Row],[low]]&gt;testdata[[#This Row],[high]]-E425,MAX(F425-testdata[[#This Row],[low]],0),0)</f>
        <v>0</v>
      </c>
      <c r="K426" s="1">
        <f>K425-(K425/14)+testdata[[#This Row],[TR]]</f>
        <v>25.837942884699981</v>
      </c>
      <c r="L426" s="1">
        <f>L425-(L425/14)+testdata[[#This Row],[+DM1]]</f>
        <v>5.9855372714206494</v>
      </c>
      <c r="M426" s="1">
        <f>M425-(M425/14)+testdata[[#This Row],[-DM1]]</f>
        <v>4.9521210289537487</v>
      </c>
      <c r="N426" s="8">
        <f>100*testdata[[#This Row],[+DM14]]/testdata[[#This Row],[TR14]]</f>
        <v>23.16568814371443</v>
      </c>
      <c r="O426" s="8">
        <f>100*testdata[[#This Row],[-DM14]]/testdata[[#This Row],[TR14]]</f>
        <v>19.1660808720425</v>
      </c>
      <c r="P426" s="8">
        <f>100*ABS(testdata[[#This Row],[+DI14]]-testdata[[#This Row],[-DI14]])/(testdata[[#This Row],[+DI14]]+testdata[[#This Row],[-DI14]])</f>
        <v>9.448240327927655</v>
      </c>
      <c r="Q426" s="8">
        <f>((Q425*13)+testdata[[#This Row],[DX]])/14</f>
        <v>16.717667640863173</v>
      </c>
      <c r="S426" s="6">
        <v>425</v>
      </c>
      <c r="T426" s="8">
        <v>23.165700000000001</v>
      </c>
      <c r="U426" s="8">
        <v>19.1661</v>
      </c>
      <c r="V426" s="8">
        <v>16.717700000000001</v>
      </c>
    </row>
    <row r="427" spans="1:22" x14ac:dyDescent="0.25">
      <c r="A427" s="6">
        <v>426</v>
      </c>
      <c r="B427" s="3" t="s">
        <v>5</v>
      </c>
      <c r="C427" s="4" t="e">
        <f>"new Quote { Date = DateTime.ParseExact("""&amp;TEXT(D427,"yyyy-mm-dd")&amp;""",""yyyy-MM-dd"",cultureProvider), Open="&amp;#REF!&amp;"m, High="&amp;E427&amp;"m, Low="&amp;F427&amp;"m, Close="&amp;G427&amp;"m, Volume = (long)"&amp;#REF!&amp;" },"</f>
        <v>#REF!</v>
      </c>
      <c r="D427" s="2">
        <v>43354</v>
      </c>
      <c r="E427" s="1">
        <v>281.25</v>
      </c>
      <c r="F427" s="1">
        <v>278.75</v>
      </c>
      <c r="G427" s="1">
        <v>280.76</v>
      </c>
      <c r="H427" s="1">
        <f>MAX(testdata[[#This Row],[high]]-testdata[[#This Row],[low]],ABS(testdata[[#This Row],[high]]-G426),ABS(testdata[[#This Row],[low]]-G426))</f>
        <v>2.5</v>
      </c>
      <c r="I427" s="1">
        <f>IF(testdata[[#This Row],[high]]-E426&gt;F426-testdata[[#This Row],[low]],MAX(testdata[[#This Row],[high]]-E426,0),0)</f>
        <v>0</v>
      </c>
      <c r="J427" s="1">
        <f>IF(F426-testdata[[#This Row],[low]]&gt;testdata[[#This Row],[high]]-E426,MAX(F426-testdata[[#This Row],[low]],0),0)</f>
        <v>0.87000000000000455</v>
      </c>
      <c r="K427" s="1">
        <f>K426-(K426/14)+testdata[[#This Row],[TR]]</f>
        <v>26.492375535792839</v>
      </c>
      <c r="L427" s="1">
        <f>L426-(L426/14)+testdata[[#This Row],[+DM1]]</f>
        <v>5.5579988948906029</v>
      </c>
      <c r="M427" s="1">
        <f>M426-(M426/14)+testdata[[#This Row],[-DM1]]</f>
        <v>5.4683980983142</v>
      </c>
      <c r="N427" s="8">
        <f>100*testdata[[#This Row],[+DM14]]/testdata[[#This Row],[TR14]]</f>
        <v>20.97961689913916</v>
      </c>
      <c r="O427" s="8">
        <f>100*testdata[[#This Row],[-DM14]]/testdata[[#This Row],[TR14]]</f>
        <v>20.641403376326352</v>
      </c>
      <c r="P427" s="8">
        <f>100*ABS(testdata[[#This Row],[+DI14]]-testdata[[#This Row],[-DI14]])/(testdata[[#This Row],[+DI14]]+testdata[[#This Row],[-DI14]])</f>
        <v>0.81260267185755586</v>
      </c>
      <c r="Q427" s="8">
        <f>((Q426*13)+testdata[[#This Row],[DX]])/14</f>
        <v>15.581591571648486</v>
      </c>
      <c r="S427" s="6">
        <v>426</v>
      </c>
      <c r="T427" s="8">
        <v>20.979600000000001</v>
      </c>
      <c r="U427" s="8">
        <v>20.641400000000001</v>
      </c>
      <c r="V427" s="8">
        <v>15.5816</v>
      </c>
    </row>
    <row r="428" spans="1:22" x14ac:dyDescent="0.25">
      <c r="A428" s="6">
        <v>427</v>
      </c>
      <c r="B428" s="3" t="s">
        <v>5</v>
      </c>
      <c r="C428" s="4" t="e">
        <f>"new Quote { Date = DateTime.ParseExact("""&amp;TEXT(D428,"yyyy-mm-dd")&amp;""",""yyyy-MM-dd"",cultureProvider), Open="&amp;#REF!&amp;"m, High="&amp;E428&amp;"m, Low="&amp;F428&amp;"m, Close="&amp;G428&amp;"m, Volume = (long)"&amp;#REF!&amp;" },"</f>
        <v>#REF!</v>
      </c>
      <c r="D428" s="2">
        <v>43355</v>
      </c>
      <c r="E428" s="1">
        <v>281.49</v>
      </c>
      <c r="F428" s="1">
        <v>279.95999999999998</v>
      </c>
      <c r="G428" s="1">
        <v>280.83</v>
      </c>
      <c r="H428" s="1">
        <f>MAX(testdata[[#This Row],[high]]-testdata[[#This Row],[low]],ABS(testdata[[#This Row],[high]]-G427),ABS(testdata[[#This Row],[low]]-G427))</f>
        <v>1.5300000000000296</v>
      </c>
      <c r="I428" s="1">
        <f>IF(testdata[[#This Row],[high]]-E427&gt;F427-testdata[[#This Row],[low]],MAX(testdata[[#This Row],[high]]-E427,0),0)</f>
        <v>0.24000000000000909</v>
      </c>
      <c r="J428" s="1">
        <f>IF(F427-testdata[[#This Row],[low]]&gt;testdata[[#This Row],[high]]-E427,MAX(F427-testdata[[#This Row],[low]],0),0)</f>
        <v>0</v>
      </c>
      <c r="K428" s="1">
        <f>K427-(K427/14)+testdata[[#This Row],[TR]]</f>
        <v>26.13006299752195</v>
      </c>
      <c r="L428" s="1">
        <f>L427-(L427/14)+testdata[[#This Row],[+DM1]]</f>
        <v>5.4009989738269972</v>
      </c>
      <c r="M428" s="1">
        <f>M427-(M427/14)+testdata[[#This Row],[-DM1]]</f>
        <v>5.0777982341488999</v>
      </c>
      <c r="N428" s="8">
        <f>100*testdata[[#This Row],[+DM14]]/testdata[[#This Row],[TR14]]</f>
        <v>20.669674521409313</v>
      </c>
      <c r="O428" s="8">
        <f>100*testdata[[#This Row],[-DM14]]/testdata[[#This Row],[TR14]]</f>
        <v>19.432782211931343</v>
      </c>
      <c r="P428" s="8">
        <f>100*ABS(testdata[[#This Row],[+DI14]]-testdata[[#This Row],[-DI14]])/(testdata[[#This Row],[+DI14]]+testdata[[#This Row],[-DI14]])</f>
        <v>3.0843305129723722</v>
      </c>
      <c r="Q428" s="8">
        <f>((Q427*13)+testdata[[#This Row],[DX]])/14</f>
        <v>14.688930067457335</v>
      </c>
      <c r="S428" s="6">
        <v>427</v>
      </c>
      <c r="T428" s="8">
        <v>20.669699999999999</v>
      </c>
      <c r="U428" s="8">
        <v>19.4328</v>
      </c>
      <c r="V428" s="8">
        <v>14.6889</v>
      </c>
    </row>
    <row r="429" spans="1:22" x14ac:dyDescent="0.25">
      <c r="A429" s="6">
        <v>428</v>
      </c>
      <c r="B429" s="3" t="s">
        <v>5</v>
      </c>
      <c r="C429" s="4" t="e">
        <f>"new Quote { Date = DateTime.ParseExact("""&amp;TEXT(D429,"yyyy-mm-dd")&amp;""",""yyyy-MM-dd"",cultureProvider), Open="&amp;#REF!&amp;"m, High="&amp;E429&amp;"m, Low="&amp;F429&amp;"m, Close="&amp;G429&amp;"m, Volume = (long)"&amp;#REF!&amp;" },"</f>
        <v>#REF!</v>
      </c>
      <c r="D429" s="2">
        <v>43356</v>
      </c>
      <c r="E429" s="1">
        <v>282.69</v>
      </c>
      <c r="F429" s="1">
        <v>281.68</v>
      </c>
      <c r="G429" s="1">
        <v>282.49</v>
      </c>
      <c r="H429" s="1">
        <f>MAX(testdata[[#This Row],[high]]-testdata[[#This Row],[low]],ABS(testdata[[#This Row],[high]]-G428),ABS(testdata[[#This Row],[low]]-G428))</f>
        <v>1.8600000000000136</v>
      </c>
      <c r="I429" s="1">
        <f>IF(testdata[[#This Row],[high]]-E428&gt;F428-testdata[[#This Row],[low]],MAX(testdata[[#This Row],[high]]-E428,0),0)</f>
        <v>1.1999999999999886</v>
      </c>
      <c r="J429" s="1">
        <f>IF(F428-testdata[[#This Row],[low]]&gt;testdata[[#This Row],[high]]-E428,MAX(F428-testdata[[#This Row],[low]],0),0)</f>
        <v>0</v>
      </c>
      <c r="K429" s="1">
        <f>K428-(K428/14)+testdata[[#This Row],[TR]]</f>
        <v>26.123629926270397</v>
      </c>
      <c r="L429" s="1">
        <f>L428-(L428/14)+testdata[[#This Row],[+DM1]]</f>
        <v>6.2152133328393431</v>
      </c>
      <c r="M429" s="1">
        <f>M428-(M428/14)+testdata[[#This Row],[-DM1]]</f>
        <v>4.7150983602811216</v>
      </c>
      <c r="N429" s="8">
        <f>100*testdata[[#This Row],[+DM14]]/testdata[[#This Row],[TR14]]</f>
        <v>23.791537969190152</v>
      </c>
      <c r="O429" s="8">
        <f>100*testdata[[#This Row],[-DM14]]/testdata[[#This Row],[TR14]]</f>
        <v>18.0491699415001</v>
      </c>
      <c r="P429" s="8">
        <f>100*ABS(testdata[[#This Row],[+DI14]]-testdata[[#This Row],[-DI14]])/(testdata[[#This Row],[+DI14]]+testdata[[#This Row],[-DI14]])</f>
        <v>13.724356767450589</v>
      </c>
      <c r="Q429" s="8">
        <f>((Q428*13)+testdata[[#This Row],[DX]])/14</f>
        <v>14.62003197459971</v>
      </c>
      <c r="S429" s="6">
        <v>428</v>
      </c>
      <c r="T429" s="8">
        <v>23.791499999999999</v>
      </c>
      <c r="U429" s="8">
        <v>18.049199999999999</v>
      </c>
      <c r="V429" s="8">
        <v>14.62</v>
      </c>
    </row>
    <row r="430" spans="1:22" x14ac:dyDescent="0.25">
      <c r="A430" s="6">
        <v>429</v>
      </c>
      <c r="B430" s="3" t="s">
        <v>5</v>
      </c>
      <c r="C430" s="4" t="e">
        <f>"new Quote { Date = DateTime.ParseExact("""&amp;TEXT(D430,"yyyy-mm-dd")&amp;""",""yyyy-MM-dd"",cultureProvider), Open="&amp;#REF!&amp;"m, High="&amp;E430&amp;"m, Low="&amp;F430&amp;"m, Close="&amp;G430&amp;"m, Volume = (long)"&amp;#REF!&amp;" },"</f>
        <v>#REF!</v>
      </c>
      <c r="D430" s="2">
        <v>43357</v>
      </c>
      <c r="E430" s="1">
        <v>282.92</v>
      </c>
      <c r="F430" s="1">
        <v>281.68</v>
      </c>
      <c r="G430" s="1">
        <v>282.54000000000002</v>
      </c>
      <c r="H430" s="1">
        <f>MAX(testdata[[#This Row],[high]]-testdata[[#This Row],[low]],ABS(testdata[[#This Row],[high]]-G429),ABS(testdata[[#This Row],[low]]-G429))</f>
        <v>1.2400000000000091</v>
      </c>
      <c r="I430" s="1">
        <f>IF(testdata[[#This Row],[high]]-E429&gt;F429-testdata[[#This Row],[low]],MAX(testdata[[#This Row],[high]]-E429,0),0)</f>
        <v>0.23000000000001819</v>
      </c>
      <c r="J430" s="1">
        <f>IF(F429-testdata[[#This Row],[low]]&gt;testdata[[#This Row],[high]]-E429,MAX(F429-testdata[[#This Row],[low]],0),0)</f>
        <v>0</v>
      </c>
      <c r="K430" s="1">
        <f>K429-(K429/14)+testdata[[#This Row],[TR]]</f>
        <v>25.497656360108234</v>
      </c>
      <c r="L430" s="1">
        <f>L429-(L429/14)+testdata[[#This Row],[+DM1]]</f>
        <v>6.0012695233508371</v>
      </c>
      <c r="M430" s="1">
        <f>M429-(M429/14)+testdata[[#This Row],[-DM1]]</f>
        <v>4.3783056202610418</v>
      </c>
      <c r="N430" s="8">
        <f>100*testdata[[#This Row],[+DM14]]/testdata[[#This Row],[TR14]]</f>
        <v>23.536553472184934</v>
      </c>
      <c r="O430" s="8">
        <f>100*testdata[[#This Row],[-DM14]]/testdata[[#This Row],[TR14]]</f>
        <v>17.171404141719542</v>
      </c>
      <c r="P430" s="8">
        <f>100*ABS(testdata[[#This Row],[+DI14]]-testdata[[#This Row],[-DI14]])/(testdata[[#This Row],[+DI14]]+testdata[[#This Row],[-DI14]])</f>
        <v>15.636130387173417</v>
      </c>
      <c r="Q430" s="8">
        <f>((Q429*13)+testdata[[#This Row],[DX]])/14</f>
        <v>14.69261043264069</v>
      </c>
      <c r="S430" s="6">
        <v>429</v>
      </c>
      <c r="T430" s="8">
        <v>23.5366</v>
      </c>
      <c r="U430" s="8">
        <v>17.171399999999998</v>
      </c>
      <c r="V430" s="8">
        <v>14.692600000000001</v>
      </c>
    </row>
    <row r="431" spans="1:22" x14ac:dyDescent="0.25">
      <c r="A431" s="6">
        <v>430</v>
      </c>
      <c r="B431" s="3" t="s">
        <v>5</v>
      </c>
      <c r="C431" s="4" t="e">
        <f>"new Quote { Date = DateTime.ParseExact("""&amp;TEXT(D431,"yyyy-mm-dd")&amp;""",""yyyy-MM-dd"",cultureProvider), Open="&amp;#REF!&amp;"m, High="&amp;E431&amp;"m, Low="&amp;F431&amp;"m, Close="&amp;G431&amp;"m, Volume = (long)"&amp;#REF!&amp;" },"</f>
        <v>#REF!</v>
      </c>
      <c r="D431" s="2">
        <v>43360</v>
      </c>
      <c r="E431" s="1">
        <v>282.52</v>
      </c>
      <c r="F431" s="1">
        <v>280.74</v>
      </c>
      <c r="G431" s="1">
        <v>281.04000000000002</v>
      </c>
      <c r="H431" s="1">
        <f>MAX(testdata[[#This Row],[high]]-testdata[[#This Row],[low]],ABS(testdata[[#This Row],[high]]-G430),ABS(testdata[[#This Row],[low]]-G430))</f>
        <v>1.8000000000000114</v>
      </c>
      <c r="I431" s="1">
        <f>IF(testdata[[#This Row],[high]]-E430&gt;F430-testdata[[#This Row],[low]],MAX(testdata[[#This Row],[high]]-E430,0),0)</f>
        <v>0</v>
      </c>
      <c r="J431" s="1">
        <f>IF(F430-testdata[[#This Row],[low]]&gt;testdata[[#This Row],[high]]-E430,MAX(F430-testdata[[#This Row],[low]],0),0)</f>
        <v>0.93999999999999773</v>
      </c>
      <c r="K431" s="1">
        <f>K430-(K430/14)+testdata[[#This Row],[TR]]</f>
        <v>25.476395191529086</v>
      </c>
      <c r="L431" s="1">
        <f>L430-(L430/14)+testdata[[#This Row],[+DM1]]</f>
        <v>5.5726074145400633</v>
      </c>
      <c r="M431" s="1">
        <f>M430-(M430/14)+testdata[[#This Row],[-DM1]]</f>
        <v>5.0055695045281077</v>
      </c>
      <c r="N431" s="8">
        <f>100*testdata[[#This Row],[+DM14]]/testdata[[#This Row],[TR14]]</f>
        <v>21.873610346541327</v>
      </c>
      <c r="O431" s="8">
        <f>100*testdata[[#This Row],[-DM14]]/testdata[[#This Row],[TR14]]</f>
        <v>19.647871949295489</v>
      </c>
      <c r="P431" s="8">
        <f>100*ABS(testdata[[#This Row],[+DI14]]-testdata[[#This Row],[-DI14]])/(testdata[[#This Row],[+DI14]]+testdata[[#This Row],[-DI14]])</f>
        <v>5.3604502396799134</v>
      </c>
      <c r="Q431" s="8">
        <f>((Q430*13)+testdata[[#This Row],[DX]])/14</f>
        <v>14.026027561714921</v>
      </c>
      <c r="S431" s="6">
        <v>430</v>
      </c>
      <c r="T431" s="8">
        <v>21.8736</v>
      </c>
      <c r="U431" s="8">
        <v>19.6479</v>
      </c>
      <c r="V431" s="8">
        <v>14.026</v>
      </c>
    </row>
    <row r="432" spans="1:22" x14ac:dyDescent="0.25">
      <c r="A432" s="6">
        <v>431</v>
      </c>
      <c r="B432" s="3" t="s">
        <v>5</v>
      </c>
      <c r="C432" s="4" t="e">
        <f>"new Quote { Date = DateTime.ParseExact("""&amp;TEXT(D432,"yyyy-mm-dd")&amp;""",""yyyy-MM-dd"",cultureProvider), Open="&amp;#REF!&amp;"m, High="&amp;E432&amp;"m, Low="&amp;F432&amp;"m, Close="&amp;G432&amp;"m, Volume = (long)"&amp;#REF!&amp;" },"</f>
        <v>#REF!</v>
      </c>
      <c r="D432" s="2">
        <v>43361</v>
      </c>
      <c r="E432" s="1">
        <v>283.22000000000003</v>
      </c>
      <c r="F432" s="1">
        <v>281.25</v>
      </c>
      <c r="G432" s="1">
        <v>282.57</v>
      </c>
      <c r="H432" s="1">
        <f>MAX(testdata[[#This Row],[high]]-testdata[[#This Row],[low]],ABS(testdata[[#This Row],[high]]-G431),ABS(testdata[[#This Row],[low]]-G431))</f>
        <v>2.1800000000000068</v>
      </c>
      <c r="I432" s="1">
        <f>IF(testdata[[#This Row],[high]]-E431&gt;F431-testdata[[#This Row],[low]],MAX(testdata[[#This Row],[high]]-E431,0),0)</f>
        <v>0.70000000000004547</v>
      </c>
      <c r="J432" s="1">
        <f>IF(F431-testdata[[#This Row],[low]]&gt;testdata[[#This Row],[high]]-E431,MAX(F431-testdata[[#This Row],[low]],0),0)</f>
        <v>0</v>
      </c>
      <c r="K432" s="1">
        <f>K431-(K431/14)+testdata[[#This Row],[TR]]</f>
        <v>25.836652677848445</v>
      </c>
      <c r="L432" s="1">
        <f>L431-(L431/14)+testdata[[#This Row],[+DM1]]</f>
        <v>5.8745640277872475</v>
      </c>
      <c r="M432" s="1">
        <f>M431-(M431/14)+testdata[[#This Row],[-DM1]]</f>
        <v>4.6480288256332427</v>
      </c>
      <c r="N432" s="8">
        <f>100*testdata[[#This Row],[+DM14]]/testdata[[#This Row],[TR14]]</f>
        <v>22.737326313264717</v>
      </c>
      <c r="O432" s="8">
        <f>100*testdata[[#This Row],[-DM14]]/testdata[[#This Row],[TR14]]</f>
        <v>17.990058091458266</v>
      </c>
      <c r="P432" s="8">
        <f>100*ABS(testdata[[#This Row],[+DI14]]-testdata[[#This Row],[-DI14]])/(testdata[[#This Row],[+DI14]]+testdata[[#This Row],[-DI14]])</f>
        <v>11.656206975216238</v>
      </c>
      <c r="Q432" s="8">
        <f>((Q431*13)+testdata[[#This Row],[DX]])/14</f>
        <v>13.856754662679302</v>
      </c>
      <c r="S432" s="6">
        <v>431</v>
      </c>
      <c r="T432" s="8">
        <v>22.737300000000001</v>
      </c>
      <c r="U432" s="8">
        <v>17.990100000000002</v>
      </c>
      <c r="V432" s="8">
        <v>13.8568</v>
      </c>
    </row>
    <row r="433" spans="1:22" x14ac:dyDescent="0.25">
      <c r="A433" s="6">
        <v>432</v>
      </c>
      <c r="B433" s="3" t="s">
        <v>5</v>
      </c>
      <c r="C433" s="4" t="e">
        <f>"new Quote { Date = DateTime.ParseExact("""&amp;TEXT(D433,"yyyy-mm-dd")&amp;""",""yyyy-MM-dd"",cultureProvider), Open="&amp;#REF!&amp;"m, High="&amp;E433&amp;"m, Low="&amp;F433&amp;"m, Close="&amp;G433&amp;"m, Volume = (long)"&amp;#REF!&amp;" },"</f>
        <v>#REF!</v>
      </c>
      <c r="D433" s="2">
        <v>43362</v>
      </c>
      <c r="E433" s="1">
        <v>283.33</v>
      </c>
      <c r="F433" s="1">
        <v>282.48</v>
      </c>
      <c r="G433" s="1">
        <v>282.87</v>
      </c>
      <c r="H433" s="1">
        <f>MAX(testdata[[#This Row],[high]]-testdata[[#This Row],[low]],ABS(testdata[[#This Row],[high]]-G432),ABS(testdata[[#This Row],[low]]-G432))</f>
        <v>0.84999999999996589</v>
      </c>
      <c r="I433" s="1">
        <f>IF(testdata[[#This Row],[high]]-E432&gt;F432-testdata[[#This Row],[low]],MAX(testdata[[#This Row],[high]]-E432,0),0)</f>
        <v>0.1099999999999568</v>
      </c>
      <c r="J433" s="1">
        <f>IF(F432-testdata[[#This Row],[low]]&gt;testdata[[#This Row],[high]]-E432,MAX(F432-testdata[[#This Row],[low]],0),0)</f>
        <v>0</v>
      </c>
      <c r="K433" s="1">
        <f>K432-(K432/14)+testdata[[#This Row],[TR]]</f>
        <v>24.841177486573521</v>
      </c>
      <c r="L433" s="1">
        <f>L432-(L432/14)+testdata[[#This Row],[+DM1]]</f>
        <v>5.564952311516687</v>
      </c>
      <c r="M433" s="1">
        <f>M432-(M432/14)+testdata[[#This Row],[-DM1]]</f>
        <v>4.3160267666594399</v>
      </c>
      <c r="N433" s="8">
        <f>100*testdata[[#This Row],[+DM14]]/testdata[[#This Row],[TR14]]</f>
        <v>22.402127735388163</v>
      </c>
      <c r="O433" s="8">
        <f>100*testdata[[#This Row],[-DM14]]/testdata[[#This Row],[TR14]]</f>
        <v>17.374485444549563</v>
      </c>
      <c r="P433" s="8">
        <f>100*ABS(testdata[[#This Row],[+DI14]]-testdata[[#This Row],[-DI14]])/(testdata[[#This Row],[+DI14]]+testdata[[#This Row],[-DI14]])</f>
        <v>12.639694254749697</v>
      </c>
      <c r="Q433" s="8">
        <f>((Q432*13)+testdata[[#This Row],[DX]])/14</f>
        <v>13.769821776398615</v>
      </c>
      <c r="S433" s="6">
        <v>432</v>
      </c>
      <c r="T433" s="8">
        <v>22.402100000000001</v>
      </c>
      <c r="U433" s="8">
        <v>17.374500000000001</v>
      </c>
      <c r="V433" s="8">
        <v>13.7698</v>
      </c>
    </row>
    <row r="434" spans="1:22" x14ac:dyDescent="0.25">
      <c r="A434" s="6">
        <v>433</v>
      </c>
      <c r="B434" s="3" t="s">
        <v>5</v>
      </c>
      <c r="C434" s="4" t="e">
        <f>"new Quote { Date = DateTime.ParseExact("""&amp;TEXT(D434,"yyyy-mm-dd")&amp;""",""yyyy-MM-dd"",cultureProvider), Open="&amp;#REF!&amp;"m, High="&amp;E434&amp;"m, Low="&amp;F434&amp;"m, Close="&amp;G434&amp;"m, Volume = (long)"&amp;#REF!&amp;" },"</f>
        <v>#REF!</v>
      </c>
      <c r="D434" s="2">
        <v>43363</v>
      </c>
      <c r="E434" s="1">
        <v>285.51</v>
      </c>
      <c r="F434" s="1">
        <v>282.88</v>
      </c>
      <c r="G434" s="1">
        <v>285.16000000000003</v>
      </c>
      <c r="H434" s="1">
        <f>MAX(testdata[[#This Row],[high]]-testdata[[#This Row],[low]],ABS(testdata[[#This Row],[high]]-G433),ABS(testdata[[#This Row],[low]]-G433))</f>
        <v>2.6399999999999864</v>
      </c>
      <c r="I434" s="1">
        <f>IF(testdata[[#This Row],[high]]-E433&gt;F433-testdata[[#This Row],[low]],MAX(testdata[[#This Row],[high]]-E433,0),0)</f>
        <v>2.1800000000000068</v>
      </c>
      <c r="J434" s="1">
        <f>IF(F433-testdata[[#This Row],[low]]&gt;testdata[[#This Row],[high]]-E433,MAX(F433-testdata[[#This Row],[low]],0),0)</f>
        <v>0</v>
      </c>
      <c r="K434" s="1">
        <f>K433-(K433/14)+testdata[[#This Row],[TR]]</f>
        <v>25.70680766610397</v>
      </c>
      <c r="L434" s="1">
        <f>L433-(L433/14)+testdata[[#This Row],[+DM1]]</f>
        <v>7.3474557178369304</v>
      </c>
      <c r="M434" s="1">
        <f>M433-(M433/14)+testdata[[#This Row],[-DM1]]</f>
        <v>4.0077391404694795</v>
      </c>
      <c r="N434" s="8">
        <f>100*testdata[[#This Row],[+DM14]]/testdata[[#This Row],[TR14]]</f>
        <v>28.581750846975098</v>
      </c>
      <c r="O434" s="8">
        <f>100*testdata[[#This Row],[-DM14]]/testdata[[#This Row],[TR14]]</f>
        <v>15.590186041473883</v>
      </c>
      <c r="P434" s="8">
        <f>100*ABS(testdata[[#This Row],[+DI14]]-testdata[[#This Row],[-DI14]])/(testdata[[#This Row],[+DI14]]+testdata[[#This Row],[-DI14]])</f>
        <v>29.411354177902314</v>
      </c>
      <c r="Q434" s="8">
        <f>((Q433*13)+testdata[[#This Row],[DX]])/14</f>
        <v>14.887074090791737</v>
      </c>
      <c r="S434" s="6">
        <v>433</v>
      </c>
      <c r="T434" s="8">
        <v>28.581800000000001</v>
      </c>
      <c r="U434" s="8">
        <v>15.590199999999999</v>
      </c>
      <c r="V434" s="8">
        <v>14.8871</v>
      </c>
    </row>
    <row r="435" spans="1:22" x14ac:dyDescent="0.25">
      <c r="A435" s="6">
        <v>434</v>
      </c>
      <c r="B435" s="3" t="s">
        <v>5</v>
      </c>
      <c r="C435" s="4" t="e">
        <f>"new Quote { Date = DateTime.ParseExact("""&amp;TEXT(D435,"yyyy-mm-dd")&amp;""",""yyyy-MM-dd"",cultureProvider), Open="&amp;#REF!&amp;"m, High="&amp;E435&amp;"m, Low="&amp;F435&amp;"m, Close="&amp;G435&amp;"m, Volume = (long)"&amp;#REF!&amp;" },"</f>
        <v>#REF!</v>
      </c>
      <c r="D435" s="2">
        <v>43364</v>
      </c>
      <c r="E435" s="1">
        <v>286.10000000000002</v>
      </c>
      <c r="F435" s="1">
        <v>284.72000000000003</v>
      </c>
      <c r="G435" s="1">
        <v>284.89999999999998</v>
      </c>
      <c r="H435" s="1">
        <f>MAX(testdata[[#This Row],[high]]-testdata[[#This Row],[low]],ABS(testdata[[#This Row],[high]]-G434),ABS(testdata[[#This Row],[low]]-G434))</f>
        <v>1.3799999999999955</v>
      </c>
      <c r="I435" s="1">
        <f>IF(testdata[[#This Row],[high]]-E434&gt;F434-testdata[[#This Row],[low]],MAX(testdata[[#This Row],[high]]-E434,0),0)</f>
        <v>0.59000000000003183</v>
      </c>
      <c r="J435" s="1">
        <f>IF(F434-testdata[[#This Row],[low]]&gt;testdata[[#This Row],[high]]-E434,MAX(F434-testdata[[#This Row],[low]],0),0)</f>
        <v>0</v>
      </c>
      <c r="K435" s="1">
        <f>K434-(K434/14)+testdata[[#This Row],[TR]]</f>
        <v>25.25060711852511</v>
      </c>
      <c r="L435" s="1">
        <f>L434-(L434/14)+testdata[[#This Row],[+DM1]]</f>
        <v>7.4126374522771812</v>
      </c>
      <c r="M435" s="1">
        <f>M434-(M434/14)+testdata[[#This Row],[-DM1]]</f>
        <v>3.721472059007374</v>
      </c>
      <c r="N435" s="8">
        <f>100*testdata[[#This Row],[+DM14]]/testdata[[#This Row],[TR14]]</f>
        <v>29.356274158013804</v>
      </c>
      <c r="O435" s="8">
        <f>100*testdata[[#This Row],[-DM14]]/testdata[[#This Row],[TR14]]</f>
        <v>14.738148835546673</v>
      </c>
      <c r="P435" s="8">
        <f>100*ABS(testdata[[#This Row],[+DI14]]-testdata[[#This Row],[-DI14]])/(testdata[[#This Row],[+DI14]]+testdata[[#This Row],[-DI14]])</f>
        <v>33.151868944065676</v>
      </c>
      <c r="Q435" s="8">
        <f>((Q434*13)+testdata[[#This Row],[DX]])/14</f>
        <v>16.191702294597018</v>
      </c>
      <c r="S435" s="6">
        <v>434</v>
      </c>
      <c r="T435" s="8">
        <v>29.356300000000001</v>
      </c>
      <c r="U435" s="8">
        <v>14.738099999999999</v>
      </c>
      <c r="V435" s="8">
        <v>16.191700000000001</v>
      </c>
    </row>
    <row r="436" spans="1:22" x14ac:dyDescent="0.25">
      <c r="A436" s="6">
        <v>435</v>
      </c>
      <c r="B436" s="3" t="s">
        <v>5</v>
      </c>
      <c r="C436" s="4" t="e">
        <f>"new Quote { Date = DateTime.ParseExact("""&amp;TEXT(D436,"yyyy-mm-dd")&amp;""",""yyyy-MM-dd"",cultureProvider), Open="&amp;#REF!&amp;"m, High="&amp;E436&amp;"m, Low="&amp;F436&amp;"m, Close="&amp;G436&amp;"m, Volume = (long)"&amp;#REF!&amp;" },"</f>
        <v>#REF!</v>
      </c>
      <c r="D436" s="2">
        <v>43367</v>
      </c>
      <c r="E436" s="1">
        <v>284.42</v>
      </c>
      <c r="F436" s="1">
        <v>283.32</v>
      </c>
      <c r="G436" s="1">
        <v>283.95</v>
      </c>
      <c r="H436" s="1">
        <f>MAX(testdata[[#This Row],[high]]-testdata[[#This Row],[low]],ABS(testdata[[#This Row],[high]]-G435),ABS(testdata[[#This Row],[low]]-G435))</f>
        <v>1.5799999999999841</v>
      </c>
      <c r="I436" s="1">
        <f>IF(testdata[[#This Row],[high]]-E435&gt;F435-testdata[[#This Row],[low]],MAX(testdata[[#This Row],[high]]-E435,0),0)</f>
        <v>0</v>
      </c>
      <c r="J436" s="1">
        <f>IF(F435-testdata[[#This Row],[low]]&gt;testdata[[#This Row],[high]]-E435,MAX(F435-testdata[[#This Row],[low]],0),0)</f>
        <v>1.4000000000000341</v>
      </c>
      <c r="K436" s="1">
        <f>K435-(K435/14)+testdata[[#This Row],[TR]]</f>
        <v>25.026992324344729</v>
      </c>
      <c r="L436" s="1">
        <f>L435-(L435/14)+testdata[[#This Row],[+DM1]]</f>
        <v>6.8831633485430972</v>
      </c>
      <c r="M436" s="1">
        <f>M435-(M435/14)+testdata[[#This Row],[-DM1]]</f>
        <v>4.8556526262211666</v>
      </c>
      <c r="N436" s="8">
        <f>100*testdata[[#This Row],[+DM14]]/testdata[[#This Row],[TR14]]</f>
        <v>27.502958642967165</v>
      </c>
      <c r="O436" s="8">
        <f>100*testdata[[#This Row],[-DM14]]/testdata[[#This Row],[TR14]]</f>
        <v>19.401662666024333</v>
      </c>
      <c r="P436" s="8">
        <f>100*ABS(testdata[[#This Row],[+DI14]]-testdata[[#This Row],[-DI14]])/(testdata[[#This Row],[+DI14]]+testdata[[#This Row],[-DI14]])</f>
        <v>17.271850301432526</v>
      </c>
      <c r="Q436" s="8">
        <f>((Q435*13)+testdata[[#This Row],[DX]])/14</f>
        <v>16.268855723656696</v>
      </c>
      <c r="S436" s="6">
        <v>435</v>
      </c>
      <c r="T436" s="8">
        <v>27.503</v>
      </c>
      <c r="U436" s="8">
        <v>19.401700000000002</v>
      </c>
      <c r="V436" s="8">
        <v>16.268899999999999</v>
      </c>
    </row>
    <row r="437" spans="1:22" x14ac:dyDescent="0.25">
      <c r="A437" s="6">
        <v>436</v>
      </c>
      <c r="B437" s="3" t="s">
        <v>5</v>
      </c>
      <c r="C437" s="4" t="e">
        <f>"new Quote { Date = DateTime.ParseExact("""&amp;TEXT(D437,"yyyy-mm-dd")&amp;""",""yyyy-MM-dd"",cultureProvider), Open="&amp;#REF!&amp;"m, High="&amp;E437&amp;"m, Low="&amp;F437&amp;"m, Close="&amp;G437&amp;"m, Volume = (long)"&amp;#REF!&amp;" },"</f>
        <v>#REF!</v>
      </c>
      <c r="D437" s="2">
        <v>43368</v>
      </c>
      <c r="E437" s="1">
        <v>284.57</v>
      </c>
      <c r="F437" s="1">
        <v>283.43</v>
      </c>
      <c r="G437" s="1">
        <v>283.69</v>
      </c>
      <c r="H437" s="1">
        <f>MAX(testdata[[#This Row],[high]]-testdata[[#This Row],[low]],ABS(testdata[[#This Row],[high]]-G436),ABS(testdata[[#This Row],[low]]-G436))</f>
        <v>1.1399999999999864</v>
      </c>
      <c r="I437" s="1">
        <f>IF(testdata[[#This Row],[high]]-E436&gt;F436-testdata[[#This Row],[low]],MAX(testdata[[#This Row],[high]]-E436,0),0)</f>
        <v>0.14999999999997726</v>
      </c>
      <c r="J437" s="1">
        <f>IF(F436-testdata[[#This Row],[low]]&gt;testdata[[#This Row],[high]]-E436,MAX(F436-testdata[[#This Row],[low]],0),0)</f>
        <v>0</v>
      </c>
      <c r="K437" s="1">
        <f>K436-(K436/14)+testdata[[#This Row],[TR]]</f>
        <v>24.379350015462947</v>
      </c>
      <c r="L437" s="1">
        <f>L436-(L436/14)+testdata[[#This Row],[+DM1]]</f>
        <v>6.5415088236471393</v>
      </c>
      <c r="M437" s="1">
        <f>M436-(M436/14)+testdata[[#This Row],[-DM1]]</f>
        <v>4.5088202957767978</v>
      </c>
      <c r="N437" s="8">
        <f>100*testdata[[#This Row],[+DM14]]/testdata[[#This Row],[TR14]]</f>
        <v>26.832170749007233</v>
      </c>
      <c r="O437" s="8">
        <f>100*testdata[[#This Row],[-DM14]]/testdata[[#This Row],[TR14]]</f>
        <v>18.494423735321142</v>
      </c>
      <c r="P437" s="8">
        <f>100*ABS(testdata[[#This Row],[+DI14]]-testdata[[#This Row],[-DI14]])/(testdata[[#This Row],[+DI14]]+testdata[[#This Row],[-DI14]])</f>
        <v>18.394823411162861</v>
      </c>
      <c r="Q437" s="8">
        <f>((Q436*13)+testdata[[#This Row],[DX]])/14</f>
        <v>16.420710558478564</v>
      </c>
      <c r="S437" s="6">
        <v>436</v>
      </c>
      <c r="T437" s="8">
        <v>26.8322</v>
      </c>
      <c r="U437" s="8">
        <v>18.494399999999999</v>
      </c>
      <c r="V437" s="8">
        <v>16.4207</v>
      </c>
    </row>
    <row r="438" spans="1:22" x14ac:dyDescent="0.25">
      <c r="A438" s="6">
        <v>437</v>
      </c>
      <c r="B438" s="3" t="s">
        <v>5</v>
      </c>
      <c r="C438" s="4" t="e">
        <f>"new Quote { Date = DateTime.ParseExact("""&amp;TEXT(D438,"yyyy-mm-dd")&amp;""",""yyyy-MM-dd"",cultureProvider), Open="&amp;#REF!&amp;"m, High="&amp;E438&amp;"m, Low="&amp;F438&amp;"m, Close="&amp;G438&amp;"m, Volume = (long)"&amp;#REF!&amp;" },"</f>
        <v>#REF!</v>
      </c>
      <c r="D438" s="2">
        <v>43369</v>
      </c>
      <c r="E438" s="1">
        <v>285.14</v>
      </c>
      <c r="F438" s="1">
        <v>282.38</v>
      </c>
      <c r="G438" s="1">
        <v>282.83999999999997</v>
      </c>
      <c r="H438" s="1">
        <f>MAX(testdata[[#This Row],[high]]-testdata[[#This Row],[low]],ABS(testdata[[#This Row],[high]]-G437),ABS(testdata[[#This Row],[low]]-G437))</f>
        <v>2.7599999999999909</v>
      </c>
      <c r="I438" s="1">
        <f>IF(testdata[[#This Row],[high]]-E437&gt;F437-testdata[[#This Row],[low]],MAX(testdata[[#This Row],[high]]-E437,0),0)</f>
        <v>0</v>
      </c>
      <c r="J438" s="1">
        <f>IF(F437-testdata[[#This Row],[low]]&gt;testdata[[#This Row],[high]]-E437,MAX(F437-testdata[[#This Row],[low]],0),0)</f>
        <v>1.0500000000000114</v>
      </c>
      <c r="K438" s="1">
        <f>K437-(K437/14)+testdata[[#This Row],[TR]]</f>
        <v>25.397967871501297</v>
      </c>
      <c r="L438" s="1">
        <f>L437-(L437/14)+testdata[[#This Row],[+DM1]]</f>
        <v>6.0742581933866298</v>
      </c>
      <c r="M438" s="1">
        <f>M437-(M437/14)+testdata[[#This Row],[-DM1]]</f>
        <v>5.2367617032213234</v>
      </c>
      <c r="N438" s="8">
        <f>100*testdata[[#This Row],[+DM14]]/testdata[[#This Row],[TR14]]</f>
        <v>23.916315762421569</v>
      </c>
      <c r="O438" s="8">
        <f>100*testdata[[#This Row],[-DM14]]/testdata[[#This Row],[TR14]]</f>
        <v>20.618821669970767</v>
      </c>
      <c r="P438" s="8">
        <f>100*ABS(testdata[[#This Row],[+DI14]]-testdata[[#This Row],[-DI14]])/(testdata[[#This Row],[+DI14]]+testdata[[#This Row],[-DI14]])</f>
        <v>7.4042526476013322</v>
      </c>
      <c r="Q438" s="8">
        <f>((Q437*13)+testdata[[#This Row],[DX]])/14</f>
        <v>15.776677850558764</v>
      </c>
      <c r="S438" s="6">
        <v>437</v>
      </c>
      <c r="T438" s="8">
        <v>23.9163</v>
      </c>
      <c r="U438" s="8">
        <v>20.6188</v>
      </c>
      <c r="V438" s="8">
        <v>15.7767</v>
      </c>
    </row>
    <row r="439" spans="1:22" x14ac:dyDescent="0.25">
      <c r="A439" s="6">
        <v>438</v>
      </c>
      <c r="B439" s="3" t="s">
        <v>5</v>
      </c>
      <c r="C439" s="4" t="e">
        <f>"new Quote { Date = DateTime.ParseExact("""&amp;TEXT(D439,"yyyy-mm-dd")&amp;""",""yyyy-MM-dd"",cultureProvider), Open="&amp;#REF!&amp;"m, High="&amp;E439&amp;"m, Low="&amp;F439&amp;"m, Close="&amp;G439&amp;"m, Volume = (long)"&amp;#REF!&amp;" },"</f>
        <v>#REF!</v>
      </c>
      <c r="D439" s="2">
        <v>43370</v>
      </c>
      <c r="E439" s="1">
        <v>284.82</v>
      </c>
      <c r="F439" s="1">
        <v>283.06</v>
      </c>
      <c r="G439" s="1">
        <v>283.63</v>
      </c>
      <c r="H439" s="1">
        <f>MAX(testdata[[#This Row],[high]]-testdata[[#This Row],[low]],ABS(testdata[[#This Row],[high]]-G438),ABS(testdata[[#This Row],[low]]-G438))</f>
        <v>1.9800000000000182</v>
      </c>
      <c r="I439" s="1">
        <f>IF(testdata[[#This Row],[high]]-E438&gt;F438-testdata[[#This Row],[low]],MAX(testdata[[#This Row],[high]]-E438,0),0)</f>
        <v>0</v>
      </c>
      <c r="J439" s="1">
        <f>IF(F438-testdata[[#This Row],[low]]&gt;testdata[[#This Row],[high]]-E438,MAX(F438-testdata[[#This Row],[low]],0),0)</f>
        <v>0</v>
      </c>
      <c r="K439" s="1">
        <f>K438-(K438/14)+testdata[[#This Row],[TR]]</f>
        <v>25.563827309251224</v>
      </c>
      <c r="L439" s="1">
        <f>L438-(L438/14)+testdata[[#This Row],[+DM1]]</f>
        <v>5.6403826081447273</v>
      </c>
      <c r="M439" s="1">
        <f>M438-(M438/14)+testdata[[#This Row],[-DM1]]</f>
        <v>4.8627072958483719</v>
      </c>
      <c r="N439" s="8">
        <f>100*testdata[[#This Row],[+DM14]]/testdata[[#This Row],[TR14]]</f>
        <v>22.063920788979612</v>
      </c>
      <c r="O439" s="8">
        <f>100*testdata[[#This Row],[-DM14]]/testdata[[#This Row],[TR14]]</f>
        <v>19.021828136386368</v>
      </c>
      <c r="P439" s="8">
        <f>100*ABS(testdata[[#This Row],[+DI14]]-testdata[[#This Row],[-DI14]])/(testdata[[#This Row],[+DI14]]+testdata[[#This Row],[-DI14]])</f>
        <v>7.404252647601326</v>
      </c>
      <c r="Q439" s="8">
        <f>((Q438*13)+testdata[[#This Row],[DX]])/14</f>
        <v>15.178647478918949</v>
      </c>
      <c r="S439" s="6">
        <v>438</v>
      </c>
      <c r="T439" s="8">
        <v>22.0639</v>
      </c>
      <c r="U439" s="8">
        <v>19.021799999999999</v>
      </c>
      <c r="V439" s="8">
        <v>15.178599999999999</v>
      </c>
    </row>
    <row r="440" spans="1:22" x14ac:dyDescent="0.25">
      <c r="A440" s="6">
        <v>439</v>
      </c>
      <c r="B440" s="3" t="s">
        <v>5</v>
      </c>
      <c r="C440" s="4" t="e">
        <f>"new Quote { Date = DateTime.ParseExact("""&amp;TEXT(D440,"yyyy-mm-dd")&amp;""",""yyyy-MM-dd"",cultureProvider), Open="&amp;#REF!&amp;"m, High="&amp;E440&amp;"m, Low="&amp;F440&amp;"m, Close="&amp;G440&amp;"m, Volume = (long)"&amp;#REF!&amp;" },"</f>
        <v>#REF!</v>
      </c>
      <c r="D440" s="2">
        <v>43371</v>
      </c>
      <c r="E440" s="1">
        <v>284.20999999999998</v>
      </c>
      <c r="F440" s="1">
        <v>282.91000000000003</v>
      </c>
      <c r="G440" s="1">
        <v>283.66000000000003</v>
      </c>
      <c r="H440" s="1">
        <f>MAX(testdata[[#This Row],[high]]-testdata[[#This Row],[low]],ABS(testdata[[#This Row],[high]]-G439),ABS(testdata[[#This Row],[low]]-G439))</f>
        <v>1.2999999999999545</v>
      </c>
      <c r="I440" s="1">
        <f>IF(testdata[[#This Row],[high]]-E439&gt;F439-testdata[[#This Row],[low]],MAX(testdata[[#This Row],[high]]-E439,0),0)</f>
        <v>0</v>
      </c>
      <c r="J440" s="1">
        <f>IF(F439-testdata[[#This Row],[low]]&gt;testdata[[#This Row],[high]]-E439,MAX(F439-testdata[[#This Row],[low]],0),0)</f>
        <v>0.14999999999997726</v>
      </c>
      <c r="K440" s="1">
        <f>K439-(K439/14)+testdata[[#This Row],[TR]]</f>
        <v>25.037839644304661</v>
      </c>
      <c r="L440" s="1">
        <f>L439-(L439/14)+testdata[[#This Row],[+DM1]]</f>
        <v>5.2374981361343895</v>
      </c>
      <c r="M440" s="1">
        <f>M439-(M439/14)+testdata[[#This Row],[-DM1]]</f>
        <v>4.6653710604306085</v>
      </c>
      <c r="N440" s="8">
        <f>100*testdata[[#This Row],[+DM14]]/testdata[[#This Row],[TR14]]</f>
        <v>20.918330856575157</v>
      </c>
      <c r="O440" s="8">
        <f>100*testdata[[#This Row],[-DM14]]/testdata[[#This Row],[TR14]]</f>
        <v>18.633281172450662</v>
      </c>
      <c r="P440" s="8">
        <f>100*ABS(testdata[[#This Row],[+DI14]]-testdata[[#This Row],[-DI14]])/(testdata[[#This Row],[+DI14]]+testdata[[#This Row],[-DI14]])</f>
        <v>5.7773869809593625</v>
      </c>
      <c r="Q440" s="8">
        <f>((Q439*13)+testdata[[#This Row],[DX]])/14</f>
        <v>14.507128871921836</v>
      </c>
      <c r="S440" s="6">
        <v>439</v>
      </c>
      <c r="T440" s="8">
        <v>20.918299999999999</v>
      </c>
      <c r="U440" s="8">
        <v>18.633299999999998</v>
      </c>
      <c r="V440" s="8">
        <v>14.507099999999999</v>
      </c>
    </row>
    <row r="441" spans="1:22" x14ac:dyDescent="0.25">
      <c r="A441" s="6">
        <v>440</v>
      </c>
      <c r="B441" s="3" t="s">
        <v>5</v>
      </c>
      <c r="C441" s="4" t="e">
        <f>"new Quote { Date = DateTime.ParseExact("""&amp;TEXT(D441,"yyyy-mm-dd")&amp;""",""yyyy-MM-dd"",cultureProvider), Open="&amp;#REF!&amp;"m, High="&amp;E441&amp;"m, Low="&amp;F441&amp;"m, Close="&amp;G441&amp;"m, Volume = (long)"&amp;#REF!&amp;" },"</f>
        <v>#REF!</v>
      </c>
      <c r="D441" s="2">
        <v>43374</v>
      </c>
      <c r="E441" s="1">
        <v>285.82</v>
      </c>
      <c r="F441" s="1">
        <v>283.91000000000003</v>
      </c>
      <c r="G441" s="1">
        <v>284.64999999999998</v>
      </c>
      <c r="H441" s="1">
        <f>MAX(testdata[[#This Row],[high]]-testdata[[#This Row],[low]],ABS(testdata[[#This Row],[high]]-G440),ABS(testdata[[#This Row],[low]]-G440))</f>
        <v>2.1599999999999682</v>
      </c>
      <c r="I441" s="1">
        <f>IF(testdata[[#This Row],[high]]-E440&gt;F440-testdata[[#This Row],[low]],MAX(testdata[[#This Row],[high]]-E440,0),0)</f>
        <v>1.6100000000000136</v>
      </c>
      <c r="J441" s="1">
        <f>IF(F440-testdata[[#This Row],[low]]&gt;testdata[[#This Row],[high]]-E440,MAX(F440-testdata[[#This Row],[low]],0),0)</f>
        <v>0</v>
      </c>
      <c r="K441" s="1">
        <f>K440-(K440/14)+testdata[[#This Row],[TR]]</f>
        <v>25.409422526854296</v>
      </c>
      <c r="L441" s="1">
        <f>L440-(L440/14)+testdata[[#This Row],[+DM1]]</f>
        <v>6.4733911264105179</v>
      </c>
      <c r="M441" s="1">
        <f>M440-(M440/14)+testdata[[#This Row],[-DM1]]</f>
        <v>4.3321302703998503</v>
      </c>
      <c r="N441" s="8">
        <f>100*testdata[[#This Row],[+DM14]]/testdata[[#This Row],[TR14]]</f>
        <v>25.476340989524754</v>
      </c>
      <c r="O441" s="8">
        <f>100*testdata[[#This Row],[-DM14]]/testdata[[#This Row],[TR14]]</f>
        <v>17.049306279280369</v>
      </c>
      <c r="P441" s="8">
        <f>100*ABS(testdata[[#This Row],[+DI14]]-testdata[[#This Row],[-DI14]])/(testdata[[#This Row],[+DI14]]+testdata[[#This Row],[-DI14]])</f>
        <v>19.816358483568745</v>
      </c>
      <c r="Q441" s="8">
        <f>((Q440*13)+testdata[[#This Row],[DX]])/14</f>
        <v>14.886359558468044</v>
      </c>
      <c r="S441" s="6">
        <v>440</v>
      </c>
      <c r="T441" s="8">
        <v>25.476299999999998</v>
      </c>
      <c r="U441" s="8">
        <v>17.049299999999999</v>
      </c>
      <c r="V441" s="8">
        <v>14.8864</v>
      </c>
    </row>
    <row r="442" spans="1:22" x14ac:dyDescent="0.25">
      <c r="A442" s="6">
        <v>441</v>
      </c>
      <c r="B442" s="3" t="s">
        <v>5</v>
      </c>
      <c r="C442" s="4" t="e">
        <f>"new Quote { Date = DateTime.ParseExact("""&amp;TEXT(D442,"yyyy-mm-dd")&amp;""",""yyyy-MM-dd"",cultureProvider), Open="&amp;#REF!&amp;"m, High="&amp;E442&amp;"m, Low="&amp;F442&amp;"m, Close="&amp;G442&amp;"m, Volume = (long)"&amp;#REF!&amp;" },"</f>
        <v>#REF!</v>
      </c>
      <c r="D442" s="2">
        <v>43375</v>
      </c>
      <c r="E442" s="1">
        <v>285.26</v>
      </c>
      <c r="F442" s="1">
        <v>284.07</v>
      </c>
      <c r="G442" s="1">
        <v>284.48</v>
      </c>
      <c r="H442" s="1">
        <f>MAX(testdata[[#This Row],[high]]-testdata[[#This Row],[low]],ABS(testdata[[#This Row],[high]]-G441),ABS(testdata[[#This Row],[low]]-G441))</f>
        <v>1.1899999999999977</v>
      </c>
      <c r="I442" s="1">
        <f>IF(testdata[[#This Row],[high]]-E441&gt;F441-testdata[[#This Row],[low]],MAX(testdata[[#This Row],[high]]-E441,0),0)</f>
        <v>0</v>
      </c>
      <c r="J442" s="1">
        <f>IF(F441-testdata[[#This Row],[low]]&gt;testdata[[#This Row],[high]]-E441,MAX(F441-testdata[[#This Row],[low]],0),0)</f>
        <v>0</v>
      </c>
      <c r="K442" s="1">
        <f>K441-(K441/14)+testdata[[#This Row],[TR]]</f>
        <v>24.784463774936128</v>
      </c>
      <c r="L442" s="1">
        <f>L441-(L441/14)+testdata[[#This Row],[+DM1]]</f>
        <v>6.011006045952624</v>
      </c>
      <c r="M442" s="1">
        <f>M441-(M441/14)+testdata[[#This Row],[-DM1]]</f>
        <v>4.0226923939427177</v>
      </c>
      <c r="N442" s="8">
        <f>100*testdata[[#This Row],[+DM14]]/testdata[[#This Row],[TR14]]</f>
        <v>24.253121231662053</v>
      </c>
      <c r="O442" s="8">
        <f>100*testdata[[#This Row],[-DM14]]/testdata[[#This Row],[TR14]]</f>
        <v>16.2307017431249</v>
      </c>
      <c r="P442" s="8">
        <f>100*ABS(testdata[[#This Row],[+DI14]]-testdata[[#This Row],[-DI14]])/(testdata[[#This Row],[+DI14]]+testdata[[#This Row],[-DI14]])</f>
        <v>19.816358483568759</v>
      </c>
      <c r="Q442" s="8">
        <f>((Q441*13)+testdata[[#This Row],[DX]])/14</f>
        <v>15.238502338832379</v>
      </c>
      <c r="S442" s="6">
        <v>441</v>
      </c>
      <c r="T442" s="8">
        <v>24.2531</v>
      </c>
      <c r="U442" s="8">
        <v>16.230699999999999</v>
      </c>
      <c r="V442" s="8">
        <v>15.2385</v>
      </c>
    </row>
    <row r="443" spans="1:22" x14ac:dyDescent="0.25">
      <c r="A443" s="6">
        <v>442</v>
      </c>
      <c r="B443" s="3" t="s">
        <v>5</v>
      </c>
      <c r="C443" s="4" t="e">
        <f>"new Quote { Date = DateTime.ParseExact("""&amp;TEXT(D443,"yyyy-mm-dd")&amp;""",""yyyy-MM-dd"",cultureProvider), Open="&amp;#REF!&amp;"m, High="&amp;E443&amp;"m, Low="&amp;F443&amp;"m, Close="&amp;G443&amp;"m, Volume = (long)"&amp;#REF!&amp;" },"</f>
        <v>#REF!</v>
      </c>
      <c r="D443" s="2">
        <v>43376</v>
      </c>
      <c r="E443" s="1">
        <v>286.08999999999997</v>
      </c>
      <c r="F443" s="1">
        <v>284.25</v>
      </c>
      <c r="G443" s="1">
        <v>284.64</v>
      </c>
      <c r="H443" s="1">
        <f>MAX(testdata[[#This Row],[high]]-testdata[[#This Row],[low]],ABS(testdata[[#This Row],[high]]-G442),ABS(testdata[[#This Row],[low]]-G442))</f>
        <v>1.839999999999975</v>
      </c>
      <c r="I443" s="1">
        <f>IF(testdata[[#This Row],[high]]-E442&gt;F442-testdata[[#This Row],[low]],MAX(testdata[[#This Row],[high]]-E442,0),0)</f>
        <v>0.82999999999998408</v>
      </c>
      <c r="J443" s="1">
        <f>IF(F442-testdata[[#This Row],[low]]&gt;testdata[[#This Row],[high]]-E442,MAX(F442-testdata[[#This Row],[low]],0),0)</f>
        <v>0</v>
      </c>
      <c r="K443" s="1">
        <f>K442-(K442/14)+testdata[[#This Row],[TR]]</f>
        <v>24.854144933869236</v>
      </c>
      <c r="L443" s="1">
        <f>L442-(L442/14)+testdata[[#This Row],[+DM1]]</f>
        <v>6.4116484712417066</v>
      </c>
      <c r="M443" s="1">
        <f>M442-(M442/14)+testdata[[#This Row],[-DM1]]</f>
        <v>3.7353572229468095</v>
      </c>
      <c r="N443" s="8">
        <f>100*testdata[[#This Row],[+DM14]]/testdata[[#This Row],[TR14]]</f>
        <v>25.797099390469985</v>
      </c>
      <c r="O443" s="8">
        <f>100*testdata[[#This Row],[-DM14]]/testdata[[#This Row],[TR14]]</f>
        <v>15.029111775463111</v>
      </c>
      <c r="P443" s="8">
        <f>100*ABS(testdata[[#This Row],[+DI14]]-testdata[[#This Row],[-DI14]])/(testdata[[#This Row],[+DI14]]+testdata[[#This Row],[-DI14]])</f>
        <v>26.37518228483588</v>
      </c>
      <c r="Q443" s="8">
        <f>((Q442*13)+testdata[[#This Row],[DX]])/14</f>
        <v>16.033979477832631</v>
      </c>
      <c r="S443" s="6">
        <v>442</v>
      </c>
      <c r="T443" s="8">
        <v>25.7971</v>
      </c>
      <c r="U443" s="8">
        <v>15.0291</v>
      </c>
      <c r="V443" s="8">
        <v>16.033999999999999</v>
      </c>
    </row>
    <row r="444" spans="1:22" x14ac:dyDescent="0.25">
      <c r="A444" s="6">
        <v>443</v>
      </c>
      <c r="B444" s="3" t="s">
        <v>5</v>
      </c>
      <c r="C444" s="4" t="e">
        <f>"new Quote { Date = DateTime.ParseExact("""&amp;TEXT(D444,"yyyy-mm-dd")&amp;""",""yyyy-MM-dd"",cultureProvider), Open="&amp;#REF!&amp;"m, High="&amp;E444&amp;"m, Low="&amp;F444&amp;"m, Close="&amp;G444&amp;"m, Volume = (long)"&amp;#REF!&amp;" },"</f>
        <v>#REF!</v>
      </c>
      <c r="D444" s="2">
        <v>43377</v>
      </c>
      <c r="E444" s="1">
        <v>284.17</v>
      </c>
      <c r="F444" s="1">
        <v>280.68</v>
      </c>
      <c r="G444" s="1">
        <v>282.41000000000003</v>
      </c>
      <c r="H444" s="1">
        <f>MAX(testdata[[#This Row],[high]]-testdata[[#This Row],[low]],ABS(testdata[[#This Row],[high]]-G443),ABS(testdata[[#This Row],[low]]-G443))</f>
        <v>3.9599999999999795</v>
      </c>
      <c r="I444" s="1">
        <f>IF(testdata[[#This Row],[high]]-E443&gt;F443-testdata[[#This Row],[low]],MAX(testdata[[#This Row],[high]]-E443,0),0)</f>
        <v>0</v>
      </c>
      <c r="J444" s="1">
        <f>IF(F443-testdata[[#This Row],[low]]&gt;testdata[[#This Row],[high]]-E443,MAX(F443-testdata[[#This Row],[low]],0),0)</f>
        <v>3.5699999999999932</v>
      </c>
      <c r="K444" s="1">
        <f>K443-(K443/14)+testdata[[#This Row],[TR]]</f>
        <v>27.038848867164269</v>
      </c>
      <c r="L444" s="1">
        <f>L443-(L443/14)+testdata[[#This Row],[+DM1]]</f>
        <v>5.9536735804387275</v>
      </c>
      <c r="M444" s="1">
        <f>M443-(M443/14)+testdata[[#This Row],[-DM1]]</f>
        <v>7.0385459927363163</v>
      </c>
      <c r="N444" s="8">
        <f>100*testdata[[#This Row],[+DM14]]/testdata[[#This Row],[TR14]]</f>
        <v>22.018960976067344</v>
      </c>
      <c r="O444" s="8">
        <f>100*testdata[[#This Row],[-DM14]]/testdata[[#This Row],[TR14]]</f>
        <v>26.031233900951538</v>
      </c>
      <c r="P444" s="8">
        <f>100*ABS(testdata[[#This Row],[+DI14]]-testdata[[#This Row],[-DI14]])/(testdata[[#This Row],[+DI14]]+testdata[[#This Row],[-DI14]])</f>
        <v>8.350169931991589</v>
      </c>
      <c r="Q444" s="8">
        <f>((Q443*13)+testdata[[#This Row],[DX]])/14</f>
        <v>15.485135938843985</v>
      </c>
      <c r="S444" s="6">
        <v>443</v>
      </c>
      <c r="T444" s="8">
        <v>22.018999999999998</v>
      </c>
      <c r="U444" s="8">
        <v>26.031199999999998</v>
      </c>
      <c r="V444" s="8">
        <v>15.485099999999999</v>
      </c>
    </row>
    <row r="445" spans="1:22" x14ac:dyDescent="0.25">
      <c r="A445" s="6">
        <v>444</v>
      </c>
      <c r="B445" s="3" t="s">
        <v>5</v>
      </c>
      <c r="C445" s="4" t="e">
        <f>"new Quote { Date = DateTime.ParseExact("""&amp;TEXT(D445,"yyyy-mm-dd")&amp;""",""yyyy-MM-dd"",cultureProvider), Open="&amp;#REF!&amp;"m, High="&amp;E445&amp;"m, Low="&amp;F445&amp;"m, Close="&amp;G445&amp;"m, Volume = (long)"&amp;#REF!&amp;" },"</f>
        <v>#REF!</v>
      </c>
      <c r="D445" s="2">
        <v>43378</v>
      </c>
      <c r="E445" s="1">
        <v>283.22000000000003</v>
      </c>
      <c r="F445" s="1">
        <v>279.27</v>
      </c>
      <c r="G445" s="1">
        <v>280.83</v>
      </c>
      <c r="H445" s="1">
        <f>MAX(testdata[[#This Row],[high]]-testdata[[#This Row],[low]],ABS(testdata[[#This Row],[high]]-G444),ABS(testdata[[#This Row],[low]]-G444))</f>
        <v>3.9500000000000455</v>
      </c>
      <c r="I445" s="1">
        <f>IF(testdata[[#This Row],[high]]-E444&gt;F444-testdata[[#This Row],[low]],MAX(testdata[[#This Row],[high]]-E444,0),0)</f>
        <v>0</v>
      </c>
      <c r="J445" s="1">
        <f>IF(F444-testdata[[#This Row],[low]]&gt;testdata[[#This Row],[high]]-E444,MAX(F444-testdata[[#This Row],[low]],0),0)</f>
        <v>1.410000000000025</v>
      </c>
      <c r="K445" s="1">
        <f>K444-(K444/14)+testdata[[#This Row],[TR]]</f>
        <v>29.057502519509725</v>
      </c>
      <c r="L445" s="1">
        <f>L444-(L444/14)+testdata[[#This Row],[+DM1]]</f>
        <v>5.5284111818359616</v>
      </c>
      <c r="M445" s="1">
        <f>M444-(M444/14)+testdata[[#This Row],[-DM1]]</f>
        <v>7.9457927075408898</v>
      </c>
      <c r="N445" s="8">
        <f>100*testdata[[#This Row],[+DM14]]/testdata[[#This Row],[TR14]]</f>
        <v>19.025761687963676</v>
      </c>
      <c r="O445" s="8">
        <f>100*testdata[[#This Row],[-DM14]]/testdata[[#This Row],[TR14]]</f>
        <v>27.345064160988862</v>
      </c>
      <c r="P445" s="8">
        <f>100*ABS(testdata[[#This Row],[+DI14]]-testdata[[#This Row],[-DI14]])/(testdata[[#This Row],[+DI14]]+testdata[[#This Row],[-DI14]])</f>
        <v>17.940811535520904</v>
      </c>
      <c r="Q445" s="8">
        <f>((Q444*13)+testdata[[#This Row],[DX]])/14</f>
        <v>15.660541338606622</v>
      </c>
      <c r="S445" s="6">
        <v>444</v>
      </c>
      <c r="T445" s="8">
        <v>19.0258</v>
      </c>
      <c r="U445" s="8">
        <v>27.345099999999999</v>
      </c>
      <c r="V445" s="8">
        <v>15.660500000000001</v>
      </c>
    </row>
    <row r="446" spans="1:22" x14ac:dyDescent="0.25">
      <c r="A446" s="6">
        <v>445</v>
      </c>
      <c r="B446" s="3" t="s">
        <v>5</v>
      </c>
      <c r="C446" s="4" t="e">
        <f>"new Quote { Date = DateTime.ParseExact("""&amp;TEXT(D446,"yyyy-mm-dd")&amp;""",""yyyy-MM-dd"",cultureProvider), Open="&amp;#REF!&amp;"m, High="&amp;E446&amp;"m, Low="&amp;F446&amp;"m, Close="&amp;G446&amp;"m, Volume = (long)"&amp;#REF!&amp;" },"</f>
        <v>#REF!</v>
      </c>
      <c r="D446" s="2">
        <v>43381</v>
      </c>
      <c r="E446" s="1">
        <v>281.22000000000003</v>
      </c>
      <c r="F446" s="1">
        <v>278.57</v>
      </c>
      <c r="G446" s="1">
        <v>280.83</v>
      </c>
      <c r="H446" s="1">
        <f>MAX(testdata[[#This Row],[high]]-testdata[[#This Row],[low]],ABS(testdata[[#This Row],[high]]-G445),ABS(testdata[[#This Row],[low]]-G445))</f>
        <v>2.6500000000000341</v>
      </c>
      <c r="I446" s="1">
        <f>IF(testdata[[#This Row],[high]]-E445&gt;F445-testdata[[#This Row],[low]],MAX(testdata[[#This Row],[high]]-E445,0),0)</f>
        <v>0</v>
      </c>
      <c r="J446" s="1">
        <f>IF(F445-testdata[[#This Row],[low]]&gt;testdata[[#This Row],[high]]-E445,MAX(F445-testdata[[#This Row],[low]],0),0)</f>
        <v>0.69999999999998863</v>
      </c>
      <c r="K446" s="1">
        <f>K445-(K445/14)+testdata[[#This Row],[TR]]</f>
        <v>29.631966625259064</v>
      </c>
      <c r="L446" s="1">
        <f>L445-(L445/14)+testdata[[#This Row],[+DM1]]</f>
        <v>5.133524668847679</v>
      </c>
      <c r="M446" s="1">
        <f>M445-(M445/14)+testdata[[#This Row],[-DM1]]</f>
        <v>8.0782360855736712</v>
      </c>
      <c r="N446" s="8">
        <f>100*testdata[[#This Row],[+DM14]]/testdata[[#This Row],[TR14]]</f>
        <v>17.324279329039634</v>
      </c>
      <c r="O446" s="8">
        <f>100*testdata[[#This Row],[-DM14]]/testdata[[#This Row],[TR14]]</f>
        <v>27.261896544819848</v>
      </c>
      <c r="P446" s="8">
        <f>100*ABS(testdata[[#This Row],[+DI14]]-testdata[[#This Row],[-DI14]])/(testdata[[#This Row],[+DI14]]+testdata[[#This Row],[-DI14]])</f>
        <v>22.288561467785716</v>
      </c>
      <c r="Q446" s="8">
        <f>((Q445*13)+testdata[[#This Row],[DX]])/14</f>
        <v>16.1339713478337</v>
      </c>
      <c r="S446" s="6">
        <v>445</v>
      </c>
      <c r="T446" s="8">
        <v>17.324300000000001</v>
      </c>
      <c r="U446" s="8">
        <v>27.261900000000001</v>
      </c>
      <c r="V446" s="8">
        <v>16.134</v>
      </c>
    </row>
    <row r="447" spans="1:22" x14ac:dyDescent="0.25">
      <c r="A447" s="6">
        <v>446</v>
      </c>
      <c r="B447" s="3" t="s">
        <v>5</v>
      </c>
      <c r="C447" s="4" t="e">
        <f>"new Quote { Date = DateTime.ParseExact("""&amp;TEXT(D447,"yyyy-mm-dd")&amp;""",""yyyy-MM-dd"",cultureProvider), Open="&amp;#REF!&amp;"m, High="&amp;E447&amp;"m, Low="&amp;F447&amp;"m, Close="&amp;G447&amp;"m, Volume = (long)"&amp;#REF!&amp;" },"</f>
        <v>#REF!</v>
      </c>
      <c r="D447" s="2">
        <v>43382</v>
      </c>
      <c r="E447" s="1">
        <v>281.85000000000002</v>
      </c>
      <c r="F447" s="1">
        <v>279.81</v>
      </c>
      <c r="G447" s="1">
        <v>280.42</v>
      </c>
      <c r="H447" s="1">
        <f>MAX(testdata[[#This Row],[high]]-testdata[[#This Row],[low]],ABS(testdata[[#This Row],[high]]-G446),ABS(testdata[[#This Row],[low]]-G446))</f>
        <v>2.0400000000000205</v>
      </c>
      <c r="I447" s="1">
        <f>IF(testdata[[#This Row],[high]]-E446&gt;F446-testdata[[#This Row],[low]],MAX(testdata[[#This Row],[high]]-E446,0),0)</f>
        <v>0.62999999999999545</v>
      </c>
      <c r="J447" s="1">
        <f>IF(F446-testdata[[#This Row],[low]]&gt;testdata[[#This Row],[high]]-E446,MAX(F446-testdata[[#This Row],[low]],0),0)</f>
        <v>0</v>
      </c>
      <c r="K447" s="1">
        <f>K446-(K446/14)+testdata[[#This Row],[TR]]</f>
        <v>29.555397580597724</v>
      </c>
      <c r="L447" s="1">
        <f>L446-(L446/14)+testdata[[#This Row],[+DM1]]</f>
        <v>5.3968443353585549</v>
      </c>
      <c r="M447" s="1">
        <f>M446-(M446/14)+testdata[[#This Row],[-DM1]]</f>
        <v>7.5012192223184089</v>
      </c>
      <c r="N447" s="8">
        <f>100*testdata[[#This Row],[+DM14]]/testdata[[#This Row],[TR14]]</f>
        <v>18.26009723144929</v>
      </c>
      <c r="O447" s="8">
        <f>100*testdata[[#This Row],[-DM14]]/testdata[[#This Row],[TR14]]</f>
        <v>25.380200695533009</v>
      </c>
      <c r="P447" s="8">
        <f>100*ABS(testdata[[#This Row],[+DI14]]-testdata[[#This Row],[-DI14]])/(testdata[[#This Row],[+DI14]]+testdata[[#This Row],[-DI14]])</f>
        <v>16.315432758953371</v>
      </c>
      <c r="Q447" s="8">
        <f>((Q446*13)+testdata[[#This Row],[DX]])/14</f>
        <v>16.14693287719939</v>
      </c>
      <c r="S447" s="6">
        <v>446</v>
      </c>
      <c r="T447" s="8">
        <v>18.260100000000001</v>
      </c>
      <c r="U447" s="8">
        <v>25.380199999999999</v>
      </c>
      <c r="V447" s="8">
        <v>16.146899999999999</v>
      </c>
    </row>
    <row r="448" spans="1:22" x14ac:dyDescent="0.25">
      <c r="A448" s="6">
        <v>447</v>
      </c>
      <c r="B448" s="3" t="s">
        <v>5</v>
      </c>
      <c r="C448" s="4" t="e">
        <f>"new Quote { Date = DateTime.ParseExact("""&amp;TEXT(D448,"yyyy-mm-dd")&amp;""",""yyyy-MM-dd"",cultureProvider), Open="&amp;#REF!&amp;"m, High="&amp;E448&amp;"m, Low="&amp;F448&amp;"m, Close="&amp;G448&amp;"m, Volume = (long)"&amp;#REF!&amp;" },"</f>
        <v>#REF!</v>
      </c>
      <c r="D448" s="2">
        <v>43383</v>
      </c>
      <c r="E448" s="1">
        <v>279.94</v>
      </c>
      <c r="F448" s="1">
        <v>271.13</v>
      </c>
      <c r="G448" s="1">
        <v>271.54000000000002</v>
      </c>
      <c r="H448" s="1">
        <f>MAX(testdata[[#This Row],[high]]-testdata[[#This Row],[low]],ABS(testdata[[#This Row],[high]]-G447),ABS(testdata[[#This Row],[low]]-G447))</f>
        <v>9.2900000000000205</v>
      </c>
      <c r="I448" s="1">
        <f>IF(testdata[[#This Row],[high]]-E447&gt;F447-testdata[[#This Row],[low]],MAX(testdata[[#This Row],[high]]-E447,0),0)</f>
        <v>0</v>
      </c>
      <c r="J448" s="1">
        <f>IF(F447-testdata[[#This Row],[low]]&gt;testdata[[#This Row],[high]]-E447,MAX(F447-testdata[[#This Row],[low]],0),0)</f>
        <v>8.6800000000000068</v>
      </c>
      <c r="K448" s="1">
        <f>K447-(K447/14)+testdata[[#This Row],[TR]]</f>
        <v>36.734297753412193</v>
      </c>
      <c r="L448" s="1">
        <f>L447-(L447/14)+testdata[[#This Row],[+DM1]]</f>
        <v>5.0113554542615155</v>
      </c>
      <c r="M448" s="1">
        <f>M447-(M447/14)+testdata[[#This Row],[-DM1]]</f>
        <v>15.645417849295672</v>
      </c>
      <c r="N448" s="8">
        <f>100*testdata[[#This Row],[+DM14]]/testdata[[#This Row],[TR14]]</f>
        <v>13.64217028974242</v>
      </c>
      <c r="O448" s="8">
        <f>100*testdata[[#This Row],[-DM14]]/testdata[[#This Row],[TR14]]</f>
        <v>42.590763417662977</v>
      </c>
      <c r="P448" s="8">
        <f>100*ABS(testdata[[#This Row],[+DI14]]-testdata[[#This Row],[-DI14]])/(testdata[[#This Row],[+DI14]]+testdata[[#This Row],[-DI14]])</f>
        <v>51.479784566367513</v>
      </c>
      <c r="Q448" s="8">
        <f>((Q447*13)+testdata[[#This Row],[DX]])/14</f>
        <v>18.670707997854258</v>
      </c>
      <c r="S448" s="6">
        <v>447</v>
      </c>
      <c r="T448" s="8">
        <v>13.642200000000001</v>
      </c>
      <c r="U448" s="8">
        <v>42.590800000000002</v>
      </c>
      <c r="V448" s="8">
        <v>18.6707</v>
      </c>
    </row>
    <row r="449" spans="1:22" x14ac:dyDescent="0.25">
      <c r="A449" s="6">
        <v>448</v>
      </c>
      <c r="B449" s="3" t="s">
        <v>5</v>
      </c>
      <c r="C449" s="4" t="e">
        <f>"new Quote { Date = DateTime.ParseExact("""&amp;TEXT(D449,"yyyy-mm-dd")&amp;""",""yyyy-MM-dd"",cultureProvider), Open="&amp;#REF!&amp;"m, High="&amp;E449&amp;"m, Low="&amp;F449&amp;"m, Close="&amp;G449&amp;"m, Volume = (long)"&amp;#REF!&amp;" },"</f>
        <v>#REF!</v>
      </c>
      <c r="D449" s="2">
        <v>43384</v>
      </c>
      <c r="E449" s="1">
        <v>272.13</v>
      </c>
      <c r="F449" s="1">
        <v>263.8</v>
      </c>
      <c r="G449" s="1">
        <v>265.56</v>
      </c>
      <c r="H449" s="1">
        <f>MAX(testdata[[#This Row],[high]]-testdata[[#This Row],[low]],ABS(testdata[[#This Row],[high]]-G448),ABS(testdata[[#This Row],[low]]-G448))</f>
        <v>8.3299999999999841</v>
      </c>
      <c r="I449" s="1">
        <f>IF(testdata[[#This Row],[high]]-E448&gt;F448-testdata[[#This Row],[low]],MAX(testdata[[#This Row],[high]]-E448,0),0)</f>
        <v>0</v>
      </c>
      <c r="J449" s="1">
        <f>IF(F448-testdata[[#This Row],[low]]&gt;testdata[[#This Row],[high]]-E448,MAX(F448-testdata[[#This Row],[low]],0),0)</f>
        <v>7.3299999999999841</v>
      </c>
      <c r="K449" s="1">
        <f>K448-(K448/14)+testdata[[#This Row],[TR]]</f>
        <v>42.440419342454163</v>
      </c>
      <c r="L449" s="1">
        <f>L448-(L448/14)+testdata[[#This Row],[+DM1]]</f>
        <v>4.6534014932428356</v>
      </c>
      <c r="M449" s="1">
        <f>M448-(M448/14)+testdata[[#This Row],[-DM1]]</f>
        <v>21.857888002917392</v>
      </c>
      <c r="N449" s="8">
        <f>100*testdata[[#This Row],[+DM14]]/testdata[[#This Row],[TR14]]</f>
        <v>10.964551164526142</v>
      </c>
      <c r="O449" s="8">
        <f>100*testdata[[#This Row],[-DM14]]/testdata[[#This Row],[TR14]]</f>
        <v>51.502525991896661</v>
      </c>
      <c r="P449" s="8">
        <f>100*ABS(testdata[[#This Row],[+DI14]]-testdata[[#This Row],[-DI14]])/(testdata[[#This Row],[+DI14]]+testdata[[#This Row],[-DI14]])</f>
        <v>64.89494414131147</v>
      </c>
      <c r="Q449" s="8">
        <f>((Q448*13)+testdata[[#This Row],[DX]])/14</f>
        <v>21.972439150958344</v>
      </c>
      <c r="S449" s="6">
        <v>448</v>
      </c>
      <c r="T449" s="8">
        <v>10.964600000000001</v>
      </c>
      <c r="U449" s="8">
        <v>51.502499999999998</v>
      </c>
      <c r="V449" s="8">
        <v>21.9724</v>
      </c>
    </row>
    <row r="450" spans="1:22" x14ac:dyDescent="0.25">
      <c r="A450" s="6">
        <v>449</v>
      </c>
      <c r="B450" s="3" t="s">
        <v>5</v>
      </c>
      <c r="C450" s="4" t="e">
        <f>"new Quote { Date = DateTime.ParseExact("""&amp;TEXT(D450,"yyyy-mm-dd")&amp;""",""yyyy-MM-dd"",cultureProvider), Open="&amp;#REF!&amp;"m, High="&amp;E450&amp;"m, Low="&amp;F450&amp;"m, Close="&amp;G450&amp;"m, Volume = (long)"&amp;#REF!&amp;" },"</f>
        <v>#REF!</v>
      </c>
      <c r="D450" s="2">
        <v>43385</v>
      </c>
      <c r="E450" s="1">
        <v>270.36</v>
      </c>
      <c r="F450" s="1">
        <v>265.76</v>
      </c>
      <c r="G450" s="1">
        <v>269.25</v>
      </c>
      <c r="H450" s="1">
        <f>MAX(testdata[[#This Row],[high]]-testdata[[#This Row],[low]],ABS(testdata[[#This Row],[high]]-G449),ABS(testdata[[#This Row],[low]]-G449))</f>
        <v>4.8000000000000114</v>
      </c>
      <c r="I450" s="1">
        <f>IF(testdata[[#This Row],[high]]-E449&gt;F449-testdata[[#This Row],[low]],MAX(testdata[[#This Row],[high]]-E449,0),0)</f>
        <v>0</v>
      </c>
      <c r="J450" s="1">
        <f>IF(F449-testdata[[#This Row],[low]]&gt;testdata[[#This Row],[high]]-E449,MAX(F449-testdata[[#This Row],[low]],0),0)</f>
        <v>0</v>
      </c>
      <c r="K450" s="1">
        <f>K449-(K449/14)+testdata[[#This Row],[TR]]</f>
        <v>44.208960817993166</v>
      </c>
      <c r="L450" s="1">
        <f>L449-(L449/14)+testdata[[#This Row],[+DM1]]</f>
        <v>4.3210156722969186</v>
      </c>
      <c r="M450" s="1">
        <f>M449-(M449/14)+testdata[[#This Row],[-DM1]]</f>
        <v>20.296610288423292</v>
      </c>
      <c r="N450" s="8">
        <f>100*testdata[[#This Row],[+DM14]]/testdata[[#This Row],[TR14]]</f>
        <v>9.7740720260003346</v>
      </c>
      <c r="O450" s="8">
        <f>100*testdata[[#This Row],[-DM14]]/testdata[[#This Row],[TR14]]</f>
        <v>45.910625160323868</v>
      </c>
      <c r="P450" s="8">
        <f>100*ABS(testdata[[#This Row],[+DI14]]-testdata[[#This Row],[-DI14]])/(testdata[[#This Row],[+DI14]]+testdata[[#This Row],[-DI14]])</f>
        <v>64.894944141311484</v>
      </c>
      <c r="Q450" s="8">
        <f>((Q449*13)+testdata[[#This Row],[DX]])/14</f>
        <v>25.038332364555</v>
      </c>
      <c r="S450" s="6">
        <v>449</v>
      </c>
      <c r="T450" s="8">
        <v>9.7741000000000007</v>
      </c>
      <c r="U450" s="8">
        <v>45.910600000000002</v>
      </c>
      <c r="V450" s="8">
        <v>25.0383</v>
      </c>
    </row>
    <row r="451" spans="1:22" x14ac:dyDescent="0.25">
      <c r="A451" s="6">
        <v>450</v>
      </c>
      <c r="B451" s="3" t="s">
        <v>5</v>
      </c>
      <c r="C451" s="4" t="e">
        <f>"new Quote { Date = DateTime.ParseExact("""&amp;TEXT(D451,"yyyy-mm-dd")&amp;""",""yyyy-MM-dd"",cultureProvider), Open="&amp;#REF!&amp;"m, High="&amp;E451&amp;"m, Low="&amp;F451&amp;"m, Close="&amp;G451&amp;"m, Volume = (long)"&amp;#REF!&amp;" },"</f>
        <v>#REF!</v>
      </c>
      <c r="D451" s="2">
        <v>43388</v>
      </c>
      <c r="E451" s="1">
        <v>270.31</v>
      </c>
      <c r="F451" s="1">
        <v>267.64</v>
      </c>
      <c r="G451" s="1">
        <v>267.74</v>
      </c>
      <c r="H451" s="1">
        <f>MAX(testdata[[#This Row],[high]]-testdata[[#This Row],[low]],ABS(testdata[[#This Row],[high]]-G450),ABS(testdata[[#This Row],[low]]-G450))</f>
        <v>2.6700000000000159</v>
      </c>
      <c r="I451" s="1">
        <f>IF(testdata[[#This Row],[high]]-E450&gt;F450-testdata[[#This Row],[low]],MAX(testdata[[#This Row],[high]]-E450,0),0)</f>
        <v>0</v>
      </c>
      <c r="J451" s="1">
        <f>IF(F450-testdata[[#This Row],[low]]&gt;testdata[[#This Row],[high]]-E450,MAX(F450-testdata[[#This Row],[low]],0),0)</f>
        <v>0</v>
      </c>
      <c r="K451" s="1">
        <f>K450-(K450/14)+testdata[[#This Row],[TR]]</f>
        <v>43.721177902422241</v>
      </c>
      <c r="L451" s="1">
        <f>L450-(L450/14)+testdata[[#This Row],[+DM1]]</f>
        <v>4.0123716957042816</v>
      </c>
      <c r="M451" s="1">
        <f>M450-(M450/14)+testdata[[#This Row],[-DM1]]</f>
        <v>18.846852410678771</v>
      </c>
      <c r="N451" s="8">
        <f>100*testdata[[#This Row],[+DM14]]/testdata[[#This Row],[TR14]]</f>
        <v>9.1771811469928117</v>
      </c>
      <c r="O451" s="8">
        <f>100*testdata[[#This Row],[-DM14]]/testdata[[#This Row],[TR14]]</f>
        <v>43.10691823706474</v>
      </c>
      <c r="P451" s="8">
        <f>100*ABS(testdata[[#This Row],[+DI14]]-testdata[[#This Row],[-DI14]])/(testdata[[#This Row],[+DI14]]+testdata[[#This Row],[-DI14]])</f>
        <v>64.89494414131147</v>
      </c>
      <c r="Q451" s="8">
        <f>((Q450*13)+testdata[[#This Row],[DX]])/14</f>
        <v>27.885233205751888</v>
      </c>
      <c r="S451" s="6">
        <v>450</v>
      </c>
      <c r="T451" s="8">
        <v>9.1771999999999991</v>
      </c>
      <c r="U451" s="8">
        <v>43.106900000000003</v>
      </c>
      <c r="V451" s="8">
        <v>27.885200000000001</v>
      </c>
    </row>
    <row r="452" spans="1:22" x14ac:dyDescent="0.25">
      <c r="A452" s="6">
        <v>451</v>
      </c>
      <c r="B452" s="3" t="s">
        <v>5</v>
      </c>
      <c r="C452" s="4" t="e">
        <f>"new Quote { Date = DateTime.ParseExact("""&amp;TEXT(D452,"yyyy-mm-dd")&amp;""",""yyyy-MM-dd"",cultureProvider), Open="&amp;#REF!&amp;"m, High="&amp;E452&amp;"m, Low="&amp;F452&amp;"m, Close="&amp;G452&amp;"m, Volume = (long)"&amp;#REF!&amp;" },"</f>
        <v>#REF!</v>
      </c>
      <c r="D452" s="2">
        <v>43389</v>
      </c>
      <c r="E452" s="1">
        <v>274</v>
      </c>
      <c r="F452" s="1">
        <v>269.37</v>
      </c>
      <c r="G452" s="1">
        <v>273.58999999999997</v>
      </c>
      <c r="H452" s="1">
        <f>MAX(testdata[[#This Row],[high]]-testdata[[#This Row],[low]],ABS(testdata[[#This Row],[high]]-G451),ABS(testdata[[#This Row],[low]]-G451))</f>
        <v>6.2599999999999909</v>
      </c>
      <c r="I452" s="1">
        <f>IF(testdata[[#This Row],[high]]-E451&gt;F451-testdata[[#This Row],[low]],MAX(testdata[[#This Row],[high]]-E451,0),0)</f>
        <v>3.6899999999999977</v>
      </c>
      <c r="J452" s="1">
        <f>IF(F451-testdata[[#This Row],[low]]&gt;testdata[[#This Row],[high]]-E451,MAX(F451-testdata[[#This Row],[low]],0),0)</f>
        <v>0</v>
      </c>
      <c r="K452" s="1">
        <f>K451-(K451/14)+testdata[[#This Row],[TR]]</f>
        <v>46.858236623677783</v>
      </c>
      <c r="L452" s="1">
        <f>L451-(L451/14)+testdata[[#This Row],[+DM1]]</f>
        <v>7.4157737174396878</v>
      </c>
      <c r="M452" s="1">
        <f>M451-(M451/14)+testdata[[#This Row],[-DM1]]</f>
        <v>17.500648667058858</v>
      </c>
      <c r="N452" s="8">
        <f>100*testdata[[#This Row],[+DM14]]/testdata[[#This Row],[TR14]]</f>
        <v>15.825976929085819</v>
      </c>
      <c r="O452" s="8">
        <f>100*testdata[[#This Row],[-DM14]]/testdata[[#This Row],[TR14]]</f>
        <v>37.348073525702553</v>
      </c>
      <c r="P452" s="8">
        <f>100*ABS(testdata[[#This Row],[+DI14]]-testdata[[#This Row],[-DI14]])/(testdata[[#This Row],[+DI14]]+testdata[[#This Row],[-DI14]])</f>
        <v>40.474811327220699</v>
      </c>
      <c r="Q452" s="8">
        <f>((Q451*13)+testdata[[#This Row],[DX]])/14</f>
        <v>28.784488785856805</v>
      </c>
      <c r="S452" s="6">
        <v>451</v>
      </c>
      <c r="T452" s="8">
        <v>15.826000000000001</v>
      </c>
      <c r="U452" s="8">
        <v>37.348100000000002</v>
      </c>
      <c r="V452" s="8">
        <v>28.784500000000001</v>
      </c>
    </row>
    <row r="453" spans="1:22" x14ac:dyDescent="0.25">
      <c r="A453" s="6">
        <v>452</v>
      </c>
      <c r="B453" s="3" t="s">
        <v>5</v>
      </c>
      <c r="C453" s="4" t="e">
        <f>"new Quote { Date = DateTime.ParseExact("""&amp;TEXT(D453,"yyyy-mm-dd")&amp;""",""yyyy-MM-dd"",cultureProvider), Open="&amp;#REF!&amp;"m, High="&amp;E453&amp;"m, Low="&amp;F453&amp;"m, Close="&amp;G453&amp;"m, Volume = (long)"&amp;#REF!&amp;" },"</f>
        <v>#REF!</v>
      </c>
      <c r="D453" s="2">
        <v>43390</v>
      </c>
      <c r="E453" s="1">
        <v>274.32</v>
      </c>
      <c r="F453" s="1">
        <v>270.82</v>
      </c>
      <c r="G453" s="1">
        <v>273.64</v>
      </c>
      <c r="H453" s="1">
        <f>MAX(testdata[[#This Row],[high]]-testdata[[#This Row],[low]],ABS(testdata[[#This Row],[high]]-G452),ABS(testdata[[#This Row],[low]]-G452))</f>
        <v>3.5</v>
      </c>
      <c r="I453" s="1">
        <f>IF(testdata[[#This Row],[high]]-E452&gt;F452-testdata[[#This Row],[low]],MAX(testdata[[#This Row],[high]]-E452,0),0)</f>
        <v>0.31999999999999318</v>
      </c>
      <c r="J453" s="1">
        <f>IF(F452-testdata[[#This Row],[low]]&gt;testdata[[#This Row],[high]]-E452,MAX(F452-testdata[[#This Row],[low]],0),0)</f>
        <v>0</v>
      </c>
      <c r="K453" s="1">
        <f>K452-(K452/14)+testdata[[#This Row],[TR]]</f>
        <v>47.011219721986514</v>
      </c>
      <c r="L453" s="1">
        <f>L452-(L452/14)+testdata[[#This Row],[+DM1]]</f>
        <v>7.2060755947654176</v>
      </c>
      <c r="M453" s="1">
        <f>M452-(M452/14)+testdata[[#This Row],[-DM1]]</f>
        <v>16.250602333697511</v>
      </c>
      <c r="N453" s="8">
        <f>100*testdata[[#This Row],[+DM14]]/testdata[[#This Row],[TR14]]</f>
        <v>15.328416572427779</v>
      </c>
      <c r="O453" s="8">
        <f>100*testdata[[#This Row],[-DM14]]/testdata[[#This Row],[TR14]]</f>
        <v>34.567497779891305</v>
      </c>
      <c r="P453" s="8">
        <f>100*ABS(testdata[[#This Row],[+DI14]]-testdata[[#This Row],[-DI14]])/(testdata[[#This Row],[+DI14]]+testdata[[#This Row],[-DI14]])</f>
        <v>38.558429998125341</v>
      </c>
      <c r="Q453" s="8">
        <f>((Q452*13)+testdata[[#This Row],[DX]])/14</f>
        <v>29.482627443875987</v>
      </c>
      <c r="S453" s="6">
        <v>452</v>
      </c>
      <c r="T453" s="8">
        <v>15.3284</v>
      </c>
      <c r="U453" s="8">
        <v>34.567500000000003</v>
      </c>
      <c r="V453" s="8">
        <v>29.482600000000001</v>
      </c>
    </row>
    <row r="454" spans="1:22" x14ac:dyDescent="0.25">
      <c r="A454" s="6">
        <v>453</v>
      </c>
      <c r="B454" s="3" t="s">
        <v>5</v>
      </c>
      <c r="C454" s="4" t="e">
        <f>"new Quote { Date = DateTime.ParseExact("""&amp;TEXT(D454,"yyyy-mm-dd")&amp;""",""yyyy-MM-dd"",cultureProvider), Open="&amp;#REF!&amp;"m, High="&amp;E454&amp;"m, Low="&amp;F454&amp;"m, Close="&amp;G454&amp;"m, Volume = (long)"&amp;#REF!&amp;" },"</f>
        <v>#REF!</v>
      </c>
      <c r="D454" s="2">
        <v>43391</v>
      </c>
      <c r="E454" s="1">
        <v>273.27</v>
      </c>
      <c r="F454" s="1">
        <v>268.29000000000002</v>
      </c>
      <c r="G454" s="1">
        <v>269.69</v>
      </c>
      <c r="H454" s="1">
        <f>MAX(testdata[[#This Row],[high]]-testdata[[#This Row],[low]],ABS(testdata[[#This Row],[high]]-G453),ABS(testdata[[#This Row],[low]]-G453))</f>
        <v>5.3499999999999659</v>
      </c>
      <c r="I454" s="1">
        <f>IF(testdata[[#This Row],[high]]-E453&gt;F453-testdata[[#This Row],[low]],MAX(testdata[[#This Row],[high]]-E453,0),0)</f>
        <v>0</v>
      </c>
      <c r="J454" s="1">
        <f>IF(F453-testdata[[#This Row],[low]]&gt;testdata[[#This Row],[high]]-E453,MAX(F453-testdata[[#This Row],[low]],0),0)</f>
        <v>2.5299999999999727</v>
      </c>
      <c r="K454" s="1">
        <f>K453-(K453/14)+testdata[[#This Row],[TR]]</f>
        <v>49.003275456130297</v>
      </c>
      <c r="L454" s="1">
        <f>L453-(L453/14)+testdata[[#This Row],[+DM1]]</f>
        <v>6.691355909425031</v>
      </c>
      <c r="M454" s="1">
        <f>M453-(M453/14)+testdata[[#This Row],[-DM1]]</f>
        <v>17.619845024147661</v>
      </c>
      <c r="N454" s="8">
        <f>100*testdata[[#This Row],[+DM14]]/testdata[[#This Row],[TR14]]</f>
        <v>13.654915609499209</v>
      </c>
      <c r="O454" s="8">
        <f>100*testdata[[#This Row],[-DM14]]/testdata[[#This Row],[TR14]]</f>
        <v>35.956463848874051</v>
      </c>
      <c r="P454" s="8">
        <f>100*ABS(testdata[[#This Row],[+DI14]]-testdata[[#This Row],[-DI14]])/(testdata[[#This Row],[+DI14]]+testdata[[#This Row],[-DI14]])</f>
        <v>44.952485665283902</v>
      </c>
      <c r="Q454" s="8">
        <f>((Q453*13)+testdata[[#This Row],[DX]])/14</f>
        <v>30.587617316833697</v>
      </c>
      <c r="S454" s="6">
        <v>453</v>
      </c>
      <c r="T454" s="8">
        <v>13.6549</v>
      </c>
      <c r="U454" s="8">
        <v>35.956499999999998</v>
      </c>
      <c r="V454" s="8">
        <v>30.587599999999998</v>
      </c>
    </row>
    <row r="455" spans="1:22" x14ac:dyDescent="0.25">
      <c r="A455" s="6">
        <v>454</v>
      </c>
      <c r="B455" s="3" t="s">
        <v>5</v>
      </c>
      <c r="C455" s="4" t="e">
        <f>"new Quote { Date = DateTime.ParseExact("""&amp;TEXT(D455,"yyyy-mm-dd")&amp;""",""yyyy-MM-dd"",cultureProvider), Open="&amp;#REF!&amp;"m, High="&amp;E455&amp;"m, Low="&amp;F455&amp;"m, Close="&amp;G455&amp;"m, Volume = (long)"&amp;#REF!&amp;" },"</f>
        <v>#REF!</v>
      </c>
      <c r="D455" s="2">
        <v>43392</v>
      </c>
      <c r="E455" s="1">
        <v>272.52</v>
      </c>
      <c r="F455" s="1">
        <v>268.77999999999997</v>
      </c>
      <c r="G455" s="1">
        <v>269.54000000000002</v>
      </c>
      <c r="H455" s="1">
        <f>MAX(testdata[[#This Row],[high]]-testdata[[#This Row],[low]],ABS(testdata[[#This Row],[high]]-G454),ABS(testdata[[#This Row],[low]]-G454))</f>
        <v>3.7400000000000091</v>
      </c>
      <c r="I455" s="1">
        <f>IF(testdata[[#This Row],[high]]-E454&gt;F454-testdata[[#This Row],[low]],MAX(testdata[[#This Row],[high]]-E454,0),0)</f>
        <v>0</v>
      </c>
      <c r="J455" s="1">
        <f>IF(F454-testdata[[#This Row],[low]]&gt;testdata[[#This Row],[high]]-E454,MAX(F454-testdata[[#This Row],[low]],0),0)</f>
        <v>0</v>
      </c>
      <c r="K455" s="1">
        <f>K454-(K454/14)+testdata[[#This Row],[TR]]</f>
        <v>49.243041494978144</v>
      </c>
      <c r="L455" s="1">
        <f>L454-(L454/14)+testdata[[#This Row],[+DM1]]</f>
        <v>6.2134019158946714</v>
      </c>
      <c r="M455" s="1">
        <f>M454-(M454/14)+testdata[[#This Row],[-DM1]]</f>
        <v>16.361284665279971</v>
      </c>
      <c r="N455" s="8">
        <f>100*testdata[[#This Row],[+DM14]]/testdata[[#This Row],[TR14]]</f>
        <v>12.617827265052913</v>
      </c>
      <c r="O455" s="8">
        <f>100*testdata[[#This Row],[-DM14]]/testdata[[#This Row],[TR14]]</f>
        <v>33.225576992332023</v>
      </c>
      <c r="P455" s="8">
        <f>100*ABS(testdata[[#This Row],[+DI14]]-testdata[[#This Row],[-DI14]])/(testdata[[#This Row],[+DI14]]+testdata[[#This Row],[-DI14]])</f>
        <v>44.952485665283902</v>
      </c>
      <c r="Q455" s="8">
        <f>((Q454*13)+testdata[[#This Row],[DX]])/14</f>
        <v>31.613679341722996</v>
      </c>
      <c r="S455" s="6">
        <v>454</v>
      </c>
      <c r="T455" s="8">
        <v>12.617800000000001</v>
      </c>
      <c r="U455" s="8">
        <v>33.2256</v>
      </c>
      <c r="V455" s="8">
        <v>31.613700000000001</v>
      </c>
    </row>
    <row r="456" spans="1:22" x14ac:dyDescent="0.25">
      <c r="A456" s="6">
        <v>455</v>
      </c>
      <c r="B456" s="3" t="s">
        <v>5</v>
      </c>
      <c r="C456" s="4" t="e">
        <f>"new Quote { Date = DateTime.ParseExact("""&amp;TEXT(D456,"yyyy-mm-dd")&amp;""",""yyyy-MM-dd"",cultureProvider), Open="&amp;#REF!&amp;"m, High="&amp;E456&amp;"m, Low="&amp;F456&amp;"m, Close="&amp;G456&amp;"m, Volume = (long)"&amp;#REF!&amp;" },"</f>
        <v>#REF!</v>
      </c>
      <c r="D456" s="2">
        <v>43395</v>
      </c>
      <c r="E456" s="1">
        <v>270.63</v>
      </c>
      <c r="F456" s="1">
        <v>267.75</v>
      </c>
      <c r="G456" s="1">
        <v>268.33</v>
      </c>
      <c r="H456" s="1">
        <f>MAX(testdata[[#This Row],[high]]-testdata[[#This Row],[low]],ABS(testdata[[#This Row],[high]]-G455),ABS(testdata[[#This Row],[low]]-G455))</f>
        <v>2.8799999999999955</v>
      </c>
      <c r="I456" s="1">
        <f>IF(testdata[[#This Row],[high]]-E455&gt;F455-testdata[[#This Row],[low]],MAX(testdata[[#This Row],[high]]-E455,0),0)</f>
        <v>0</v>
      </c>
      <c r="J456" s="1">
        <f>IF(F455-testdata[[#This Row],[low]]&gt;testdata[[#This Row],[high]]-E455,MAX(F455-testdata[[#This Row],[low]],0),0)</f>
        <v>1.0299999999999727</v>
      </c>
      <c r="K456" s="1">
        <f>K455-(K455/14)+testdata[[#This Row],[TR]]</f>
        <v>48.605681388193986</v>
      </c>
      <c r="L456" s="1">
        <f>L455-(L455/14)+testdata[[#This Row],[+DM1]]</f>
        <v>5.769587493330766</v>
      </c>
      <c r="M456" s="1">
        <f>M455-(M455/14)+testdata[[#This Row],[-DM1]]</f>
        <v>16.222621474902802</v>
      </c>
      <c r="N456" s="8">
        <f>100*testdata[[#This Row],[+DM14]]/testdata[[#This Row],[TR14]]</f>
        <v>11.870191567219059</v>
      </c>
      <c r="O456" s="8">
        <f>100*testdata[[#This Row],[-DM14]]/testdata[[#This Row],[TR14]]</f>
        <v>33.375977893076453</v>
      </c>
      <c r="P456" s="8">
        <f>100*ABS(testdata[[#This Row],[+DI14]]-testdata[[#This Row],[-DI14]])/(testdata[[#This Row],[+DI14]]+testdata[[#This Row],[-DI14]])</f>
        <v>47.530623216025354</v>
      </c>
      <c r="Q456" s="8">
        <f>((Q455*13)+testdata[[#This Row],[DX]])/14</f>
        <v>32.750603904173161</v>
      </c>
      <c r="S456" s="6">
        <v>455</v>
      </c>
      <c r="T456" s="8">
        <v>11.870200000000001</v>
      </c>
      <c r="U456" s="8">
        <v>33.375999999999998</v>
      </c>
      <c r="V456" s="8">
        <v>32.750599999999999</v>
      </c>
    </row>
    <row r="457" spans="1:22" x14ac:dyDescent="0.25">
      <c r="A457" s="6">
        <v>456</v>
      </c>
      <c r="B457" s="3" t="s">
        <v>5</v>
      </c>
      <c r="C457" s="4" t="e">
        <f>"new Quote { Date = DateTime.ParseExact("""&amp;TEXT(D457,"yyyy-mm-dd")&amp;""",""yyyy-MM-dd"",cultureProvider), Open="&amp;#REF!&amp;"m, High="&amp;E457&amp;"m, Low="&amp;F457&amp;"m, Close="&amp;G457&amp;"m, Volume = (long)"&amp;#REF!&amp;" },"</f>
        <v>#REF!</v>
      </c>
      <c r="D457" s="2">
        <v>43396</v>
      </c>
      <c r="E457" s="1">
        <v>268.2</v>
      </c>
      <c r="F457" s="1">
        <v>262.08999999999997</v>
      </c>
      <c r="G457" s="1">
        <v>266.97000000000003</v>
      </c>
      <c r="H457" s="1">
        <f>MAX(testdata[[#This Row],[high]]-testdata[[#This Row],[low]],ABS(testdata[[#This Row],[high]]-G456),ABS(testdata[[#This Row],[low]]-G456))</f>
        <v>6.2400000000000091</v>
      </c>
      <c r="I457" s="1">
        <f>IF(testdata[[#This Row],[high]]-E456&gt;F456-testdata[[#This Row],[low]],MAX(testdata[[#This Row],[high]]-E456,0),0)</f>
        <v>0</v>
      </c>
      <c r="J457" s="1">
        <f>IF(F456-testdata[[#This Row],[low]]&gt;testdata[[#This Row],[high]]-E456,MAX(F456-testdata[[#This Row],[low]],0),0)</f>
        <v>5.660000000000025</v>
      </c>
      <c r="K457" s="1">
        <f>K456-(K456/14)+testdata[[#This Row],[TR]]</f>
        <v>51.373847003322993</v>
      </c>
      <c r="L457" s="1">
        <f>L456-(L456/14)+testdata[[#This Row],[+DM1]]</f>
        <v>5.3574741009499967</v>
      </c>
      <c r="M457" s="1">
        <f>M456-(M456/14)+testdata[[#This Row],[-DM1]]</f>
        <v>20.723862798124053</v>
      </c>
      <c r="N457" s="8">
        <f>100*testdata[[#This Row],[+DM14]]/testdata[[#This Row],[TR14]]</f>
        <v>10.428407474728262</v>
      </c>
      <c r="O457" s="8">
        <f>100*testdata[[#This Row],[-DM14]]/testdata[[#This Row],[TR14]]</f>
        <v>40.339324397457673</v>
      </c>
      <c r="P457" s="8">
        <f>100*ABS(testdata[[#This Row],[+DI14]]-testdata[[#This Row],[-DI14]])/(testdata[[#This Row],[+DI14]]+testdata[[#This Row],[-DI14]])</f>
        <v>58.917181878508693</v>
      </c>
      <c r="Q457" s="8">
        <f>((Q456*13)+testdata[[#This Row],[DX]])/14</f>
        <v>34.619645188054271</v>
      </c>
      <c r="S457" s="6">
        <v>456</v>
      </c>
      <c r="T457" s="8">
        <v>10.4284</v>
      </c>
      <c r="U457" s="8">
        <v>40.339300000000001</v>
      </c>
      <c r="V457" s="8">
        <v>34.619599999999998</v>
      </c>
    </row>
    <row r="458" spans="1:22" x14ac:dyDescent="0.25">
      <c r="A458" s="6">
        <v>457</v>
      </c>
      <c r="B458" s="3" t="s">
        <v>5</v>
      </c>
      <c r="C458" s="4" t="e">
        <f>"new Quote { Date = DateTime.ParseExact("""&amp;TEXT(D458,"yyyy-mm-dd")&amp;""",""yyyy-MM-dd"",cultureProvider), Open="&amp;#REF!&amp;"m, High="&amp;E458&amp;"m, Low="&amp;F458&amp;"m, Close="&amp;G458&amp;"m, Volume = (long)"&amp;#REF!&amp;" },"</f>
        <v>#REF!</v>
      </c>
      <c r="D458" s="2">
        <v>43397</v>
      </c>
      <c r="E458" s="1">
        <v>267.11</v>
      </c>
      <c r="F458" s="1">
        <v>258.27</v>
      </c>
      <c r="G458" s="1">
        <v>258.88</v>
      </c>
      <c r="H458" s="1">
        <f>MAX(testdata[[#This Row],[high]]-testdata[[#This Row],[low]],ABS(testdata[[#This Row],[high]]-G457),ABS(testdata[[#This Row],[low]]-G457))</f>
        <v>8.8400000000000318</v>
      </c>
      <c r="I458" s="1">
        <f>IF(testdata[[#This Row],[high]]-E457&gt;F457-testdata[[#This Row],[low]],MAX(testdata[[#This Row],[high]]-E457,0),0)</f>
        <v>0</v>
      </c>
      <c r="J458" s="1">
        <f>IF(F457-testdata[[#This Row],[low]]&gt;testdata[[#This Row],[high]]-E457,MAX(F457-testdata[[#This Row],[low]],0),0)</f>
        <v>3.8199999999999932</v>
      </c>
      <c r="K458" s="1">
        <f>K457-(K457/14)+testdata[[#This Row],[TR]]</f>
        <v>56.544286503085665</v>
      </c>
      <c r="L458" s="1">
        <f>L457-(L457/14)+testdata[[#This Row],[+DM1]]</f>
        <v>4.9747973794535687</v>
      </c>
      <c r="M458" s="1">
        <f>M457-(M457/14)+testdata[[#This Row],[-DM1]]</f>
        <v>23.063586883972327</v>
      </c>
      <c r="N458" s="8">
        <f>100*testdata[[#This Row],[+DM14]]/testdata[[#This Row],[TR14]]</f>
        <v>8.7980549178599858</v>
      </c>
      <c r="O458" s="8">
        <f>100*testdata[[#This Row],[-DM14]]/testdata[[#This Row],[TR14]]</f>
        <v>40.788536402725192</v>
      </c>
      <c r="P458" s="8">
        <f>100*ABS(testdata[[#This Row],[+DI14]]-testdata[[#This Row],[-DI14]])/(testdata[[#This Row],[+DI14]]+testdata[[#This Row],[-DI14]])</f>
        <v>64.514379054695794</v>
      </c>
      <c r="Q458" s="8">
        <f>((Q457*13)+testdata[[#This Row],[DX]])/14</f>
        <v>36.754983321385808</v>
      </c>
      <c r="S458" s="6">
        <v>457</v>
      </c>
      <c r="T458" s="8">
        <v>8.7980999999999998</v>
      </c>
      <c r="U458" s="8">
        <v>40.788499999999999</v>
      </c>
      <c r="V458" s="8">
        <v>36.755000000000003</v>
      </c>
    </row>
    <row r="459" spans="1:22" x14ac:dyDescent="0.25">
      <c r="A459" s="6">
        <v>458</v>
      </c>
      <c r="B459" s="3" t="s">
        <v>5</v>
      </c>
      <c r="C459" s="4" t="e">
        <f>"new Quote { Date = DateTime.ParseExact("""&amp;TEXT(D459,"yyyy-mm-dd")&amp;""",""yyyy-MM-dd"",cultureProvider), Open="&amp;#REF!&amp;"m, High="&amp;E459&amp;"m, Low="&amp;F459&amp;"m, Close="&amp;G459&amp;"m, Volume = (long)"&amp;#REF!&amp;" },"</f>
        <v>#REF!</v>
      </c>
      <c r="D459" s="2">
        <v>43398</v>
      </c>
      <c r="E459" s="1">
        <v>265.20999999999998</v>
      </c>
      <c r="F459" s="1">
        <v>259.77</v>
      </c>
      <c r="G459" s="1">
        <v>263.52</v>
      </c>
      <c r="H459" s="1">
        <f>MAX(testdata[[#This Row],[high]]-testdata[[#This Row],[low]],ABS(testdata[[#This Row],[high]]-G458),ABS(testdata[[#This Row],[low]]-G458))</f>
        <v>6.3299999999999841</v>
      </c>
      <c r="I459" s="1">
        <f>IF(testdata[[#This Row],[high]]-E458&gt;F458-testdata[[#This Row],[low]],MAX(testdata[[#This Row],[high]]-E458,0),0)</f>
        <v>0</v>
      </c>
      <c r="J459" s="1">
        <f>IF(F458-testdata[[#This Row],[low]]&gt;testdata[[#This Row],[high]]-E458,MAX(F458-testdata[[#This Row],[low]],0),0)</f>
        <v>0</v>
      </c>
      <c r="K459" s="1">
        <f>K458-(K458/14)+testdata[[#This Row],[TR]]</f>
        <v>58.835408895722388</v>
      </c>
      <c r="L459" s="1">
        <f>L458-(L458/14)+testdata[[#This Row],[+DM1]]</f>
        <v>4.6194547094925991</v>
      </c>
      <c r="M459" s="1">
        <f>M458-(M458/14)+testdata[[#This Row],[-DM1]]</f>
        <v>21.416187820831446</v>
      </c>
      <c r="N459" s="8">
        <f>100*testdata[[#This Row],[+DM14]]/testdata[[#This Row],[TR14]]</f>
        <v>7.8514873886233083</v>
      </c>
      <c r="O459" s="8">
        <f>100*testdata[[#This Row],[-DM14]]/testdata[[#This Row],[TR14]]</f>
        <v>36.400168236764827</v>
      </c>
      <c r="P459" s="8">
        <f>100*ABS(testdata[[#This Row],[+DI14]]-testdata[[#This Row],[-DI14]])/(testdata[[#This Row],[+DI14]]+testdata[[#This Row],[-DI14]])</f>
        <v>64.514379054695794</v>
      </c>
      <c r="Q459" s="8">
        <f>((Q458*13)+testdata[[#This Row],[DX]])/14</f>
        <v>38.737797302336517</v>
      </c>
      <c r="S459" s="6">
        <v>458</v>
      </c>
      <c r="T459" s="8">
        <v>7.8514999999999997</v>
      </c>
      <c r="U459" s="8">
        <v>36.400199999999998</v>
      </c>
      <c r="V459" s="8">
        <v>38.7378</v>
      </c>
    </row>
    <row r="460" spans="1:22" x14ac:dyDescent="0.25">
      <c r="A460" s="6">
        <v>459</v>
      </c>
      <c r="B460" s="3" t="s">
        <v>5</v>
      </c>
      <c r="C460" s="4" t="e">
        <f>"new Quote { Date = DateTime.ParseExact("""&amp;TEXT(D460,"yyyy-mm-dd")&amp;""",""yyyy-MM-dd"",cultureProvider), Open="&amp;#REF!&amp;"m, High="&amp;E460&amp;"m, Low="&amp;F460&amp;"m, Close="&amp;G460&amp;"m, Volume = (long)"&amp;#REF!&amp;" },"</f>
        <v>#REF!</v>
      </c>
      <c r="D460" s="2">
        <v>43399</v>
      </c>
      <c r="E460" s="1">
        <v>264.42</v>
      </c>
      <c r="F460" s="1">
        <v>255.92</v>
      </c>
      <c r="G460" s="1">
        <v>258.89</v>
      </c>
      <c r="H460" s="1">
        <f>MAX(testdata[[#This Row],[high]]-testdata[[#This Row],[low]],ABS(testdata[[#This Row],[high]]-G459),ABS(testdata[[#This Row],[low]]-G459))</f>
        <v>8.5000000000000284</v>
      </c>
      <c r="I460" s="1">
        <f>IF(testdata[[#This Row],[high]]-E459&gt;F459-testdata[[#This Row],[low]],MAX(testdata[[#This Row],[high]]-E459,0),0)</f>
        <v>0</v>
      </c>
      <c r="J460" s="1">
        <f>IF(F459-testdata[[#This Row],[low]]&gt;testdata[[#This Row],[high]]-E459,MAX(F459-testdata[[#This Row],[low]],0),0)</f>
        <v>3.8499999999999943</v>
      </c>
      <c r="K460" s="1">
        <f>K459-(K459/14)+testdata[[#This Row],[TR]]</f>
        <v>63.132879688885104</v>
      </c>
      <c r="L460" s="1">
        <f>L459-(L459/14)+testdata[[#This Row],[+DM1]]</f>
        <v>4.289493658814556</v>
      </c>
      <c r="M460" s="1">
        <f>M459-(M459/14)+testdata[[#This Row],[-DM1]]</f>
        <v>23.73646011934348</v>
      </c>
      <c r="N460" s="8">
        <f>100*testdata[[#This Row],[+DM14]]/testdata[[#This Row],[TR14]]</f>
        <v>6.7943893577370673</v>
      </c>
      <c r="O460" s="8">
        <f>100*testdata[[#This Row],[-DM14]]/testdata[[#This Row],[TR14]]</f>
        <v>37.597619871476283</v>
      </c>
      <c r="P460" s="8">
        <f>100*ABS(testdata[[#This Row],[+DI14]]-testdata[[#This Row],[-DI14]])/(testdata[[#This Row],[+DI14]]+testdata[[#This Row],[-DI14]])</f>
        <v>69.389133424193659</v>
      </c>
      <c r="Q460" s="8">
        <f>((Q459*13)+testdata[[#This Row],[DX]])/14</f>
        <v>40.927178453897739</v>
      </c>
      <c r="S460" s="6">
        <v>459</v>
      </c>
      <c r="T460" s="8">
        <v>6.7944000000000004</v>
      </c>
      <c r="U460" s="8">
        <v>37.5976</v>
      </c>
      <c r="V460" s="8">
        <v>40.927199999999999</v>
      </c>
    </row>
    <row r="461" spans="1:22" x14ac:dyDescent="0.25">
      <c r="A461" s="6">
        <v>460</v>
      </c>
      <c r="B461" s="3" t="s">
        <v>5</v>
      </c>
      <c r="C461" s="4" t="e">
        <f>"new Quote { Date = DateTime.ParseExact("""&amp;TEXT(D461,"yyyy-mm-dd")&amp;""",""yyyy-MM-dd"",cultureProvider), Open="&amp;#REF!&amp;"m, High="&amp;E461&amp;"m, Low="&amp;F461&amp;"m, Close="&amp;G461&amp;"m, Volume = (long)"&amp;#REF!&amp;" },"</f>
        <v>#REF!</v>
      </c>
      <c r="D461" s="2">
        <v>43402</v>
      </c>
      <c r="E461" s="1">
        <v>263.69</v>
      </c>
      <c r="F461" s="1">
        <v>253.54</v>
      </c>
      <c r="G461" s="1">
        <v>257.45</v>
      </c>
      <c r="H461" s="1">
        <f>MAX(testdata[[#This Row],[high]]-testdata[[#This Row],[low]],ABS(testdata[[#This Row],[high]]-G460),ABS(testdata[[#This Row],[low]]-G460))</f>
        <v>10.150000000000006</v>
      </c>
      <c r="I461" s="1">
        <f>IF(testdata[[#This Row],[high]]-E460&gt;F460-testdata[[#This Row],[low]],MAX(testdata[[#This Row],[high]]-E460,0),0)</f>
        <v>0</v>
      </c>
      <c r="J461" s="1">
        <f>IF(F460-testdata[[#This Row],[low]]&gt;testdata[[#This Row],[high]]-E460,MAX(F460-testdata[[#This Row],[low]],0),0)</f>
        <v>2.3799999999999955</v>
      </c>
      <c r="K461" s="1">
        <f>K460-(K460/14)+testdata[[#This Row],[TR]]</f>
        <v>68.773388282536175</v>
      </c>
      <c r="L461" s="1">
        <f>L460-(L460/14)+testdata[[#This Row],[+DM1]]</f>
        <v>3.9831012546135165</v>
      </c>
      <c r="M461" s="1">
        <f>M460-(M460/14)+testdata[[#This Row],[-DM1]]</f>
        <v>24.420998682247514</v>
      </c>
      <c r="N461" s="8">
        <f>100*testdata[[#This Row],[+DM14]]/testdata[[#This Row],[TR14]]</f>
        <v>5.7916315512187104</v>
      </c>
      <c r="O461" s="8">
        <f>100*testdata[[#This Row],[-DM14]]/testdata[[#This Row],[TR14]]</f>
        <v>35.509372581616439</v>
      </c>
      <c r="P461" s="8">
        <f>100*ABS(testdata[[#This Row],[+DI14]]-testdata[[#This Row],[-DI14]])/(testdata[[#This Row],[+DI14]]+testdata[[#This Row],[-DI14]])</f>
        <v>71.954039990934547</v>
      </c>
      <c r="Q461" s="8">
        <f>((Q460*13)+testdata[[#This Row],[DX]])/14</f>
        <v>43.143382849400375</v>
      </c>
      <c r="S461" s="6">
        <v>460</v>
      </c>
      <c r="T461" s="8">
        <v>5.7915999999999999</v>
      </c>
      <c r="U461" s="8">
        <v>35.509399999999999</v>
      </c>
      <c r="V461" s="8">
        <v>43.1434</v>
      </c>
    </row>
    <row r="462" spans="1:22" x14ac:dyDescent="0.25">
      <c r="A462" s="6">
        <v>461</v>
      </c>
      <c r="B462" s="3" t="s">
        <v>5</v>
      </c>
      <c r="C462" s="4" t="e">
        <f>"new Quote { Date = DateTime.ParseExact("""&amp;TEXT(D462,"yyyy-mm-dd")&amp;""",""yyyy-MM-dd"",cultureProvider), Open="&amp;#REF!&amp;"m, High="&amp;E462&amp;"m, Low="&amp;F462&amp;"m, Close="&amp;G462&amp;"m, Volume = (long)"&amp;#REF!&amp;" },"</f>
        <v>#REF!</v>
      </c>
      <c r="D462" s="2">
        <v>43403</v>
      </c>
      <c r="E462" s="1">
        <v>261.61</v>
      </c>
      <c r="F462" s="1">
        <v>256.73</v>
      </c>
      <c r="G462" s="1">
        <v>261.27</v>
      </c>
      <c r="H462" s="1">
        <f>MAX(testdata[[#This Row],[high]]-testdata[[#This Row],[low]],ABS(testdata[[#This Row],[high]]-G461),ABS(testdata[[#This Row],[low]]-G461))</f>
        <v>4.8799999999999955</v>
      </c>
      <c r="I462" s="1">
        <f>IF(testdata[[#This Row],[high]]-E461&gt;F461-testdata[[#This Row],[low]],MAX(testdata[[#This Row],[high]]-E461,0),0)</f>
        <v>0</v>
      </c>
      <c r="J462" s="1">
        <f>IF(F461-testdata[[#This Row],[low]]&gt;testdata[[#This Row],[high]]-E461,MAX(F461-testdata[[#This Row],[low]],0),0)</f>
        <v>0</v>
      </c>
      <c r="K462" s="1">
        <f>K461-(K461/14)+testdata[[#This Row],[TR]]</f>
        <v>68.741003405212155</v>
      </c>
      <c r="L462" s="1">
        <f>L461-(L461/14)+testdata[[#This Row],[+DM1]]</f>
        <v>3.6985940221411227</v>
      </c>
      <c r="M462" s="1">
        <f>M461-(M461/14)+testdata[[#This Row],[-DM1]]</f>
        <v>22.676641633515548</v>
      </c>
      <c r="N462" s="8">
        <f>100*testdata[[#This Row],[+DM14]]/testdata[[#This Row],[TR14]]</f>
        <v>5.3804772099976121</v>
      </c>
      <c r="O462" s="8">
        <f>100*testdata[[#This Row],[-DM14]]/testdata[[#This Row],[TR14]]</f>
        <v>32.988522875993013</v>
      </c>
      <c r="P462" s="8">
        <f>100*ABS(testdata[[#This Row],[+DI14]]-testdata[[#This Row],[-DI14]])/(testdata[[#This Row],[+DI14]]+testdata[[#This Row],[-DI14]])</f>
        <v>71.954039990934533</v>
      </c>
      <c r="Q462" s="8">
        <f>((Q461*13)+testdata[[#This Row],[DX]])/14</f>
        <v>45.201286930938529</v>
      </c>
      <c r="S462" s="6">
        <v>461</v>
      </c>
      <c r="T462" s="8">
        <v>5.3804999999999996</v>
      </c>
      <c r="U462" s="8">
        <v>32.988500000000002</v>
      </c>
      <c r="V462" s="8">
        <v>45.201300000000003</v>
      </c>
    </row>
    <row r="463" spans="1:22" x14ac:dyDescent="0.25">
      <c r="A463" s="6">
        <v>462</v>
      </c>
      <c r="B463" s="3" t="s">
        <v>5</v>
      </c>
      <c r="C463" s="4" t="e">
        <f>"new Quote { Date = DateTime.ParseExact("""&amp;TEXT(D463,"yyyy-mm-dd")&amp;""",""yyyy-MM-dd"",cultureProvider), Open="&amp;#REF!&amp;"m, High="&amp;E463&amp;"m, Low="&amp;F463&amp;"m, Close="&amp;G463&amp;"m, Volume = (long)"&amp;#REF!&amp;" },"</f>
        <v>#REF!</v>
      </c>
      <c r="D463" s="2">
        <v>43404</v>
      </c>
      <c r="E463" s="1">
        <v>266.60000000000002</v>
      </c>
      <c r="F463" s="1">
        <v>263.56</v>
      </c>
      <c r="G463" s="1">
        <v>264.06</v>
      </c>
      <c r="H463" s="1">
        <f>MAX(testdata[[#This Row],[high]]-testdata[[#This Row],[low]],ABS(testdata[[#This Row],[high]]-G462),ABS(testdata[[#This Row],[low]]-G462))</f>
        <v>5.3300000000000409</v>
      </c>
      <c r="I463" s="1">
        <f>IF(testdata[[#This Row],[high]]-E462&gt;F462-testdata[[#This Row],[low]],MAX(testdata[[#This Row],[high]]-E462,0),0)</f>
        <v>4.9900000000000091</v>
      </c>
      <c r="J463" s="1">
        <f>IF(F462-testdata[[#This Row],[low]]&gt;testdata[[#This Row],[high]]-E462,MAX(F462-testdata[[#This Row],[low]],0),0)</f>
        <v>0</v>
      </c>
      <c r="K463" s="1">
        <f>K462-(K462/14)+testdata[[#This Row],[TR]]</f>
        <v>69.160931733411331</v>
      </c>
      <c r="L463" s="1">
        <f>L462-(L462/14)+testdata[[#This Row],[+DM1]]</f>
        <v>8.4244087348453363</v>
      </c>
      <c r="M463" s="1">
        <f>M462-(M462/14)+testdata[[#This Row],[-DM1]]</f>
        <v>21.056881516835865</v>
      </c>
      <c r="N463" s="8">
        <f>100*testdata[[#This Row],[+DM14]]/testdata[[#This Row],[TR14]]</f>
        <v>12.180878024197501</v>
      </c>
      <c r="O463" s="8">
        <f>100*testdata[[#This Row],[-DM14]]/testdata[[#This Row],[TR14]]</f>
        <v>30.446208558904335</v>
      </c>
      <c r="P463" s="8">
        <f>100*ABS(testdata[[#This Row],[+DI14]]-testdata[[#This Row],[-DI14]])/(testdata[[#This Row],[+DI14]]+testdata[[#This Row],[-DI14]])</f>
        <v>42.849117776553719</v>
      </c>
      <c r="Q463" s="8">
        <f>((Q462*13)+testdata[[#This Row],[DX]])/14</f>
        <v>45.033274848482471</v>
      </c>
      <c r="S463" s="6">
        <v>462</v>
      </c>
      <c r="T463" s="8">
        <v>12.180899999999999</v>
      </c>
      <c r="U463" s="8">
        <v>30.446200000000001</v>
      </c>
      <c r="V463" s="8">
        <v>45.033299999999997</v>
      </c>
    </row>
    <row r="464" spans="1:22" x14ac:dyDescent="0.25">
      <c r="A464" s="6">
        <v>463</v>
      </c>
      <c r="B464" s="3" t="s">
        <v>5</v>
      </c>
      <c r="C464" s="4" t="e">
        <f>"new Quote { Date = DateTime.ParseExact("""&amp;TEXT(D464,"yyyy-mm-dd")&amp;""",""yyyy-MM-dd"",cultureProvider), Open="&amp;#REF!&amp;"m, High="&amp;E464&amp;"m, Low="&amp;F464&amp;"m, Close="&amp;G464&amp;"m, Volume = (long)"&amp;#REF!&amp;" },"</f>
        <v>#REF!</v>
      </c>
      <c r="D464" s="2">
        <v>43405</v>
      </c>
      <c r="E464" s="1">
        <v>267.08</v>
      </c>
      <c r="F464" s="1">
        <v>263.81</v>
      </c>
      <c r="G464" s="1">
        <v>266.87</v>
      </c>
      <c r="H464" s="1">
        <f>MAX(testdata[[#This Row],[high]]-testdata[[#This Row],[low]],ABS(testdata[[#This Row],[high]]-G463),ABS(testdata[[#This Row],[low]]-G463))</f>
        <v>3.2699999999999818</v>
      </c>
      <c r="I464" s="1">
        <f>IF(testdata[[#This Row],[high]]-E463&gt;F463-testdata[[#This Row],[low]],MAX(testdata[[#This Row],[high]]-E463,0),0)</f>
        <v>0.47999999999996135</v>
      </c>
      <c r="J464" s="1">
        <f>IF(F463-testdata[[#This Row],[low]]&gt;testdata[[#This Row],[high]]-E463,MAX(F463-testdata[[#This Row],[low]],0),0)</f>
        <v>0</v>
      </c>
      <c r="K464" s="1">
        <f>K463-(K463/14)+testdata[[#This Row],[TR]]</f>
        <v>67.490865181024787</v>
      </c>
      <c r="L464" s="1">
        <f>L463-(L463/14)+testdata[[#This Row],[+DM1]]</f>
        <v>8.3026652537849159</v>
      </c>
      <c r="M464" s="1">
        <f>M463-(M463/14)+testdata[[#This Row],[-DM1]]</f>
        <v>19.552818551347588</v>
      </c>
      <c r="N464" s="8">
        <f>100*testdata[[#This Row],[+DM14]]/testdata[[#This Row],[TR14]]</f>
        <v>12.301909645868978</v>
      </c>
      <c r="O464" s="8">
        <f>100*testdata[[#This Row],[-DM14]]/testdata[[#This Row],[TR14]]</f>
        <v>28.971059266913812</v>
      </c>
      <c r="P464" s="8">
        <f>100*ABS(testdata[[#This Row],[+DI14]]-testdata[[#This Row],[-DI14]])/(testdata[[#This Row],[+DI14]]+testdata[[#This Row],[-DI14]])</f>
        <v>40.387570994152973</v>
      </c>
      <c r="Q464" s="8">
        <f>((Q463*13)+testdata[[#This Row],[DX]])/14</f>
        <v>44.701438858887506</v>
      </c>
      <c r="S464" s="6">
        <v>463</v>
      </c>
      <c r="T464" s="8">
        <v>12.3019</v>
      </c>
      <c r="U464" s="8">
        <v>28.9711</v>
      </c>
      <c r="V464" s="8">
        <v>44.7014</v>
      </c>
    </row>
    <row r="465" spans="1:22" x14ac:dyDescent="0.25">
      <c r="A465" s="6">
        <v>464</v>
      </c>
      <c r="B465" s="3" t="s">
        <v>5</v>
      </c>
      <c r="C465" s="4" t="e">
        <f>"new Quote { Date = DateTime.ParseExact("""&amp;TEXT(D465,"yyyy-mm-dd")&amp;""",""yyyy-MM-dd"",cultureProvider), Open="&amp;#REF!&amp;"m, High="&amp;E465&amp;"m, Low="&amp;F465&amp;"m, Close="&amp;G465&amp;"m, Volume = (long)"&amp;#REF!&amp;" },"</f>
        <v>#REF!</v>
      </c>
      <c r="D465" s="2">
        <v>43406</v>
      </c>
      <c r="E465" s="1">
        <v>268.55</v>
      </c>
      <c r="F465" s="1">
        <v>263.04000000000002</v>
      </c>
      <c r="G465" s="1">
        <v>265.29000000000002</v>
      </c>
      <c r="H465" s="1">
        <f>MAX(testdata[[#This Row],[high]]-testdata[[#This Row],[low]],ABS(testdata[[#This Row],[high]]-G464),ABS(testdata[[#This Row],[low]]-G464))</f>
        <v>5.5099999999999909</v>
      </c>
      <c r="I465" s="1">
        <f>IF(testdata[[#This Row],[high]]-E464&gt;F464-testdata[[#This Row],[low]],MAX(testdata[[#This Row],[high]]-E464,0),0)</f>
        <v>1.4700000000000273</v>
      </c>
      <c r="J465" s="1">
        <f>IF(F464-testdata[[#This Row],[low]]&gt;testdata[[#This Row],[high]]-E464,MAX(F464-testdata[[#This Row],[low]],0),0)</f>
        <v>0</v>
      </c>
      <c r="K465" s="1">
        <f>K464-(K464/14)+testdata[[#This Row],[TR]]</f>
        <v>68.180089096665867</v>
      </c>
      <c r="L465" s="1">
        <f>L464-(L464/14)+testdata[[#This Row],[+DM1]]</f>
        <v>9.1796177356574482</v>
      </c>
      <c r="M465" s="1">
        <f>M464-(M464/14)+testdata[[#This Row],[-DM1]]</f>
        <v>18.15618865482276</v>
      </c>
      <c r="N465" s="8">
        <f>100*testdata[[#This Row],[+DM14]]/testdata[[#This Row],[TR14]]</f>
        <v>13.463780785974873</v>
      </c>
      <c r="O465" s="8">
        <f>100*testdata[[#This Row],[-DM14]]/testdata[[#This Row],[TR14]]</f>
        <v>26.629752022002904</v>
      </c>
      <c r="P465" s="8">
        <f>100*ABS(testdata[[#This Row],[+DI14]]-testdata[[#This Row],[-DI14]])/(testdata[[#This Row],[+DI14]]+testdata[[#This Row],[-DI14]])</f>
        <v>32.83814199932084</v>
      </c>
      <c r="Q465" s="8">
        <f>((Q464*13)+testdata[[#This Row],[DX]])/14</f>
        <v>43.854060511775593</v>
      </c>
      <c r="S465" s="6">
        <v>464</v>
      </c>
      <c r="T465" s="8">
        <v>13.463800000000001</v>
      </c>
      <c r="U465" s="8">
        <v>26.629799999999999</v>
      </c>
      <c r="V465" s="8">
        <v>43.854100000000003</v>
      </c>
    </row>
    <row r="466" spans="1:22" x14ac:dyDescent="0.25">
      <c r="A466" s="6">
        <v>465</v>
      </c>
      <c r="B466" s="3" t="s">
        <v>5</v>
      </c>
      <c r="C466" s="4" t="e">
        <f>"new Quote { Date = DateTime.ParseExact("""&amp;TEXT(D466,"yyyy-mm-dd")&amp;""",""yyyy-MM-dd"",cultureProvider), Open="&amp;#REF!&amp;"m, High="&amp;E466&amp;"m, Low="&amp;F466&amp;"m, Close="&amp;G466&amp;"m, Volume = (long)"&amp;#REF!&amp;" },"</f>
        <v>#REF!</v>
      </c>
      <c r="D466" s="2">
        <v>43409</v>
      </c>
      <c r="E466" s="1">
        <v>267.36</v>
      </c>
      <c r="F466" s="1">
        <v>264.76</v>
      </c>
      <c r="G466" s="1">
        <v>266.75</v>
      </c>
      <c r="H466" s="1">
        <f>MAX(testdata[[#This Row],[high]]-testdata[[#This Row],[low]],ABS(testdata[[#This Row],[high]]-G465),ABS(testdata[[#This Row],[low]]-G465))</f>
        <v>2.6000000000000227</v>
      </c>
      <c r="I466" s="1">
        <f>IF(testdata[[#This Row],[high]]-E465&gt;F465-testdata[[#This Row],[low]],MAX(testdata[[#This Row],[high]]-E465,0),0)</f>
        <v>0</v>
      </c>
      <c r="J466" s="1">
        <f>IF(F465-testdata[[#This Row],[low]]&gt;testdata[[#This Row],[high]]-E465,MAX(F465-testdata[[#This Row],[low]],0),0)</f>
        <v>0</v>
      </c>
      <c r="K466" s="1">
        <f>K465-(K465/14)+testdata[[#This Row],[TR]]</f>
        <v>65.910082732618321</v>
      </c>
      <c r="L466" s="1">
        <f>L465-(L465/14)+testdata[[#This Row],[+DM1]]</f>
        <v>8.5239307545390588</v>
      </c>
      <c r="M466" s="1">
        <f>M465-(M465/14)+testdata[[#This Row],[-DM1]]</f>
        <v>16.859318036621133</v>
      </c>
      <c r="N466" s="8">
        <f>100*testdata[[#This Row],[+DM14]]/testdata[[#This Row],[TR14]]</f>
        <v>12.93266583979061</v>
      </c>
      <c r="O466" s="8">
        <f>100*testdata[[#This Row],[-DM14]]/testdata[[#This Row],[TR14]]</f>
        <v>25.579270026128498</v>
      </c>
      <c r="P466" s="8">
        <f>100*ABS(testdata[[#This Row],[+DI14]]-testdata[[#This Row],[-DI14]])/(testdata[[#This Row],[+DI14]]+testdata[[#This Row],[-DI14]])</f>
        <v>32.83814199932084</v>
      </c>
      <c r="Q466" s="8">
        <f>((Q465*13)+testdata[[#This Row],[DX]])/14</f>
        <v>43.067209189457394</v>
      </c>
      <c r="S466" s="6">
        <v>465</v>
      </c>
      <c r="T466" s="8">
        <v>12.932700000000001</v>
      </c>
      <c r="U466" s="8">
        <v>25.5793</v>
      </c>
      <c r="V466" s="8">
        <v>43.0672</v>
      </c>
    </row>
    <row r="467" spans="1:22" x14ac:dyDescent="0.25">
      <c r="A467" s="6">
        <v>466</v>
      </c>
      <c r="B467" s="3" t="s">
        <v>5</v>
      </c>
      <c r="C467" s="4" t="e">
        <f>"new Quote { Date = DateTime.ParseExact("""&amp;TEXT(D467,"yyyy-mm-dd")&amp;""",""yyyy-MM-dd"",cultureProvider), Open="&amp;#REF!&amp;"m, High="&amp;E467&amp;"m, Low="&amp;F467&amp;"m, Close="&amp;G467&amp;"m, Volume = (long)"&amp;#REF!&amp;" },"</f>
        <v>#REF!</v>
      </c>
      <c r="D467" s="2">
        <v>43410</v>
      </c>
      <c r="E467" s="1">
        <v>268.62</v>
      </c>
      <c r="F467" s="1">
        <v>266.62</v>
      </c>
      <c r="G467" s="1">
        <v>268.44</v>
      </c>
      <c r="H467" s="1">
        <f>MAX(testdata[[#This Row],[high]]-testdata[[#This Row],[low]],ABS(testdata[[#This Row],[high]]-G466),ABS(testdata[[#This Row],[low]]-G466))</f>
        <v>2</v>
      </c>
      <c r="I467" s="1">
        <f>IF(testdata[[#This Row],[high]]-E466&gt;F466-testdata[[#This Row],[low]],MAX(testdata[[#This Row],[high]]-E466,0),0)</f>
        <v>1.2599999999999909</v>
      </c>
      <c r="J467" s="1">
        <f>IF(F466-testdata[[#This Row],[low]]&gt;testdata[[#This Row],[high]]-E466,MAX(F466-testdata[[#This Row],[low]],0),0)</f>
        <v>0</v>
      </c>
      <c r="K467" s="1">
        <f>K466-(K466/14)+testdata[[#This Row],[TR]]</f>
        <v>63.202219680288444</v>
      </c>
      <c r="L467" s="1">
        <f>L466-(L466/14)+testdata[[#This Row],[+DM1]]</f>
        <v>9.1750785577862608</v>
      </c>
      <c r="M467" s="1">
        <f>M466-(M466/14)+testdata[[#This Row],[-DM1]]</f>
        <v>15.655081034005338</v>
      </c>
      <c r="N467" s="8">
        <f>100*testdata[[#This Row],[+DM14]]/testdata[[#This Row],[TR14]]</f>
        <v>14.517019503743461</v>
      </c>
      <c r="O467" s="8">
        <f>100*testdata[[#This Row],[-DM14]]/testdata[[#This Row],[TR14]]</f>
        <v>24.769827884522634</v>
      </c>
      <c r="P467" s="8">
        <f>100*ABS(testdata[[#This Row],[+DI14]]-testdata[[#This Row],[-DI14]])/(testdata[[#This Row],[+DI14]]+testdata[[#This Row],[-DI14]])</f>
        <v>26.097304982128463</v>
      </c>
      <c r="Q467" s="8">
        <f>((Q466*13)+testdata[[#This Row],[DX]])/14</f>
        <v>41.855073174648183</v>
      </c>
      <c r="S467" s="6">
        <v>466</v>
      </c>
      <c r="T467" s="8">
        <v>14.516999999999999</v>
      </c>
      <c r="U467" s="8">
        <v>24.7698</v>
      </c>
      <c r="V467" s="8">
        <v>41.8551</v>
      </c>
    </row>
    <row r="468" spans="1:22" x14ac:dyDescent="0.25">
      <c r="A468" s="6">
        <v>467</v>
      </c>
      <c r="B468" s="3" t="s">
        <v>5</v>
      </c>
      <c r="C468" s="4" t="e">
        <f>"new Quote { Date = DateTime.ParseExact("""&amp;TEXT(D468,"yyyy-mm-dd")&amp;""",""yyyy-MM-dd"",cultureProvider), Open="&amp;#REF!&amp;"m, High="&amp;E468&amp;"m, Low="&amp;F468&amp;"m, Close="&amp;G468&amp;"m, Volume = (long)"&amp;#REF!&amp;" },"</f>
        <v>#REF!</v>
      </c>
      <c r="D468" s="2">
        <v>43411</v>
      </c>
      <c r="E468" s="1">
        <v>274.27</v>
      </c>
      <c r="F468" s="1">
        <v>270.35000000000002</v>
      </c>
      <c r="G468" s="1">
        <v>274.19</v>
      </c>
      <c r="H468" s="1">
        <f>MAX(testdata[[#This Row],[high]]-testdata[[#This Row],[low]],ABS(testdata[[#This Row],[high]]-G467),ABS(testdata[[#This Row],[low]]-G467))</f>
        <v>5.8299999999999841</v>
      </c>
      <c r="I468" s="1">
        <f>IF(testdata[[#This Row],[high]]-E467&gt;F467-testdata[[#This Row],[low]],MAX(testdata[[#This Row],[high]]-E467,0),0)</f>
        <v>5.6499999999999773</v>
      </c>
      <c r="J468" s="1">
        <f>IF(F467-testdata[[#This Row],[low]]&gt;testdata[[#This Row],[high]]-E467,MAX(F467-testdata[[#This Row],[low]],0),0)</f>
        <v>0</v>
      </c>
      <c r="K468" s="1">
        <f>K467-(K467/14)+testdata[[#This Row],[TR]]</f>
        <v>64.517775417410689</v>
      </c>
      <c r="L468" s="1">
        <f>L467-(L467/14)+testdata[[#This Row],[+DM1]]</f>
        <v>14.169715803658647</v>
      </c>
      <c r="M468" s="1">
        <f>M467-(M467/14)+testdata[[#This Row],[-DM1]]</f>
        <v>14.536860960147814</v>
      </c>
      <c r="N468" s="8">
        <f>100*testdata[[#This Row],[+DM14]]/testdata[[#This Row],[TR14]]</f>
        <v>21.962499035319844</v>
      </c>
      <c r="O468" s="8">
        <f>100*testdata[[#This Row],[-DM14]]/testdata[[#This Row],[TR14]]</f>
        <v>22.531559506041052</v>
      </c>
      <c r="P468" s="8">
        <f>100*ABS(testdata[[#This Row],[+DI14]]-testdata[[#This Row],[-DI14]])/(testdata[[#This Row],[+DI14]]+testdata[[#This Row],[-DI14]])</f>
        <v>1.2789583359589898</v>
      </c>
      <c r="Q468" s="8">
        <f>((Q467*13)+testdata[[#This Row],[DX]])/14</f>
        <v>38.95677925759896</v>
      </c>
      <c r="S468" s="6">
        <v>467</v>
      </c>
      <c r="T468" s="8">
        <v>21.962499999999999</v>
      </c>
      <c r="U468" s="8">
        <v>22.531600000000001</v>
      </c>
      <c r="V468" s="8">
        <v>38.956800000000001</v>
      </c>
    </row>
    <row r="469" spans="1:22" x14ac:dyDescent="0.25">
      <c r="A469" s="6">
        <v>468</v>
      </c>
      <c r="B469" s="3" t="s">
        <v>5</v>
      </c>
      <c r="C469" s="4" t="e">
        <f>"new Quote { Date = DateTime.ParseExact("""&amp;TEXT(D469,"yyyy-mm-dd")&amp;""",""yyyy-MM-dd"",cultureProvider), Open="&amp;#REF!&amp;"m, High="&amp;E469&amp;"m, Low="&amp;F469&amp;"m, Close="&amp;G469&amp;"m, Volume = (long)"&amp;#REF!&amp;" },"</f>
        <v>#REF!</v>
      </c>
      <c r="D469" s="2">
        <v>43412</v>
      </c>
      <c r="E469" s="1">
        <v>274.39</v>
      </c>
      <c r="F469" s="1">
        <v>272.44</v>
      </c>
      <c r="G469" s="1">
        <v>273.69</v>
      </c>
      <c r="H469" s="1">
        <f>MAX(testdata[[#This Row],[high]]-testdata[[#This Row],[low]],ABS(testdata[[#This Row],[high]]-G468),ABS(testdata[[#This Row],[low]]-G468))</f>
        <v>1.9499999999999886</v>
      </c>
      <c r="I469" s="1">
        <f>IF(testdata[[#This Row],[high]]-E468&gt;F468-testdata[[#This Row],[low]],MAX(testdata[[#This Row],[high]]-E468,0),0)</f>
        <v>0.12000000000000455</v>
      </c>
      <c r="J469" s="1">
        <f>IF(F468-testdata[[#This Row],[low]]&gt;testdata[[#This Row],[high]]-E468,MAX(F468-testdata[[#This Row],[low]],0),0)</f>
        <v>0</v>
      </c>
      <c r="K469" s="1">
        <f>K468-(K468/14)+testdata[[#This Row],[TR]]</f>
        <v>61.85936288759563</v>
      </c>
      <c r="L469" s="1">
        <f>L468-(L468/14)+testdata[[#This Row],[+DM1]]</f>
        <v>13.277593246254463</v>
      </c>
      <c r="M469" s="1">
        <f>M468-(M468/14)+testdata[[#This Row],[-DM1]]</f>
        <v>13.498513748708685</v>
      </c>
      <c r="N469" s="8">
        <f>100*testdata[[#This Row],[+DM14]]/testdata[[#This Row],[TR14]]</f>
        <v>21.464161004019907</v>
      </c>
      <c r="O469" s="8">
        <f>100*testdata[[#This Row],[-DM14]]/testdata[[#This Row],[TR14]]</f>
        <v>21.821294495445699</v>
      </c>
      <c r="P469" s="8">
        <f>100*ABS(testdata[[#This Row],[+DI14]]-testdata[[#This Row],[-DI14]])/(testdata[[#This Row],[+DI14]]+testdata[[#This Row],[-DI14]])</f>
        <v>0.8250658039862856</v>
      </c>
      <c r="Q469" s="8">
        <f>((Q468*13)+testdata[[#This Row],[DX]])/14</f>
        <v>36.233085439483766</v>
      </c>
      <c r="S469" s="6">
        <v>468</v>
      </c>
      <c r="T469" s="8">
        <v>21.464200000000002</v>
      </c>
      <c r="U469" s="8">
        <v>21.821300000000001</v>
      </c>
      <c r="V469" s="8">
        <v>36.2331</v>
      </c>
    </row>
    <row r="470" spans="1:22" x14ac:dyDescent="0.25">
      <c r="A470" s="6">
        <v>469</v>
      </c>
      <c r="B470" s="3" t="s">
        <v>5</v>
      </c>
      <c r="C470" s="4" t="e">
        <f>"new Quote { Date = DateTime.ParseExact("""&amp;TEXT(D470,"yyyy-mm-dd")&amp;""",""yyyy-MM-dd"",cultureProvider), Open="&amp;#REF!&amp;"m, High="&amp;E470&amp;"m, Low="&amp;F470&amp;"m, Close="&amp;G470&amp;"m, Volume = (long)"&amp;#REF!&amp;" },"</f>
        <v>#REF!</v>
      </c>
      <c r="D470" s="2">
        <v>43413</v>
      </c>
      <c r="E470" s="1">
        <v>272.45999999999998</v>
      </c>
      <c r="F470" s="1">
        <v>269.47000000000003</v>
      </c>
      <c r="G470" s="1">
        <v>271.02</v>
      </c>
      <c r="H470" s="1">
        <f>MAX(testdata[[#This Row],[high]]-testdata[[#This Row],[low]],ABS(testdata[[#This Row],[high]]-G469),ABS(testdata[[#This Row],[low]]-G469))</f>
        <v>4.2199999999999704</v>
      </c>
      <c r="I470" s="1">
        <f>IF(testdata[[#This Row],[high]]-E469&gt;F469-testdata[[#This Row],[low]],MAX(testdata[[#This Row],[high]]-E469,0),0)</f>
        <v>0</v>
      </c>
      <c r="J470" s="1">
        <f>IF(F469-testdata[[#This Row],[low]]&gt;testdata[[#This Row],[high]]-E469,MAX(F469-testdata[[#This Row],[low]],0),0)</f>
        <v>2.9699999999999704</v>
      </c>
      <c r="K470" s="1">
        <f>K469-(K469/14)+testdata[[#This Row],[TR]]</f>
        <v>61.660836967053058</v>
      </c>
      <c r="L470" s="1">
        <f>L469-(L469/14)+testdata[[#This Row],[+DM1]]</f>
        <v>12.329193728664858</v>
      </c>
      <c r="M470" s="1">
        <f>M469-(M469/14)+testdata[[#This Row],[-DM1]]</f>
        <v>15.504334195229465</v>
      </c>
      <c r="N470" s="8">
        <f>100*testdata[[#This Row],[+DM14]]/testdata[[#This Row],[TR14]]</f>
        <v>19.9951773850437</v>
      </c>
      <c r="O470" s="8">
        <f>100*testdata[[#This Row],[-DM14]]/testdata[[#This Row],[TR14]]</f>
        <v>25.144540615810683</v>
      </c>
      <c r="P470" s="8">
        <f>100*ABS(testdata[[#This Row],[+DI14]]-testdata[[#This Row],[-DI14]])/(testdata[[#This Row],[+DI14]]+testdata[[#This Row],[-DI14]])</f>
        <v>11.407610545261976</v>
      </c>
      <c r="Q470" s="8">
        <f>((Q469*13)+testdata[[#This Row],[DX]])/14</f>
        <v>34.459837232753635</v>
      </c>
      <c r="S470" s="6">
        <v>469</v>
      </c>
      <c r="T470" s="8">
        <v>19.995200000000001</v>
      </c>
      <c r="U470" s="8">
        <v>25.144500000000001</v>
      </c>
      <c r="V470" s="8">
        <v>34.459800000000001</v>
      </c>
    </row>
    <row r="471" spans="1:22" x14ac:dyDescent="0.25">
      <c r="A471" s="6">
        <v>470</v>
      </c>
      <c r="B471" s="3" t="s">
        <v>5</v>
      </c>
      <c r="C471" s="4" t="e">
        <f>"new Quote { Date = DateTime.ParseExact("""&amp;TEXT(D471,"yyyy-mm-dd")&amp;""",""yyyy-MM-dd"",cultureProvider), Open="&amp;#REF!&amp;"m, High="&amp;E471&amp;"m, Low="&amp;F471&amp;"m, Close="&amp;G471&amp;"m, Volume = (long)"&amp;#REF!&amp;" },"</f>
        <v>#REF!</v>
      </c>
      <c r="D471" s="2">
        <v>43416</v>
      </c>
      <c r="E471" s="1">
        <v>270.72000000000003</v>
      </c>
      <c r="F471" s="1">
        <v>265.39</v>
      </c>
      <c r="G471" s="1">
        <v>265.95</v>
      </c>
      <c r="H471" s="1">
        <f>MAX(testdata[[#This Row],[high]]-testdata[[#This Row],[low]],ABS(testdata[[#This Row],[high]]-G470),ABS(testdata[[#This Row],[low]]-G470))</f>
        <v>5.6299999999999955</v>
      </c>
      <c r="I471" s="1">
        <f>IF(testdata[[#This Row],[high]]-E470&gt;F470-testdata[[#This Row],[low]],MAX(testdata[[#This Row],[high]]-E470,0),0)</f>
        <v>0</v>
      </c>
      <c r="J471" s="1">
        <f>IF(F470-testdata[[#This Row],[low]]&gt;testdata[[#This Row],[high]]-E470,MAX(F470-testdata[[#This Row],[low]],0),0)</f>
        <v>4.0800000000000409</v>
      </c>
      <c r="K471" s="1">
        <f>K470-(K470/14)+testdata[[#This Row],[TR]]</f>
        <v>62.886491469406408</v>
      </c>
      <c r="L471" s="1">
        <f>L470-(L470/14)+testdata[[#This Row],[+DM1]]</f>
        <v>11.448537033760225</v>
      </c>
      <c r="M471" s="1">
        <f>M470-(M470/14)+testdata[[#This Row],[-DM1]]</f>
        <v>18.476881752713116</v>
      </c>
      <c r="N471" s="8">
        <f>100*testdata[[#This Row],[+DM14]]/testdata[[#This Row],[TR14]]</f>
        <v>18.205081514731685</v>
      </c>
      <c r="O471" s="8">
        <f>100*testdata[[#This Row],[-DM14]]/testdata[[#This Row],[TR14]]</f>
        <v>29.381320727205647</v>
      </c>
      <c r="P471" s="8">
        <f>100*ABS(testdata[[#This Row],[+DI14]]-testdata[[#This Row],[-DI14]])/(testdata[[#This Row],[+DI14]]+testdata[[#This Row],[-DI14]])</f>
        <v>23.486203381487151</v>
      </c>
      <c r="Q471" s="8">
        <f>((Q470*13)+testdata[[#This Row],[DX]])/14</f>
        <v>33.676006243377458</v>
      </c>
      <c r="S471" s="6">
        <v>470</v>
      </c>
      <c r="T471" s="8">
        <v>18.205100000000002</v>
      </c>
      <c r="U471" s="8">
        <v>29.3813</v>
      </c>
      <c r="V471" s="8">
        <v>33.676000000000002</v>
      </c>
    </row>
    <row r="472" spans="1:22" x14ac:dyDescent="0.25">
      <c r="A472" s="6">
        <v>471</v>
      </c>
      <c r="B472" s="3" t="s">
        <v>5</v>
      </c>
      <c r="C472" s="4" t="e">
        <f>"new Quote { Date = DateTime.ParseExact("""&amp;TEXT(D472,"yyyy-mm-dd")&amp;""",""yyyy-MM-dd"",cultureProvider), Open="&amp;#REF!&amp;"m, High="&amp;E472&amp;"m, Low="&amp;F472&amp;"m, Close="&amp;G472&amp;"m, Volume = (long)"&amp;#REF!&amp;" },"</f>
        <v>#REF!</v>
      </c>
      <c r="D472" s="2">
        <v>43417</v>
      </c>
      <c r="E472" s="1">
        <v>268.64</v>
      </c>
      <c r="F472" s="1">
        <v>264.66000000000003</v>
      </c>
      <c r="G472" s="1">
        <v>265.45</v>
      </c>
      <c r="H472" s="1">
        <f>MAX(testdata[[#This Row],[high]]-testdata[[#This Row],[low]],ABS(testdata[[#This Row],[high]]-G471),ABS(testdata[[#This Row],[low]]-G471))</f>
        <v>3.9799999999999613</v>
      </c>
      <c r="I472" s="1">
        <f>IF(testdata[[#This Row],[high]]-E471&gt;F471-testdata[[#This Row],[low]],MAX(testdata[[#This Row],[high]]-E471,0),0)</f>
        <v>0</v>
      </c>
      <c r="J472" s="1">
        <f>IF(F471-testdata[[#This Row],[low]]&gt;testdata[[#This Row],[high]]-E471,MAX(F471-testdata[[#This Row],[low]],0),0)</f>
        <v>0.72999999999996135</v>
      </c>
      <c r="K472" s="1">
        <f>K471-(K471/14)+testdata[[#This Row],[TR]]</f>
        <v>62.374599221591623</v>
      </c>
      <c r="L472" s="1">
        <f>L471-(L471/14)+testdata[[#This Row],[+DM1]]</f>
        <v>10.630784388491637</v>
      </c>
      <c r="M472" s="1">
        <f>M471-(M471/14)+testdata[[#This Row],[-DM1]]</f>
        <v>17.887104484662139</v>
      </c>
      <c r="N472" s="8">
        <f>100*testdata[[#This Row],[+DM14]]/testdata[[#This Row],[TR14]]</f>
        <v>17.04345121437138</v>
      </c>
      <c r="O472" s="8">
        <f>100*testdata[[#This Row],[-DM14]]/testdata[[#This Row],[TR14]]</f>
        <v>28.67690487455722</v>
      </c>
      <c r="P472" s="8">
        <f>100*ABS(testdata[[#This Row],[+DI14]]-testdata[[#This Row],[-DI14]])/(testdata[[#This Row],[+DI14]]+testdata[[#This Row],[-DI14]])</f>
        <v>25.444801080634925</v>
      </c>
      <c r="Q472" s="8">
        <f>((Q471*13)+testdata[[#This Row],[DX]])/14</f>
        <v>33.088063017467277</v>
      </c>
      <c r="S472" s="6">
        <v>471</v>
      </c>
      <c r="T472" s="8">
        <v>17.043500000000002</v>
      </c>
      <c r="U472" s="8">
        <v>28.6769</v>
      </c>
      <c r="V472" s="8">
        <v>33.088099999999997</v>
      </c>
    </row>
    <row r="473" spans="1:22" x14ac:dyDescent="0.25">
      <c r="A473" s="6">
        <v>472</v>
      </c>
      <c r="B473" s="3" t="s">
        <v>5</v>
      </c>
      <c r="C473" s="4" t="e">
        <f>"new Quote { Date = DateTime.ParseExact("""&amp;TEXT(D473,"yyyy-mm-dd")&amp;""",""yyyy-MM-dd"",cultureProvider), Open="&amp;#REF!&amp;"m, High="&amp;E473&amp;"m, Low="&amp;F473&amp;"m, Close="&amp;G473&amp;"m, Volume = (long)"&amp;#REF!&amp;" },"</f>
        <v>#REF!</v>
      </c>
      <c r="D473" s="2">
        <v>43418</v>
      </c>
      <c r="E473" s="1">
        <v>267.94</v>
      </c>
      <c r="F473" s="1">
        <v>261.93</v>
      </c>
      <c r="G473" s="1">
        <v>263.64</v>
      </c>
      <c r="H473" s="1">
        <f>MAX(testdata[[#This Row],[high]]-testdata[[#This Row],[low]],ABS(testdata[[#This Row],[high]]-G472),ABS(testdata[[#This Row],[low]]-G472))</f>
        <v>6.0099999999999909</v>
      </c>
      <c r="I473" s="1">
        <f>IF(testdata[[#This Row],[high]]-E472&gt;F472-testdata[[#This Row],[low]],MAX(testdata[[#This Row],[high]]-E472,0),0)</f>
        <v>0</v>
      </c>
      <c r="J473" s="1">
        <f>IF(F472-testdata[[#This Row],[low]]&gt;testdata[[#This Row],[high]]-E472,MAX(F472-testdata[[#This Row],[low]],0),0)</f>
        <v>2.7300000000000182</v>
      </c>
      <c r="K473" s="1">
        <f>K472-(K472/14)+testdata[[#This Row],[TR]]</f>
        <v>63.929270705763642</v>
      </c>
      <c r="L473" s="1">
        <f>L472-(L472/14)+testdata[[#This Row],[+DM1]]</f>
        <v>9.8714426464565204</v>
      </c>
      <c r="M473" s="1">
        <f>M472-(M472/14)+testdata[[#This Row],[-DM1]]</f>
        <v>19.339454164329148</v>
      </c>
      <c r="N473" s="8">
        <f>100*testdata[[#This Row],[+DM14]]/testdata[[#This Row],[TR14]]</f>
        <v>15.441193896752125</v>
      </c>
      <c r="O473" s="8">
        <f>100*testdata[[#This Row],[-DM14]]/testdata[[#This Row],[TR14]]</f>
        <v>30.251329243750575</v>
      </c>
      <c r="P473" s="8">
        <f>100*ABS(testdata[[#This Row],[+DI14]]-testdata[[#This Row],[-DI14]])/(testdata[[#This Row],[+DI14]]+testdata[[#This Row],[-DI14]])</f>
        <v>32.412601294653548</v>
      </c>
      <c r="Q473" s="8">
        <f>((Q472*13)+testdata[[#This Row],[DX]])/14</f>
        <v>33.039815751552013</v>
      </c>
      <c r="S473" s="6">
        <v>472</v>
      </c>
      <c r="T473" s="8">
        <v>15.4412</v>
      </c>
      <c r="U473" s="8">
        <v>30.251300000000001</v>
      </c>
      <c r="V473" s="8">
        <v>33.0398</v>
      </c>
    </row>
    <row r="474" spans="1:22" x14ac:dyDescent="0.25">
      <c r="A474" s="6">
        <v>473</v>
      </c>
      <c r="B474" s="3" t="s">
        <v>5</v>
      </c>
      <c r="C474" s="4" t="e">
        <f>"new Quote { Date = DateTime.ParseExact("""&amp;TEXT(D474,"yyyy-mm-dd")&amp;""",""yyyy-MM-dd"",cultureProvider), Open="&amp;#REF!&amp;"m, High="&amp;E474&amp;"m, Low="&amp;F474&amp;"m, Close="&amp;G474&amp;"m, Volume = (long)"&amp;#REF!&amp;" },"</f>
        <v>#REF!</v>
      </c>
      <c r="D474" s="2">
        <v>43419</v>
      </c>
      <c r="E474" s="1">
        <v>266.89999999999998</v>
      </c>
      <c r="F474" s="1">
        <v>260.52999999999997</v>
      </c>
      <c r="G474" s="1">
        <v>266.39</v>
      </c>
      <c r="H474" s="1">
        <f>MAX(testdata[[#This Row],[high]]-testdata[[#This Row],[low]],ABS(testdata[[#This Row],[high]]-G473),ABS(testdata[[#This Row],[low]]-G473))</f>
        <v>6.3700000000000045</v>
      </c>
      <c r="I474" s="1">
        <f>IF(testdata[[#This Row],[high]]-E473&gt;F473-testdata[[#This Row],[low]],MAX(testdata[[#This Row],[high]]-E473,0),0)</f>
        <v>0</v>
      </c>
      <c r="J474" s="1">
        <f>IF(F473-testdata[[#This Row],[low]]&gt;testdata[[#This Row],[high]]-E473,MAX(F473-testdata[[#This Row],[low]],0),0)</f>
        <v>1.4000000000000341</v>
      </c>
      <c r="K474" s="1">
        <f>K473-(K473/14)+testdata[[#This Row],[TR]]</f>
        <v>65.73289422678053</v>
      </c>
      <c r="L474" s="1">
        <f>L473-(L473/14)+testdata[[#This Row],[+DM1]]</f>
        <v>9.166339600281054</v>
      </c>
      <c r="M474" s="1">
        <f>M473-(M473/14)+testdata[[#This Row],[-DM1]]</f>
        <v>19.358064581162814</v>
      </c>
      <c r="N474" s="8">
        <f>100*testdata[[#This Row],[+DM14]]/testdata[[#This Row],[TR14]]</f>
        <v>13.944828853354453</v>
      </c>
      <c r="O474" s="8">
        <f>100*testdata[[#This Row],[-DM14]]/testdata[[#This Row],[TR14]]</f>
        <v>29.449585034818167</v>
      </c>
      <c r="P474" s="8">
        <f>100*ABS(testdata[[#This Row],[+DI14]]-testdata[[#This Row],[-DI14]])/(testdata[[#This Row],[+DI14]]+testdata[[#This Row],[-DI14]])</f>
        <v>35.72984352644896</v>
      </c>
      <c r="Q474" s="8">
        <f>((Q473*13)+testdata[[#This Row],[DX]])/14</f>
        <v>33.231960592616083</v>
      </c>
      <c r="S474" s="6">
        <v>473</v>
      </c>
      <c r="T474" s="8">
        <v>13.944800000000001</v>
      </c>
      <c r="U474" s="8">
        <v>29.4496</v>
      </c>
      <c r="V474" s="8">
        <v>33.231999999999999</v>
      </c>
    </row>
    <row r="475" spans="1:22" x14ac:dyDescent="0.25">
      <c r="A475" s="6">
        <v>474</v>
      </c>
      <c r="B475" s="3" t="s">
        <v>5</v>
      </c>
      <c r="C475" s="4" t="e">
        <f>"new Quote { Date = DateTime.ParseExact("""&amp;TEXT(D475,"yyyy-mm-dd")&amp;""",""yyyy-MM-dd"",cultureProvider), Open="&amp;#REF!&amp;"m, High="&amp;E475&amp;"m, Low="&amp;F475&amp;"m, Close="&amp;G475&amp;"m, Volume = (long)"&amp;#REF!&amp;" },"</f>
        <v>#REF!</v>
      </c>
      <c r="D475" s="2">
        <v>43420</v>
      </c>
      <c r="E475" s="1">
        <v>268.08</v>
      </c>
      <c r="F475" s="1">
        <v>264.62</v>
      </c>
      <c r="G475" s="1">
        <v>267.08</v>
      </c>
      <c r="H475" s="1">
        <f>MAX(testdata[[#This Row],[high]]-testdata[[#This Row],[low]],ABS(testdata[[#This Row],[high]]-G474),ABS(testdata[[#This Row],[low]]-G474))</f>
        <v>3.4599999999999795</v>
      </c>
      <c r="I475" s="1">
        <f>IF(testdata[[#This Row],[high]]-E474&gt;F474-testdata[[#This Row],[low]],MAX(testdata[[#This Row],[high]]-E474,0),0)</f>
        <v>1.1800000000000068</v>
      </c>
      <c r="J475" s="1">
        <f>IF(F474-testdata[[#This Row],[low]]&gt;testdata[[#This Row],[high]]-E474,MAX(F474-testdata[[#This Row],[low]],0),0)</f>
        <v>0</v>
      </c>
      <c r="K475" s="1">
        <f>K474-(K474/14)+testdata[[#This Row],[TR]]</f>
        <v>64.49768749629618</v>
      </c>
      <c r="L475" s="1">
        <f>L474-(L474/14)+testdata[[#This Row],[+DM1]]</f>
        <v>9.691601057403842</v>
      </c>
      <c r="M475" s="1">
        <f>M474-(M474/14)+testdata[[#This Row],[-DM1]]</f>
        <v>17.975345682508326</v>
      </c>
      <c r="N475" s="8">
        <f>100*testdata[[#This Row],[+DM14]]/testdata[[#This Row],[TR14]]</f>
        <v>15.026276807149696</v>
      </c>
      <c r="O475" s="8">
        <f>100*testdata[[#This Row],[-DM14]]/testdata[[#This Row],[TR14]]</f>
        <v>27.869752203969437</v>
      </c>
      <c r="P475" s="8">
        <f>100*ABS(testdata[[#This Row],[+DI14]]-testdata[[#This Row],[-DI14]])/(testdata[[#This Row],[+DI14]]+testdata[[#This Row],[-DI14]])</f>
        <v>29.94094253687344</v>
      </c>
      <c r="Q475" s="8">
        <f>((Q474*13)+testdata[[#This Row],[DX]])/14</f>
        <v>32.996887874348751</v>
      </c>
      <c r="S475" s="6">
        <v>474</v>
      </c>
      <c r="T475" s="8">
        <v>15.026300000000001</v>
      </c>
      <c r="U475" s="8">
        <v>27.869800000000001</v>
      </c>
      <c r="V475" s="8">
        <v>32.996899999999997</v>
      </c>
    </row>
    <row r="476" spans="1:22" x14ac:dyDescent="0.25">
      <c r="A476" s="6">
        <v>475</v>
      </c>
      <c r="B476" s="3" t="s">
        <v>5</v>
      </c>
      <c r="C476" s="4" t="e">
        <f>"new Quote { Date = DateTime.ParseExact("""&amp;TEXT(D476,"yyyy-mm-dd")&amp;""",""yyyy-MM-dd"",cultureProvider), Open="&amp;#REF!&amp;"m, High="&amp;E476&amp;"m, Low="&amp;F476&amp;"m, Close="&amp;G476&amp;"m, Volume = (long)"&amp;#REF!&amp;" },"</f>
        <v>#REF!</v>
      </c>
      <c r="D476" s="2">
        <v>43423</v>
      </c>
      <c r="E476" s="1">
        <v>266.74</v>
      </c>
      <c r="F476" s="1">
        <v>261.56</v>
      </c>
      <c r="G476" s="1">
        <v>262.57</v>
      </c>
      <c r="H476" s="1">
        <f>MAX(testdata[[#This Row],[high]]-testdata[[#This Row],[low]],ABS(testdata[[#This Row],[high]]-G475),ABS(testdata[[#This Row],[low]]-G475))</f>
        <v>5.5199999999999818</v>
      </c>
      <c r="I476" s="1">
        <f>IF(testdata[[#This Row],[high]]-E475&gt;F475-testdata[[#This Row],[low]],MAX(testdata[[#This Row],[high]]-E475,0),0)</f>
        <v>0</v>
      </c>
      <c r="J476" s="1">
        <f>IF(F475-testdata[[#This Row],[low]]&gt;testdata[[#This Row],[high]]-E475,MAX(F475-testdata[[#This Row],[low]],0),0)</f>
        <v>3.0600000000000023</v>
      </c>
      <c r="K476" s="1">
        <f>K475-(K475/14)+testdata[[#This Row],[TR]]</f>
        <v>65.4107098179893</v>
      </c>
      <c r="L476" s="1">
        <f>L475-(L475/14)+testdata[[#This Row],[+DM1]]</f>
        <v>8.999343839017854</v>
      </c>
      <c r="M476" s="1">
        <f>M475-(M475/14)+testdata[[#This Row],[-DM1]]</f>
        <v>19.751392419472019</v>
      </c>
      <c r="N476" s="8">
        <f>100*testdata[[#This Row],[+DM14]]/testdata[[#This Row],[TR14]]</f>
        <v>13.758211559023394</v>
      </c>
      <c r="O476" s="8">
        <f>100*testdata[[#This Row],[-DM14]]/testdata[[#This Row],[TR14]]</f>
        <v>30.195960989311843</v>
      </c>
      <c r="P476" s="8">
        <f>100*ABS(testdata[[#This Row],[+DI14]]-testdata[[#This Row],[-DI14]])/(testdata[[#This Row],[+DI14]]+testdata[[#This Row],[-DI14]])</f>
        <v>37.397472133532474</v>
      </c>
      <c r="Q476" s="8">
        <f>((Q475*13)+testdata[[#This Row],[DX]])/14</f>
        <v>33.311215321433302</v>
      </c>
      <c r="S476" s="6">
        <v>475</v>
      </c>
      <c r="T476" s="8">
        <v>13.7582</v>
      </c>
      <c r="U476" s="8">
        <v>30.196000000000002</v>
      </c>
      <c r="V476" s="8">
        <v>33.311199999999999</v>
      </c>
    </row>
    <row r="477" spans="1:22" x14ac:dyDescent="0.25">
      <c r="A477" s="6">
        <v>476</v>
      </c>
      <c r="B477" s="3" t="s">
        <v>5</v>
      </c>
      <c r="C477" s="4" t="e">
        <f>"new Quote { Date = DateTime.ParseExact("""&amp;TEXT(D477,"yyyy-mm-dd")&amp;""",""yyyy-MM-dd"",cultureProvider), Open="&amp;#REF!&amp;"m, High="&amp;E477&amp;"m, Low="&amp;F477&amp;"m, Close="&amp;G477&amp;"m, Volume = (long)"&amp;#REF!&amp;" },"</f>
        <v>#REF!</v>
      </c>
      <c r="D477" s="2">
        <v>43424</v>
      </c>
      <c r="E477" s="1">
        <v>260.52</v>
      </c>
      <c r="F477" s="1">
        <v>256.76</v>
      </c>
      <c r="G477" s="1">
        <v>257.70999999999998</v>
      </c>
      <c r="H477" s="1">
        <f>MAX(testdata[[#This Row],[high]]-testdata[[#This Row],[low]],ABS(testdata[[#This Row],[high]]-G476),ABS(testdata[[#This Row],[low]]-G476))</f>
        <v>5.8100000000000023</v>
      </c>
      <c r="I477" s="1">
        <f>IF(testdata[[#This Row],[high]]-E476&gt;F476-testdata[[#This Row],[low]],MAX(testdata[[#This Row],[high]]-E476,0),0)</f>
        <v>0</v>
      </c>
      <c r="J477" s="1">
        <f>IF(F476-testdata[[#This Row],[low]]&gt;testdata[[#This Row],[high]]-E476,MAX(F476-testdata[[#This Row],[low]],0),0)</f>
        <v>4.8000000000000114</v>
      </c>
      <c r="K477" s="1">
        <f>K476-(K476/14)+testdata[[#This Row],[TR]]</f>
        <v>66.548516259561495</v>
      </c>
      <c r="L477" s="1">
        <f>L476-(L476/14)+testdata[[#This Row],[+DM1]]</f>
        <v>8.3565335648022927</v>
      </c>
      <c r="M477" s="1">
        <f>M476-(M476/14)+testdata[[#This Row],[-DM1]]</f>
        <v>23.140578675224027</v>
      </c>
      <c r="N477" s="8">
        <f>100*testdata[[#This Row],[+DM14]]/testdata[[#This Row],[TR14]]</f>
        <v>12.557054664012362</v>
      </c>
      <c r="O477" s="8">
        <f>100*testdata[[#This Row],[-DM14]]/testdata[[#This Row],[TR14]]</f>
        <v>34.772493777273745</v>
      </c>
      <c r="P477" s="8">
        <f>100*ABS(testdata[[#This Row],[+DI14]]-testdata[[#This Row],[-DI14]])/(testdata[[#This Row],[+DI14]]+testdata[[#This Row],[-DI14]])</f>
        <v>46.937779558197938</v>
      </c>
      <c r="Q477" s="8">
        <f>((Q476*13)+testdata[[#This Row],[DX]])/14</f>
        <v>34.284541338345058</v>
      </c>
      <c r="S477" s="6">
        <v>476</v>
      </c>
      <c r="T477" s="8">
        <v>12.5571</v>
      </c>
      <c r="U477" s="8">
        <v>34.772500000000001</v>
      </c>
      <c r="V477" s="8">
        <v>34.284500000000001</v>
      </c>
    </row>
    <row r="478" spans="1:22" x14ac:dyDescent="0.25">
      <c r="A478" s="6">
        <v>477</v>
      </c>
      <c r="B478" s="3" t="s">
        <v>5</v>
      </c>
      <c r="C478" s="4" t="e">
        <f>"new Quote { Date = DateTime.ParseExact("""&amp;TEXT(D478,"yyyy-mm-dd")&amp;""",""yyyy-MM-dd"",cultureProvider), Open="&amp;#REF!&amp;"m, High="&amp;E478&amp;"m, Low="&amp;F478&amp;"m, Close="&amp;G478&amp;"m, Volume = (long)"&amp;#REF!&amp;" },"</f>
        <v>#REF!</v>
      </c>
      <c r="D478" s="2">
        <v>43425</v>
      </c>
      <c r="E478" s="1">
        <v>260.66000000000003</v>
      </c>
      <c r="F478" s="1">
        <v>258.58</v>
      </c>
      <c r="G478" s="1">
        <v>258.58</v>
      </c>
      <c r="H478" s="1">
        <f>MAX(testdata[[#This Row],[high]]-testdata[[#This Row],[low]],ABS(testdata[[#This Row],[high]]-G477),ABS(testdata[[#This Row],[low]]-G477))</f>
        <v>2.9500000000000455</v>
      </c>
      <c r="I478" s="1">
        <f>IF(testdata[[#This Row],[high]]-E477&gt;F477-testdata[[#This Row],[low]],MAX(testdata[[#This Row],[high]]-E477,0),0)</f>
        <v>0.1400000000000432</v>
      </c>
      <c r="J478" s="1">
        <f>IF(F477-testdata[[#This Row],[low]]&gt;testdata[[#This Row],[high]]-E477,MAX(F477-testdata[[#This Row],[low]],0),0)</f>
        <v>0</v>
      </c>
      <c r="K478" s="1">
        <f>K477-(K477/14)+testdata[[#This Row],[TR]]</f>
        <v>64.745050812450003</v>
      </c>
      <c r="L478" s="1">
        <f>L477-(L477/14)+testdata[[#This Row],[+DM1]]</f>
        <v>7.899638310173601</v>
      </c>
      <c r="M478" s="1">
        <f>M477-(M477/14)+testdata[[#This Row],[-DM1]]</f>
        <v>21.487680198422311</v>
      </c>
      <c r="N478" s="8">
        <f>100*testdata[[#This Row],[+DM14]]/testdata[[#This Row],[TR14]]</f>
        <v>12.201146205069559</v>
      </c>
      <c r="O478" s="8">
        <f>100*testdata[[#This Row],[-DM14]]/testdata[[#This Row],[TR14]]</f>
        <v>33.188143230695232</v>
      </c>
      <c r="P478" s="8">
        <f>100*ABS(testdata[[#This Row],[+DI14]]-testdata[[#This Row],[-DI14]])/(testdata[[#This Row],[+DI14]]+testdata[[#This Row],[-DI14]])</f>
        <v>46.237773903305104</v>
      </c>
      <c r="Q478" s="8">
        <f>((Q477*13)+testdata[[#This Row],[DX]])/14</f>
        <v>35.138343664413632</v>
      </c>
      <c r="S478" s="6">
        <v>477</v>
      </c>
      <c r="T478" s="8">
        <v>12.2011</v>
      </c>
      <c r="U478" s="8">
        <v>33.188099999999999</v>
      </c>
      <c r="V478" s="8">
        <v>35.138300000000001</v>
      </c>
    </row>
    <row r="479" spans="1:22" x14ac:dyDescent="0.25">
      <c r="A479" s="6">
        <v>478</v>
      </c>
      <c r="B479" s="3" t="s">
        <v>5</v>
      </c>
      <c r="C479" s="4" t="e">
        <f>"new Quote { Date = DateTime.ParseExact("""&amp;TEXT(D479,"yyyy-mm-dd")&amp;""",""yyyy-MM-dd"",cultureProvider), Open="&amp;#REF!&amp;"m, High="&amp;E479&amp;"m, Low="&amp;F479&amp;"m, Close="&amp;G479&amp;"m, Volume = (long)"&amp;#REF!&amp;" },"</f>
        <v>#REF!</v>
      </c>
      <c r="D479" s="2">
        <v>43427</v>
      </c>
      <c r="E479" s="1">
        <v>258.39</v>
      </c>
      <c r="F479" s="1">
        <v>256.68</v>
      </c>
      <c r="G479" s="1">
        <v>256.86</v>
      </c>
      <c r="H479" s="1">
        <f>MAX(testdata[[#This Row],[high]]-testdata[[#This Row],[low]],ABS(testdata[[#This Row],[high]]-G478),ABS(testdata[[#This Row],[low]]-G478))</f>
        <v>1.8999999999999773</v>
      </c>
      <c r="I479" s="1">
        <f>IF(testdata[[#This Row],[high]]-E478&gt;F478-testdata[[#This Row],[low]],MAX(testdata[[#This Row],[high]]-E478,0),0)</f>
        <v>0</v>
      </c>
      <c r="J479" s="1">
        <f>IF(F478-testdata[[#This Row],[low]]&gt;testdata[[#This Row],[high]]-E478,MAX(F478-testdata[[#This Row],[low]],0),0)</f>
        <v>1.8999999999999773</v>
      </c>
      <c r="K479" s="1">
        <f>K478-(K478/14)+testdata[[#This Row],[TR]]</f>
        <v>62.020404325846407</v>
      </c>
      <c r="L479" s="1">
        <f>L478-(L478/14)+testdata[[#This Row],[+DM1]]</f>
        <v>7.3353784308754868</v>
      </c>
      <c r="M479" s="1">
        <f>M478-(M478/14)+testdata[[#This Row],[-DM1]]</f>
        <v>21.85284589853498</v>
      </c>
      <c r="N479" s="8">
        <f>100*testdata[[#This Row],[+DM14]]/testdata[[#This Row],[TR14]]</f>
        <v>11.827363124458927</v>
      </c>
      <c r="O479" s="8">
        <f>100*testdata[[#This Row],[-DM14]]/testdata[[#This Row],[TR14]]</f>
        <v>35.234929755896502</v>
      </c>
      <c r="P479" s="8">
        <f>100*ABS(testdata[[#This Row],[+DI14]]-testdata[[#This Row],[-DI14]])/(testdata[[#This Row],[+DI14]]+testdata[[#This Row],[-DI14]])</f>
        <v>49.737412265368562</v>
      </c>
      <c r="Q479" s="8">
        <f>((Q478*13)+testdata[[#This Row],[DX]])/14</f>
        <v>36.181134278767551</v>
      </c>
      <c r="S479" s="6">
        <v>478</v>
      </c>
      <c r="T479" s="8">
        <v>11.827400000000001</v>
      </c>
      <c r="U479" s="8">
        <v>35.234900000000003</v>
      </c>
      <c r="V479" s="8">
        <v>36.181100000000001</v>
      </c>
    </row>
    <row r="480" spans="1:22" x14ac:dyDescent="0.25">
      <c r="A480" s="6">
        <v>479</v>
      </c>
      <c r="B480" s="3" t="s">
        <v>5</v>
      </c>
      <c r="C480" s="4" t="e">
        <f>"new Quote { Date = DateTime.ParseExact("""&amp;TEXT(D480,"yyyy-mm-dd")&amp;""",""yyyy-MM-dd"",cultureProvider), Open="&amp;#REF!&amp;"m, High="&amp;E480&amp;"m, Low="&amp;F480&amp;"m, Close="&amp;G480&amp;"m, Volume = (long)"&amp;#REF!&amp;" },"</f>
        <v>#REF!</v>
      </c>
      <c r="D480" s="2">
        <v>43430</v>
      </c>
      <c r="E480" s="1">
        <v>261.25</v>
      </c>
      <c r="F480" s="1">
        <v>258.89999999999998</v>
      </c>
      <c r="G480" s="1">
        <v>261</v>
      </c>
      <c r="H480" s="1">
        <f>MAX(testdata[[#This Row],[high]]-testdata[[#This Row],[low]],ABS(testdata[[#This Row],[high]]-G479),ABS(testdata[[#This Row],[low]]-G479))</f>
        <v>4.3899999999999864</v>
      </c>
      <c r="I480" s="1">
        <f>IF(testdata[[#This Row],[high]]-E479&gt;F479-testdata[[#This Row],[low]],MAX(testdata[[#This Row],[high]]-E479,0),0)</f>
        <v>2.8600000000000136</v>
      </c>
      <c r="J480" s="1">
        <f>IF(F479-testdata[[#This Row],[low]]&gt;testdata[[#This Row],[high]]-E479,MAX(F479-testdata[[#This Row],[low]],0),0)</f>
        <v>0</v>
      </c>
      <c r="K480" s="1">
        <f>K479-(K479/14)+testdata[[#This Row],[TR]]</f>
        <v>61.980375445428791</v>
      </c>
      <c r="L480" s="1">
        <f>L479-(L479/14)+testdata[[#This Row],[+DM1]]</f>
        <v>9.6714228286701083</v>
      </c>
      <c r="M480" s="1">
        <f>M479-(M479/14)+testdata[[#This Row],[-DM1]]</f>
        <v>20.291928334353909</v>
      </c>
      <c r="N480" s="8">
        <f>100*testdata[[#This Row],[+DM14]]/testdata[[#This Row],[TR14]]</f>
        <v>15.60400813832663</v>
      </c>
      <c r="O480" s="8">
        <f>100*testdata[[#This Row],[-DM14]]/testdata[[#This Row],[TR14]]</f>
        <v>32.739279471161204</v>
      </c>
      <c r="P480" s="8">
        <f>100*ABS(testdata[[#This Row],[+DI14]]-testdata[[#This Row],[-DI14]])/(testdata[[#This Row],[+DI14]]+testdata[[#This Row],[-DI14]])</f>
        <v>35.444985602244422</v>
      </c>
      <c r="Q480" s="8">
        <f>((Q479*13)+testdata[[#This Row],[DX]])/14</f>
        <v>36.12855223044447</v>
      </c>
      <c r="S480" s="6">
        <v>479</v>
      </c>
      <c r="T480" s="8">
        <v>15.603999999999999</v>
      </c>
      <c r="U480" s="8">
        <v>32.7393</v>
      </c>
      <c r="V480" s="8">
        <v>36.128599999999999</v>
      </c>
    </row>
    <row r="481" spans="1:22" x14ac:dyDescent="0.25">
      <c r="A481" s="6">
        <v>480</v>
      </c>
      <c r="B481" s="3" t="s">
        <v>5</v>
      </c>
      <c r="C481" s="4" t="e">
        <f>"new Quote { Date = DateTime.ParseExact("""&amp;TEXT(D481,"yyyy-mm-dd")&amp;""",""yyyy-MM-dd"",cultureProvider), Open="&amp;#REF!&amp;"m, High="&amp;E481&amp;"m, Low="&amp;F481&amp;"m, Close="&amp;G481&amp;"m, Volume = (long)"&amp;#REF!&amp;" },"</f>
        <v>#REF!</v>
      </c>
      <c r="D481" s="2">
        <v>43431</v>
      </c>
      <c r="E481" s="1">
        <v>261.88</v>
      </c>
      <c r="F481" s="1">
        <v>259.20999999999998</v>
      </c>
      <c r="G481" s="1">
        <v>261.88</v>
      </c>
      <c r="H481" s="1">
        <f>MAX(testdata[[#This Row],[high]]-testdata[[#This Row],[low]],ABS(testdata[[#This Row],[high]]-G480),ABS(testdata[[#This Row],[low]]-G480))</f>
        <v>2.6700000000000159</v>
      </c>
      <c r="I481" s="1">
        <f>IF(testdata[[#This Row],[high]]-E480&gt;F480-testdata[[#This Row],[low]],MAX(testdata[[#This Row],[high]]-E480,0),0)</f>
        <v>0.62999999999999545</v>
      </c>
      <c r="J481" s="1">
        <f>IF(F480-testdata[[#This Row],[low]]&gt;testdata[[#This Row],[high]]-E480,MAX(F480-testdata[[#This Row],[low]],0),0)</f>
        <v>0</v>
      </c>
      <c r="K481" s="1">
        <f>K480-(K480/14)+testdata[[#This Row],[TR]]</f>
        <v>60.223205770755321</v>
      </c>
      <c r="L481" s="1">
        <f>L480-(L480/14)+testdata[[#This Row],[+DM1]]</f>
        <v>9.6106069123365252</v>
      </c>
      <c r="M481" s="1">
        <f>M480-(M480/14)+testdata[[#This Row],[-DM1]]</f>
        <v>18.842504881900059</v>
      </c>
      <c r="N481" s="8">
        <f>100*testdata[[#This Row],[+DM14]]/testdata[[#This Row],[TR14]]</f>
        <v>15.958311732723272</v>
      </c>
      <c r="O481" s="8">
        <f>100*testdata[[#This Row],[-DM14]]/testdata[[#This Row],[TR14]]</f>
        <v>31.287781247689857</v>
      </c>
      <c r="P481" s="8">
        <f>100*ABS(testdata[[#This Row],[+DI14]]-testdata[[#This Row],[-DI14]])/(testdata[[#This Row],[+DI14]]+testdata[[#This Row],[-DI14]])</f>
        <v>32.446004627984244</v>
      </c>
      <c r="Q481" s="8">
        <f>((Q480*13)+testdata[[#This Row],[DX]])/14</f>
        <v>35.865513115983028</v>
      </c>
      <c r="S481" s="6">
        <v>480</v>
      </c>
      <c r="T481" s="8">
        <v>15.958299999999999</v>
      </c>
      <c r="U481" s="8">
        <v>31.287800000000001</v>
      </c>
      <c r="V481" s="8">
        <v>35.865499999999997</v>
      </c>
    </row>
    <row r="482" spans="1:22" x14ac:dyDescent="0.25">
      <c r="A482" s="6">
        <v>481</v>
      </c>
      <c r="B482" s="3" t="s">
        <v>5</v>
      </c>
      <c r="C482" s="4" t="e">
        <f>"new Quote { Date = DateTime.ParseExact("""&amp;TEXT(D482,"yyyy-mm-dd")&amp;""",""yyyy-MM-dd"",cultureProvider), Open="&amp;#REF!&amp;"m, High="&amp;E482&amp;"m, Low="&amp;F482&amp;"m, Close="&amp;G482&amp;"m, Volume = (long)"&amp;#REF!&amp;" },"</f>
        <v>#REF!</v>
      </c>
      <c r="D482" s="2">
        <v>43432</v>
      </c>
      <c r="E482" s="1">
        <v>267.91000000000003</v>
      </c>
      <c r="F482" s="1">
        <v>261.81</v>
      </c>
      <c r="G482" s="1">
        <v>267.91000000000003</v>
      </c>
      <c r="H482" s="1">
        <f>MAX(testdata[[#This Row],[high]]-testdata[[#This Row],[low]],ABS(testdata[[#This Row],[high]]-G481),ABS(testdata[[#This Row],[low]]-G481))</f>
        <v>6.1000000000000227</v>
      </c>
      <c r="I482" s="1">
        <f>IF(testdata[[#This Row],[high]]-E481&gt;F481-testdata[[#This Row],[low]],MAX(testdata[[#This Row],[high]]-E481,0),0)</f>
        <v>6.0300000000000296</v>
      </c>
      <c r="J482" s="1">
        <f>IF(F481-testdata[[#This Row],[low]]&gt;testdata[[#This Row],[high]]-E481,MAX(F481-testdata[[#This Row],[low]],0),0)</f>
        <v>0</v>
      </c>
      <c r="K482" s="1">
        <f>K481-(K481/14)+testdata[[#This Row],[TR]]</f>
        <v>62.021548215701394</v>
      </c>
      <c r="L482" s="1">
        <f>L481-(L481/14)+testdata[[#This Row],[+DM1]]</f>
        <v>14.954134990026803</v>
      </c>
      <c r="M482" s="1">
        <f>M481-(M481/14)+testdata[[#This Row],[-DM1]]</f>
        <v>17.496611676050055</v>
      </c>
      <c r="N482" s="8">
        <f>100*testdata[[#This Row],[+DM14]]/testdata[[#This Row],[TR14]]</f>
        <v>24.111192674550182</v>
      </c>
      <c r="O482" s="8">
        <f>100*testdata[[#This Row],[-DM14]]/testdata[[#This Row],[TR14]]</f>
        <v>28.210536788278056</v>
      </c>
      <c r="P482" s="8">
        <f>100*ABS(testdata[[#This Row],[+DI14]]-testdata[[#This Row],[-DI14]])/(testdata[[#This Row],[+DI14]]+testdata[[#This Row],[-DI14]])</f>
        <v>7.8348788463505139</v>
      </c>
      <c r="Q482" s="8">
        <f>((Q481*13)+testdata[[#This Row],[DX]])/14</f>
        <v>33.863324953866417</v>
      </c>
      <c r="S482" s="6">
        <v>481</v>
      </c>
      <c r="T482" s="8">
        <v>24.1112</v>
      </c>
      <c r="U482" s="8">
        <v>28.2105</v>
      </c>
      <c r="V482" s="8">
        <v>33.863300000000002</v>
      </c>
    </row>
    <row r="483" spans="1:22" x14ac:dyDescent="0.25">
      <c r="A483" s="6">
        <v>482</v>
      </c>
      <c r="B483" s="3" t="s">
        <v>5</v>
      </c>
      <c r="C483" s="4" t="e">
        <f>"new Quote { Date = DateTime.ParseExact("""&amp;TEXT(D483,"yyyy-mm-dd")&amp;""",""yyyy-MM-dd"",cultureProvider), Open="&amp;#REF!&amp;"m, High="&amp;E483&amp;"m, Low="&amp;F483&amp;"m, Close="&amp;G483&amp;"m, Volume = (long)"&amp;#REF!&amp;" },"</f>
        <v>#REF!</v>
      </c>
      <c r="D483" s="2">
        <v>43433</v>
      </c>
      <c r="E483" s="1">
        <v>268.86</v>
      </c>
      <c r="F483" s="1">
        <v>265.82</v>
      </c>
      <c r="G483" s="1">
        <v>267.33</v>
      </c>
      <c r="H483" s="1">
        <f>MAX(testdata[[#This Row],[high]]-testdata[[#This Row],[low]],ABS(testdata[[#This Row],[high]]-G482),ABS(testdata[[#This Row],[low]]-G482))</f>
        <v>3.0400000000000205</v>
      </c>
      <c r="I483" s="1">
        <f>IF(testdata[[#This Row],[high]]-E482&gt;F482-testdata[[#This Row],[low]],MAX(testdata[[#This Row],[high]]-E482,0),0)</f>
        <v>0.94999999999998863</v>
      </c>
      <c r="J483" s="1">
        <f>IF(F482-testdata[[#This Row],[low]]&gt;testdata[[#This Row],[high]]-E482,MAX(F482-testdata[[#This Row],[low]],0),0)</f>
        <v>0</v>
      </c>
      <c r="K483" s="1">
        <f>K482-(K482/14)+testdata[[#This Row],[TR]]</f>
        <v>60.631437628865598</v>
      </c>
      <c r="L483" s="1">
        <f>L482-(L482/14)+testdata[[#This Row],[+DM1]]</f>
        <v>14.835982490739163</v>
      </c>
      <c r="M483" s="1">
        <f>M482-(M482/14)+testdata[[#This Row],[-DM1]]</f>
        <v>16.246853699189337</v>
      </c>
      <c r="N483" s="8">
        <f>100*testdata[[#This Row],[+DM14]]/testdata[[#This Row],[TR14]]</f>
        <v>24.469125376100276</v>
      </c>
      <c r="O483" s="8">
        <f>100*testdata[[#This Row],[-DM14]]/testdata[[#This Row],[TR14]]</f>
        <v>26.796088521995536</v>
      </c>
      <c r="P483" s="8">
        <f>100*ABS(testdata[[#This Row],[+DI14]]-testdata[[#This Row],[-DI14]])/(testdata[[#This Row],[+DI14]]+testdata[[#This Row],[-DI14]])</f>
        <v>4.5390684422399188</v>
      </c>
      <c r="Q483" s="8">
        <f>((Q482*13)+testdata[[#This Row],[DX]])/14</f>
        <v>31.768735203035952</v>
      </c>
      <c r="S483" s="6">
        <v>482</v>
      </c>
      <c r="T483" s="8">
        <v>24.469100000000001</v>
      </c>
      <c r="U483" s="8">
        <v>26.796099999999999</v>
      </c>
      <c r="V483" s="8">
        <v>31.768699999999999</v>
      </c>
    </row>
    <row r="484" spans="1:22" x14ac:dyDescent="0.25">
      <c r="A484" s="6">
        <v>483</v>
      </c>
      <c r="B484" s="3" t="s">
        <v>5</v>
      </c>
      <c r="C484" s="4" t="e">
        <f>"new Quote { Date = DateTime.ParseExact("""&amp;TEXT(D484,"yyyy-mm-dd")&amp;""",""yyyy-MM-dd"",cultureProvider), Open="&amp;#REF!&amp;"m, High="&amp;E484&amp;"m, Low="&amp;F484&amp;"m, Close="&amp;G484&amp;"m, Volume = (long)"&amp;#REF!&amp;" },"</f>
        <v>#REF!</v>
      </c>
      <c r="D484" s="2">
        <v>43434</v>
      </c>
      <c r="E484" s="1">
        <v>269.57</v>
      </c>
      <c r="F484" s="1">
        <v>266.81</v>
      </c>
      <c r="G484" s="1">
        <v>268.95999999999998</v>
      </c>
      <c r="H484" s="1">
        <f>MAX(testdata[[#This Row],[high]]-testdata[[#This Row],[low]],ABS(testdata[[#This Row],[high]]-G483),ABS(testdata[[#This Row],[low]]-G483))</f>
        <v>2.7599999999999909</v>
      </c>
      <c r="I484" s="1">
        <f>IF(testdata[[#This Row],[high]]-E483&gt;F483-testdata[[#This Row],[low]],MAX(testdata[[#This Row],[high]]-E483,0),0)</f>
        <v>0.70999999999997954</v>
      </c>
      <c r="J484" s="1">
        <f>IF(F483-testdata[[#This Row],[low]]&gt;testdata[[#This Row],[high]]-E483,MAX(F483-testdata[[#This Row],[low]],0),0)</f>
        <v>0</v>
      </c>
      <c r="K484" s="1">
        <f>K483-(K483/14)+testdata[[#This Row],[TR]]</f>
        <v>59.060620655375189</v>
      </c>
      <c r="L484" s="1">
        <f>L483-(L483/14)+testdata[[#This Row],[+DM1]]</f>
        <v>14.486269455686346</v>
      </c>
      <c r="M484" s="1">
        <f>M483-(M483/14)+testdata[[#This Row],[-DM1]]</f>
        <v>15.086364149247242</v>
      </c>
      <c r="N484" s="8">
        <f>100*testdata[[#This Row],[+DM14]]/testdata[[#This Row],[TR14]]</f>
        <v>24.527797532327369</v>
      </c>
      <c r="O484" s="8">
        <f>100*testdata[[#This Row],[-DM14]]/testdata[[#This Row],[TR14]]</f>
        <v>25.543863206717269</v>
      </c>
      <c r="P484" s="8">
        <f>100*ABS(testdata[[#This Row],[+DI14]]-testdata[[#This Row],[-DI14]])/(testdata[[#This Row],[+DI14]]+testdata[[#This Row],[-DI14]])</f>
        <v>2.0292230363304027</v>
      </c>
      <c r="Q484" s="8">
        <f>((Q483*13)+testdata[[#This Row],[DX]])/14</f>
        <v>29.644484333985556</v>
      </c>
      <c r="S484" s="6">
        <v>483</v>
      </c>
      <c r="T484" s="8">
        <v>24.527799999999999</v>
      </c>
      <c r="U484" s="8">
        <v>25.543900000000001</v>
      </c>
      <c r="V484" s="8">
        <v>29.644500000000001</v>
      </c>
    </row>
    <row r="485" spans="1:22" x14ac:dyDescent="0.25">
      <c r="A485" s="6">
        <v>484</v>
      </c>
      <c r="B485" s="3" t="s">
        <v>5</v>
      </c>
      <c r="C485" s="4" t="e">
        <f>"new Quote { Date = DateTime.ParseExact("""&amp;TEXT(D485,"yyyy-mm-dd")&amp;""",""yyyy-MM-dd"",cultureProvider), Open="&amp;#REF!&amp;"m, High="&amp;E485&amp;"m, Low="&amp;F485&amp;"m, Close="&amp;G485&amp;"m, Volume = (long)"&amp;#REF!&amp;" },"</f>
        <v>#REF!</v>
      </c>
      <c r="D485" s="2">
        <v>43437</v>
      </c>
      <c r="E485" s="1">
        <v>273.58999999999997</v>
      </c>
      <c r="F485" s="1">
        <v>270.77</v>
      </c>
      <c r="G485" s="1">
        <v>272.52</v>
      </c>
      <c r="H485" s="1">
        <f>MAX(testdata[[#This Row],[high]]-testdata[[#This Row],[low]],ABS(testdata[[#This Row],[high]]-G484),ABS(testdata[[#This Row],[low]]-G484))</f>
        <v>4.6299999999999955</v>
      </c>
      <c r="I485" s="1">
        <f>IF(testdata[[#This Row],[high]]-E484&gt;F484-testdata[[#This Row],[low]],MAX(testdata[[#This Row],[high]]-E484,0),0)</f>
        <v>4.0199999999999818</v>
      </c>
      <c r="J485" s="1">
        <f>IF(F484-testdata[[#This Row],[low]]&gt;testdata[[#This Row],[high]]-E484,MAX(F484-testdata[[#This Row],[low]],0),0)</f>
        <v>0</v>
      </c>
      <c r="K485" s="1">
        <f>K484-(K484/14)+testdata[[#This Row],[TR]]</f>
        <v>59.472004894276957</v>
      </c>
      <c r="L485" s="1">
        <f>L484-(L484/14)+testdata[[#This Row],[+DM1]]</f>
        <v>17.471535923137303</v>
      </c>
      <c r="M485" s="1">
        <f>M484-(M484/14)+testdata[[#This Row],[-DM1]]</f>
        <v>14.008766710015296</v>
      </c>
      <c r="N485" s="8">
        <f>100*testdata[[#This Row],[+DM14]]/testdata[[#This Row],[TR14]]</f>
        <v>29.377748327463237</v>
      </c>
      <c r="O485" s="8">
        <f>100*testdata[[#This Row],[-DM14]]/testdata[[#This Row],[TR14]]</f>
        <v>23.555228607003581</v>
      </c>
      <c r="P485" s="8">
        <f>100*ABS(testdata[[#This Row],[+DI14]]-testdata[[#This Row],[-DI14]])/(testdata[[#This Row],[+DI14]]+testdata[[#This Row],[-DI14]])</f>
        <v>10.999796455181754</v>
      </c>
      <c r="Q485" s="8">
        <f>((Q484*13)+testdata[[#This Row],[DX]])/14</f>
        <v>28.312720914071001</v>
      </c>
      <c r="S485" s="6">
        <v>484</v>
      </c>
      <c r="T485" s="8">
        <v>29.377700000000001</v>
      </c>
      <c r="U485" s="8">
        <v>23.555199999999999</v>
      </c>
      <c r="V485" s="8">
        <v>28.3127</v>
      </c>
    </row>
    <row r="486" spans="1:22" x14ac:dyDescent="0.25">
      <c r="A486" s="6">
        <v>485</v>
      </c>
      <c r="B486" s="3" t="s">
        <v>5</v>
      </c>
      <c r="C486" s="4" t="e">
        <f>"new Quote { Date = DateTime.ParseExact("""&amp;TEXT(D486,"yyyy-mm-dd")&amp;""",""yyyy-MM-dd"",cultureProvider), Open="&amp;#REF!&amp;"m, High="&amp;E486&amp;"m, Low="&amp;F486&amp;"m, Close="&amp;G486&amp;"m, Volume = (long)"&amp;#REF!&amp;" },"</f>
        <v>#REF!</v>
      </c>
      <c r="D486" s="2">
        <v>43438</v>
      </c>
      <c r="E486" s="1">
        <v>272.08</v>
      </c>
      <c r="F486" s="1">
        <v>263.35000000000002</v>
      </c>
      <c r="G486" s="1">
        <v>263.69</v>
      </c>
      <c r="H486" s="1">
        <f>MAX(testdata[[#This Row],[high]]-testdata[[#This Row],[low]],ABS(testdata[[#This Row],[high]]-G485),ABS(testdata[[#This Row],[low]]-G485))</f>
        <v>9.1699999999999591</v>
      </c>
      <c r="I486" s="1">
        <f>IF(testdata[[#This Row],[high]]-E485&gt;F485-testdata[[#This Row],[low]],MAX(testdata[[#This Row],[high]]-E485,0),0)</f>
        <v>0</v>
      </c>
      <c r="J486" s="1">
        <f>IF(F485-testdata[[#This Row],[low]]&gt;testdata[[#This Row],[high]]-E485,MAX(F485-testdata[[#This Row],[low]],0),0)</f>
        <v>7.4199999999999591</v>
      </c>
      <c r="K486" s="1">
        <f>K485-(K485/14)+testdata[[#This Row],[TR]]</f>
        <v>64.394004544685714</v>
      </c>
      <c r="L486" s="1">
        <f>L485-(L485/14)+testdata[[#This Row],[+DM1]]</f>
        <v>16.22356907148464</v>
      </c>
      <c r="M486" s="1">
        <f>M485-(M485/14)+testdata[[#This Row],[-DM1]]</f>
        <v>20.428140516442735</v>
      </c>
      <c r="N486" s="8">
        <f>100*testdata[[#This Row],[+DM14]]/testdata[[#This Row],[TR14]]</f>
        <v>25.194222950098439</v>
      </c>
      <c r="O486" s="8">
        <f>100*testdata[[#This Row],[-DM14]]/testdata[[#This Row],[TR14]]</f>
        <v>31.723668470201734</v>
      </c>
      <c r="P486" s="8">
        <f>100*ABS(testdata[[#This Row],[+DI14]]-testdata[[#This Row],[-DI14]])/(testdata[[#This Row],[+DI14]]+testdata[[#This Row],[-DI14]])</f>
        <v>11.471692568313452</v>
      </c>
      <c r="Q486" s="8">
        <f>((Q485*13)+testdata[[#This Row],[DX]])/14</f>
        <v>27.10979031794546</v>
      </c>
      <c r="S486" s="6">
        <v>485</v>
      </c>
      <c r="T486" s="8">
        <v>25.194199999999999</v>
      </c>
      <c r="U486" s="8">
        <v>31.723700000000001</v>
      </c>
      <c r="V486" s="8">
        <v>27.1098</v>
      </c>
    </row>
    <row r="487" spans="1:22" x14ac:dyDescent="0.25">
      <c r="A487" s="6">
        <v>486</v>
      </c>
      <c r="B487" s="3" t="s">
        <v>5</v>
      </c>
      <c r="C487" s="4" t="e">
        <f>"new Quote { Date = DateTime.ParseExact("""&amp;TEXT(D487,"yyyy-mm-dd")&amp;""",""yyyy-MM-dd"",cultureProvider), Open="&amp;#REF!&amp;"m, High="&amp;E487&amp;"m, Low="&amp;F487&amp;"m, Close="&amp;G487&amp;"m, Volume = (long)"&amp;#REF!&amp;" },"</f>
        <v>#REF!</v>
      </c>
      <c r="D487" s="2">
        <v>43440</v>
      </c>
      <c r="E487" s="1">
        <v>263.41000000000003</v>
      </c>
      <c r="F487" s="1">
        <v>256.07</v>
      </c>
      <c r="G487" s="1">
        <v>263.29000000000002</v>
      </c>
      <c r="H487" s="1">
        <f>MAX(testdata[[#This Row],[high]]-testdata[[#This Row],[low]],ABS(testdata[[#This Row],[high]]-G486),ABS(testdata[[#This Row],[low]]-G486))</f>
        <v>7.6200000000000045</v>
      </c>
      <c r="I487" s="1">
        <f>IF(testdata[[#This Row],[high]]-E486&gt;F486-testdata[[#This Row],[low]],MAX(testdata[[#This Row],[high]]-E486,0),0)</f>
        <v>0</v>
      </c>
      <c r="J487" s="1">
        <f>IF(F486-testdata[[#This Row],[low]]&gt;testdata[[#This Row],[high]]-E486,MAX(F486-testdata[[#This Row],[low]],0),0)</f>
        <v>7.2800000000000296</v>
      </c>
      <c r="K487" s="1">
        <f>K486-(K486/14)+testdata[[#This Row],[TR]]</f>
        <v>67.41443279149388</v>
      </c>
      <c r="L487" s="1">
        <f>L486-(L486/14)+testdata[[#This Row],[+DM1]]</f>
        <v>15.064742709235738</v>
      </c>
      <c r="M487" s="1">
        <f>M486-(M486/14)+testdata[[#This Row],[-DM1]]</f>
        <v>26.248987622411139</v>
      </c>
      <c r="N487" s="8">
        <f>100*testdata[[#This Row],[+DM14]]/testdata[[#This Row],[TR14]]</f>
        <v>22.346465119464085</v>
      </c>
      <c r="O487" s="8">
        <f>100*testdata[[#This Row],[-DM14]]/testdata[[#This Row],[TR14]]</f>
        <v>38.936747719285343</v>
      </c>
      <c r="P487" s="8">
        <f>100*ABS(testdata[[#This Row],[+DI14]]-testdata[[#This Row],[-DI14]])/(testdata[[#This Row],[+DI14]]+testdata[[#This Row],[-DI14]])</f>
        <v>27.071496142792316</v>
      </c>
      <c r="Q487" s="8">
        <f>((Q486*13)+testdata[[#This Row],[DX]])/14</f>
        <v>27.107055019720239</v>
      </c>
      <c r="S487" s="6">
        <v>486</v>
      </c>
      <c r="T487" s="8">
        <v>22.346499999999999</v>
      </c>
      <c r="U487" s="8">
        <v>38.936700000000002</v>
      </c>
      <c r="V487" s="8">
        <v>27.107099999999999</v>
      </c>
    </row>
    <row r="488" spans="1:22" x14ac:dyDescent="0.25">
      <c r="A488" s="6">
        <v>487</v>
      </c>
      <c r="B488" s="3" t="s">
        <v>5</v>
      </c>
      <c r="C488" s="4" t="e">
        <f>"new Quote { Date = DateTime.ParseExact("""&amp;TEXT(D488,"yyyy-mm-dd")&amp;""",""yyyy-MM-dd"",cultureProvider), Open="&amp;#REF!&amp;"m, High="&amp;E488&amp;"m, Low="&amp;F488&amp;"m, Close="&amp;G488&amp;"m, Volume = (long)"&amp;#REF!&amp;" },"</f>
        <v>#REF!</v>
      </c>
      <c r="D488" s="2">
        <v>43441</v>
      </c>
      <c r="E488" s="1">
        <v>264.63</v>
      </c>
      <c r="F488" s="1">
        <v>256.25</v>
      </c>
      <c r="G488" s="1">
        <v>257.17</v>
      </c>
      <c r="H488" s="1">
        <f>MAX(testdata[[#This Row],[high]]-testdata[[#This Row],[low]],ABS(testdata[[#This Row],[high]]-G487),ABS(testdata[[#This Row],[low]]-G487))</f>
        <v>8.3799999999999955</v>
      </c>
      <c r="I488" s="1">
        <f>IF(testdata[[#This Row],[high]]-E487&gt;F487-testdata[[#This Row],[low]],MAX(testdata[[#This Row],[high]]-E487,0),0)</f>
        <v>1.2199999999999704</v>
      </c>
      <c r="J488" s="1">
        <f>IF(F487-testdata[[#This Row],[low]]&gt;testdata[[#This Row],[high]]-E487,MAX(F487-testdata[[#This Row],[low]],0),0)</f>
        <v>0</v>
      </c>
      <c r="K488" s="1">
        <f>K487-(K487/14)+testdata[[#This Row],[TR]]</f>
        <v>70.979116163530023</v>
      </c>
      <c r="L488" s="1">
        <f>L487-(L487/14)+testdata[[#This Row],[+DM1]]</f>
        <v>15.208689658576013</v>
      </c>
      <c r="M488" s="1">
        <f>M487-(M487/14)+testdata[[#This Row],[-DM1]]</f>
        <v>24.374059935096057</v>
      </c>
      <c r="N488" s="8">
        <f>100*testdata[[#This Row],[+DM14]]/testdata[[#This Row],[TR14]]</f>
        <v>21.426992164197209</v>
      </c>
      <c r="O488" s="8">
        <f>100*testdata[[#This Row],[-DM14]]/testdata[[#This Row],[TR14]]</f>
        <v>34.339762528093807</v>
      </c>
      <c r="P488" s="8">
        <f>100*ABS(testdata[[#This Row],[+DI14]]-testdata[[#This Row],[-DI14]])/(testdata[[#This Row],[+DI14]]+testdata[[#This Row],[-DI14]])</f>
        <v>23.154961114639885</v>
      </c>
      <c r="Q488" s="8">
        <f>((Q487*13)+testdata[[#This Row],[DX]])/14</f>
        <v>26.824762597928785</v>
      </c>
      <c r="S488" s="6">
        <v>487</v>
      </c>
      <c r="T488" s="8">
        <v>21.427</v>
      </c>
      <c r="U488" s="8">
        <v>34.339799999999997</v>
      </c>
      <c r="V488" s="8">
        <v>26.8248</v>
      </c>
    </row>
    <row r="489" spans="1:22" x14ac:dyDescent="0.25">
      <c r="A489" s="6">
        <v>488</v>
      </c>
      <c r="B489" s="3" t="s">
        <v>5</v>
      </c>
      <c r="C489" s="4" t="e">
        <f>"new Quote { Date = DateTime.ParseExact("""&amp;TEXT(D489,"yyyy-mm-dd")&amp;""",""yyyy-MM-dd"",cultureProvider), Open="&amp;#REF!&amp;"m, High="&amp;E489&amp;"m, Low="&amp;F489&amp;"m, Close="&amp;G489&amp;"m, Volume = (long)"&amp;#REF!&amp;" },"</f>
        <v>#REF!</v>
      </c>
      <c r="D489" s="2">
        <v>43444</v>
      </c>
      <c r="E489" s="1">
        <v>258.72000000000003</v>
      </c>
      <c r="F489" s="1">
        <v>252.34</v>
      </c>
      <c r="G489" s="1">
        <v>257.66000000000003</v>
      </c>
      <c r="H489" s="1">
        <f>MAX(testdata[[#This Row],[high]]-testdata[[#This Row],[low]],ABS(testdata[[#This Row],[high]]-G488),ABS(testdata[[#This Row],[low]]-G488))</f>
        <v>6.3800000000000239</v>
      </c>
      <c r="I489" s="1">
        <f>IF(testdata[[#This Row],[high]]-E488&gt;F488-testdata[[#This Row],[low]],MAX(testdata[[#This Row],[high]]-E488,0),0)</f>
        <v>0</v>
      </c>
      <c r="J489" s="1">
        <f>IF(F488-testdata[[#This Row],[low]]&gt;testdata[[#This Row],[high]]-E488,MAX(F488-testdata[[#This Row],[low]],0),0)</f>
        <v>3.9099999999999966</v>
      </c>
      <c r="K489" s="1">
        <f>K488-(K488/14)+testdata[[#This Row],[TR]]</f>
        <v>72.289179294706472</v>
      </c>
      <c r="L489" s="1">
        <f>L488-(L488/14)+testdata[[#This Row],[+DM1]]</f>
        <v>14.12235468296344</v>
      </c>
      <c r="M489" s="1">
        <f>M488-(M488/14)+testdata[[#This Row],[-DM1]]</f>
        <v>26.543055654017763</v>
      </c>
      <c r="N489" s="8">
        <f>100*testdata[[#This Row],[+DM14]]/testdata[[#This Row],[TR14]]</f>
        <v>19.535917852089348</v>
      </c>
      <c r="O489" s="8">
        <f>100*testdata[[#This Row],[-DM14]]/testdata[[#This Row],[TR14]]</f>
        <v>36.717882140849582</v>
      </c>
      <c r="P489" s="8">
        <f>100*ABS(testdata[[#This Row],[+DI14]]-testdata[[#This Row],[-DI14]])/(testdata[[#This Row],[+DI14]]+testdata[[#This Row],[-DI14]])</f>
        <v>30.543650901658097</v>
      </c>
      <c r="Q489" s="8">
        <f>((Q488*13)+testdata[[#This Row],[DX]])/14</f>
        <v>27.090397476766594</v>
      </c>
      <c r="S489" s="6">
        <v>488</v>
      </c>
      <c r="T489" s="8">
        <v>19.535900000000002</v>
      </c>
      <c r="U489" s="8">
        <v>36.7179</v>
      </c>
      <c r="V489" s="8">
        <v>27.090399999999999</v>
      </c>
    </row>
    <row r="490" spans="1:22" x14ac:dyDescent="0.25">
      <c r="A490" s="6">
        <v>489</v>
      </c>
      <c r="B490" s="3" t="s">
        <v>5</v>
      </c>
      <c r="C490" s="4" t="e">
        <f>"new Quote { Date = DateTime.ParseExact("""&amp;TEXT(D490,"yyyy-mm-dd")&amp;""",""yyyy-MM-dd"",cultureProvider), Open="&amp;#REF!&amp;"m, High="&amp;E490&amp;"m, Low="&amp;F490&amp;"m, Close="&amp;G490&amp;"m, Volume = (long)"&amp;#REF!&amp;" },"</f>
        <v>#REF!</v>
      </c>
      <c r="D490" s="2">
        <v>43445</v>
      </c>
      <c r="E490" s="1">
        <v>261.37</v>
      </c>
      <c r="F490" s="1">
        <v>256.11</v>
      </c>
      <c r="G490" s="1">
        <v>257.72000000000003</v>
      </c>
      <c r="H490" s="1">
        <f>MAX(testdata[[#This Row],[high]]-testdata[[#This Row],[low]],ABS(testdata[[#This Row],[high]]-G489),ABS(testdata[[#This Row],[low]]-G489))</f>
        <v>5.2599999999999909</v>
      </c>
      <c r="I490" s="1">
        <f>IF(testdata[[#This Row],[high]]-E489&gt;F489-testdata[[#This Row],[low]],MAX(testdata[[#This Row],[high]]-E489,0),0)</f>
        <v>2.6499999999999773</v>
      </c>
      <c r="J490" s="1">
        <f>IF(F489-testdata[[#This Row],[low]]&gt;testdata[[#This Row],[high]]-E489,MAX(F489-testdata[[#This Row],[low]],0),0)</f>
        <v>0</v>
      </c>
      <c r="K490" s="1">
        <f>K489-(K489/14)+testdata[[#This Row],[TR]]</f>
        <v>72.38566648794172</v>
      </c>
      <c r="L490" s="1">
        <f>L489-(L489/14)+testdata[[#This Row],[+DM1]]</f>
        <v>15.763615062751743</v>
      </c>
      <c r="M490" s="1">
        <f>M489-(M489/14)+testdata[[#This Row],[-DM1]]</f>
        <v>24.64712310730221</v>
      </c>
      <c r="N490" s="8">
        <f>100*testdata[[#This Row],[+DM14]]/testdata[[#This Row],[TR14]]</f>
        <v>21.777260371537377</v>
      </c>
      <c r="O490" s="8">
        <f>100*testdata[[#This Row],[-DM14]]/testdata[[#This Row],[TR14]]</f>
        <v>34.049728769725455</v>
      </c>
      <c r="P490" s="8">
        <f>100*ABS(testdata[[#This Row],[+DI14]]-testdata[[#This Row],[-DI14]])/(testdata[[#This Row],[+DI14]]+testdata[[#This Row],[-DI14]])</f>
        <v>21.983038288406018</v>
      </c>
      <c r="Q490" s="8">
        <f>((Q489*13)+testdata[[#This Row],[DX]])/14</f>
        <v>26.725586106169409</v>
      </c>
      <c r="S490" s="6">
        <v>489</v>
      </c>
      <c r="T490" s="8">
        <v>21.7773</v>
      </c>
      <c r="U490" s="8">
        <v>34.049700000000001</v>
      </c>
      <c r="V490" s="8">
        <v>26.7256</v>
      </c>
    </row>
    <row r="491" spans="1:22" x14ac:dyDescent="0.25">
      <c r="A491" s="6">
        <v>490</v>
      </c>
      <c r="B491" s="3" t="s">
        <v>5</v>
      </c>
      <c r="C491" s="4" t="e">
        <f>"new Quote { Date = DateTime.ParseExact("""&amp;TEXT(D491,"yyyy-mm-dd")&amp;""",""yyyy-MM-dd"",cultureProvider), Open="&amp;#REF!&amp;"m, High="&amp;E491&amp;"m, Low="&amp;F491&amp;"m, Close="&amp;G491&amp;"m, Volume = (long)"&amp;#REF!&amp;" },"</f>
        <v>#REF!</v>
      </c>
      <c r="D491" s="2">
        <v>43446</v>
      </c>
      <c r="E491" s="1">
        <v>262.47000000000003</v>
      </c>
      <c r="F491" s="1">
        <v>258.93</v>
      </c>
      <c r="G491" s="1">
        <v>259.01</v>
      </c>
      <c r="H491" s="1">
        <f>MAX(testdata[[#This Row],[high]]-testdata[[#This Row],[low]],ABS(testdata[[#This Row],[high]]-G490),ABS(testdata[[#This Row],[low]]-G490))</f>
        <v>4.75</v>
      </c>
      <c r="I491" s="1">
        <f>IF(testdata[[#This Row],[high]]-E490&gt;F490-testdata[[#This Row],[low]],MAX(testdata[[#This Row],[high]]-E490,0),0)</f>
        <v>1.1000000000000227</v>
      </c>
      <c r="J491" s="1">
        <f>IF(F490-testdata[[#This Row],[low]]&gt;testdata[[#This Row],[high]]-E490,MAX(F490-testdata[[#This Row],[low]],0),0)</f>
        <v>0</v>
      </c>
      <c r="K491" s="1">
        <f>K490-(K490/14)+testdata[[#This Row],[TR]]</f>
        <v>71.965261738803022</v>
      </c>
      <c r="L491" s="1">
        <f>L490-(L490/14)+testdata[[#This Row],[+DM1]]</f>
        <v>15.737642558269499</v>
      </c>
      <c r="M491" s="1">
        <f>M490-(M490/14)+testdata[[#This Row],[-DM1]]</f>
        <v>22.886614313923481</v>
      </c>
      <c r="N491" s="8">
        <f>100*testdata[[#This Row],[+DM14]]/testdata[[#This Row],[TR14]]</f>
        <v>21.868387855503212</v>
      </c>
      <c r="O491" s="8">
        <f>100*testdata[[#This Row],[-DM14]]/testdata[[#This Row],[TR14]]</f>
        <v>31.802308170558945</v>
      </c>
      <c r="P491" s="8">
        <f>100*ABS(testdata[[#This Row],[+DI14]]-testdata[[#This Row],[-DI14]])/(testdata[[#This Row],[+DI14]]+testdata[[#This Row],[-DI14]])</f>
        <v>18.509020844879451</v>
      </c>
      <c r="Q491" s="8">
        <f>((Q490*13)+testdata[[#This Row],[DX]])/14</f>
        <v>26.13868858750584</v>
      </c>
      <c r="S491" s="6">
        <v>490</v>
      </c>
      <c r="T491" s="8">
        <v>21.868400000000001</v>
      </c>
      <c r="U491" s="8">
        <v>31.802299999999999</v>
      </c>
      <c r="V491" s="8">
        <v>26.1387</v>
      </c>
    </row>
    <row r="492" spans="1:22" x14ac:dyDescent="0.25">
      <c r="A492" s="6">
        <v>491</v>
      </c>
      <c r="B492" s="3" t="s">
        <v>5</v>
      </c>
      <c r="C492" s="4" t="e">
        <f>"new Quote { Date = DateTime.ParseExact("""&amp;TEXT(D492,"yyyy-mm-dd")&amp;""",""yyyy-MM-dd"",cultureProvider), Open="&amp;#REF!&amp;"m, High="&amp;E492&amp;"m, Low="&amp;F492&amp;"m, Close="&amp;G492&amp;"m, Volume = (long)"&amp;#REF!&amp;" },"</f>
        <v>#REF!</v>
      </c>
      <c r="D492" s="2">
        <v>43447</v>
      </c>
      <c r="E492" s="1">
        <v>260.99</v>
      </c>
      <c r="F492" s="1">
        <v>257.70999999999998</v>
      </c>
      <c r="G492" s="1">
        <v>258.93</v>
      </c>
      <c r="H492" s="1">
        <f>MAX(testdata[[#This Row],[high]]-testdata[[#This Row],[low]],ABS(testdata[[#This Row],[high]]-G491),ABS(testdata[[#This Row],[low]]-G491))</f>
        <v>3.2800000000000296</v>
      </c>
      <c r="I492" s="1">
        <f>IF(testdata[[#This Row],[high]]-E491&gt;F491-testdata[[#This Row],[low]],MAX(testdata[[#This Row],[high]]-E491,0),0)</f>
        <v>0</v>
      </c>
      <c r="J492" s="1">
        <f>IF(F491-testdata[[#This Row],[low]]&gt;testdata[[#This Row],[high]]-E491,MAX(F491-testdata[[#This Row],[low]],0),0)</f>
        <v>1.2200000000000273</v>
      </c>
      <c r="K492" s="1">
        <f>K491-(K491/14)+testdata[[#This Row],[TR]]</f>
        <v>70.104885900317129</v>
      </c>
      <c r="L492" s="1">
        <f>L491-(L491/14)+testdata[[#This Row],[+DM1]]</f>
        <v>14.613525232678821</v>
      </c>
      <c r="M492" s="1">
        <f>M491-(M491/14)+testdata[[#This Row],[-DM1]]</f>
        <v>22.471856148643258</v>
      </c>
      <c r="N492" s="8">
        <f>100*testdata[[#This Row],[+DM14]]/testdata[[#This Row],[TR14]]</f>
        <v>20.845230749619855</v>
      </c>
      <c r="O492" s="8">
        <f>100*testdata[[#This Row],[-DM14]]/testdata[[#This Row],[TR14]]</f>
        <v>32.054621956872204</v>
      </c>
      <c r="P492" s="8">
        <f>100*ABS(testdata[[#This Row],[+DI14]]-testdata[[#This Row],[-DI14]])/(testdata[[#This Row],[+DI14]]+testdata[[#This Row],[-DI14]])</f>
        <v>21.189834439513842</v>
      </c>
      <c r="Q492" s="8">
        <f>((Q491*13)+testdata[[#This Row],[DX]])/14</f>
        <v>25.78519900550641</v>
      </c>
      <c r="S492" s="6">
        <v>491</v>
      </c>
      <c r="T492" s="8">
        <v>20.845199999999998</v>
      </c>
      <c r="U492" s="8">
        <v>32.054600000000001</v>
      </c>
      <c r="V492" s="8">
        <v>25.7852</v>
      </c>
    </row>
    <row r="493" spans="1:22" x14ac:dyDescent="0.25">
      <c r="A493" s="6">
        <v>492</v>
      </c>
      <c r="B493" s="3" t="s">
        <v>5</v>
      </c>
      <c r="C493" s="4" t="e">
        <f>"new Quote { Date = DateTime.ParseExact("""&amp;TEXT(D493,"yyyy-mm-dd")&amp;""",""yyyy-MM-dd"",cultureProvider), Open="&amp;#REF!&amp;"m, High="&amp;E493&amp;"m, Low="&amp;F493&amp;"m, Close="&amp;G493&amp;"m, Volume = (long)"&amp;#REF!&amp;" },"</f>
        <v>#REF!</v>
      </c>
      <c r="D493" s="2">
        <v>43448</v>
      </c>
      <c r="E493" s="1">
        <v>257.62</v>
      </c>
      <c r="F493" s="1">
        <v>253.54</v>
      </c>
      <c r="G493" s="1">
        <v>254.15</v>
      </c>
      <c r="H493" s="1">
        <f>MAX(testdata[[#This Row],[high]]-testdata[[#This Row],[low]],ABS(testdata[[#This Row],[high]]-G492),ABS(testdata[[#This Row],[low]]-G492))</f>
        <v>5.3900000000000148</v>
      </c>
      <c r="I493" s="1">
        <f>IF(testdata[[#This Row],[high]]-E492&gt;F492-testdata[[#This Row],[low]],MAX(testdata[[#This Row],[high]]-E492,0),0)</f>
        <v>0</v>
      </c>
      <c r="J493" s="1">
        <f>IF(F492-testdata[[#This Row],[low]]&gt;testdata[[#This Row],[high]]-E492,MAX(F492-testdata[[#This Row],[low]],0),0)</f>
        <v>4.1699999999999875</v>
      </c>
      <c r="K493" s="1">
        <f>K492-(K492/14)+testdata[[#This Row],[TR]]</f>
        <v>70.487394050294498</v>
      </c>
      <c r="L493" s="1">
        <f>L492-(L492/14)+testdata[[#This Row],[+DM1]]</f>
        <v>13.569702001773191</v>
      </c>
      <c r="M493" s="1">
        <f>M492-(M492/14)+testdata[[#This Row],[-DM1]]</f>
        <v>25.036723566597299</v>
      </c>
      <c r="N493" s="8">
        <f>100*testdata[[#This Row],[+DM14]]/testdata[[#This Row],[TR14]]</f>
        <v>19.251246530820637</v>
      </c>
      <c r="O493" s="8">
        <f>100*testdata[[#This Row],[-DM14]]/testdata[[#This Row],[TR14]]</f>
        <v>35.519434224980678</v>
      </c>
      <c r="P493" s="8">
        <f>100*ABS(testdata[[#This Row],[+DI14]]-testdata[[#This Row],[-DI14]])/(testdata[[#This Row],[+DI14]]+testdata[[#This Row],[-DI14]])</f>
        <v>29.702365334279531</v>
      </c>
      <c r="Q493" s="8">
        <f>((Q492*13)+testdata[[#This Row],[DX]])/14</f>
        <v>26.064996600418773</v>
      </c>
      <c r="S493" s="6">
        <v>492</v>
      </c>
      <c r="T493" s="8">
        <v>19.251200000000001</v>
      </c>
      <c r="U493" s="8">
        <v>35.519399999999997</v>
      </c>
      <c r="V493" s="8">
        <v>26.065000000000001</v>
      </c>
    </row>
    <row r="494" spans="1:22" x14ac:dyDescent="0.25">
      <c r="A494" s="6">
        <v>493</v>
      </c>
      <c r="B494" s="3" t="s">
        <v>5</v>
      </c>
      <c r="C494" s="4" t="e">
        <f>"new Quote { Date = DateTime.ParseExact("""&amp;TEXT(D494,"yyyy-mm-dd")&amp;""",""yyyy-MM-dd"",cultureProvider), Open="&amp;#REF!&amp;"m, High="&amp;E494&amp;"m, Low="&amp;F494&amp;"m, Close="&amp;G494&amp;"m, Volume = (long)"&amp;#REF!&amp;" },"</f>
        <v>#REF!</v>
      </c>
      <c r="D494" s="2">
        <v>43451</v>
      </c>
      <c r="E494" s="1">
        <v>254.32</v>
      </c>
      <c r="F494" s="1">
        <v>247.37</v>
      </c>
      <c r="G494" s="1">
        <v>249.16</v>
      </c>
      <c r="H494" s="1">
        <f>MAX(testdata[[#This Row],[high]]-testdata[[#This Row],[low]],ABS(testdata[[#This Row],[high]]-G493),ABS(testdata[[#This Row],[low]]-G493))</f>
        <v>6.9499999999999886</v>
      </c>
      <c r="I494" s="1">
        <f>IF(testdata[[#This Row],[high]]-E493&gt;F493-testdata[[#This Row],[low]],MAX(testdata[[#This Row],[high]]-E493,0),0)</f>
        <v>0</v>
      </c>
      <c r="J494" s="1">
        <f>IF(F493-testdata[[#This Row],[low]]&gt;testdata[[#This Row],[high]]-E493,MAX(F493-testdata[[#This Row],[low]],0),0)</f>
        <v>6.1699999999999875</v>
      </c>
      <c r="K494" s="1">
        <f>K493-(K493/14)+testdata[[#This Row],[TR]]</f>
        <v>72.40258018955916</v>
      </c>
      <c r="L494" s="1">
        <f>L493-(L493/14)+testdata[[#This Row],[+DM1]]</f>
        <v>12.600437573075105</v>
      </c>
      <c r="M494" s="1">
        <f>M493-(M493/14)+testdata[[#This Row],[-DM1]]</f>
        <v>29.418386168983194</v>
      </c>
      <c r="N494" s="8">
        <f>100*testdata[[#This Row],[+DM14]]/testdata[[#This Row],[TR14]]</f>
        <v>17.403299081449248</v>
      </c>
      <c r="O494" s="8">
        <f>100*testdata[[#This Row],[-DM14]]/testdata[[#This Row],[TR14]]</f>
        <v>40.63168203669278</v>
      </c>
      <c r="P494" s="8">
        <f>100*ABS(testdata[[#This Row],[+DI14]]-testdata[[#This Row],[-DI14]])/(testdata[[#This Row],[+DI14]]+testdata[[#This Row],[-DI14]])</f>
        <v>40.024796265475516</v>
      </c>
      <c r="Q494" s="8">
        <f>((Q493*13)+testdata[[#This Row],[DX]])/14</f>
        <v>27.062125147922824</v>
      </c>
      <c r="S494" s="6">
        <v>493</v>
      </c>
      <c r="T494" s="8">
        <v>17.403300000000002</v>
      </c>
      <c r="U494" s="8">
        <v>40.631700000000002</v>
      </c>
      <c r="V494" s="8">
        <v>27.062100000000001</v>
      </c>
    </row>
    <row r="495" spans="1:22" x14ac:dyDescent="0.25">
      <c r="A495" s="6">
        <v>494</v>
      </c>
      <c r="B495" s="3" t="s">
        <v>5</v>
      </c>
      <c r="C495" s="4" t="e">
        <f>"new Quote { Date = DateTime.ParseExact("""&amp;TEXT(D495,"yyyy-mm-dd")&amp;""",""yyyy-MM-dd"",cultureProvider), Open="&amp;#REF!&amp;"m, High="&amp;E495&amp;"m, Low="&amp;F495&amp;"m, Close="&amp;G495&amp;"m, Volume = (long)"&amp;#REF!&amp;" },"</f>
        <v>#REF!</v>
      </c>
      <c r="D495" s="2">
        <v>43452</v>
      </c>
      <c r="E495" s="1">
        <v>251.69</v>
      </c>
      <c r="F495" s="1">
        <v>247.13</v>
      </c>
      <c r="G495" s="1">
        <v>248.89</v>
      </c>
      <c r="H495" s="1">
        <f>MAX(testdata[[#This Row],[high]]-testdata[[#This Row],[low]],ABS(testdata[[#This Row],[high]]-G494),ABS(testdata[[#This Row],[low]]-G494))</f>
        <v>4.5600000000000023</v>
      </c>
      <c r="I495" s="1">
        <f>IF(testdata[[#This Row],[high]]-E494&gt;F494-testdata[[#This Row],[low]],MAX(testdata[[#This Row],[high]]-E494,0),0)</f>
        <v>0</v>
      </c>
      <c r="J495" s="1">
        <f>IF(F494-testdata[[#This Row],[low]]&gt;testdata[[#This Row],[high]]-E494,MAX(F494-testdata[[#This Row],[low]],0),0)</f>
        <v>0.24000000000000909</v>
      </c>
      <c r="K495" s="1">
        <f>K494-(K494/14)+testdata[[#This Row],[TR]]</f>
        <v>71.790967318876369</v>
      </c>
      <c r="L495" s="1">
        <f>L494-(L494/14)+testdata[[#This Row],[+DM1]]</f>
        <v>11.700406317855455</v>
      </c>
      <c r="M495" s="1">
        <f>M494-(M494/14)+testdata[[#This Row],[-DM1]]</f>
        <v>27.557072871198688</v>
      </c>
      <c r="N495" s="8">
        <f>100*testdata[[#This Row],[+DM14]]/testdata[[#This Row],[TR14]]</f>
        <v>16.297880854405211</v>
      </c>
      <c r="O495" s="8">
        <f>100*testdata[[#This Row],[-DM14]]/testdata[[#This Row],[TR14]]</f>
        <v>38.385153314340378</v>
      </c>
      <c r="P495" s="8">
        <f>100*ABS(testdata[[#This Row],[+DI14]]-testdata[[#This Row],[-DI14]])/(testdata[[#This Row],[+DI14]]+testdata[[#This Row],[-DI14]])</f>
        <v>40.391453758356512</v>
      </c>
      <c r="Q495" s="8">
        <f>((Q494*13)+testdata[[#This Row],[DX]])/14</f>
        <v>28.014220048668086</v>
      </c>
      <c r="S495" s="6">
        <v>494</v>
      </c>
      <c r="T495" s="8">
        <v>16.297899999999998</v>
      </c>
      <c r="U495" s="8">
        <v>38.385199999999998</v>
      </c>
      <c r="V495" s="8">
        <v>28.014199999999999</v>
      </c>
    </row>
    <row r="496" spans="1:22" x14ac:dyDescent="0.25">
      <c r="A496" s="6">
        <v>495</v>
      </c>
      <c r="B496" s="3" t="s">
        <v>5</v>
      </c>
      <c r="C496" s="4" t="e">
        <f>"new Quote { Date = DateTime.ParseExact("""&amp;TEXT(D496,"yyyy-mm-dd")&amp;""",""yyyy-MM-dd"",cultureProvider), Open="&amp;#REF!&amp;"m, High="&amp;E496&amp;"m, Low="&amp;F496&amp;"m, Close="&amp;G496&amp;"m, Volume = (long)"&amp;#REF!&amp;" },"</f>
        <v>#REF!</v>
      </c>
      <c r="D496" s="2">
        <v>43453</v>
      </c>
      <c r="E496" s="1">
        <v>253.1</v>
      </c>
      <c r="F496" s="1">
        <v>243.3</v>
      </c>
      <c r="G496" s="1">
        <v>245.16</v>
      </c>
      <c r="H496" s="1">
        <f>MAX(testdata[[#This Row],[high]]-testdata[[#This Row],[low]],ABS(testdata[[#This Row],[high]]-G495),ABS(testdata[[#This Row],[low]]-G495))</f>
        <v>9.7999999999999829</v>
      </c>
      <c r="I496" s="1">
        <f>IF(testdata[[#This Row],[high]]-E495&gt;F495-testdata[[#This Row],[low]],MAX(testdata[[#This Row],[high]]-E495,0),0)</f>
        <v>0</v>
      </c>
      <c r="J496" s="1">
        <f>IF(F495-testdata[[#This Row],[low]]&gt;testdata[[#This Row],[high]]-E495,MAX(F495-testdata[[#This Row],[low]],0),0)</f>
        <v>3.8299999999999841</v>
      </c>
      <c r="K496" s="1">
        <f>K495-(K495/14)+testdata[[#This Row],[TR]]</f>
        <v>76.463041081813756</v>
      </c>
      <c r="L496" s="1">
        <f>L495-(L495/14)+testdata[[#This Row],[+DM1]]</f>
        <v>10.864663009437209</v>
      </c>
      <c r="M496" s="1">
        <f>M495-(M495/14)+testdata[[#This Row],[-DM1]]</f>
        <v>29.418710523255911</v>
      </c>
      <c r="N496" s="8">
        <f>100*testdata[[#This Row],[+DM14]]/testdata[[#This Row],[TR14]]</f>
        <v>14.209038583506326</v>
      </c>
      <c r="O496" s="8">
        <f>100*testdata[[#This Row],[-DM14]]/testdata[[#This Row],[TR14]]</f>
        <v>38.474418630274648</v>
      </c>
      <c r="P496" s="8">
        <f>100*ABS(testdata[[#This Row],[+DI14]]-testdata[[#This Row],[-DI14]])/(testdata[[#This Row],[+DI14]]+testdata[[#This Row],[-DI14]])</f>
        <v>46.058822503434662</v>
      </c>
      <c r="Q496" s="8">
        <f>((Q495*13)+testdata[[#This Row],[DX]])/14</f>
        <v>29.303120224008556</v>
      </c>
      <c r="S496" s="6">
        <v>495</v>
      </c>
      <c r="T496" s="8">
        <v>14.209</v>
      </c>
      <c r="U496" s="8">
        <v>38.474400000000003</v>
      </c>
      <c r="V496" s="8">
        <v>29.303100000000001</v>
      </c>
    </row>
    <row r="497" spans="1:22" x14ac:dyDescent="0.25">
      <c r="A497" s="6">
        <v>496</v>
      </c>
      <c r="B497" s="3" t="s">
        <v>5</v>
      </c>
      <c r="C497" s="4" t="e">
        <f>"new Quote { Date = DateTime.ParseExact("""&amp;TEXT(D497,"yyyy-mm-dd")&amp;""",""yyyy-MM-dd"",cultureProvider), Open="&amp;#REF!&amp;"m, High="&amp;E497&amp;"m, Low="&amp;F497&amp;"m, Close="&amp;G497&amp;"m, Volume = (long)"&amp;#REF!&amp;" },"</f>
        <v>#REF!</v>
      </c>
      <c r="D497" s="2">
        <v>43454</v>
      </c>
      <c r="E497" s="1">
        <v>245.51</v>
      </c>
      <c r="F497" s="1">
        <v>238.71</v>
      </c>
      <c r="G497" s="1">
        <v>241.17</v>
      </c>
      <c r="H497" s="1">
        <f>MAX(testdata[[#This Row],[high]]-testdata[[#This Row],[low]],ABS(testdata[[#This Row],[high]]-G496),ABS(testdata[[#This Row],[low]]-G496))</f>
        <v>6.7999999999999829</v>
      </c>
      <c r="I497" s="1">
        <f>IF(testdata[[#This Row],[high]]-E496&gt;F496-testdata[[#This Row],[low]],MAX(testdata[[#This Row],[high]]-E496,0),0)</f>
        <v>0</v>
      </c>
      <c r="J497" s="1">
        <f>IF(F496-testdata[[#This Row],[low]]&gt;testdata[[#This Row],[high]]-E496,MAX(F496-testdata[[#This Row],[low]],0),0)</f>
        <v>4.5900000000000034</v>
      </c>
      <c r="K497" s="1">
        <f>K496-(K496/14)+testdata[[#This Row],[TR]]</f>
        <v>77.801395290255613</v>
      </c>
      <c r="L497" s="1">
        <f>L496-(L496/14)+testdata[[#This Row],[+DM1]]</f>
        <v>10.088615651620264</v>
      </c>
      <c r="M497" s="1">
        <f>M496-(M496/14)+testdata[[#This Row],[-DM1]]</f>
        <v>31.907374057309063</v>
      </c>
      <c r="N497" s="8">
        <f>100*testdata[[#This Row],[+DM14]]/testdata[[#This Row],[TR14]]</f>
        <v>12.967139745993517</v>
      </c>
      <c r="O497" s="8">
        <f>100*testdata[[#This Row],[-DM14]]/testdata[[#This Row],[TR14]]</f>
        <v>41.011313406747298</v>
      </c>
      <c r="P497" s="8">
        <f>100*ABS(testdata[[#This Row],[+DI14]]-testdata[[#This Row],[-DI14]])/(testdata[[#This Row],[+DI14]]+testdata[[#This Row],[-DI14]])</f>
        <v>51.954385542316729</v>
      </c>
      <c r="Q497" s="8">
        <f>((Q496*13)+testdata[[#This Row],[DX]])/14</f>
        <v>30.921067746744853</v>
      </c>
      <c r="S497" s="6">
        <v>496</v>
      </c>
      <c r="T497" s="8">
        <v>12.9671</v>
      </c>
      <c r="U497" s="8">
        <v>41.011299999999999</v>
      </c>
      <c r="V497" s="8">
        <v>30.921099999999999</v>
      </c>
    </row>
    <row r="498" spans="1:22" x14ac:dyDescent="0.25">
      <c r="A498" s="6">
        <v>497</v>
      </c>
      <c r="B498" s="3" t="s">
        <v>5</v>
      </c>
      <c r="C498" s="4" t="e">
        <f>"new Quote { Date = DateTime.ParseExact("""&amp;TEXT(D498,"yyyy-mm-dd")&amp;""",""yyyy-MM-dd"",cultureProvider), Open="&amp;#REF!&amp;"m, High="&amp;E498&amp;"m, Low="&amp;F498&amp;"m, Close="&amp;G498&amp;"m, Volume = (long)"&amp;#REF!&amp;" },"</f>
        <v>#REF!</v>
      </c>
      <c r="D498" s="2">
        <v>43455</v>
      </c>
      <c r="E498" s="1">
        <v>245.07</v>
      </c>
      <c r="F498" s="1">
        <v>235.52</v>
      </c>
      <c r="G498" s="1">
        <v>236.23</v>
      </c>
      <c r="H498" s="1">
        <f>MAX(testdata[[#This Row],[high]]-testdata[[#This Row],[low]],ABS(testdata[[#This Row],[high]]-G497),ABS(testdata[[#This Row],[low]]-G497))</f>
        <v>9.5499999999999829</v>
      </c>
      <c r="I498" s="1">
        <f>IF(testdata[[#This Row],[high]]-E497&gt;F497-testdata[[#This Row],[low]],MAX(testdata[[#This Row],[high]]-E497,0),0)</f>
        <v>0</v>
      </c>
      <c r="J498" s="1">
        <f>IF(F497-testdata[[#This Row],[low]]&gt;testdata[[#This Row],[high]]-E497,MAX(F497-testdata[[#This Row],[low]],0),0)</f>
        <v>3.1899999999999977</v>
      </c>
      <c r="K498" s="1">
        <f>K497-(K497/14)+testdata[[#This Row],[TR]]</f>
        <v>81.794152769523052</v>
      </c>
      <c r="L498" s="1">
        <f>L497-(L497/14)+testdata[[#This Row],[+DM1]]</f>
        <v>9.3680002479331019</v>
      </c>
      <c r="M498" s="1">
        <f>M497-(M497/14)+testdata[[#This Row],[-DM1]]</f>
        <v>32.818275910358409</v>
      </c>
      <c r="N498" s="8">
        <f>100*testdata[[#This Row],[+DM14]]/testdata[[#This Row],[TR14]]</f>
        <v>11.453141735363349</v>
      </c>
      <c r="O498" s="8">
        <f>100*testdata[[#This Row],[-DM14]]/testdata[[#This Row],[TR14]]</f>
        <v>40.123009774100474</v>
      </c>
      <c r="P498" s="8">
        <f>100*ABS(testdata[[#This Row],[+DI14]]-testdata[[#This Row],[-DI14]])/(testdata[[#This Row],[+DI14]]+testdata[[#This Row],[-DI14]])</f>
        <v>55.58745117591107</v>
      </c>
      <c r="Q498" s="8">
        <f>((Q497*13)+testdata[[#This Row],[DX]])/14</f>
        <v>32.682952277399579</v>
      </c>
      <c r="S498" s="6">
        <v>497</v>
      </c>
      <c r="T498" s="8">
        <v>11.453099999999999</v>
      </c>
      <c r="U498" s="8">
        <v>40.122999999999998</v>
      </c>
      <c r="V498" s="8">
        <v>32.683</v>
      </c>
    </row>
    <row r="499" spans="1:22" x14ac:dyDescent="0.25">
      <c r="A499" s="6">
        <v>498</v>
      </c>
      <c r="B499" s="3" t="s">
        <v>5</v>
      </c>
      <c r="C499" s="4" t="e">
        <f>"new Quote { Date = DateTime.ParseExact("""&amp;TEXT(D499,"yyyy-mm-dd")&amp;""",""yyyy-MM-dd"",cultureProvider), Open="&amp;#REF!&amp;"m, High="&amp;E499&amp;"m, Low="&amp;F499&amp;"m, Close="&amp;G499&amp;"m, Volume = (long)"&amp;#REF!&amp;" },"</f>
        <v>#REF!</v>
      </c>
      <c r="D499" s="2">
        <v>43458</v>
      </c>
      <c r="E499" s="1">
        <v>236.36</v>
      </c>
      <c r="F499" s="1">
        <v>229.92</v>
      </c>
      <c r="G499" s="1">
        <v>229.99</v>
      </c>
      <c r="H499" s="1">
        <f>MAX(testdata[[#This Row],[high]]-testdata[[#This Row],[low]],ABS(testdata[[#This Row],[high]]-G498),ABS(testdata[[#This Row],[low]]-G498))</f>
        <v>6.4400000000000261</v>
      </c>
      <c r="I499" s="1">
        <f>IF(testdata[[#This Row],[high]]-E498&gt;F498-testdata[[#This Row],[low]],MAX(testdata[[#This Row],[high]]-E498,0),0)</f>
        <v>0</v>
      </c>
      <c r="J499" s="1">
        <f>IF(F498-testdata[[#This Row],[low]]&gt;testdata[[#This Row],[high]]-E498,MAX(F498-testdata[[#This Row],[low]],0),0)</f>
        <v>5.6000000000000227</v>
      </c>
      <c r="K499" s="1">
        <f>K498-(K498/14)+testdata[[#This Row],[TR]]</f>
        <v>82.391713285985716</v>
      </c>
      <c r="L499" s="1">
        <f>L498-(L498/14)+testdata[[#This Row],[+DM1]]</f>
        <v>8.6988573730807381</v>
      </c>
      <c r="M499" s="1">
        <f>M498-(M498/14)+testdata[[#This Row],[-DM1]]</f>
        <v>36.074113345332833</v>
      </c>
      <c r="N499" s="8">
        <f>100*testdata[[#This Row],[+DM14]]/testdata[[#This Row],[TR14]]</f>
        <v>10.557927522257698</v>
      </c>
      <c r="O499" s="8">
        <f>100*testdata[[#This Row],[-DM14]]/testdata[[#This Row],[TR14]]</f>
        <v>43.783666957037049</v>
      </c>
      <c r="P499" s="8">
        <f>100*ABS(testdata[[#This Row],[+DI14]]-testdata[[#This Row],[-DI14]])/(testdata[[#This Row],[+DI14]]+testdata[[#This Row],[-DI14]])</f>
        <v>61.142371240945145</v>
      </c>
      <c r="Q499" s="8">
        <f>((Q498*13)+testdata[[#This Row],[DX]])/14</f>
        <v>34.715767917652833</v>
      </c>
      <c r="S499" s="6">
        <v>498</v>
      </c>
      <c r="T499" s="8">
        <v>10.5579</v>
      </c>
      <c r="U499" s="8">
        <v>43.783700000000003</v>
      </c>
      <c r="V499" s="8">
        <v>34.715800000000002</v>
      </c>
    </row>
    <row r="500" spans="1:22" x14ac:dyDescent="0.25">
      <c r="A500" s="6">
        <v>499</v>
      </c>
      <c r="B500" s="3" t="s">
        <v>5</v>
      </c>
      <c r="C500" s="4" t="e">
        <f>"new Quote { Date = DateTime.ParseExact("""&amp;TEXT(D500,"yyyy-mm-dd")&amp;""",""yyyy-MM-dd"",cultureProvider), Open="&amp;#REF!&amp;"m, High="&amp;E500&amp;"m, Low="&amp;F500&amp;"m, Close="&amp;G500&amp;"m, Volume = (long)"&amp;#REF!&amp;" },"</f>
        <v>#REF!</v>
      </c>
      <c r="D500" s="2">
        <v>43460</v>
      </c>
      <c r="E500" s="1">
        <v>241.61</v>
      </c>
      <c r="F500" s="1">
        <v>229.42</v>
      </c>
      <c r="G500" s="1">
        <v>241.61</v>
      </c>
      <c r="H500" s="1">
        <f>MAX(testdata[[#This Row],[high]]-testdata[[#This Row],[low]],ABS(testdata[[#This Row],[high]]-G499),ABS(testdata[[#This Row],[low]]-G499))</f>
        <v>12.190000000000026</v>
      </c>
      <c r="I500" s="1">
        <f>IF(testdata[[#This Row],[high]]-E499&gt;F499-testdata[[#This Row],[low]],MAX(testdata[[#This Row],[high]]-E499,0),0)</f>
        <v>5.25</v>
      </c>
      <c r="J500" s="1">
        <f>IF(F499-testdata[[#This Row],[low]]&gt;testdata[[#This Row],[high]]-E499,MAX(F499-testdata[[#This Row],[low]],0),0)</f>
        <v>0</v>
      </c>
      <c r="K500" s="1">
        <f>K499-(K499/14)+testdata[[#This Row],[TR]]</f>
        <v>88.696590908415331</v>
      </c>
      <c r="L500" s="1">
        <f>L499-(L499/14)+testdata[[#This Row],[+DM1]]</f>
        <v>13.327510417860685</v>
      </c>
      <c r="M500" s="1">
        <f>M499-(M499/14)+testdata[[#This Row],[-DM1]]</f>
        <v>33.497390963523344</v>
      </c>
      <c r="N500" s="8">
        <f>100*testdata[[#This Row],[+DM14]]/testdata[[#This Row],[TR14]]</f>
        <v>15.025955655524751</v>
      </c>
      <c r="O500" s="8">
        <f>100*testdata[[#This Row],[-DM14]]/testdata[[#This Row],[TR14]]</f>
        <v>37.766266572873647</v>
      </c>
      <c r="P500" s="8">
        <f>100*ABS(testdata[[#This Row],[+DI14]]-testdata[[#This Row],[-DI14]])/(testdata[[#This Row],[+DI14]]+testdata[[#This Row],[-DI14]])</f>
        <v>43.075115911897065</v>
      </c>
      <c r="Q500" s="8">
        <f>((Q499*13)+testdata[[#This Row],[DX]])/14</f>
        <v>35.312864202955993</v>
      </c>
      <c r="S500" s="6">
        <v>499</v>
      </c>
      <c r="T500" s="8">
        <v>15.026</v>
      </c>
      <c r="U500" s="8">
        <v>37.766300000000001</v>
      </c>
      <c r="V500" s="8">
        <v>35.312899999999999</v>
      </c>
    </row>
    <row r="501" spans="1:22" x14ac:dyDescent="0.25">
      <c r="A501" s="6">
        <v>500</v>
      </c>
      <c r="B501" s="3" t="s">
        <v>5</v>
      </c>
      <c r="C501" s="4" t="e">
        <f>"new Quote { Date = DateTime.ParseExact("""&amp;TEXT(D501,"yyyy-mm-dd")&amp;""",""yyyy-MM-dd"",cultureProvider), Open="&amp;#REF!&amp;"m, High="&amp;E501&amp;"m, Low="&amp;F501&amp;"m, Close="&amp;G501&amp;"m, Volume = (long)"&amp;#REF!&amp;" },"</f>
        <v>#REF!</v>
      </c>
      <c r="D501" s="2">
        <v>43461</v>
      </c>
      <c r="E501" s="1">
        <v>243.68</v>
      </c>
      <c r="F501" s="1">
        <v>234.52</v>
      </c>
      <c r="G501" s="1">
        <v>243.46</v>
      </c>
      <c r="H501" s="1">
        <f>MAX(testdata[[#This Row],[high]]-testdata[[#This Row],[low]],ABS(testdata[[#This Row],[high]]-G500),ABS(testdata[[#This Row],[low]]-G500))</f>
        <v>9.1599999999999966</v>
      </c>
      <c r="I501" s="1">
        <f>IF(testdata[[#This Row],[high]]-E500&gt;F500-testdata[[#This Row],[low]],MAX(testdata[[#This Row],[high]]-E500,0),0)</f>
        <v>2.0699999999999932</v>
      </c>
      <c r="J501" s="1">
        <f>IF(F500-testdata[[#This Row],[low]]&gt;testdata[[#This Row],[high]]-E500,MAX(F500-testdata[[#This Row],[low]],0),0)</f>
        <v>0</v>
      </c>
      <c r="K501" s="1">
        <f>K500-(K500/14)+testdata[[#This Row],[TR]]</f>
        <v>91.521120129242803</v>
      </c>
      <c r="L501" s="1">
        <f>L500-(L500/14)+testdata[[#This Row],[+DM1]]</f>
        <v>14.445545388013485</v>
      </c>
      <c r="M501" s="1">
        <f>M500-(M500/14)+testdata[[#This Row],[-DM1]]</f>
        <v>31.104720180414535</v>
      </c>
      <c r="N501" s="8">
        <f>100*testdata[[#This Row],[+DM14]]/testdata[[#This Row],[TR14]]</f>
        <v>15.783838055755886</v>
      </c>
      <c r="O501" s="8">
        <f>100*testdata[[#This Row],[-DM14]]/testdata[[#This Row],[TR14]]</f>
        <v>33.986384931138929</v>
      </c>
      <c r="P501" s="8">
        <f>100*ABS(testdata[[#This Row],[+DI14]]-testdata[[#This Row],[-DI14]])/(testdata[[#This Row],[+DI14]]+testdata[[#This Row],[-DI14]])</f>
        <v>36.573167213207029</v>
      </c>
      <c r="Q501" s="8">
        <f>((Q500*13)+testdata[[#This Row],[DX]])/14</f>
        <v>35.402885846545352</v>
      </c>
      <c r="S501" s="6">
        <v>500</v>
      </c>
      <c r="T501" s="8">
        <v>15.783799999999999</v>
      </c>
      <c r="U501" s="8">
        <v>33.986400000000003</v>
      </c>
      <c r="V501" s="8">
        <v>35.402900000000002</v>
      </c>
    </row>
    <row r="502" spans="1:22" x14ac:dyDescent="0.25">
      <c r="A502" s="6">
        <v>501</v>
      </c>
      <c r="B502" s="3" t="s">
        <v>5</v>
      </c>
      <c r="C502" s="4" t="e">
        <f>"new Quote { Date = DateTime.ParseExact("""&amp;TEXT(D502,"yyyy-mm-dd")&amp;""",""yyyy-MM-dd"",cultureProvider), Open="&amp;#REF!&amp;"m, High="&amp;E502&amp;"m, Low="&amp;F502&amp;"m, Close="&amp;G502&amp;"m, Volume = (long)"&amp;#REF!&amp;" },"</f>
        <v>#REF!</v>
      </c>
      <c r="D502" s="2">
        <v>43462</v>
      </c>
      <c r="E502" s="1">
        <v>246.73</v>
      </c>
      <c r="F502" s="1">
        <v>241.87</v>
      </c>
      <c r="G502" s="1">
        <v>243.15</v>
      </c>
      <c r="H502" s="1">
        <f>MAX(testdata[[#This Row],[high]]-testdata[[#This Row],[low]],ABS(testdata[[#This Row],[high]]-G501),ABS(testdata[[#This Row],[low]]-G501))</f>
        <v>4.8599999999999852</v>
      </c>
      <c r="I502" s="1">
        <f>IF(testdata[[#This Row],[high]]-E501&gt;F501-testdata[[#This Row],[low]],MAX(testdata[[#This Row],[high]]-E501,0),0)</f>
        <v>3.0499999999999829</v>
      </c>
      <c r="J502" s="1">
        <f>IF(F501-testdata[[#This Row],[low]]&gt;testdata[[#This Row],[high]]-E501,MAX(F501-testdata[[#This Row],[low]],0),0)</f>
        <v>0</v>
      </c>
      <c r="K502" s="1">
        <f>K501-(K501/14)+testdata[[#This Row],[TR]]</f>
        <v>89.843897262868296</v>
      </c>
      <c r="L502" s="1">
        <f>L501-(L501/14)+testdata[[#This Row],[+DM1]]</f>
        <v>16.463720717441078</v>
      </c>
      <c r="M502" s="1">
        <f>M501-(M501/14)+testdata[[#This Row],[-DM1]]</f>
        <v>28.882954453242068</v>
      </c>
      <c r="N502" s="8">
        <f>100*testdata[[#This Row],[+DM14]]/testdata[[#This Row],[TR14]]</f>
        <v>18.324806936269663</v>
      </c>
      <c r="O502" s="8">
        <f>100*testdata[[#This Row],[-DM14]]/testdata[[#This Row],[TR14]]</f>
        <v>32.147931393420464</v>
      </c>
      <c r="P502" s="8">
        <f>100*ABS(testdata[[#This Row],[+DI14]]-testdata[[#This Row],[-DI14]])/(testdata[[#This Row],[+DI14]]+testdata[[#This Row],[-DI14]])</f>
        <v>27.387308306629901</v>
      </c>
      <c r="Q502" s="8">
        <f>((Q501*13)+testdata[[#This Row],[DX]])/14</f>
        <v>34.83034459369425</v>
      </c>
      <c r="S502" s="6">
        <v>501</v>
      </c>
      <c r="T502" s="8">
        <v>18.3248</v>
      </c>
      <c r="U502" s="8">
        <v>32.1479</v>
      </c>
      <c r="V502" s="8">
        <v>34.830300000000001</v>
      </c>
    </row>
    <row r="503" spans="1:22" x14ac:dyDescent="0.25">
      <c r="A503" s="6">
        <v>502</v>
      </c>
      <c r="B503" s="3" t="s">
        <v>5</v>
      </c>
      <c r="C503" s="4" t="e">
        <f>"new Quote { Date = DateTime.ParseExact("""&amp;TEXT(D503,"yyyy-mm-dd")&amp;""",""yyyy-MM-dd"",cultureProvider), Open="&amp;#REF!&amp;"m, High="&amp;E503&amp;"m, Low="&amp;F503&amp;"m, Close="&amp;G503&amp;"m, Volume = (long)"&amp;#REF!&amp;" },"</f>
        <v>#REF!</v>
      </c>
      <c r="D503" s="2">
        <v>43465</v>
      </c>
      <c r="E503" s="1">
        <v>245.54</v>
      </c>
      <c r="F503" s="1">
        <v>242.87</v>
      </c>
      <c r="G503" s="1">
        <v>245.28</v>
      </c>
      <c r="H503" s="1">
        <f>MAX(testdata[[#This Row],[high]]-testdata[[#This Row],[low]],ABS(testdata[[#This Row],[high]]-G502),ABS(testdata[[#This Row],[low]]-G502))</f>
        <v>2.6699999999999875</v>
      </c>
      <c r="I503" s="1">
        <f>IF(testdata[[#This Row],[high]]-E502&gt;F502-testdata[[#This Row],[low]],MAX(testdata[[#This Row],[high]]-E502,0),0)</f>
        <v>0</v>
      </c>
      <c r="J503" s="1">
        <f>IF(F502-testdata[[#This Row],[low]]&gt;testdata[[#This Row],[high]]-E502,MAX(F502-testdata[[#This Row],[low]],0),0)</f>
        <v>0</v>
      </c>
      <c r="K503" s="1">
        <f>K502-(K502/14)+testdata[[#This Row],[TR]]</f>
        <v>86.096476029806269</v>
      </c>
      <c r="L503" s="1">
        <f>L502-(L502/14)+testdata[[#This Row],[+DM1]]</f>
        <v>15.287740666195287</v>
      </c>
      <c r="M503" s="1">
        <f>M502-(M502/14)+testdata[[#This Row],[-DM1]]</f>
        <v>26.819886278010493</v>
      </c>
      <c r="N503" s="13">
        <f>100*testdata[[#This Row],[+DM14]]/testdata[[#This Row],[TR14]]</f>
        <v>17.75652311356243</v>
      </c>
      <c r="O503" s="13">
        <f>100*testdata[[#This Row],[-DM14]]/testdata[[#This Row],[TR14]]</f>
        <v>31.150968674636061</v>
      </c>
      <c r="P503" s="8">
        <f>100*ABS(testdata[[#This Row],[+DI14]]-testdata[[#This Row],[-DI14]])/(testdata[[#This Row],[+DI14]]+testdata[[#This Row],[-DI14]])</f>
        <v>27.387308306629919</v>
      </c>
      <c r="Q503" s="13">
        <f>((Q502*13)+testdata[[#This Row],[DX]])/14</f>
        <v>34.298699144618226</v>
      </c>
      <c r="S503" s="6">
        <v>502</v>
      </c>
      <c r="T503" s="13">
        <v>17.756499999999999</v>
      </c>
      <c r="U503" s="13">
        <v>31.151</v>
      </c>
      <c r="V503" s="13">
        <v>34.298699999999997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2020-11-12T02:54:12Z</dcterms:modified>
</cp:coreProperties>
</file>