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filterPrivacy="1" defaultThemeVersion="166925"/>
  <xr:revisionPtr revIDLastSave="1" documentId="8_{C9FE45A9-61C3-483C-A055-AB818FA5D70C}" xr6:coauthVersionLast="45" xr6:coauthVersionMax="45" xr10:uidLastSave="{4DC58BB3-9E30-414E-B3CB-CBB983F0E9AE}"/>
  <bookViews>
    <workbookView xWindow="-28920" yWindow="-120" windowWidth="29040" windowHeight="15840" xr2:uid="{00000000-000D-0000-FFFF-FFFF00000000}"/>
  </bookViews>
  <sheets>
    <sheet name="SLO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2" i="1" l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21" i="1"/>
  <c r="L22" i="1" l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 s="1"/>
  <c r="L318" i="1" a="1"/>
  <c r="L318" i="1" s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 s="1"/>
  <c r="L373" i="1" a="1"/>
  <c r="L373" i="1" s="1"/>
  <c r="L374" i="1" a="1"/>
  <c r="L374" i="1" s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 s="1"/>
  <c r="L389" i="1" a="1"/>
  <c r="L389" i="1" s="1"/>
  <c r="L390" i="1" a="1"/>
  <c r="L390" i="1" s="1"/>
  <c r="L391" i="1" a="1"/>
  <c r="L391" i="1" s="1"/>
  <c r="L392" i="1" a="1"/>
  <c r="L392" i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 s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 s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 s="1"/>
  <c r="L503" i="1" a="1"/>
  <c r="L503" i="1" s="1"/>
  <c r="L21" i="1" a="1"/>
  <c r="L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 s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 s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 s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K21" i="1" a="1"/>
  <c r="K21" i="1" s="1"/>
  <c r="J21" i="1" a="1"/>
  <c r="J21" i="1" s="1"/>
  <c r="N502" i="1" l="1"/>
  <c r="N487" i="1"/>
  <c r="N495" i="1"/>
  <c r="N488" i="1"/>
  <c r="N496" i="1"/>
  <c r="N489" i="1"/>
  <c r="N497" i="1"/>
  <c r="N490" i="1"/>
  <c r="N498" i="1"/>
  <c r="N503" i="1"/>
  <c r="N491" i="1"/>
  <c r="N499" i="1"/>
  <c r="N484" i="1"/>
  <c r="N492" i="1"/>
  <c r="N500" i="1"/>
  <c r="N485" i="1"/>
  <c r="N493" i="1"/>
  <c r="N501" i="1"/>
  <c r="N486" i="1"/>
  <c r="N49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2" i="1"/>
</calcChain>
</file>

<file path=xl/sharedStrings.xml><?xml version="1.0" encoding="utf-8"?>
<sst xmlns="http://schemas.openxmlformats.org/spreadsheetml/2006/main" count="522" uniqueCount="16">
  <si>
    <t>symbol</t>
  </si>
  <si>
    <t>date</t>
  </si>
  <si>
    <t>open</t>
  </si>
  <si>
    <t>high</t>
  </si>
  <si>
    <t>low</t>
  </si>
  <si>
    <t>close</t>
  </si>
  <si>
    <t>volume</t>
  </si>
  <si>
    <t>SPY</t>
  </si>
  <si>
    <t>code</t>
  </si>
  <si>
    <t>index</t>
  </si>
  <si>
    <t>m</t>
  </si>
  <si>
    <t>b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</si>
  <si>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</si>
  <si>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line</t>
  </si>
  <si>
    <t>output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</si>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</sst>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_);_(* \(#,##0\);_(* &quot;-&quot;??_);_(@_)"/>
    <numFmt numFmtId="166" formatCode="_(* #,##0.0000_);_(* \(#,##0.0000\);_(* &quot;-&quot;??_);_(@_)"/>
    <numFmt numFmtId="167" formatCode="_(&quot;$&quot;* #,##0.0000_);_(&quot;$&quot;* \(#,##0.0000\);_(&quot;$&quot;* &quot;-&quot;??_);_(@_)"/>
    <numFmt numFmtId="168" formatCode="_(* #,##0.000000_);_(* \(#,##0.0000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65" fontId="0" fillId="0" borderId="0" xfId="1" applyNumberFormat="1" applyFont="1" applyAlignment="1">
      <alignment horizontal="right"/>
    </xf>
    <xf numFmtId="44" fontId="0" fillId="0" borderId="0" xfId="2" applyFon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7" fontId="0" fillId="0" borderId="0" xfId="2" applyNumberFormat="1" applyFont="1" applyAlignment="1">
      <alignment horizontal="right"/>
    </xf>
    <xf numFmtId="166" fontId="1" fillId="32" borderId="0" xfId="43" applyNumberFormat="1" applyAlignment="1">
      <alignment horizontal="right"/>
    </xf>
    <xf numFmtId="167" fontId="1" fillId="32" borderId="0" xfId="43" applyNumberFormat="1" applyAlignment="1">
      <alignment horizontal="right"/>
    </xf>
    <xf numFmtId="168" fontId="0" fillId="0" borderId="0" xfId="1" applyNumberFormat="1" applyFont="1" applyAlignment="1">
      <alignment horizontal="right"/>
    </xf>
    <xf numFmtId="168" fontId="1" fillId="32" borderId="0" xfId="43" applyNumberFormat="1" applyAlignment="1">
      <alignment horizontal="right"/>
    </xf>
    <xf numFmtId="0" fontId="0" fillId="0" borderId="0" xfId="0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* #,##0.000000_);_(* \(#,##0.00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* #,##0.000000_);_(* \(#,##0.00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numRef>
              <c:f>SLOPE!$D$484:$D$503</c:f>
              <c:numCache>
                <c:formatCode>mm/dd/yy;@</c:formatCode>
                <c:ptCount val="20"/>
                <c:pt idx="0">
                  <c:v>43434</c:v>
                </c:pt>
                <c:pt idx="1">
                  <c:v>43437</c:v>
                </c:pt>
                <c:pt idx="2">
                  <c:v>43438</c:v>
                </c:pt>
                <c:pt idx="3">
                  <c:v>43440</c:v>
                </c:pt>
                <c:pt idx="4">
                  <c:v>43441</c:v>
                </c:pt>
                <c:pt idx="5">
                  <c:v>43444</c:v>
                </c:pt>
                <c:pt idx="6">
                  <c:v>43445</c:v>
                </c:pt>
                <c:pt idx="7">
                  <c:v>43446</c:v>
                </c:pt>
                <c:pt idx="8">
                  <c:v>43447</c:v>
                </c:pt>
                <c:pt idx="9">
                  <c:v>43448</c:v>
                </c:pt>
                <c:pt idx="10">
                  <c:v>43451</c:v>
                </c:pt>
                <c:pt idx="11">
                  <c:v>43452</c:v>
                </c:pt>
                <c:pt idx="12">
                  <c:v>43453</c:v>
                </c:pt>
                <c:pt idx="13">
                  <c:v>43454</c:v>
                </c:pt>
                <c:pt idx="14">
                  <c:v>43455</c:v>
                </c:pt>
                <c:pt idx="15">
                  <c:v>43458</c:v>
                </c:pt>
                <c:pt idx="16">
                  <c:v>43460</c:v>
                </c:pt>
                <c:pt idx="17">
                  <c:v>43461</c:v>
                </c:pt>
                <c:pt idx="18">
                  <c:v>43462</c:v>
                </c:pt>
                <c:pt idx="19">
                  <c:v>43465</c:v>
                </c:pt>
              </c:numCache>
            </c:numRef>
          </c:cat>
          <c:val>
            <c:numRef>
              <c:f>SLOPE!$H$484:$H$503</c:f>
              <c:numCache>
                <c:formatCode>_("$"* #,##0.00_);_("$"* \(#,##0.00\);_("$"* "-"??_);_(@_)</c:formatCode>
                <c:ptCount val="20"/>
                <c:pt idx="0">
                  <c:v>268.95999999999998</c:v>
                </c:pt>
                <c:pt idx="1">
                  <c:v>272.52</c:v>
                </c:pt>
                <c:pt idx="2">
                  <c:v>263.69</c:v>
                </c:pt>
                <c:pt idx="3">
                  <c:v>263.29000000000002</c:v>
                </c:pt>
                <c:pt idx="4">
                  <c:v>257.17</c:v>
                </c:pt>
                <c:pt idx="5">
                  <c:v>257.66000000000003</c:v>
                </c:pt>
                <c:pt idx="6">
                  <c:v>257.72000000000003</c:v>
                </c:pt>
                <c:pt idx="7">
                  <c:v>259.01</c:v>
                </c:pt>
                <c:pt idx="8">
                  <c:v>258.93</c:v>
                </c:pt>
                <c:pt idx="9">
                  <c:v>254.15</c:v>
                </c:pt>
                <c:pt idx="10">
                  <c:v>249.16</c:v>
                </c:pt>
                <c:pt idx="11">
                  <c:v>248.89</c:v>
                </c:pt>
                <c:pt idx="12">
                  <c:v>245.16</c:v>
                </c:pt>
                <c:pt idx="13">
                  <c:v>241.17</c:v>
                </c:pt>
                <c:pt idx="14">
                  <c:v>236.23</c:v>
                </c:pt>
                <c:pt idx="15">
                  <c:v>229.99</c:v>
                </c:pt>
                <c:pt idx="16">
                  <c:v>241.61</c:v>
                </c:pt>
                <c:pt idx="17">
                  <c:v>243.46</c:v>
                </c:pt>
                <c:pt idx="18">
                  <c:v>243.15</c:v>
                </c:pt>
                <c:pt idx="19">
                  <c:v>245.28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EE-4CAD-93BB-F0F2978BB345}"/>
            </c:ext>
          </c:extLst>
        </c:ser>
        <c:ser>
          <c:idx val="8"/>
          <c:order val="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SLOPE!$D$484:$D$503</c:f>
              <c:numCache>
                <c:formatCode>mm/dd/yy;@</c:formatCode>
                <c:ptCount val="20"/>
                <c:pt idx="0">
                  <c:v>43434</c:v>
                </c:pt>
                <c:pt idx="1">
                  <c:v>43437</c:v>
                </c:pt>
                <c:pt idx="2">
                  <c:v>43438</c:v>
                </c:pt>
                <c:pt idx="3">
                  <c:v>43440</c:v>
                </c:pt>
                <c:pt idx="4">
                  <c:v>43441</c:v>
                </c:pt>
                <c:pt idx="5">
                  <c:v>43444</c:v>
                </c:pt>
                <c:pt idx="6">
                  <c:v>43445</c:v>
                </c:pt>
                <c:pt idx="7">
                  <c:v>43446</c:v>
                </c:pt>
                <c:pt idx="8">
                  <c:v>43447</c:v>
                </c:pt>
                <c:pt idx="9">
                  <c:v>43448</c:v>
                </c:pt>
                <c:pt idx="10">
                  <c:v>43451</c:v>
                </c:pt>
                <c:pt idx="11">
                  <c:v>43452</c:v>
                </c:pt>
                <c:pt idx="12">
                  <c:v>43453</c:v>
                </c:pt>
                <c:pt idx="13">
                  <c:v>43454</c:v>
                </c:pt>
                <c:pt idx="14">
                  <c:v>43455</c:v>
                </c:pt>
                <c:pt idx="15">
                  <c:v>43458</c:v>
                </c:pt>
                <c:pt idx="16">
                  <c:v>43460</c:v>
                </c:pt>
                <c:pt idx="17">
                  <c:v>43461</c:v>
                </c:pt>
                <c:pt idx="18">
                  <c:v>43462</c:v>
                </c:pt>
                <c:pt idx="19">
                  <c:v>43465</c:v>
                </c:pt>
              </c:numCache>
            </c:numRef>
          </c:cat>
          <c:val>
            <c:numRef>
              <c:f>SLOPE!$N$484:$N$503</c:f>
              <c:numCache>
                <c:formatCode>_("$"* #,##0.0000_);_("$"* \(#,##0.0000\);_("$"* "-"??_);_(@_)</c:formatCode>
                <c:ptCount val="20"/>
                <c:pt idx="0">
                  <c:v>267.90685714285701</c:v>
                </c:pt>
                <c:pt idx="1">
                  <c:v>266.21771428571424</c:v>
                </c:pt>
                <c:pt idx="2">
                  <c:v>264.52857142857135</c:v>
                </c:pt>
                <c:pt idx="3">
                  <c:v>262.83942857142847</c:v>
                </c:pt>
                <c:pt idx="4">
                  <c:v>261.15028571428559</c:v>
                </c:pt>
                <c:pt idx="5">
                  <c:v>259.46114285714282</c:v>
                </c:pt>
                <c:pt idx="6">
                  <c:v>257.77199999999993</c:v>
                </c:pt>
                <c:pt idx="7">
                  <c:v>256.08285714285705</c:v>
                </c:pt>
                <c:pt idx="8">
                  <c:v>254.39371428571417</c:v>
                </c:pt>
                <c:pt idx="9">
                  <c:v>252.70457142857128</c:v>
                </c:pt>
                <c:pt idx="10">
                  <c:v>251.01542857142852</c:v>
                </c:pt>
                <c:pt idx="11">
                  <c:v>249.32628571428563</c:v>
                </c:pt>
                <c:pt idx="12">
                  <c:v>247.63714285714275</c:v>
                </c:pt>
                <c:pt idx="13">
                  <c:v>245.94799999999987</c:v>
                </c:pt>
                <c:pt idx="14">
                  <c:v>244.2588571428571</c:v>
                </c:pt>
                <c:pt idx="15">
                  <c:v>242.56971428571421</c:v>
                </c:pt>
                <c:pt idx="16">
                  <c:v>240.88057142857133</c:v>
                </c:pt>
                <c:pt idx="17">
                  <c:v>239.19142857142845</c:v>
                </c:pt>
                <c:pt idx="18">
                  <c:v>237.50228571428568</c:v>
                </c:pt>
                <c:pt idx="19">
                  <c:v>235.81314285714279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1EE-4CAD-93BB-F0F2978BB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468143"/>
        <c:axId val="614319279"/>
      </c:lineChart>
      <c:lineChart>
        <c:grouping val="standard"/>
        <c:varyColors val="0"/>
        <c:ser>
          <c:idx val="5"/>
          <c:order val="1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SLOPE!$D$484:$D$503</c:f>
              <c:numCache>
                <c:formatCode>mm/dd/yy;@</c:formatCode>
                <c:ptCount val="20"/>
                <c:pt idx="0">
                  <c:v>43434</c:v>
                </c:pt>
                <c:pt idx="1">
                  <c:v>43437</c:v>
                </c:pt>
                <c:pt idx="2">
                  <c:v>43438</c:v>
                </c:pt>
                <c:pt idx="3">
                  <c:v>43440</c:v>
                </c:pt>
                <c:pt idx="4">
                  <c:v>43441</c:v>
                </c:pt>
                <c:pt idx="5">
                  <c:v>43444</c:v>
                </c:pt>
                <c:pt idx="6">
                  <c:v>43445</c:v>
                </c:pt>
                <c:pt idx="7">
                  <c:v>43446</c:v>
                </c:pt>
                <c:pt idx="8">
                  <c:v>43447</c:v>
                </c:pt>
                <c:pt idx="9">
                  <c:v>43448</c:v>
                </c:pt>
                <c:pt idx="10">
                  <c:v>43451</c:v>
                </c:pt>
                <c:pt idx="11">
                  <c:v>43452</c:v>
                </c:pt>
                <c:pt idx="12">
                  <c:v>43453</c:v>
                </c:pt>
                <c:pt idx="13">
                  <c:v>43454</c:v>
                </c:pt>
                <c:pt idx="14">
                  <c:v>43455</c:v>
                </c:pt>
                <c:pt idx="15">
                  <c:v>43458</c:v>
                </c:pt>
                <c:pt idx="16">
                  <c:v>43460</c:v>
                </c:pt>
                <c:pt idx="17">
                  <c:v>43461</c:v>
                </c:pt>
                <c:pt idx="18">
                  <c:v>43462</c:v>
                </c:pt>
                <c:pt idx="19">
                  <c:v>43465</c:v>
                </c:pt>
              </c:numCache>
            </c:numRef>
          </c:cat>
          <c:val>
            <c:numRef>
              <c:f>SLOPE!$J$484:$J$503</c:f>
              <c:numCache>
                <c:formatCode>_(* #,##0.000000_);_(* \(#,##0.000000\);_(* "-"??_);_(@_)</c:formatCode>
                <c:ptCount val="20"/>
                <c:pt idx="0">
                  <c:v>-0.33701503759398527</c:v>
                </c:pt>
                <c:pt idx="1">
                  <c:v>-0.24108270676691743</c:v>
                </c:pt>
                <c:pt idx="2">
                  <c:v>-0.25911278195488724</c:v>
                </c:pt>
                <c:pt idx="3">
                  <c:v>-0.25157142857142811</c:v>
                </c:pt>
                <c:pt idx="4">
                  <c:v>-0.23292481203007423</c:v>
                </c:pt>
                <c:pt idx="5">
                  <c:v>-0.18957894736841963</c:v>
                </c:pt>
                <c:pt idx="6">
                  <c:v>-0.16342857142856965</c:v>
                </c:pt>
                <c:pt idx="7">
                  <c:v>-0.17890225563909623</c:v>
                </c:pt>
                <c:pt idx="8">
                  <c:v>-0.19297744360902108</c:v>
                </c:pt>
                <c:pt idx="9">
                  <c:v>-0.29411278195488588</c:v>
                </c:pt>
                <c:pt idx="10">
                  <c:v>-0.40884210526315679</c:v>
                </c:pt>
                <c:pt idx="11">
                  <c:v>-0.4906240601503753</c:v>
                </c:pt>
                <c:pt idx="12">
                  <c:v>-0.66954887218045056</c:v>
                </c:pt>
                <c:pt idx="13">
                  <c:v>-0.95603007518797001</c:v>
                </c:pt>
                <c:pt idx="14">
                  <c:v>-1.2744736842105266</c:v>
                </c:pt>
                <c:pt idx="15">
                  <c:v>-1.6756090225563913</c:v>
                </c:pt>
                <c:pt idx="16">
                  <c:v>-1.8049699248120303</c:v>
                </c:pt>
                <c:pt idx="17">
                  <c:v>-1.8648496240601504</c:v>
                </c:pt>
                <c:pt idx="18">
                  <c:v>-1.8062481203007512</c:v>
                </c:pt>
                <c:pt idx="19">
                  <c:v>-1.6891428571428575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51EE-4CAD-93BB-F0F2978BB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609055"/>
        <c:axId val="737506687"/>
      </c:lineChart>
      <c:catAx>
        <c:axId val="738468143"/>
        <c:scaling>
          <c:orientation val="minMax"/>
        </c:scaling>
        <c:delete val="0"/>
        <c:axPos val="b"/>
        <c:numFmt formatCode="mm/d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319279"/>
        <c:crosses val="autoZero"/>
        <c:auto val="0"/>
        <c:lblAlgn val="ctr"/>
        <c:lblOffset val="100"/>
        <c:noMultiLvlLbl val="0"/>
      </c:catAx>
      <c:valAx>
        <c:axId val="61431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468143"/>
        <c:crosses val="autoZero"/>
        <c:crossBetween val="between"/>
      </c:valAx>
      <c:valAx>
        <c:axId val="737506687"/>
        <c:scaling>
          <c:orientation val="minMax"/>
        </c:scaling>
        <c:delete val="0"/>
        <c:axPos val="r"/>
        <c:numFmt formatCode="_(* #,##0.000000_);_(* \(#,##0.0000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09055"/>
        <c:crosses val="max"/>
        <c:crossBetween val="between"/>
      </c:valAx>
      <c:dateAx>
        <c:axId val="661609055"/>
        <c:scaling>
          <c:orientation val="minMax"/>
        </c:scaling>
        <c:delete val="1"/>
        <c:axPos val="b"/>
        <c:numFmt formatCode="mm/dd/yy;@" sourceLinked="1"/>
        <c:majorTickMark val="out"/>
        <c:minorTickMark val="none"/>
        <c:tickLblPos val="nextTo"/>
        <c:crossAx val="737506687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485</xdr:row>
      <xdr:rowOff>109537</xdr:rowOff>
    </xdr:from>
    <xdr:to>
      <xdr:col>8</xdr:col>
      <xdr:colOff>714375</xdr:colOff>
      <xdr:row>499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2D08EB-E275-4612-AC5C-0E992925E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93B-7DCD-4B08-81FC-F6E776229EB3}" name="testdata" displayName="testdata" ref="A1:N503" totalsRowShown="0" headerRowDxfId="22" dataDxfId="21" headerRowCellStyle="Currency" dataCellStyle="Currency">
  <sortState xmlns:xlrd2="http://schemas.microsoft.com/office/spreadsheetml/2017/richdata2" ref="B2:I503">
    <sortCondition ref="D2"/>
  </sortState>
  <tableColumns count="14">
    <tableColumn id="9" xr3:uid="{9F699A46-4958-42A4-A5C9-B52EB0EE585B}" name="index" dataDxfId="20" dataCellStyle="Currency"/>
    <tableColumn id="1" xr3:uid="{DD54CCF5-B894-464C-82C5-1C75A48942B7}" name="symbol" dataDxfId="19"/>
    <tableColumn id="8" xr3:uid="{4C01765B-A5DE-46C8-AA90-F736AC067C2C}" name="code" dataDxfId="18">
      <calculatedColumnFormula>"new Quote { Date = DateTime.ParseExact("""&amp;TEXT(D2,"yyyy-mm-dd")&amp;""",""yyyy-MM-dd"",cultureProvider), Open="&amp;E2&amp;"m, High="&amp;F2&amp;"m, Low="&amp;G2&amp;"m, Close="&amp;H2&amp;"m, Volume = (long)"&amp;I2&amp;" },"</calculatedColumnFormula>
    </tableColumn>
    <tableColumn id="2" xr3:uid="{870234D4-B88D-4DBC-B1B5-A3A328FCAA43}" name="date" dataDxfId="17"/>
    <tableColumn id="3" xr3:uid="{EF611352-AF5A-4141-B3FC-D86820A763EA}" name="open" dataDxfId="16" dataCellStyle="Currency"/>
    <tableColumn id="4" xr3:uid="{74B28648-F2A3-4493-9B04-FE02A7EBAE5E}" name="high" dataDxfId="15" dataCellStyle="Currency"/>
    <tableColumn id="5" xr3:uid="{F6126363-2529-4BAC-9F69-0710D7A587F6}" name="low" dataDxfId="14" dataCellStyle="Currency"/>
    <tableColumn id="6" xr3:uid="{1625C5E8-2802-4281-81F5-7308EFB9EB0C}" name="close" dataDxfId="13" dataCellStyle="Currency"/>
    <tableColumn id="7" xr3:uid="{9D524E41-7E60-45BD-80C8-513C8040D514}" name="volume" dataDxfId="12" dataCellStyle="Comma"/>
    <tableColumn id="11" xr3:uid="{A8B6046E-E7E2-4751-AFF9-553CE9F0B930}" name="m" dataDxfId="11" dataCellStyle="Comma">
      <calculatedColumnFormula>INDEX(#REF!,J$1)</calculatedColumnFormula>
    </tableColumn>
    <tableColumn id="12" xr3:uid="{EB0FF458-F76D-4AA3-817D-FB528B392B12}" name="b" dataDxfId="10" dataCellStyle="Comma">
      <calculatedColumnFormula>INDEX(#REF!,K$1)</calculatedColumnFormula>
    </tableColumn>
    <tableColumn id="13" xr3:uid="{CD697186-4898-4F14-9390-4C8565E5B524}" name="r2" dataDxfId="9" dataCellStyle="Comma"/>
    <tableColumn id="10" xr3:uid="{AE9376FD-A6B7-4344-90CF-C49B6E3A116E}" name="stdev" dataDxfId="0" dataCellStyle="Comma"/>
    <tableColumn id="17" xr3:uid="{E4613AAE-58CE-4FDF-87C9-DF6543DF02E9}" name="line" dataDxfId="8" dataCellStyle="Currency">
      <calculatedColumnFormula>$J2*testdata[[#This Row],[index]]+$K2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15721-187B-4605-834B-B4AA557AB40C}" name="Table2" displayName="Table2" ref="P1:T503" totalsRowShown="0" headerRowDxfId="7" dataDxfId="6" headerRowCellStyle="Comma" dataCellStyle="Comma">
  <tableColumns count="5">
    <tableColumn id="1" xr3:uid="{C6D6619B-A4D8-48FD-B151-9661EE9B0A05}" name="index" dataDxfId="5" dataCellStyle="Currency"/>
    <tableColumn id="2" xr3:uid="{32D1E73D-F7C3-40B5-A8F9-66542582F946}" name="m" dataDxfId="4" dataCellStyle="Comma"/>
    <tableColumn id="3" xr3:uid="{AD753244-AD17-4E40-9A6D-B379B2DD7F78}" name="b" dataDxfId="3" dataCellStyle="Comma"/>
    <tableColumn id="4" xr3:uid="{C721E1EB-EF3B-4BAA-9DD1-394B8E0D0425}" name="r2" dataDxfId="2" dataCellStyle="Comma"/>
    <tableColumn id="5" xr3:uid="{D026C17B-F09D-4D6A-B8C7-673A03CC1EE9}" name="line" dataDxfId="1" dataCellStyle="Currency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3"/>
  <sheetViews>
    <sheetView tabSelected="1" topLeftCell="A475" workbookViewId="0">
      <selection activeCell="O492" sqref="O492"/>
    </sheetView>
  </sheetViews>
  <sheetFormatPr defaultRowHeight="15" x14ac:dyDescent="0.25"/>
  <cols>
    <col min="1" max="1" width="6" style="9" bestFit="1" customWidth="1"/>
    <col min="2" max="2" width="9.7109375" style="4" customWidth="1"/>
    <col min="3" max="3" width="6.140625" hidden="1" customWidth="1"/>
    <col min="4" max="4" width="10.7109375" style="3" customWidth="1"/>
    <col min="5" max="8" width="10.7109375" style="2" customWidth="1"/>
    <col min="9" max="9" width="14.28515625" style="1" customWidth="1"/>
    <col min="10" max="13" width="11.7109375" style="12" customWidth="1"/>
    <col min="14" max="14" width="11" bestFit="1" customWidth="1"/>
    <col min="16" max="16" width="8.140625" style="9" customWidth="1"/>
    <col min="17" max="19" width="11.7109375" style="12" customWidth="1"/>
    <col min="20" max="20" width="11" bestFit="1" customWidth="1"/>
  </cols>
  <sheetData>
    <row r="1" spans="1:20" ht="17.25" x14ac:dyDescent="0.25">
      <c r="A1" s="8" t="s">
        <v>9</v>
      </c>
      <c r="B1" s="4" t="s">
        <v>0</v>
      </c>
      <c r="C1" s="7" t="s">
        <v>8</v>
      </c>
      <c r="D1" s="3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6" t="s">
        <v>6</v>
      </c>
      <c r="J1" s="10" t="s">
        <v>10</v>
      </c>
      <c r="K1" s="10" t="s">
        <v>11</v>
      </c>
      <c r="L1" s="10" t="s">
        <v>12</v>
      </c>
      <c r="M1" s="10" t="s">
        <v>15</v>
      </c>
      <c r="N1" s="7" t="s">
        <v>13</v>
      </c>
      <c r="O1" s="18" t="s">
        <v>14</v>
      </c>
      <c r="P1" s="8" t="s">
        <v>9</v>
      </c>
      <c r="Q1" s="10" t="s">
        <v>10</v>
      </c>
      <c r="R1" s="10" t="s">
        <v>11</v>
      </c>
      <c r="S1" s="10" t="s">
        <v>12</v>
      </c>
      <c r="T1" s="7" t="s">
        <v>13</v>
      </c>
    </row>
    <row r="2" spans="1:20" x14ac:dyDescent="0.25">
      <c r="A2" s="8">
        <v>1</v>
      </c>
      <c r="B2" s="4" t="s">
        <v>7</v>
      </c>
      <c r="C2" s="5" t="str">
        <f t="shared" ref="C2:C65" si="0">"new Quote { Date = DateTime.ParseExact("""&amp;TEXT(D2,"yyyy-mm-dd")&amp;""",""yyyy-MM-dd"",cultureProvider), Open="&amp;E2&amp;"m, High="&amp;F2&amp;"m, Low="&amp;G2&amp;"m, Close="&amp;H2&amp;"m, Volume = (long)"&amp;I2&amp;" },"</f>
        <v>new Quote { Date = DateTime.ParseExact("2017-01-03","yyyy-MM-dd",cultureProvider), Open=212.61m, High=213.35m, Low=211.52m, Close=212.8m, Volume = (long)96708880 },</v>
      </c>
      <c r="D2" s="3">
        <v>42738</v>
      </c>
      <c r="E2" s="2">
        <v>212.61</v>
      </c>
      <c r="F2" s="2">
        <v>213.35</v>
      </c>
      <c r="G2" s="2">
        <v>211.52</v>
      </c>
      <c r="H2" s="2">
        <v>212.8</v>
      </c>
      <c r="I2" s="1">
        <v>96708880</v>
      </c>
      <c r="J2" s="16"/>
      <c r="K2" s="11"/>
      <c r="L2" s="11"/>
      <c r="M2" s="11"/>
      <c r="N2" s="13"/>
      <c r="P2" s="8">
        <v>1</v>
      </c>
      <c r="Q2" s="16"/>
      <c r="R2" s="11"/>
      <c r="S2" s="11"/>
      <c r="T2" s="13"/>
    </row>
    <row r="3" spans="1:20" x14ac:dyDescent="0.25">
      <c r="A3" s="8">
        <v>2</v>
      </c>
      <c r="B3" s="4" t="s">
        <v>7</v>
      </c>
      <c r="C3" s="5" t="str">
        <f t="shared" si="0"/>
        <v>new Quote { Date = DateTime.ParseExact("2017-01-04","yyyy-MM-dd",cultureProvider), Open=213.16m, High=214.22m, Low=213.15m, Close=214.06m, Volume = (long)83348752 },</v>
      </c>
      <c r="D3" s="3">
        <v>42739</v>
      </c>
      <c r="E3" s="2">
        <v>213.16</v>
      </c>
      <c r="F3" s="2">
        <v>214.22</v>
      </c>
      <c r="G3" s="2">
        <v>213.15</v>
      </c>
      <c r="H3" s="2">
        <v>214.06</v>
      </c>
      <c r="I3" s="1">
        <v>83348752</v>
      </c>
      <c r="J3" s="16"/>
      <c r="K3" s="11"/>
      <c r="L3" s="11"/>
      <c r="M3" s="11"/>
      <c r="N3" s="13"/>
      <c r="P3" s="8">
        <v>2</v>
      </c>
      <c r="Q3" s="16"/>
      <c r="R3" s="11"/>
      <c r="S3" s="11"/>
      <c r="T3" s="13"/>
    </row>
    <row r="4" spans="1:20" x14ac:dyDescent="0.25">
      <c r="A4" s="8">
        <v>3</v>
      </c>
      <c r="B4" s="4" t="s">
        <v>7</v>
      </c>
      <c r="C4" s="5" t="str">
        <f t="shared" si="0"/>
        <v>new Quote { Date = DateTime.ParseExact("2017-01-05","yyyy-MM-dd",cultureProvider), Open=213.77m, High=214.06m, Low=213.02m, Close=213.89m, Volume = (long)82961968 },</v>
      </c>
      <c r="D4" s="3">
        <v>42740</v>
      </c>
      <c r="E4" s="2">
        <v>213.77</v>
      </c>
      <c r="F4" s="2">
        <v>214.06</v>
      </c>
      <c r="G4" s="2">
        <v>213.02</v>
      </c>
      <c r="H4" s="2">
        <v>213.89</v>
      </c>
      <c r="I4" s="1">
        <v>82961968</v>
      </c>
      <c r="J4" s="16"/>
      <c r="K4" s="11"/>
      <c r="L4" s="11"/>
      <c r="M4" s="11"/>
      <c r="N4" s="13"/>
      <c r="P4" s="8">
        <v>3</v>
      </c>
      <c r="Q4" s="16"/>
      <c r="R4" s="11"/>
      <c r="S4" s="11"/>
      <c r="T4" s="13"/>
    </row>
    <row r="5" spans="1:20" x14ac:dyDescent="0.25">
      <c r="A5" s="8">
        <v>4</v>
      </c>
      <c r="B5" s="4" t="s">
        <v>7</v>
      </c>
      <c r="C5" s="5" t="str">
        <f t="shared" si="0"/>
        <v>new Quote { Date = DateTime.ParseExact("2017-01-06","yyyy-MM-dd",cultureProvider), Open=214.02m, High=215.17m, Low=213.42m, Close=214.66m, Volume = (long)75744152 },</v>
      </c>
      <c r="D5" s="3">
        <v>42741</v>
      </c>
      <c r="E5" s="2">
        <v>214.02</v>
      </c>
      <c r="F5" s="2">
        <v>215.17</v>
      </c>
      <c r="G5" s="2">
        <v>213.42</v>
      </c>
      <c r="H5" s="2">
        <v>214.66</v>
      </c>
      <c r="I5" s="1">
        <v>75744152</v>
      </c>
      <c r="J5" s="16"/>
      <c r="K5" s="11"/>
      <c r="L5" s="11"/>
      <c r="M5" s="11"/>
      <c r="N5" s="13"/>
      <c r="P5" s="8">
        <v>4</v>
      </c>
      <c r="Q5" s="16"/>
      <c r="R5" s="11"/>
      <c r="S5" s="11"/>
      <c r="T5" s="13"/>
    </row>
    <row r="6" spans="1:20" x14ac:dyDescent="0.25">
      <c r="A6" s="8">
        <v>5</v>
      </c>
      <c r="B6" s="4" t="s">
        <v>7</v>
      </c>
      <c r="C6" s="5" t="str">
        <f t="shared" si="0"/>
        <v>new Quote { Date = DateTime.ParseExact("2017-01-09","yyyy-MM-dd",cultureProvider), Open=214.38m, High=214.53m, Low=213.91m, Close=213.95m, Volume = (long)49684316 },</v>
      </c>
      <c r="D6" s="3">
        <v>42744</v>
      </c>
      <c r="E6" s="2">
        <v>214.38</v>
      </c>
      <c r="F6" s="2">
        <v>214.53</v>
      </c>
      <c r="G6" s="2">
        <v>213.91</v>
      </c>
      <c r="H6" s="2">
        <v>213.95</v>
      </c>
      <c r="I6" s="1">
        <v>49684316</v>
      </c>
      <c r="J6" s="16"/>
      <c r="K6" s="11"/>
      <c r="L6" s="11"/>
      <c r="M6" s="11"/>
      <c r="N6" s="13"/>
      <c r="P6" s="8">
        <v>5</v>
      </c>
      <c r="Q6" s="16"/>
      <c r="R6" s="11"/>
      <c r="S6" s="11"/>
      <c r="T6" s="13"/>
    </row>
    <row r="7" spans="1:20" x14ac:dyDescent="0.25">
      <c r="A7" s="8">
        <v>6</v>
      </c>
      <c r="B7" s="4" t="s">
        <v>7</v>
      </c>
      <c r="C7" s="5" t="str">
        <f t="shared" si="0"/>
        <v>new Quote { Date = DateTime.ParseExact("2017-01-10","yyyy-MM-dd",cultureProvider), Open=213.97m, High=214.89m, Low=213.52m, Close=213.95m, Volume = (long)67500792 },</v>
      </c>
      <c r="D7" s="3">
        <v>42745</v>
      </c>
      <c r="E7" s="2">
        <v>213.97</v>
      </c>
      <c r="F7" s="2">
        <v>214.89</v>
      </c>
      <c r="G7" s="2">
        <v>213.52</v>
      </c>
      <c r="H7" s="2">
        <v>213.95</v>
      </c>
      <c r="I7" s="1">
        <v>67500792</v>
      </c>
      <c r="J7" s="16"/>
      <c r="K7" s="11"/>
      <c r="L7" s="11"/>
      <c r="M7" s="11"/>
      <c r="N7" s="13"/>
      <c r="P7" s="8">
        <v>6</v>
      </c>
      <c r="Q7" s="16"/>
      <c r="R7" s="11"/>
      <c r="S7" s="11"/>
      <c r="T7" s="13"/>
    </row>
    <row r="8" spans="1:20" x14ac:dyDescent="0.25">
      <c r="A8" s="8">
        <v>7</v>
      </c>
      <c r="B8" s="4" t="s">
        <v>7</v>
      </c>
      <c r="C8" s="5" t="str">
        <f t="shared" si="0"/>
        <v>new Quote { Date = DateTime.ParseExact("2017-01-11","yyyy-MM-dd",cultureProvider), Open=213.86m, High=214.55m, Low=213.13m, Close=214.55m, Volume = (long)79014928 },</v>
      </c>
      <c r="D8" s="3">
        <v>42746</v>
      </c>
      <c r="E8" s="2">
        <v>213.86</v>
      </c>
      <c r="F8" s="2">
        <v>214.55</v>
      </c>
      <c r="G8" s="2">
        <v>213.13</v>
      </c>
      <c r="H8" s="2">
        <v>214.55</v>
      </c>
      <c r="I8" s="1">
        <v>79014928</v>
      </c>
      <c r="J8" s="16"/>
      <c r="K8" s="11"/>
      <c r="L8" s="11"/>
      <c r="M8" s="11"/>
      <c r="N8" s="13"/>
      <c r="P8" s="8">
        <v>7</v>
      </c>
      <c r="Q8" s="16"/>
      <c r="R8" s="11"/>
      <c r="S8" s="11"/>
      <c r="T8" s="13"/>
    </row>
    <row r="9" spans="1:20" x14ac:dyDescent="0.25">
      <c r="A9" s="8">
        <v>8</v>
      </c>
      <c r="B9" s="4" t="s">
        <v>7</v>
      </c>
      <c r="C9" s="5" t="str">
        <f t="shared" si="0"/>
        <v>new Quote { Date = DateTime.ParseExact("2017-01-12","yyyy-MM-dd",cultureProvider), Open=213.99m, High=214.22m, Low=212.53m, Close=214.02m, Volume = (long)76329760 },</v>
      </c>
      <c r="D9" s="3">
        <v>42747</v>
      </c>
      <c r="E9" s="2">
        <v>213.99</v>
      </c>
      <c r="F9" s="2">
        <v>214.22</v>
      </c>
      <c r="G9" s="2">
        <v>212.53</v>
      </c>
      <c r="H9" s="2">
        <v>214.02</v>
      </c>
      <c r="I9" s="1">
        <v>76329760</v>
      </c>
      <c r="J9" s="16"/>
      <c r="K9" s="11"/>
      <c r="L9" s="11"/>
      <c r="M9" s="11"/>
      <c r="N9" s="13"/>
      <c r="P9" s="8">
        <v>8</v>
      </c>
      <c r="Q9" s="16"/>
      <c r="R9" s="11"/>
      <c r="S9" s="11"/>
      <c r="T9" s="13"/>
    </row>
    <row r="10" spans="1:20" x14ac:dyDescent="0.25">
      <c r="A10" s="8">
        <v>9</v>
      </c>
      <c r="B10" s="4" t="s">
        <v>7</v>
      </c>
      <c r="C10" s="5" t="str">
        <f t="shared" si="0"/>
        <v>new Quote { Date = DateTime.ParseExact("2017-01-13","yyyy-MM-dd",cultureProvider), Open=214.21m, High=214.84m, Low=214.17m, Close=214.51m, Volume = (long)66385084 },</v>
      </c>
      <c r="D10" s="3">
        <v>42748</v>
      </c>
      <c r="E10" s="2">
        <v>214.21</v>
      </c>
      <c r="F10" s="2">
        <v>214.84</v>
      </c>
      <c r="G10" s="2">
        <v>214.17</v>
      </c>
      <c r="H10" s="2">
        <v>214.51</v>
      </c>
      <c r="I10" s="1">
        <v>66385084</v>
      </c>
      <c r="J10" s="16"/>
      <c r="K10" s="11"/>
      <c r="L10" s="11"/>
      <c r="M10" s="11"/>
      <c r="N10" s="13"/>
      <c r="P10" s="8">
        <v>9</v>
      </c>
      <c r="Q10" s="16"/>
      <c r="R10" s="11"/>
      <c r="S10" s="11"/>
      <c r="T10" s="13"/>
    </row>
    <row r="11" spans="1:20" x14ac:dyDescent="0.25">
      <c r="A11" s="8">
        <v>10</v>
      </c>
      <c r="B11" s="4" t="s">
        <v>7</v>
      </c>
      <c r="C11" s="5" t="str">
        <f t="shared" si="0"/>
        <v>new Quote { Date = DateTime.ParseExact("2017-01-17","yyyy-MM-dd",cultureProvider), Open=213.81m, High=214.25m, Low=213.33m, Close=213.75m, Volume = (long)64821664 },</v>
      </c>
      <c r="D11" s="3">
        <v>42752</v>
      </c>
      <c r="E11" s="2">
        <v>213.81</v>
      </c>
      <c r="F11" s="2">
        <v>214.25</v>
      </c>
      <c r="G11" s="2">
        <v>213.33</v>
      </c>
      <c r="H11" s="2">
        <v>213.75</v>
      </c>
      <c r="I11" s="1">
        <v>64821664</v>
      </c>
      <c r="J11" s="16"/>
      <c r="K11" s="11"/>
      <c r="L11" s="11"/>
      <c r="M11" s="11"/>
      <c r="N11" s="13"/>
      <c r="P11" s="8">
        <v>10</v>
      </c>
      <c r="Q11" s="16"/>
      <c r="R11" s="11"/>
      <c r="S11" s="11"/>
      <c r="T11" s="13"/>
    </row>
    <row r="12" spans="1:20" x14ac:dyDescent="0.25">
      <c r="A12" s="8">
        <v>11</v>
      </c>
      <c r="B12" s="4" t="s">
        <v>7</v>
      </c>
      <c r="C12" s="5" t="str">
        <f t="shared" si="0"/>
        <v>new Quote { Date = DateTime.ParseExact("2017-01-18","yyyy-MM-dd",cultureProvider), Open=214.02m, High=214.27m, Low=213.42m, Close=214.22m, Volume = (long)57997156 },</v>
      </c>
      <c r="D12" s="3">
        <v>42753</v>
      </c>
      <c r="E12" s="2">
        <v>214.02</v>
      </c>
      <c r="F12" s="2">
        <v>214.27</v>
      </c>
      <c r="G12" s="2">
        <v>213.42</v>
      </c>
      <c r="H12" s="2">
        <v>214.22</v>
      </c>
      <c r="I12" s="1">
        <v>57997156</v>
      </c>
      <c r="J12" s="16"/>
      <c r="K12" s="11"/>
      <c r="L12" s="11"/>
      <c r="M12" s="11"/>
      <c r="N12" s="13"/>
      <c r="P12" s="8">
        <v>11</v>
      </c>
      <c r="Q12" s="16"/>
      <c r="R12" s="11"/>
      <c r="S12" s="11"/>
      <c r="T12" s="13"/>
    </row>
    <row r="13" spans="1:20" x14ac:dyDescent="0.25">
      <c r="A13" s="8">
        <v>12</v>
      </c>
      <c r="B13" s="4" t="s">
        <v>7</v>
      </c>
      <c r="C13" s="5" t="str">
        <f t="shared" si="0"/>
        <v>new Quote { Date = DateTime.ParseExact("2017-01-19","yyyy-MM-dd",cultureProvider), Open=214.31m, High=214.46m, Low=212.96m, Close=213.43m, Volume = (long)70503512 },</v>
      </c>
      <c r="D13" s="3">
        <v>42754</v>
      </c>
      <c r="E13" s="2">
        <v>214.31</v>
      </c>
      <c r="F13" s="2">
        <v>214.46</v>
      </c>
      <c r="G13" s="2">
        <v>212.96</v>
      </c>
      <c r="H13" s="2">
        <v>213.43</v>
      </c>
      <c r="I13" s="1">
        <v>70503512</v>
      </c>
      <c r="J13" s="16"/>
      <c r="K13" s="11"/>
      <c r="L13" s="11"/>
      <c r="M13" s="11"/>
      <c r="N13" s="13"/>
      <c r="P13" s="8">
        <v>12</v>
      </c>
      <c r="Q13" s="16"/>
      <c r="R13" s="11"/>
      <c r="S13" s="11"/>
      <c r="T13" s="13"/>
    </row>
    <row r="14" spans="1:20" x14ac:dyDescent="0.25">
      <c r="A14" s="8">
        <v>13</v>
      </c>
      <c r="B14" s="4" t="s">
        <v>7</v>
      </c>
      <c r="C14" s="5" t="str">
        <f t="shared" si="0"/>
        <v>new Quote { Date = DateTime.ParseExact("2017-01-20","yyyy-MM-dd",cultureProvider), Open=214.18m, High=214.75m, Low=213.49m, Close=214.21m, Volume = (long)136721344 },</v>
      </c>
      <c r="D14" s="3">
        <v>42755</v>
      </c>
      <c r="E14" s="2">
        <v>214.18</v>
      </c>
      <c r="F14" s="2">
        <v>214.75</v>
      </c>
      <c r="G14" s="2">
        <v>213.49</v>
      </c>
      <c r="H14" s="2">
        <v>214.21</v>
      </c>
      <c r="I14" s="1">
        <v>136721344</v>
      </c>
      <c r="J14" s="16"/>
      <c r="K14" s="11"/>
      <c r="L14" s="11"/>
      <c r="M14" s="11"/>
      <c r="N14" s="13"/>
      <c r="P14" s="8">
        <v>13</v>
      </c>
      <c r="Q14" s="16"/>
      <c r="R14" s="11"/>
      <c r="S14" s="11"/>
      <c r="T14" s="13"/>
    </row>
    <row r="15" spans="1:20" x14ac:dyDescent="0.25">
      <c r="A15" s="8">
        <v>14</v>
      </c>
      <c r="B15" s="4" t="s">
        <v>7</v>
      </c>
      <c r="C15" s="5" t="str">
        <f t="shared" si="0"/>
        <v>new Quote { Date = DateTime.ParseExact("2017-01-23","yyyy-MM-dd",cultureProvider), Open=213.85m, High=214.28m, Low=212.83m, Close=213.66m, Volume = (long)79450624 },</v>
      </c>
      <c r="D15" s="3">
        <v>42758</v>
      </c>
      <c r="E15" s="2">
        <v>213.85</v>
      </c>
      <c r="F15" s="2">
        <v>214.28</v>
      </c>
      <c r="G15" s="2">
        <v>212.83</v>
      </c>
      <c r="H15" s="2">
        <v>213.66</v>
      </c>
      <c r="I15" s="1">
        <v>79450624</v>
      </c>
      <c r="J15" s="16"/>
      <c r="K15" s="11"/>
      <c r="L15" s="11"/>
      <c r="M15" s="11"/>
      <c r="N15" s="13"/>
      <c r="P15" s="8">
        <v>14</v>
      </c>
      <c r="Q15" s="16"/>
      <c r="R15" s="11"/>
      <c r="S15" s="11"/>
      <c r="T15" s="13"/>
    </row>
    <row r="16" spans="1:20" x14ac:dyDescent="0.25">
      <c r="A16" s="8">
        <v>15</v>
      </c>
      <c r="B16" s="4" t="s">
        <v>7</v>
      </c>
      <c r="C16" s="5" t="str">
        <f t="shared" si="0"/>
        <v>new Quote { Date = DateTime.ParseExact("2017-01-24","yyyy-MM-dd",cultureProvider), Open=213.89m, High=215.48m, Low=213.77m, Close=215.03m, Volume = (long)101142584 },</v>
      </c>
      <c r="D16" s="3">
        <v>42759</v>
      </c>
      <c r="E16" s="2">
        <v>213.89</v>
      </c>
      <c r="F16" s="2">
        <v>215.48</v>
      </c>
      <c r="G16" s="2">
        <v>213.77</v>
      </c>
      <c r="H16" s="2">
        <v>215.03</v>
      </c>
      <c r="I16" s="1">
        <v>101142584</v>
      </c>
      <c r="J16" s="16"/>
      <c r="K16" s="11"/>
      <c r="L16" s="11"/>
      <c r="M16" s="11"/>
      <c r="N16" s="13"/>
      <c r="P16" s="8">
        <v>15</v>
      </c>
      <c r="Q16" s="16"/>
      <c r="R16" s="11"/>
      <c r="S16" s="11"/>
      <c r="T16" s="13"/>
    </row>
    <row r="17" spans="1:20" x14ac:dyDescent="0.25">
      <c r="A17" s="8">
        <v>16</v>
      </c>
      <c r="B17" s="4" t="s">
        <v>7</v>
      </c>
      <c r="C17" s="5" t="str">
        <f t="shared" si="0"/>
        <v>new Quote { Date = DateTime.ParseExact("2017-01-25","yyyy-MM-dd",cultureProvider), Open=216.07m, High=216.89m, Low=215.89m, Close=216.89m, Volume = (long)89374928 },</v>
      </c>
      <c r="D17" s="3">
        <v>42760</v>
      </c>
      <c r="E17" s="2">
        <v>216.07</v>
      </c>
      <c r="F17" s="2">
        <v>216.89</v>
      </c>
      <c r="G17" s="2">
        <v>215.89</v>
      </c>
      <c r="H17" s="2">
        <v>216.89</v>
      </c>
      <c r="I17" s="1">
        <v>89374928</v>
      </c>
      <c r="J17" s="16"/>
      <c r="K17" s="11"/>
      <c r="L17" s="11"/>
      <c r="M17" s="11"/>
      <c r="N17" s="13"/>
      <c r="P17" s="8">
        <v>16</v>
      </c>
      <c r="Q17" s="16"/>
      <c r="R17" s="11"/>
      <c r="S17" s="11"/>
      <c r="T17" s="13"/>
    </row>
    <row r="18" spans="1:20" x14ac:dyDescent="0.25">
      <c r="A18" s="8">
        <v>17</v>
      </c>
      <c r="B18" s="4" t="s">
        <v>7</v>
      </c>
      <c r="C18" s="5" t="str">
        <f t="shared" si="0"/>
        <v>new Quote { Date = DateTime.ParseExact("2017-01-26","yyyy-MM-dd",cultureProvider), Open=216.73m, High=217.02m, Low=216.36m, Close=216.66m, Volume = (long)63477304 },</v>
      </c>
      <c r="D18" s="3">
        <v>42761</v>
      </c>
      <c r="E18" s="2">
        <v>216.73</v>
      </c>
      <c r="F18" s="2">
        <v>217.02</v>
      </c>
      <c r="G18" s="2">
        <v>216.36</v>
      </c>
      <c r="H18" s="2">
        <v>216.66</v>
      </c>
      <c r="I18" s="1">
        <v>63477304</v>
      </c>
      <c r="J18" s="16"/>
      <c r="K18" s="11"/>
      <c r="L18" s="11"/>
      <c r="M18" s="11"/>
      <c r="N18" s="13"/>
      <c r="P18" s="8">
        <v>17</v>
      </c>
      <c r="Q18" s="16"/>
      <c r="R18" s="11"/>
      <c r="S18" s="11"/>
      <c r="T18" s="13"/>
    </row>
    <row r="19" spans="1:20" x14ac:dyDescent="0.25">
      <c r="A19" s="8">
        <v>18</v>
      </c>
      <c r="B19" s="4" t="s">
        <v>7</v>
      </c>
      <c r="C19" s="5" t="str">
        <f t="shared" si="0"/>
        <v>new Quote { Date = DateTime.ParseExact("2017-01-27","yyyy-MM-dd",cultureProvider), Open=216.75m, High=216.91m, Low=216.12m, Close=216.32m, Volume = (long)63202528 },</v>
      </c>
      <c r="D19" s="3">
        <v>42762</v>
      </c>
      <c r="E19" s="2">
        <v>216.75</v>
      </c>
      <c r="F19" s="2">
        <v>216.91</v>
      </c>
      <c r="G19" s="2">
        <v>216.12</v>
      </c>
      <c r="H19" s="2">
        <v>216.32</v>
      </c>
      <c r="I19" s="1">
        <v>63202528</v>
      </c>
      <c r="J19" s="16"/>
      <c r="K19" s="11"/>
      <c r="L19" s="11"/>
      <c r="M19" s="11"/>
      <c r="N19" s="13"/>
      <c r="P19" s="8">
        <v>18</v>
      </c>
      <c r="Q19" s="16"/>
      <c r="R19" s="11"/>
      <c r="S19" s="11"/>
      <c r="T19" s="13"/>
    </row>
    <row r="20" spans="1:20" x14ac:dyDescent="0.25">
      <c r="A20" s="8">
        <v>19</v>
      </c>
      <c r="B20" s="4" t="s">
        <v>7</v>
      </c>
      <c r="C20" s="5" t="str">
        <f t="shared" si="0"/>
        <v>new Quote { Date = DateTime.ParseExact("2017-01-30","yyyy-MM-dd",cultureProvider), Open=215.57m, High=215.59m, Low=213.9m, Close=214.98m, Volume = (long)84399624 },</v>
      </c>
      <c r="D20" s="3">
        <v>42765</v>
      </c>
      <c r="E20" s="2">
        <v>215.57</v>
      </c>
      <c r="F20" s="2">
        <v>215.59</v>
      </c>
      <c r="G20" s="2">
        <v>213.9</v>
      </c>
      <c r="H20" s="2">
        <v>214.98</v>
      </c>
      <c r="I20" s="1">
        <v>84399624</v>
      </c>
      <c r="J20" s="16"/>
      <c r="K20" s="11"/>
      <c r="L20" s="11"/>
      <c r="M20" s="11"/>
      <c r="N20" s="13"/>
      <c r="P20" s="8">
        <v>19</v>
      </c>
      <c r="Q20" s="16"/>
      <c r="R20" s="11"/>
      <c r="S20" s="11"/>
      <c r="T20" s="13"/>
    </row>
    <row r="21" spans="1:20" x14ac:dyDescent="0.25">
      <c r="A21" s="8">
        <v>20</v>
      </c>
      <c r="B21" s="4" t="s">
        <v>7</v>
      </c>
      <c r="C21" s="5" t="str">
        <f t="shared" si="0"/>
        <v>new Quote { Date = DateTime.ParseExact("2017-01-31","yyyy-MM-dd",cultureProvider), Open=214.44m, High=215.03m, Low=213.82m, Close=214.96m, Volume = (long)80317680 },</v>
      </c>
      <c r="D21" s="3">
        <v>42766</v>
      </c>
      <c r="E21" s="2">
        <v>214.44</v>
      </c>
      <c r="F21" s="2">
        <v>215.03</v>
      </c>
      <c r="G21" s="2">
        <v>213.82</v>
      </c>
      <c r="H21" s="2">
        <v>214.96</v>
      </c>
      <c r="I21" s="1">
        <v>80317680</v>
      </c>
      <c r="J21" s="16">
        <f t="array" ref="J21">INDEX(LINEST($H2:$H21,$A2:$A21,TRUE,TRUE),1,1)</f>
        <v>0.11514285714285703</v>
      </c>
      <c r="K21" s="11">
        <f t="array" ref="K21">INDEX(LINEST($H2:$H21,$A2:$A21,TRUE,TRUE),1,2)</f>
        <v>213.31599999999995</v>
      </c>
      <c r="L21" s="11">
        <f t="array" ref="L21">INDEX(LINEST($H2:$H21,$A2:$A21,TRUE,TRUE),3,1)</f>
        <v>0.41401100578196132</v>
      </c>
      <c r="M21" s="11">
        <f>_xlfn.STDEV.P(H2:H21)</f>
        <v>1.0318745078738953</v>
      </c>
      <c r="N21" s="13"/>
      <c r="P21" s="8">
        <v>20</v>
      </c>
      <c r="Q21" s="16">
        <v>0.11514285714285701</v>
      </c>
      <c r="R21" s="11">
        <v>213.316</v>
      </c>
      <c r="S21" s="11">
        <v>0.41401100578195899</v>
      </c>
      <c r="T21" s="13"/>
    </row>
    <row r="22" spans="1:20" x14ac:dyDescent="0.25">
      <c r="A22" s="8">
        <v>21</v>
      </c>
      <c r="B22" s="4" t="s">
        <v>7</v>
      </c>
      <c r="C22" s="5" t="str">
        <f t="shared" si="0"/>
        <v>new Quote { Date = DateTime.ParseExact("2017-02-01","yyyy-MM-dd",cultureProvider), Open=215.65m, High=215.96m, Low=214.4m, Close=215.05m, Volume = (long)83743792 },</v>
      </c>
      <c r="D22" s="3">
        <v>42767</v>
      </c>
      <c r="E22" s="2">
        <v>215.65</v>
      </c>
      <c r="F22" s="2">
        <v>215.96</v>
      </c>
      <c r="G22" s="2">
        <v>214.4</v>
      </c>
      <c r="H22" s="2">
        <v>215.05</v>
      </c>
      <c r="I22" s="1">
        <v>83743792</v>
      </c>
      <c r="J22" s="16">
        <f t="array" ref="J22">INDEX(LINEST($H3:$H22,$A3:$A22,TRUE,TRUE),1,1)</f>
        <v>9.5406015037594258E-2</v>
      </c>
      <c r="K22" s="11">
        <f t="array" ref="K22">INDEX(LINEST($H3:$H22,$A3:$A22,TRUE,TRUE),1,2)</f>
        <v>213.54033082706766</v>
      </c>
      <c r="L22" s="11">
        <f t="array" ref="L22">INDEX(LINEST($H3:$H22,$A3:$A22,TRUE,TRUE),3,1)</f>
        <v>0.33000637187575665</v>
      </c>
      <c r="M22" s="11">
        <f t="shared" ref="M22:M85" si="1">_xlfn.STDEV.P(H3:H22)</f>
        <v>0.95765795041862245</v>
      </c>
      <c r="N22" s="13"/>
      <c r="P22" s="8">
        <v>21</v>
      </c>
      <c r="Q22" s="16">
        <v>9.5406015037593897E-2</v>
      </c>
      <c r="R22" s="11">
        <v>213.54033082706701</v>
      </c>
      <c r="S22" s="11">
        <v>0.33000637187575299</v>
      </c>
      <c r="T22" s="13"/>
    </row>
    <row r="23" spans="1:20" x14ac:dyDescent="0.25">
      <c r="A23" s="8">
        <v>22</v>
      </c>
      <c r="B23" s="4" t="s">
        <v>7</v>
      </c>
      <c r="C23" s="5" t="str">
        <f t="shared" si="0"/>
        <v>new Quote { Date = DateTime.ParseExact("2017-02-02","yyyy-MM-dd",cultureProvider), Open=214.65m, High=215.5m, Low=214.29m, Close=215.19m, Volume = (long)73730552 },</v>
      </c>
      <c r="D23" s="3">
        <v>42768</v>
      </c>
      <c r="E23" s="2">
        <v>214.65</v>
      </c>
      <c r="F23" s="2">
        <v>215.5</v>
      </c>
      <c r="G23" s="2">
        <v>214.29</v>
      </c>
      <c r="H23" s="2">
        <v>215.19</v>
      </c>
      <c r="I23" s="1">
        <v>73730552</v>
      </c>
      <c r="J23" s="16">
        <f t="array" ref="J23">INDEX(LINEST($H4:$H23,$A4:$A23,TRUE,TRUE),1,1)</f>
        <v>9.418045112781985E-2</v>
      </c>
      <c r="K23" s="11">
        <f t="array" ref="K23">INDEX(LINEST($H4:$H23,$A4:$A23,TRUE,TRUE),1,2)</f>
        <v>213.51674436090227</v>
      </c>
      <c r="L23" s="11">
        <f t="array" ref="L23">INDEX(LINEST($H4:$H23,$A4:$A23,TRUE,TRUE),3,1)</f>
        <v>0.32320524918988813</v>
      </c>
      <c r="M23" s="11">
        <f t="shared" si="1"/>
        <v>0.95525075242053414</v>
      </c>
      <c r="N23" s="13"/>
      <c r="P23" s="8">
        <v>22</v>
      </c>
      <c r="Q23" s="16">
        <v>9.4180451127819503E-2</v>
      </c>
      <c r="R23" s="11">
        <v>213.51674436090201</v>
      </c>
      <c r="S23" s="11">
        <v>0.32320524918988502</v>
      </c>
      <c r="T23" s="13"/>
    </row>
    <row r="24" spans="1:20" x14ac:dyDescent="0.25">
      <c r="A24" s="8">
        <v>23</v>
      </c>
      <c r="B24" s="4" t="s">
        <v>7</v>
      </c>
      <c r="C24" s="5" t="str">
        <f t="shared" si="0"/>
        <v>new Quote { Date = DateTime.ParseExact("2017-02-03","yyyy-MM-dd",cultureProvider), Open=216.18m, High=216.87m, Low=215.84m, Close=216.67m, Volume = (long)85273832 },</v>
      </c>
      <c r="D24" s="3">
        <v>42769</v>
      </c>
      <c r="E24" s="2">
        <v>216.18</v>
      </c>
      <c r="F24" s="2">
        <v>216.87</v>
      </c>
      <c r="G24" s="2">
        <v>215.84</v>
      </c>
      <c r="H24" s="2">
        <v>216.67</v>
      </c>
      <c r="I24" s="1">
        <v>85273832</v>
      </c>
      <c r="J24" s="16">
        <f t="array" ref="J24">INDEX(LINEST($H5:$H24,$A5:$A24,TRUE,TRUE),1,1)</f>
        <v>0.10971428571428569</v>
      </c>
      <c r="K24" s="11">
        <f t="array" ref="K24">INDEX(LINEST($H5:$H24,$A5:$A24,TRUE,TRUE),1,2)</f>
        <v>213.35185714285714</v>
      </c>
      <c r="L24" s="11">
        <f t="array" ref="L24">INDEX(LINEST($H5:$H24,$A5:$A24,TRUE,TRUE),3,1)</f>
        <v>0.37898032867027226</v>
      </c>
      <c r="M24" s="11">
        <f t="shared" si="1"/>
        <v>1.0276628824668106</v>
      </c>
      <c r="N24" s="13"/>
      <c r="P24" s="8">
        <v>23</v>
      </c>
      <c r="Q24" s="16">
        <v>0.109714285714285</v>
      </c>
      <c r="R24" s="11">
        <v>213.351857142857</v>
      </c>
      <c r="S24" s="11">
        <v>0.37898032867026998</v>
      </c>
      <c r="T24" s="13"/>
    </row>
    <row r="25" spans="1:20" x14ac:dyDescent="0.25">
      <c r="A25" s="8">
        <v>24</v>
      </c>
      <c r="B25" s="4" t="s">
        <v>7</v>
      </c>
      <c r="C25" s="5" t="str">
        <f t="shared" si="0"/>
        <v>new Quote { Date = DateTime.ParseExact("2017-02-06","yyyy-MM-dd",cultureProvider), Open=216.23m, High=216.66m, Low=215.92m, Close=216.28m, Volume = (long)61169192 },</v>
      </c>
      <c r="D25" s="3">
        <v>42772</v>
      </c>
      <c r="E25" s="2">
        <v>216.23</v>
      </c>
      <c r="F25" s="2">
        <v>216.66</v>
      </c>
      <c r="G25" s="2">
        <v>215.92</v>
      </c>
      <c r="H25" s="2">
        <v>216.28</v>
      </c>
      <c r="I25" s="1">
        <v>61169192</v>
      </c>
      <c r="J25" s="16">
        <f t="array" ref="J25">INDEX(LINEST($H6:$H25,$A6:$A25,TRUE,TRUE),1,1)</f>
        <v>0.12765413533834585</v>
      </c>
      <c r="K25" s="11">
        <f t="array" ref="K25">INDEX(LINEST($H6:$H25,$A6:$A25,TRUE,TRUE),1,2)</f>
        <v>213.06301503759403</v>
      </c>
      <c r="L25" s="11">
        <f t="array" ref="L25">INDEX(LINEST($H6:$H25,$A6:$A25,TRUE,TRUE),3,1)</f>
        <v>0.47004137802597296</v>
      </c>
      <c r="M25" s="11">
        <f t="shared" si="1"/>
        <v>1.0736498498113778</v>
      </c>
      <c r="N25" s="13"/>
      <c r="P25" s="8">
        <v>24</v>
      </c>
      <c r="Q25" s="16">
        <v>0.12765413533834499</v>
      </c>
      <c r="R25" s="11">
        <v>213.063015037593</v>
      </c>
      <c r="S25" s="11">
        <v>0.47004137802597001</v>
      </c>
      <c r="T25" s="13"/>
    </row>
    <row r="26" spans="1:20" x14ac:dyDescent="0.25">
      <c r="A26" s="8">
        <v>25</v>
      </c>
      <c r="B26" s="4" t="s">
        <v>7</v>
      </c>
      <c r="C26" s="5" t="str">
        <f t="shared" si="0"/>
        <v>new Quote { Date = DateTime.ParseExact("2017-02-07","yyyy-MM-dd",cultureProvider), Open=216.71m, High=216.97m, Low=216.09m, Close=216.29m, Volume = (long)61318484 },</v>
      </c>
      <c r="D26" s="3">
        <v>42773</v>
      </c>
      <c r="E26" s="2">
        <v>216.71</v>
      </c>
      <c r="F26" s="2">
        <v>216.97</v>
      </c>
      <c r="G26" s="2">
        <v>216.09</v>
      </c>
      <c r="H26" s="2">
        <v>216.29</v>
      </c>
      <c r="I26" s="1">
        <v>61318484</v>
      </c>
      <c r="J26" s="16">
        <f t="array" ref="J26">INDEX(LINEST($H7:$H26,$A7:$A26,TRUE,TRUE),1,1)</f>
        <v>0.13209022556390948</v>
      </c>
      <c r="K26" s="11">
        <f t="array" ref="K26">INDEX(LINEST($H7:$H26,$A7:$A26,TRUE,TRUE),1,2)</f>
        <v>212.98360150375944</v>
      </c>
      <c r="L26" s="11">
        <f t="array" ref="L26">INDEX(LINEST($H7:$H26,$A7:$A26,TRUE,TRUE),3,1)</f>
        <v>0.48864657468015538</v>
      </c>
      <c r="M26" s="11">
        <f t="shared" si="1"/>
        <v>1.0896049742911382</v>
      </c>
      <c r="N26" s="13"/>
      <c r="P26" s="8">
        <v>25</v>
      </c>
      <c r="Q26" s="16">
        <v>0.13209022556390901</v>
      </c>
      <c r="R26" s="11">
        <v>212.98360150375899</v>
      </c>
      <c r="S26" s="11">
        <v>0.48864657468015399</v>
      </c>
      <c r="T26" s="13"/>
    </row>
    <row r="27" spans="1:20" x14ac:dyDescent="0.25">
      <c r="A27" s="8">
        <v>26</v>
      </c>
      <c r="B27" s="4" t="s">
        <v>7</v>
      </c>
      <c r="C27" s="5" t="str">
        <f t="shared" si="0"/>
        <v>new Quote { Date = DateTime.ParseExact("2017-02-08","yyyy-MM-dd",cultureProvider), Open=215.98m, High=216.72m, Low=215.7m, Close=216.58m, Volume = (long)54581376 },</v>
      </c>
      <c r="D27" s="3">
        <v>42774</v>
      </c>
      <c r="E27" s="2">
        <v>215.98</v>
      </c>
      <c r="F27" s="2">
        <v>216.72</v>
      </c>
      <c r="G27" s="2">
        <v>215.7</v>
      </c>
      <c r="H27" s="2">
        <v>216.58</v>
      </c>
      <c r="I27" s="1">
        <v>54581376</v>
      </c>
      <c r="J27" s="16">
        <f t="array" ref="J27">INDEX(LINEST($H8:$H27,$A8:$A27,TRUE,TRUE),1,1)</f>
        <v>0.13715037593984938</v>
      </c>
      <c r="K27" s="11">
        <f t="array" ref="K27">INDEX(LINEST($H8:$H27,$A8:$A27,TRUE,TRUE),1,2)</f>
        <v>212.89951879699254</v>
      </c>
      <c r="L27" s="11">
        <f t="array" ref="L27">INDEX(LINEST($H8:$H27,$A8:$A27,TRUE,TRUE),3,1)</f>
        <v>0.50787309415510351</v>
      </c>
      <c r="M27" s="11">
        <f t="shared" si="1"/>
        <v>1.1097246280046202</v>
      </c>
      <c r="N27" s="13"/>
      <c r="P27" s="8">
        <v>26</v>
      </c>
      <c r="Q27" s="16">
        <v>0.137150375939849</v>
      </c>
      <c r="R27" s="11">
        <v>212.899518796992</v>
      </c>
      <c r="S27" s="11">
        <v>0.50787309415510196</v>
      </c>
      <c r="T27" s="13"/>
    </row>
    <row r="28" spans="1:20" x14ac:dyDescent="0.25">
      <c r="A28" s="8">
        <v>27</v>
      </c>
      <c r="B28" s="4" t="s">
        <v>7</v>
      </c>
      <c r="C28" s="5" t="str">
        <f t="shared" si="0"/>
        <v>new Quote { Date = DateTime.ParseExact("2017-02-09","yyyy-MM-dd",cultureProvider), Open=216.88m, High=218.19m, Low=216.84m, Close=217.86m, Volume = (long)69811760 },</v>
      </c>
      <c r="D28" s="3">
        <v>42775</v>
      </c>
      <c r="E28" s="2">
        <v>216.88</v>
      </c>
      <c r="F28" s="2">
        <v>218.19</v>
      </c>
      <c r="G28" s="2">
        <v>216.84</v>
      </c>
      <c r="H28" s="2">
        <v>217.86</v>
      </c>
      <c r="I28" s="1">
        <v>69811760</v>
      </c>
      <c r="J28" s="16">
        <f t="array" ref="J28">INDEX(LINEST($H9:$H28,$A9:$A28,TRUE,TRUE),1,1)</f>
        <v>0.16601503759398509</v>
      </c>
      <c r="K28" s="11">
        <f t="array" ref="K28">INDEX(LINEST($H9:$H28,$A9:$A28,TRUE,TRUE),1,2)</f>
        <v>212.42273684210528</v>
      </c>
      <c r="L28" s="11">
        <f t="array" ref="L28">INDEX(LINEST($H9:$H28,$A9:$A28,TRUE,TRUE),3,1)</f>
        <v>0.59154603671833761</v>
      </c>
      <c r="M28" s="11">
        <f t="shared" si="1"/>
        <v>1.2446549722714313</v>
      </c>
      <c r="N28" s="13"/>
      <c r="P28" s="8">
        <v>27</v>
      </c>
      <c r="Q28" s="16">
        <v>0.16601503759398401</v>
      </c>
      <c r="R28" s="11">
        <v>212.422736842105</v>
      </c>
      <c r="S28" s="11">
        <v>0.59154603671833506</v>
      </c>
      <c r="T28" s="13"/>
    </row>
    <row r="29" spans="1:20" x14ac:dyDescent="0.25">
      <c r="A29" s="8">
        <v>28</v>
      </c>
      <c r="B29" s="4" t="s">
        <v>7</v>
      </c>
      <c r="C29" s="5" t="str">
        <f t="shared" si="0"/>
        <v>new Quote { Date = DateTime.ParseExact("2017-02-10","yyyy-MM-dd",cultureProvider), Open=218.24m, High=218.97m, Low=217.88m, Close=218.72m, Volume = (long)69875952 },</v>
      </c>
      <c r="D29" s="3">
        <v>42776</v>
      </c>
      <c r="E29" s="2">
        <v>218.24</v>
      </c>
      <c r="F29" s="2">
        <v>218.97</v>
      </c>
      <c r="G29" s="2">
        <v>217.88</v>
      </c>
      <c r="H29" s="2">
        <v>218.72</v>
      </c>
      <c r="I29" s="1">
        <v>69875952</v>
      </c>
      <c r="J29" s="16">
        <f t="array" ref="J29">INDEX(LINEST($H10:$H29,$A10:$A29,TRUE,TRUE),1,1)</f>
        <v>0.19381954887218075</v>
      </c>
      <c r="K29" s="11">
        <f t="array" ref="K29">INDEX(LINEST($H10:$H29,$A10:$A29,TRUE,TRUE),1,2)</f>
        <v>211.97733834586469</v>
      </c>
      <c r="L29" s="11">
        <f t="array" ref="L29">INDEX(LINEST($H10:$H29,$A10:$A29,TRUE,TRUE),3,1)</f>
        <v>0.62967285703032483</v>
      </c>
      <c r="M29" s="11">
        <f t="shared" si="1"/>
        <v>1.4084321069898962</v>
      </c>
      <c r="N29" s="13"/>
      <c r="P29" s="8">
        <v>28</v>
      </c>
      <c r="Q29" s="16">
        <v>0.19381954887218</v>
      </c>
      <c r="R29" s="11">
        <v>211.97733834586401</v>
      </c>
      <c r="S29" s="11">
        <v>0.62967285703032205</v>
      </c>
      <c r="T29" s="13"/>
    </row>
    <row r="30" spans="1:20" x14ac:dyDescent="0.25">
      <c r="A30" s="8">
        <v>29</v>
      </c>
      <c r="B30" s="4" t="s">
        <v>7</v>
      </c>
      <c r="C30" s="5" t="str">
        <f t="shared" si="0"/>
        <v>new Quote { Date = DateTime.ParseExact("2017-02-13","yyyy-MM-dd",cultureProvider), Open=219.26m, High=220.19m, Low=219.23m, Close=219.91m, Volume = (long)58408632 },</v>
      </c>
      <c r="D30" s="3">
        <v>42779</v>
      </c>
      <c r="E30" s="2">
        <v>219.26</v>
      </c>
      <c r="F30" s="2">
        <v>220.19</v>
      </c>
      <c r="G30" s="2">
        <v>219.23</v>
      </c>
      <c r="H30" s="2">
        <v>219.91</v>
      </c>
      <c r="I30" s="1">
        <v>58408632</v>
      </c>
      <c r="J30" s="16">
        <f t="array" ref="J30">INDEX(LINEST($H11:$H30,$A11:$A30,TRUE,TRUE),1,1)</f>
        <v>0.23929323308270684</v>
      </c>
      <c r="K30" s="11">
        <f t="array" ref="K30">INDEX(LINEST($H11:$H30,$A11:$A30,TRUE,TRUE),1,2)</f>
        <v>211.16678195488726</v>
      </c>
      <c r="L30" s="11">
        <f t="array" ref="L30">INDEX(LINEST($H11:$H30,$A11:$A30,TRUE,TRUE),3,1)</f>
        <v>0.6799382639150251</v>
      </c>
      <c r="M30" s="11">
        <f t="shared" si="1"/>
        <v>1.6733681603281436</v>
      </c>
      <c r="N30" s="13"/>
      <c r="P30" s="8">
        <v>29</v>
      </c>
      <c r="Q30" s="16">
        <v>0.239293233082706</v>
      </c>
      <c r="R30" s="11">
        <v>211.166781954887</v>
      </c>
      <c r="S30" s="11">
        <v>0.67993826391502299</v>
      </c>
      <c r="T30" s="13"/>
    </row>
    <row r="31" spans="1:20" x14ac:dyDescent="0.25">
      <c r="A31" s="8">
        <v>30</v>
      </c>
      <c r="B31" s="4" t="s">
        <v>7</v>
      </c>
      <c r="C31" s="5" t="str">
        <f t="shared" si="0"/>
        <v>new Quote { Date = DateTime.ParseExact("2017-02-14","yyyy-MM-dd",cultureProvider), Open=219.71m, High=220.8m, Low=219.33m, Close=220.79m, Volume = (long)75266840 },</v>
      </c>
      <c r="D31" s="3">
        <v>42780</v>
      </c>
      <c r="E31" s="2">
        <v>219.71</v>
      </c>
      <c r="F31" s="2">
        <v>220.8</v>
      </c>
      <c r="G31" s="2">
        <v>219.33</v>
      </c>
      <c r="H31" s="2">
        <v>220.79</v>
      </c>
      <c r="I31" s="1">
        <v>75266840</v>
      </c>
      <c r="J31" s="16">
        <f t="array" ref="J31">INDEX(LINEST($H12:$H31,$A12:$A31,TRUE,TRUE),1,1)</f>
        <v>0.27721804511278197</v>
      </c>
      <c r="K31" s="11">
        <f t="array" ref="K31">INDEX(LINEST($H12:$H31,$A12:$A31,TRUE,TRUE),1,2)</f>
        <v>210.502030075188</v>
      </c>
      <c r="L31" s="11">
        <f t="array" ref="L31">INDEX(LINEST($H12:$H31,$A12:$A31,TRUE,TRUE),3,1)</f>
        <v>0.69287504174512982</v>
      </c>
      <c r="M31" s="11">
        <f t="shared" si="1"/>
        <v>1.9203918870897139</v>
      </c>
      <c r="N31" s="13"/>
      <c r="P31" s="8">
        <v>30</v>
      </c>
      <c r="Q31" s="16">
        <v>0.27721804511278098</v>
      </c>
      <c r="R31" s="11">
        <v>210.50203007518701</v>
      </c>
      <c r="S31" s="11">
        <v>0.69287504174512804</v>
      </c>
      <c r="T31" s="13"/>
    </row>
    <row r="32" spans="1:20" x14ac:dyDescent="0.25">
      <c r="A32" s="8">
        <v>31</v>
      </c>
      <c r="B32" s="4" t="s">
        <v>7</v>
      </c>
      <c r="C32" s="5" t="str">
        <f t="shared" si="0"/>
        <v>new Quote { Date = DateTime.ParseExact("2017-02-15","yyyy-MM-dd",cultureProvider), Open=220.55m, High=222.15m, Low=220.5m, Close=221.94m, Volume = (long)91860344 },</v>
      </c>
      <c r="D32" s="3">
        <v>42781</v>
      </c>
      <c r="E32" s="2">
        <v>220.55</v>
      </c>
      <c r="F32" s="2">
        <v>222.15</v>
      </c>
      <c r="G32" s="2">
        <v>220.5</v>
      </c>
      <c r="H32" s="2">
        <v>221.94</v>
      </c>
      <c r="I32" s="1">
        <v>91860344</v>
      </c>
      <c r="J32" s="16">
        <f t="array" ref="J32">INDEX(LINEST($H13:$H32,$A13:$A32,TRUE,TRUE),1,1)</f>
        <v>0.32840601503759392</v>
      </c>
      <c r="K32" s="11">
        <f t="array" ref="K32">INDEX(LINEST($H13:$H32,$A13:$A32,TRUE,TRUE),1,2)</f>
        <v>209.51027067669173</v>
      </c>
      <c r="L32" s="11">
        <f t="array" ref="L32">INDEX(LINEST($H13:$H32,$A13:$A32,TRUE,TRUE),3,1)</f>
        <v>0.71694077154328595</v>
      </c>
      <c r="M32" s="11">
        <f t="shared" si="1"/>
        <v>2.2364813882525363</v>
      </c>
      <c r="N32" s="13"/>
      <c r="P32" s="8">
        <v>31</v>
      </c>
      <c r="Q32" s="16">
        <v>0.32840601503759298</v>
      </c>
      <c r="R32" s="11">
        <v>209.51027067669099</v>
      </c>
      <c r="S32" s="11">
        <v>0.71694077154328395</v>
      </c>
      <c r="T32" s="13"/>
    </row>
    <row r="33" spans="1:20" x14ac:dyDescent="0.25">
      <c r="A33" s="8">
        <v>32</v>
      </c>
      <c r="B33" s="4" t="s">
        <v>7</v>
      </c>
      <c r="C33" s="5" t="str">
        <f t="shared" si="0"/>
        <v>new Quote { Date = DateTime.ParseExact("2017-02-16","yyyy-MM-dd",cultureProvider), Open=221.98m, High=222.16m, Low=220.93m, Close=221.75m, Volume = (long)89676304 },</v>
      </c>
      <c r="D33" s="3">
        <v>42782</v>
      </c>
      <c r="E33" s="2">
        <v>221.98</v>
      </c>
      <c r="F33" s="2">
        <v>222.16</v>
      </c>
      <c r="G33" s="2">
        <v>220.93</v>
      </c>
      <c r="H33" s="2">
        <v>221.75</v>
      </c>
      <c r="I33" s="1">
        <v>89676304</v>
      </c>
      <c r="J33" s="16">
        <f t="array" ref="J33">INDEX(LINEST($H14:$H33,$A14:$A33,TRUE,TRUE),1,1)</f>
        <v>0.35279699248120311</v>
      </c>
      <c r="K33" s="11">
        <f t="array" ref="K33">INDEX(LINEST($H14:$H33,$A14:$A33,TRUE,TRUE),1,2)</f>
        <v>209.04906766917293</v>
      </c>
      <c r="L33" s="11">
        <f t="array" ref="L33">INDEX(LINEST($H14:$H33,$A14:$A33,TRUE,TRUE),3,1)</f>
        <v>0.72904280577422265</v>
      </c>
      <c r="M33" s="11">
        <f t="shared" si="1"/>
        <v>2.3825618564897733</v>
      </c>
      <c r="N33" s="13"/>
      <c r="P33" s="8">
        <v>32</v>
      </c>
      <c r="Q33" s="16">
        <v>0.352796992481203</v>
      </c>
      <c r="R33" s="11">
        <v>209.04906766917199</v>
      </c>
      <c r="S33" s="11">
        <v>0.72904280577422098</v>
      </c>
      <c r="T33" s="13"/>
    </row>
    <row r="34" spans="1:20" x14ac:dyDescent="0.25">
      <c r="A34" s="8">
        <v>33</v>
      </c>
      <c r="B34" s="4" t="s">
        <v>7</v>
      </c>
      <c r="C34" s="5" t="str">
        <f t="shared" si="0"/>
        <v>new Quote { Date = DateTime.ParseExact("2017-02-17","yyyy-MM-dd",cultureProvider), Open=221.03m, High=222.1m, Low=221.01m, Close=222.1m, Volume = (long)81718352 },</v>
      </c>
      <c r="D34" s="3">
        <v>42783</v>
      </c>
      <c r="E34" s="2">
        <v>221.03</v>
      </c>
      <c r="F34" s="2">
        <v>222.1</v>
      </c>
      <c r="G34" s="2">
        <v>221.01</v>
      </c>
      <c r="H34" s="2">
        <v>222.1</v>
      </c>
      <c r="I34" s="1">
        <v>81718352</v>
      </c>
      <c r="J34" s="16">
        <f t="array" ref="J34">INDEX(LINEST($H15:$H34,$A15:$A34,TRUE,TRUE),1,1)</f>
        <v>0.38199248120300777</v>
      </c>
      <c r="K34" s="11">
        <f t="array" ref="K34">INDEX(LINEST($H15:$H34,$A15:$A34,TRUE,TRUE),1,2)</f>
        <v>208.40467669172932</v>
      </c>
      <c r="L34" s="11">
        <f t="array" ref="L34">INDEX(LINEST($H15:$H34,$A15:$A34,TRUE,TRUE),3,1)</f>
        <v>0.75308729051514911</v>
      </c>
      <c r="M34" s="11">
        <f t="shared" si="1"/>
        <v>2.5382125108036155</v>
      </c>
      <c r="N34" s="13"/>
      <c r="P34" s="8">
        <v>33</v>
      </c>
      <c r="Q34" s="16">
        <v>0.38199248120300699</v>
      </c>
      <c r="R34" s="11">
        <v>208.40467669172901</v>
      </c>
      <c r="S34" s="11">
        <v>0.753087290515147</v>
      </c>
      <c r="T34" s="13"/>
    </row>
    <row r="35" spans="1:20" x14ac:dyDescent="0.25">
      <c r="A35" s="8">
        <v>34</v>
      </c>
      <c r="B35" s="4" t="s">
        <v>7</v>
      </c>
      <c r="C35" s="5" t="str">
        <f t="shared" si="0"/>
        <v>new Quote { Date = DateTime.ParseExact("2017-02-21","yyyy-MM-dd",cultureProvider), Open=222.51m, High=223.62m, Low=222.5m, Close=223.43m, Volume = (long)94146880 },</v>
      </c>
      <c r="D35" s="3">
        <v>42787</v>
      </c>
      <c r="E35" s="2">
        <v>222.51</v>
      </c>
      <c r="F35" s="2">
        <v>223.62</v>
      </c>
      <c r="G35" s="2">
        <v>222.5</v>
      </c>
      <c r="H35" s="2">
        <v>223.43</v>
      </c>
      <c r="I35" s="1">
        <v>94146880</v>
      </c>
      <c r="J35" s="16">
        <f t="array" ref="J35">INDEX(LINEST($H16:$H35,$A16:$A35,TRUE,TRUE),1,1)</f>
        <v>0.40963909774436119</v>
      </c>
      <c r="K35" s="11">
        <f t="array" ref="K35">INDEX(LINEST($H16:$H35,$A16:$A35,TRUE,TRUE),1,2)</f>
        <v>207.83384210526319</v>
      </c>
      <c r="L35" s="11">
        <f t="array" ref="L35">INDEX(LINEST($H16:$H35,$A16:$A35,TRUE,TRUE),3,1)</f>
        <v>0.76008317144810122</v>
      </c>
      <c r="M35" s="11">
        <f t="shared" si="1"/>
        <v>2.7093597029556631</v>
      </c>
      <c r="N35" s="13"/>
      <c r="P35" s="8">
        <v>34</v>
      </c>
      <c r="Q35" s="16">
        <v>0.40963909774436003</v>
      </c>
      <c r="R35" s="11">
        <v>207.83384210526299</v>
      </c>
      <c r="S35" s="11">
        <v>0.7600831714481</v>
      </c>
      <c r="T35" s="13"/>
    </row>
    <row r="36" spans="1:20" x14ac:dyDescent="0.25">
      <c r="A36" s="8">
        <v>35</v>
      </c>
      <c r="B36" s="4" t="s">
        <v>7</v>
      </c>
      <c r="C36" s="5" t="str">
        <f t="shared" si="0"/>
        <v>new Quote { Date = DateTime.ParseExact("2017-02-22","yyyy-MM-dd",cultureProvider), Open=222.98m, High=223.47m, Low=222.8m, Close=223.23m, Volume = (long)65747160 },</v>
      </c>
      <c r="D36" s="3">
        <v>42788</v>
      </c>
      <c r="E36" s="2">
        <v>222.98</v>
      </c>
      <c r="F36" s="2">
        <v>223.47</v>
      </c>
      <c r="G36" s="2">
        <v>222.8</v>
      </c>
      <c r="H36" s="2">
        <v>223.23</v>
      </c>
      <c r="I36" s="1">
        <v>65747160</v>
      </c>
      <c r="J36" s="16">
        <f t="array" ref="J36">INDEX(LINEST($H17:$H36,$A17:$A36,TRUE,TRUE),1,1)</f>
        <v>0.4413684210526318</v>
      </c>
      <c r="K36" s="11">
        <f t="array" ref="K36">INDEX(LINEST($H17:$H36,$A17:$A36,TRUE,TRUE),1,2)</f>
        <v>207.02510526315785</v>
      </c>
      <c r="L36" s="11">
        <f t="array" ref="L36">INDEX(LINEST($H17:$H36,$A17:$A36,TRUE,TRUE),3,1)</f>
        <v>0.78936331845648156</v>
      </c>
      <c r="M36" s="11">
        <f t="shared" si="1"/>
        <v>2.8645645393322865</v>
      </c>
      <c r="N36" s="13"/>
      <c r="P36" s="8">
        <v>35</v>
      </c>
      <c r="Q36" s="16">
        <v>0.44136842105263102</v>
      </c>
      <c r="R36" s="11">
        <v>207.025105263157</v>
      </c>
      <c r="S36" s="11">
        <v>0.78936331845648</v>
      </c>
      <c r="T36" s="13"/>
    </row>
    <row r="37" spans="1:20" x14ac:dyDescent="0.25">
      <c r="A37" s="8">
        <v>36</v>
      </c>
      <c r="B37" s="4" t="s">
        <v>7</v>
      </c>
      <c r="C37" s="5" t="str">
        <f t="shared" si="0"/>
        <v>new Quote { Date = DateTime.ParseExact("2017-02-23","yyyy-MM-dd",cultureProvider), Open=223.79m, High=223.81m, Low=222.55m, Close=223.38m, Volume = (long)78978816 },</v>
      </c>
      <c r="D37" s="3">
        <v>42789</v>
      </c>
      <c r="E37" s="2">
        <v>223.79</v>
      </c>
      <c r="F37" s="2">
        <v>223.81</v>
      </c>
      <c r="G37" s="2">
        <v>222.55</v>
      </c>
      <c r="H37" s="2">
        <v>223.38</v>
      </c>
      <c r="I37" s="1">
        <v>78978816</v>
      </c>
      <c r="J37" s="16">
        <f t="array" ref="J37">INDEX(LINEST($H18:$H37,$A18:$A37,TRUE,TRUE),1,1)</f>
        <v>0.49227819548872165</v>
      </c>
      <c r="K37" s="11">
        <f t="array" ref="K37">INDEX(LINEST($H18:$H37,$A18:$A37,TRUE,TRUE),1,2)</f>
        <v>205.55912781954885</v>
      </c>
      <c r="L37" s="11">
        <f t="array" ref="L37">INDEX(LINEST($H18:$H37,$A18:$A37,TRUE,TRUE),3,1)</f>
        <v>0.86602013470222816</v>
      </c>
      <c r="M37" s="11">
        <f t="shared" si="1"/>
        <v>3.0502991246761346</v>
      </c>
      <c r="N37" s="13"/>
      <c r="P37" s="8">
        <v>36</v>
      </c>
      <c r="Q37" s="16">
        <v>0.49227819548872098</v>
      </c>
      <c r="R37" s="11">
        <v>205.559127819548</v>
      </c>
      <c r="S37" s="11">
        <v>0.86602013470222705</v>
      </c>
      <c r="T37" s="13"/>
    </row>
    <row r="38" spans="1:20" x14ac:dyDescent="0.25">
      <c r="A38" s="8">
        <v>37</v>
      </c>
      <c r="B38" s="4" t="s">
        <v>7</v>
      </c>
      <c r="C38" s="5" t="str">
        <f t="shared" si="0"/>
        <v>new Quote { Date = DateTime.ParseExact("2017-02-24","yyyy-MM-dd",cultureProvider), Open=222.45m, High=223.71m, Low=222.41m, Close=223.66m, Volume = (long)87198608 },</v>
      </c>
      <c r="D38" s="3">
        <v>42790</v>
      </c>
      <c r="E38" s="2">
        <v>222.45</v>
      </c>
      <c r="F38" s="2">
        <v>223.71</v>
      </c>
      <c r="G38" s="2">
        <v>222.41</v>
      </c>
      <c r="H38" s="2">
        <v>223.66</v>
      </c>
      <c r="I38" s="1">
        <v>87198608</v>
      </c>
      <c r="J38" s="16">
        <f t="array" ref="J38">INDEX(LINEST($H19:$H38,$A19:$A38,TRUE,TRUE),1,1)</f>
        <v>0.53379699248120271</v>
      </c>
      <c r="K38" s="11">
        <f t="array" ref="K38">INDEX(LINEST($H19:$H38,$A19:$A38,TRUE,TRUE),1,2)</f>
        <v>204.27508270676688</v>
      </c>
      <c r="L38" s="11">
        <f t="array" ref="L38">INDEX(LINEST($H19:$H38,$A19:$A38,TRUE,TRUE),3,1)</f>
        <v>0.92245442494425756</v>
      </c>
      <c r="M38" s="11">
        <f t="shared" si="1"/>
        <v>3.2047893456512848</v>
      </c>
      <c r="N38" s="13"/>
      <c r="P38" s="8">
        <v>37</v>
      </c>
      <c r="Q38" s="16">
        <v>0.53379699248120305</v>
      </c>
      <c r="R38" s="11">
        <v>204.275082706766</v>
      </c>
      <c r="S38" s="11">
        <v>0.922454424944257</v>
      </c>
      <c r="T38" s="13"/>
    </row>
    <row r="39" spans="1:20" x14ac:dyDescent="0.25">
      <c r="A39" s="8">
        <v>38</v>
      </c>
      <c r="B39" s="4" t="s">
        <v>7</v>
      </c>
      <c r="C39" s="5" t="str">
        <f t="shared" si="0"/>
        <v>new Quote { Date = DateTime.ParseExact("2017-02-27","yyyy-MM-dd",cultureProvider), Open=223.57m, High=224.2m, Low=223.29m, Close=224.01m, Volume = (long)59819992 },</v>
      </c>
      <c r="D39" s="3">
        <v>42793</v>
      </c>
      <c r="E39" s="2">
        <v>223.57</v>
      </c>
      <c r="F39" s="2">
        <v>224.2</v>
      </c>
      <c r="G39" s="2">
        <v>223.29</v>
      </c>
      <c r="H39" s="2">
        <v>224.01</v>
      </c>
      <c r="I39" s="1">
        <v>59819992</v>
      </c>
      <c r="J39" s="16">
        <f t="array" ref="J39">INDEX(LINEST($H20:$H39,$A20:$A39,TRUE,TRUE),1,1)</f>
        <v>0.56442105263157871</v>
      </c>
      <c r="K39" s="11">
        <f t="array" ref="K39">INDEX(LINEST($H20:$H39,$A20:$A39,TRUE,TRUE),1,2)</f>
        <v>203.25300000000001</v>
      </c>
      <c r="L39" s="11">
        <f t="array" ref="L39">INDEX(LINEST($H20:$H39,$A20:$A39,TRUE,TRUE),3,1)</f>
        <v>0.95827471980100465</v>
      </c>
      <c r="M39" s="11">
        <f t="shared" si="1"/>
        <v>3.3247118672149596</v>
      </c>
      <c r="N39" s="13"/>
      <c r="P39" s="8">
        <v>38</v>
      </c>
      <c r="Q39" s="16">
        <v>0.56442105263157805</v>
      </c>
      <c r="R39" s="11">
        <v>203.25299999999999</v>
      </c>
      <c r="S39" s="11">
        <v>0.95827471980100398</v>
      </c>
      <c r="T39" s="13"/>
    </row>
    <row r="40" spans="1:20" x14ac:dyDescent="0.25">
      <c r="A40" s="8">
        <v>39</v>
      </c>
      <c r="B40" s="4" t="s">
        <v>7</v>
      </c>
      <c r="C40" s="5" t="str">
        <f t="shared" si="0"/>
        <v>new Quote { Date = DateTime.ParseExact("2017-02-28","yyyy-MM-dd",cultureProvider), Open=223.6m, High=223.86m, Low=222.98m, Close=223.41m, Volume = (long)102631472 },</v>
      </c>
      <c r="D40" s="3">
        <v>42794</v>
      </c>
      <c r="E40" s="2">
        <v>223.6</v>
      </c>
      <c r="F40" s="2">
        <v>223.86</v>
      </c>
      <c r="G40" s="2">
        <v>222.98</v>
      </c>
      <c r="H40" s="2">
        <v>223.41</v>
      </c>
      <c r="I40" s="1">
        <v>102631472</v>
      </c>
      <c r="J40" s="16">
        <f t="array" ref="J40">INDEX(LINEST($H21:$H40,$A21:$A40,TRUE,TRUE),1,1)</f>
        <v>0.55375187969924766</v>
      </c>
      <c r="K40" s="11">
        <f t="array" ref="K40">INDEX(LINEST($H21:$H40,$A21:$A40,TRUE,TRUE),1,2)</f>
        <v>203.42481954887219</v>
      </c>
      <c r="L40" s="11">
        <f t="array" ref="L40">INDEX(LINEST($H21:$H40,$A21:$A40,TRUE,TRUE),3,1)</f>
        <v>0.9480376900980928</v>
      </c>
      <c r="M40" s="11">
        <f t="shared" si="1"/>
        <v>3.2794290280474097</v>
      </c>
      <c r="N40" s="13"/>
      <c r="P40" s="8">
        <v>39</v>
      </c>
      <c r="Q40" s="16">
        <v>0.553751879699248</v>
      </c>
      <c r="R40" s="11">
        <v>203.42481954887199</v>
      </c>
      <c r="S40" s="11">
        <v>0.94803769009809202</v>
      </c>
      <c r="T40" s="13"/>
    </row>
    <row r="41" spans="1:20" x14ac:dyDescent="0.25">
      <c r="A41" s="8">
        <v>40</v>
      </c>
      <c r="B41" s="4" t="s">
        <v>7</v>
      </c>
      <c r="C41" s="5" t="str">
        <f t="shared" si="0"/>
        <v>new Quote { Date = DateTime.ParseExact("2017-03-01","yyyy-MM-dd",cultureProvider), Open=225.22m, High=227.04m, Low=225.2m, Close=226.53m, Volume = (long)157879712 },</v>
      </c>
      <c r="D41" s="3">
        <v>42795</v>
      </c>
      <c r="E41" s="2">
        <v>225.22</v>
      </c>
      <c r="F41" s="2">
        <v>227.04</v>
      </c>
      <c r="G41" s="2">
        <v>225.2</v>
      </c>
      <c r="H41" s="2">
        <v>226.53</v>
      </c>
      <c r="I41" s="1">
        <v>157879712</v>
      </c>
      <c r="J41" s="16">
        <f t="array" ref="J41">INDEX(LINEST($H22:$H41,$A22:$A41,TRUE,TRUE),1,1)</f>
        <v>0.5746616541353381</v>
      </c>
      <c r="K41" s="11">
        <f t="array" ref="K41">INDEX(LINEST($H22:$H41,$A22:$A41,TRUE,TRUE),1,2)</f>
        <v>202.81181954887219</v>
      </c>
      <c r="L41" s="11">
        <f t="array" ref="L41">INDEX(LINEST($H22:$H41,$A22:$A41,TRUE,TRUE),3,1)</f>
        <v>0.94993438102452621</v>
      </c>
      <c r="M41" s="11">
        <f t="shared" si="1"/>
        <v>3.3998616148308134</v>
      </c>
      <c r="N41" s="13"/>
      <c r="P41" s="8">
        <v>40</v>
      </c>
      <c r="Q41" s="16">
        <v>0.57466165413533798</v>
      </c>
      <c r="R41" s="11">
        <v>202.81181954887199</v>
      </c>
      <c r="S41" s="11">
        <v>0.94993438102452499</v>
      </c>
      <c r="T41" s="13"/>
    </row>
    <row r="42" spans="1:20" x14ac:dyDescent="0.25">
      <c r="A42" s="8">
        <v>41</v>
      </c>
      <c r="B42" s="4" t="s">
        <v>7</v>
      </c>
      <c r="C42" s="5" t="str">
        <f t="shared" si="0"/>
        <v>new Quote { Date = DateTime.ParseExact("2017-03-02","yyyy-MM-dd",cultureProvider), Open=226.33m, High=226.34m, Low=225.05m, Close=225.11m, Volume = (long)74353376 },</v>
      </c>
      <c r="D42" s="3">
        <v>42796</v>
      </c>
      <c r="E42" s="2">
        <v>226.33</v>
      </c>
      <c r="F42" s="2">
        <v>226.34</v>
      </c>
      <c r="G42" s="2">
        <v>225.05</v>
      </c>
      <c r="H42" s="2">
        <v>225.11</v>
      </c>
      <c r="I42" s="1">
        <v>74353376</v>
      </c>
      <c r="J42" s="16">
        <f t="array" ref="J42">INDEX(LINEST($H23:$H42,$A23:$A42,TRUE,TRUE),1,1)</f>
        <v>0.55930827067669175</v>
      </c>
      <c r="K42" s="11">
        <f t="array" ref="K42">INDEX(LINEST($H23:$H42,$A23:$A42,TRUE,TRUE),1,2)</f>
        <v>203.22378947368418</v>
      </c>
      <c r="L42" s="11">
        <f t="array" ref="L42">INDEX(LINEST($H23:$H42,$A23:$A42,TRUE,TRUE),3,1)</f>
        <v>0.94169206251801096</v>
      </c>
      <c r="M42" s="11">
        <f t="shared" si="1"/>
        <v>3.3234764930716749</v>
      </c>
      <c r="N42" s="13"/>
      <c r="P42" s="8">
        <v>41</v>
      </c>
      <c r="Q42" s="16">
        <v>0.55930827067669098</v>
      </c>
      <c r="R42" s="11">
        <v>203.22378947368401</v>
      </c>
      <c r="S42" s="11">
        <v>0.94169206251800996</v>
      </c>
      <c r="T42" s="13"/>
    </row>
    <row r="43" spans="1:20" x14ac:dyDescent="0.25">
      <c r="A43" s="8">
        <v>42</v>
      </c>
      <c r="B43" s="4" t="s">
        <v>7</v>
      </c>
      <c r="C43" s="5" t="str">
        <f t="shared" si="0"/>
        <v>new Quote { Date = DateTime.ParseExact("2017-03-03","yyyy-MM-dd",cultureProvider), Open=225.01m, High=225.43m, Low=224.6m, Close=225.25m, Volume = (long)86767480 },</v>
      </c>
      <c r="D43" s="3">
        <v>42797</v>
      </c>
      <c r="E43" s="2">
        <v>225.01</v>
      </c>
      <c r="F43" s="2">
        <v>225.43</v>
      </c>
      <c r="G43" s="2">
        <v>224.6</v>
      </c>
      <c r="H43" s="2">
        <v>225.25</v>
      </c>
      <c r="I43" s="1">
        <v>86767480</v>
      </c>
      <c r="J43" s="16">
        <f t="array" ref="J43">INDEX(LINEST($H24:$H43,$A24:$A43,TRUE,TRUE),1,1)</f>
        <v>0.53303759398496242</v>
      </c>
      <c r="K43" s="11">
        <f t="array" ref="K43">INDEX(LINEST($H24:$H43,$A24:$A43,TRUE,TRUE),1,2)</f>
        <v>204.02127819548869</v>
      </c>
      <c r="L43" s="11">
        <f t="array" ref="L43">INDEX(LINEST($H24:$H43,$A24:$A43,TRUE,TRUE),3,1)</f>
        <v>0.92923374242740031</v>
      </c>
      <c r="M43" s="11">
        <f t="shared" si="1"/>
        <v>3.1885349300266412</v>
      </c>
      <c r="N43" s="13"/>
      <c r="P43" s="8">
        <v>42</v>
      </c>
      <c r="Q43" s="16">
        <v>0.53303759398496198</v>
      </c>
      <c r="R43" s="11">
        <v>204.02127819548801</v>
      </c>
      <c r="S43" s="11">
        <v>0.92923374242739898</v>
      </c>
      <c r="T43" s="13"/>
    </row>
    <row r="44" spans="1:20" x14ac:dyDescent="0.25">
      <c r="A44" s="8">
        <v>43</v>
      </c>
      <c r="B44" s="4" t="s">
        <v>7</v>
      </c>
      <c r="C44" s="5" t="str">
        <f t="shared" si="0"/>
        <v>new Quote { Date = DateTime.ParseExact("2017-03-06","yyyy-MM-dd",cultureProvider), Open=224.38m, High=224.97m, Low=223.92m, Close=224.58m, Volume = (long)58630368 },</v>
      </c>
      <c r="D44" s="3">
        <v>42800</v>
      </c>
      <c r="E44" s="2">
        <v>224.38</v>
      </c>
      <c r="F44" s="2">
        <v>224.97</v>
      </c>
      <c r="G44" s="2">
        <v>223.92</v>
      </c>
      <c r="H44" s="2">
        <v>224.58</v>
      </c>
      <c r="I44" s="1">
        <v>58630368</v>
      </c>
      <c r="J44" s="16">
        <f t="array" ref="J44">INDEX(LINEST($H25:$H44,$A25:$A44,TRUE,TRUE),1,1)</f>
        <v>0.50543609022556413</v>
      </c>
      <c r="K44" s="11">
        <f t="array" ref="K44">INDEX(LINEST($H25:$H44,$A25:$A44,TRUE,TRUE),1,2)</f>
        <v>204.80839097744362</v>
      </c>
      <c r="L44" s="11">
        <f t="array" ref="L44">INDEX(LINEST($H25:$H44,$A25:$A44,TRUE,TRUE),3,1)</f>
        <v>0.89973511802127848</v>
      </c>
      <c r="M44" s="11">
        <f t="shared" si="1"/>
        <v>3.072590885555706</v>
      </c>
      <c r="N44" s="13"/>
      <c r="P44" s="8">
        <v>43</v>
      </c>
      <c r="Q44" s="16">
        <v>0.50543609022556302</v>
      </c>
      <c r="R44" s="11">
        <v>204.808390977443</v>
      </c>
      <c r="S44" s="11">
        <v>0.89973511802127704</v>
      </c>
      <c r="T44" s="13"/>
    </row>
    <row r="45" spans="1:20" x14ac:dyDescent="0.25">
      <c r="A45" s="8">
        <v>44</v>
      </c>
      <c r="B45" s="4" t="s">
        <v>7</v>
      </c>
      <c r="C45" s="5" t="str">
        <f t="shared" si="0"/>
        <v>new Quote { Date = DateTime.ParseExact("2017-03-07","yyyy-MM-dd",cultureProvider), Open=224.25m, High=224.64m, Low=223.68m, Close=223.91m, Volume = (long)68910464 },</v>
      </c>
      <c r="D45" s="3">
        <v>42801</v>
      </c>
      <c r="E45" s="2">
        <v>224.25</v>
      </c>
      <c r="F45" s="2">
        <v>224.64</v>
      </c>
      <c r="G45" s="2">
        <v>223.68</v>
      </c>
      <c r="H45" s="2">
        <v>223.91</v>
      </c>
      <c r="I45" s="1">
        <v>68910464</v>
      </c>
      <c r="J45" s="16">
        <f t="array" ref="J45">INDEX(LINEST($H26:$H45,$A26:$A45,TRUE,TRUE),1,1)</f>
        <v>0.45021052631578951</v>
      </c>
      <c r="K45" s="11">
        <f t="array" ref="K45">INDEX(LINEST($H26:$H45,$A26:$A45,TRUE,TRUE),1,2)</f>
        <v>206.58973684210525</v>
      </c>
      <c r="L45" s="11">
        <f t="array" ref="L45">INDEX(LINEST($H26:$H45,$A26:$A45,TRUE,TRUE),3,1)</f>
        <v>0.83826256340170213</v>
      </c>
      <c r="M45" s="11">
        <f t="shared" si="1"/>
        <v>2.835446349342551</v>
      </c>
      <c r="N45" s="13"/>
      <c r="P45" s="8">
        <v>44</v>
      </c>
      <c r="Q45" s="16">
        <v>0.45021052631578901</v>
      </c>
      <c r="R45" s="11">
        <v>206.589736842105</v>
      </c>
      <c r="S45" s="11">
        <v>0.83826256340170102</v>
      </c>
      <c r="T45" s="13"/>
    </row>
    <row r="46" spans="1:20" x14ac:dyDescent="0.25">
      <c r="A46" s="8">
        <v>45</v>
      </c>
      <c r="B46" s="4" t="s">
        <v>7</v>
      </c>
      <c r="C46" s="5" t="str">
        <f t="shared" si="0"/>
        <v>new Quote { Date = DateTime.ParseExact("2017-03-08","yyyy-MM-dd",cultureProvider), Open=224.23m, High=224.51m, Low=223.34m, Close=223.49m, Volume = (long)82739456 },</v>
      </c>
      <c r="D46" s="3">
        <v>42802</v>
      </c>
      <c r="E46" s="2">
        <v>224.23</v>
      </c>
      <c r="F46" s="2">
        <v>224.51</v>
      </c>
      <c r="G46" s="2">
        <v>223.34</v>
      </c>
      <c r="H46" s="2">
        <v>223.49</v>
      </c>
      <c r="I46" s="1">
        <v>82739456</v>
      </c>
      <c r="J46" s="16">
        <f t="array" ref="J46">INDEX(LINEST($H27:$H46,$A27:$A46,TRUE,TRUE),1,1)</f>
        <v>0.37766917293233093</v>
      </c>
      <c r="K46" s="11">
        <f t="array" ref="K46">INDEX(LINEST($H27:$H46,$A27:$A46,TRUE,TRUE),1,2)</f>
        <v>209.07474436090223</v>
      </c>
      <c r="L46" s="11">
        <f t="array" ref="L46">INDEX(LINEST($H27:$H46,$A27:$A46,TRUE,TRUE),3,1)</f>
        <v>0.75241842909090528</v>
      </c>
      <c r="M46" s="11">
        <f t="shared" si="1"/>
        <v>2.5106007249262068</v>
      </c>
      <c r="N46" s="13"/>
      <c r="P46" s="8">
        <v>45</v>
      </c>
      <c r="Q46" s="16">
        <v>0.37766917293232999</v>
      </c>
      <c r="R46" s="11">
        <v>209.074744360902</v>
      </c>
      <c r="S46" s="11">
        <v>0.75241842909090395</v>
      </c>
      <c r="T46" s="13"/>
    </row>
    <row r="47" spans="1:20" x14ac:dyDescent="0.25">
      <c r="A47" s="8">
        <v>46</v>
      </c>
      <c r="B47" s="4" t="s">
        <v>7</v>
      </c>
      <c r="C47" s="5" t="str">
        <f t="shared" si="0"/>
        <v>new Quote { Date = DateTime.ParseExact("2017-03-09","yyyy-MM-dd",cultureProvider), Open=223.62m, High=224.13m, Low=222.72m, Close=223.78m, Volume = (long)95986360 },</v>
      </c>
      <c r="D47" s="3">
        <v>42803</v>
      </c>
      <c r="E47" s="2">
        <v>223.62</v>
      </c>
      <c r="F47" s="2">
        <v>224.13</v>
      </c>
      <c r="G47" s="2">
        <v>222.72</v>
      </c>
      <c r="H47" s="2">
        <v>223.78</v>
      </c>
      <c r="I47" s="1">
        <v>95986360</v>
      </c>
      <c r="J47" s="16">
        <f t="array" ref="J47">INDEX(LINEST($H28:$H47,$A28:$A47,TRUE,TRUE),1,1)</f>
        <v>0.30302255639097775</v>
      </c>
      <c r="K47" s="11">
        <f t="array" ref="K47">INDEX(LINEST($H28:$H47,$A28:$A47,TRUE,TRUE),1,2)</f>
        <v>211.78167669172927</v>
      </c>
      <c r="L47" s="11">
        <f t="array" ref="L47">INDEX(LINEST($H28:$H47,$A28:$A47,TRUE,TRUE),3,1)</f>
        <v>0.67605234431778793</v>
      </c>
      <c r="M47" s="11">
        <f t="shared" si="1"/>
        <v>2.1251061149975552</v>
      </c>
      <c r="N47" s="13"/>
      <c r="P47" s="8">
        <v>46</v>
      </c>
      <c r="Q47" s="16">
        <v>0.30302255639097703</v>
      </c>
      <c r="R47" s="11">
        <v>211.78167669172899</v>
      </c>
      <c r="S47" s="11">
        <v>0.67605234431778605</v>
      </c>
      <c r="T47" s="13"/>
    </row>
    <row r="48" spans="1:20" x14ac:dyDescent="0.25">
      <c r="A48" s="8">
        <v>47</v>
      </c>
      <c r="B48" s="4" t="s">
        <v>7</v>
      </c>
      <c r="C48" s="5" t="str">
        <f t="shared" si="0"/>
        <v>new Quote { Date = DateTime.ParseExact("2017-03-10","yyyy-MM-dd",cultureProvider), Open=224.82m, High=224.87m, Low=223.52m, Close=224.56m, Volume = (long)86785840 },</v>
      </c>
      <c r="D48" s="3">
        <v>42804</v>
      </c>
      <c r="E48" s="2">
        <v>224.82</v>
      </c>
      <c r="F48" s="2">
        <v>224.87</v>
      </c>
      <c r="G48" s="2">
        <v>223.52</v>
      </c>
      <c r="H48" s="2">
        <v>224.56</v>
      </c>
      <c r="I48" s="1">
        <v>86785840</v>
      </c>
      <c r="J48" s="16">
        <f t="array" ref="J48">INDEX(LINEST($H29:$H48,$A29:$A48,TRUE,TRUE),1,1)</f>
        <v>0.24890225563909821</v>
      </c>
      <c r="K48" s="11">
        <f t="array" ref="K48">INDEX(LINEST($H29:$H48,$A29:$A48,TRUE,TRUE),1,2)</f>
        <v>213.8431654135338</v>
      </c>
      <c r="L48" s="11">
        <f t="array" ref="L48">INDEX(LINEST($H29:$H48,$A29:$A48,TRUE,TRUE),3,1)</f>
        <v>0.62225357143544313</v>
      </c>
      <c r="M48" s="11">
        <f t="shared" si="1"/>
        <v>1.8194534893753151</v>
      </c>
      <c r="N48" s="13"/>
      <c r="P48" s="8">
        <v>47</v>
      </c>
      <c r="Q48" s="16">
        <v>0.24890225563909699</v>
      </c>
      <c r="R48" s="11">
        <v>213.843165413533</v>
      </c>
      <c r="S48" s="11">
        <v>0.62225357143544202</v>
      </c>
      <c r="T48" s="13"/>
    </row>
    <row r="49" spans="1:20" x14ac:dyDescent="0.25">
      <c r="A49" s="8">
        <v>48</v>
      </c>
      <c r="B49" s="4" t="s">
        <v>7</v>
      </c>
      <c r="C49" s="5" t="str">
        <f t="shared" si="0"/>
        <v>new Quote { Date = DateTime.ParseExact("2017-03-13","yyyy-MM-dd",cultureProvider), Open=224.49m, High=224.72m, Low=224.13m, Close=224.67m, Volume = (long)60604724 },</v>
      </c>
      <c r="D49" s="3">
        <v>42807</v>
      </c>
      <c r="E49" s="2">
        <v>224.49</v>
      </c>
      <c r="F49" s="2">
        <v>224.72</v>
      </c>
      <c r="G49" s="2">
        <v>224.13</v>
      </c>
      <c r="H49" s="2">
        <v>224.67</v>
      </c>
      <c r="I49" s="1">
        <v>60604724</v>
      </c>
      <c r="J49" s="16">
        <f t="array" ref="J49">INDEX(LINEST($H30:$H49,$A30:$A49,TRUE,TRUE),1,1)</f>
        <v>0.19985714285714315</v>
      </c>
      <c r="K49" s="11">
        <f t="array" ref="K49">INDEX(LINEST($H30:$H49,$A30:$A49,TRUE,TRUE),1,2)</f>
        <v>215.78000000000003</v>
      </c>
      <c r="L49" s="11">
        <f t="array" ref="L49">INDEX(LINEST($H30:$H49,$A30:$A49,TRUE,TRUE),3,1)</f>
        <v>0.56753656143205311</v>
      </c>
      <c r="M49" s="11">
        <f t="shared" si="1"/>
        <v>1.5297433608288702</v>
      </c>
      <c r="N49" s="13"/>
      <c r="P49" s="8">
        <v>48</v>
      </c>
      <c r="Q49" s="16">
        <v>0.19985714285714201</v>
      </c>
      <c r="R49" s="11">
        <v>215.78</v>
      </c>
      <c r="S49" s="11">
        <v>0.567536561432053</v>
      </c>
      <c r="T49" s="13"/>
    </row>
    <row r="50" spans="1:20" x14ac:dyDescent="0.25">
      <c r="A50" s="8">
        <v>49</v>
      </c>
      <c r="B50" s="4" t="s">
        <v>7</v>
      </c>
      <c r="C50" s="5" t="str">
        <f t="shared" si="0"/>
        <v>new Quote { Date = DateTime.ParseExact("2017-03-14","yyyy-MM-dd",cultureProvider), Open=224.08m, High=224.13m, Low=223.14m, Close=223.81m, Volume = (long)63382108 },</v>
      </c>
      <c r="D50" s="3">
        <v>42808</v>
      </c>
      <c r="E50" s="2">
        <v>224.08</v>
      </c>
      <c r="F50" s="2">
        <v>224.13</v>
      </c>
      <c r="G50" s="2">
        <v>223.14</v>
      </c>
      <c r="H50" s="2">
        <v>223.81</v>
      </c>
      <c r="I50" s="1">
        <v>63382108</v>
      </c>
      <c r="J50" s="16">
        <f t="array" ref="J50">INDEX(LINEST($H31:$H50,$A31:$A50,TRUE,TRUE),1,1)</f>
        <v>0.14836842105263193</v>
      </c>
      <c r="K50" s="11">
        <f t="array" ref="K50">INDEX(LINEST($H31:$H50,$A31:$A50,TRUE,TRUE),1,2)</f>
        <v>217.80894736842106</v>
      </c>
      <c r="L50" s="11">
        <f t="array" ref="L50">INDEX(LINEST($H31:$H50,$A31:$A50,TRUE,TRUE),3,1)</f>
        <v>0.43764847217979369</v>
      </c>
      <c r="M50" s="11">
        <f t="shared" si="1"/>
        <v>1.293226488284247</v>
      </c>
      <c r="N50" s="13"/>
      <c r="P50" s="8">
        <v>49</v>
      </c>
      <c r="Q50" s="16">
        <v>0.14836842105263101</v>
      </c>
      <c r="R50" s="11">
        <v>217.808947368421</v>
      </c>
      <c r="S50" s="11">
        <v>0.43764847217979302</v>
      </c>
      <c r="T50" s="13"/>
    </row>
    <row r="51" spans="1:20" x14ac:dyDescent="0.25">
      <c r="A51" s="8">
        <v>50</v>
      </c>
      <c r="B51" s="4" t="s">
        <v>7</v>
      </c>
      <c r="C51" s="5" t="str">
        <f t="shared" si="0"/>
        <v>new Quote { Date = DateTime.ParseExact("2017-03-15","yyyy-MM-dd",cultureProvider), Open=224.44m, High=226.21m, Low=224.18m, Close=225.75m, Volume = (long)101699816 },</v>
      </c>
      <c r="D51" s="3">
        <v>42809</v>
      </c>
      <c r="E51" s="2">
        <v>224.44</v>
      </c>
      <c r="F51" s="2">
        <v>226.21</v>
      </c>
      <c r="G51" s="2">
        <v>224.18</v>
      </c>
      <c r="H51" s="2">
        <v>225.75</v>
      </c>
      <c r="I51" s="1">
        <v>101699816</v>
      </c>
      <c r="J51" s="16">
        <f t="array" ref="J51">INDEX(LINEST($H32:$H51,$A32:$A51,TRUE,TRUE),1,1)</f>
        <v>0.13262406015037617</v>
      </c>
      <c r="K51" s="11">
        <f t="array" ref="K51">INDEX(LINEST($H32:$H51,$A32:$A51,TRUE,TRUE),1,2)</f>
        <v>218.54622556390979</v>
      </c>
      <c r="L51" s="11">
        <f t="array" ref="L51">INDEX(LINEST($H32:$H51,$A32:$A51,TRUE,TRUE),3,1)</f>
        <v>0.41396358010631207</v>
      </c>
      <c r="M51" s="11">
        <f t="shared" si="1"/>
        <v>1.1886036976217109</v>
      </c>
      <c r="N51" s="13"/>
      <c r="P51" s="8">
        <v>50</v>
      </c>
      <c r="Q51" s="16">
        <v>0.13262406015037501</v>
      </c>
      <c r="R51" s="11">
        <v>218.54622556390899</v>
      </c>
      <c r="S51" s="11">
        <v>0.41396358010631101</v>
      </c>
      <c r="T51" s="13"/>
    </row>
    <row r="52" spans="1:20" x14ac:dyDescent="0.25">
      <c r="A52" s="8">
        <v>51</v>
      </c>
      <c r="B52" s="4" t="s">
        <v>7</v>
      </c>
      <c r="C52" s="5" t="str">
        <f t="shared" si="0"/>
        <v>new Quote { Date = DateTime.ParseExact("2017-03-16","yyyy-MM-dd",cultureProvider), Open=225.9m, High=225.99m, Low=224.95m, Close=225.31m, Volume = (long)82924856 },</v>
      </c>
      <c r="D52" s="3">
        <v>42810</v>
      </c>
      <c r="E52" s="2">
        <v>225.9</v>
      </c>
      <c r="F52" s="2">
        <v>225.99</v>
      </c>
      <c r="G52" s="2">
        <v>224.95</v>
      </c>
      <c r="H52" s="2">
        <v>225.31</v>
      </c>
      <c r="I52" s="1">
        <v>82924856</v>
      </c>
      <c r="J52" s="16">
        <f t="array" ref="J52">INDEX(LINEST($H33:$H52,$A33:$A52,TRUE,TRUE),1,1)</f>
        <v>0.12129323308270704</v>
      </c>
      <c r="K52" s="11">
        <f t="array" ref="K52">INDEX(LINEST($H33:$H52,$A33:$A52,TRUE,TRUE),1,2)</f>
        <v>219.05233082706766</v>
      </c>
      <c r="L52" s="11">
        <f t="array" ref="L52">INDEX(LINEST($H33:$H52,$A33:$A52,TRUE,TRUE),3,1)</f>
        <v>0.38044041286108027</v>
      </c>
      <c r="M52" s="11">
        <f t="shared" si="1"/>
        <v>1.1339373880422166</v>
      </c>
      <c r="N52" s="13"/>
      <c r="P52" s="8">
        <v>51</v>
      </c>
      <c r="Q52" s="16">
        <v>0.121293233082706</v>
      </c>
      <c r="R52" s="11">
        <v>219.05233082706701</v>
      </c>
      <c r="S52" s="11">
        <v>0.38044041286107899</v>
      </c>
      <c r="T52" s="13"/>
    </row>
    <row r="53" spans="1:20" x14ac:dyDescent="0.25">
      <c r="A53" s="8">
        <v>52</v>
      </c>
      <c r="B53" s="4" t="s">
        <v>7</v>
      </c>
      <c r="C53" s="5" t="str">
        <f t="shared" si="0"/>
        <v>new Quote { Date = DateTime.ParseExact("2017-03-17","yyyy-MM-dd",cultureProvider), Open=225.59m, High=225.8m, Low=224.91m, Close=224.91m, Volume = (long)93798120 },</v>
      </c>
      <c r="D53" s="3">
        <v>42811</v>
      </c>
      <c r="E53" s="2">
        <v>225.59</v>
      </c>
      <c r="F53" s="2">
        <v>225.8</v>
      </c>
      <c r="G53" s="2">
        <v>224.91</v>
      </c>
      <c r="H53" s="2">
        <v>224.91</v>
      </c>
      <c r="I53" s="1">
        <v>93798120</v>
      </c>
      <c r="J53" s="16">
        <f t="array" ref="J53">INDEX(LINEST($H34:$H53,$A34:$A53,TRUE,TRUE),1,1)</f>
        <v>9.6180451127819755E-2</v>
      </c>
      <c r="K53" s="11">
        <f t="array" ref="K53">INDEX(LINEST($H34:$H53,$A34:$A53,TRUE,TRUE),1,2)</f>
        <v>220.15633082706765</v>
      </c>
      <c r="L53" s="11">
        <f t="array" ref="L53">INDEX(LINEST($H34:$H53,$A34:$A53,TRUE,TRUE),3,1)</f>
        <v>0.30097742433296137</v>
      </c>
      <c r="M53" s="11">
        <f t="shared" si="1"/>
        <v>1.0109174051325873</v>
      </c>
      <c r="N53" s="13"/>
      <c r="P53" s="8">
        <v>52</v>
      </c>
      <c r="Q53" s="16">
        <v>9.6180451127819505E-2</v>
      </c>
      <c r="R53" s="11">
        <v>220.15633082706699</v>
      </c>
      <c r="S53" s="11">
        <v>0.30097742433296099</v>
      </c>
      <c r="T53" s="13"/>
    </row>
    <row r="54" spans="1:20" x14ac:dyDescent="0.25">
      <c r="A54" s="8">
        <v>53</v>
      </c>
      <c r="B54" s="4" t="s">
        <v>7</v>
      </c>
      <c r="C54" s="5" t="str">
        <f t="shared" si="0"/>
        <v>new Quote { Date = DateTime.ParseExact("2017-03-20","yyyy-MM-dd",cultureProvider), Open=224.91m, High=225.22m, Low=224.24m, Close=224.66m, Volume = (long)55368008 },</v>
      </c>
      <c r="D54" s="3">
        <v>42814</v>
      </c>
      <c r="E54" s="2">
        <v>224.91</v>
      </c>
      <c r="F54" s="2">
        <v>225.22</v>
      </c>
      <c r="G54" s="2">
        <v>224.24</v>
      </c>
      <c r="H54" s="2">
        <v>224.66</v>
      </c>
      <c r="I54" s="1">
        <v>55368008</v>
      </c>
      <c r="J54" s="16">
        <f t="array" ref="J54">INDEX(LINEST($H35:$H54,$A35:$A54,TRUE,TRUE),1,1)</f>
        <v>6.8270676691729384E-2</v>
      </c>
      <c r="K54" s="11">
        <f t="array" ref="K54">INDEX(LINEST($H35:$H54,$A35:$A54,TRUE,TRUE),1,2)</f>
        <v>221.40222556390975</v>
      </c>
      <c r="L54" s="11">
        <f t="array" ref="L54">INDEX(LINEST($H35:$H54,$A35:$A54,TRUE,TRUE),3,1)</f>
        <v>0.19757419955254826</v>
      </c>
      <c r="M54" s="11">
        <f t="shared" si="1"/>
        <v>0.88565568930595262</v>
      </c>
      <c r="N54" s="13"/>
      <c r="P54" s="8">
        <v>53</v>
      </c>
      <c r="Q54" s="16">
        <v>6.8270676691729301E-2</v>
      </c>
      <c r="R54" s="11">
        <v>221.40222556390901</v>
      </c>
      <c r="S54" s="11">
        <v>0.19757419955254801</v>
      </c>
      <c r="T54" s="13"/>
    </row>
    <row r="55" spans="1:20" x14ac:dyDescent="0.25">
      <c r="A55" s="8">
        <v>54</v>
      </c>
      <c r="B55" s="4" t="s">
        <v>7</v>
      </c>
      <c r="C55" s="5" t="str">
        <f t="shared" si="0"/>
        <v>new Quote { Date = DateTime.ParseExact("2017-03-21","yyyy-MM-dd",cultureProvider), Open=225.33m, High=225.46m, Low=221.64m, Close=221.78m, Volume = (long)138912016 },</v>
      </c>
      <c r="D55" s="3">
        <v>42815</v>
      </c>
      <c r="E55" s="2">
        <v>225.33</v>
      </c>
      <c r="F55" s="2">
        <v>225.46</v>
      </c>
      <c r="G55" s="2">
        <v>221.64</v>
      </c>
      <c r="H55" s="2">
        <v>221.78</v>
      </c>
      <c r="I55" s="1">
        <v>138912016</v>
      </c>
      <c r="J55" s="16">
        <f t="array" ref="J55">INDEX(LINEST($H36:$H55,$A36:$A55,TRUE,TRUE),1,1)</f>
        <v>1.6368421052631758E-2</v>
      </c>
      <c r="K55" s="11">
        <f t="array" ref="K55">INDEX(LINEST($H36:$H55,$A36:$A55,TRUE,TRUE),1,2)</f>
        <v>223.56110526315783</v>
      </c>
      <c r="L55" s="11">
        <f t="array" ref="L55">INDEX(LINEST($H36:$H55,$A36:$A55,TRUE,TRUE),3,1)</f>
        <v>8.3324512255308261E-3</v>
      </c>
      <c r="M55" s="11">
        <f t="shared" si="1"/>
        <v>1.0339897243203158</v>
      </c>
      <c r="N55" s="13"/>
      <c r="P55" s="8">
        <v>54</v>
      </c>
      <c r="Q55" s="16">
        <v>1.6368421052631501E-2</v>
      </c>
      <c r="R55" s="11">
        <v>223.561105263157</v>
      </c>
      <c r="S55" s="11">
        <v>8.3324512255304895E-3</v>
      </c>
      <c r="T55" s="13"/>
    </row>
    <row r="56" spans="1:20" x14ac:dyDescent="0.25">
      <c r="A56" s="8">
        <v>55</v>
      </c>
      <c r="B56" s="4" t="s">
        <v>7</v>
      </c>
      <c r="C56" s="5" t="str">
        <f t="shared" si="0"/>
        <v>new Quote { Date = DateTime.ParseExact("2017-03-22","yyyy-MM-dd",cultureProvider), Open=221.82m, High=222.61m, Low=221.13m, Close=222.3m, Volume = (long)102826864 },</v>
      </c>
      <c r="D56" s="3">
        <v>42816</v>
      </c>
      <c r="E56" s="2">
        <v>221.82</v>
      </c>
      <c r="F56" s="2">
        <v>222.61</v>
      </c>
      <c r="G56" s="2">
        <v>221.13</v>
      </c>
      <c r="H56" s="2">
        <v>222.3</v>
      </c>
      <c r="I56" s="1">
        <v>102826864</v>
      </c>
      <c r="J56" s="16">
        <f t="array" ref="J56">INDEX(LINEST($H37:$H56,$A37:$A56,TRUE,TRUE),1,1)</f>
        <v>-2.878195488721785E-2</v>
      </c>
      <c r="K56" s="11">
        <f t="array" ref="K56">INDEX(LINEST($H37:$H56,$A37:$A56,TRUE,TRUE),1,2)</f>
        <v>225.5525789473684</v>
      </c>
      <c r="L56" s="11">
        <f t="array" ref="L56">INDEX(LINEST($H37:$H56,$A37:$A56,TRUE,TRUE),3,1)</f>
        <v>2.2787431677051426E-2</v>
      </c>
      <c r="M56" s="11">
        <f t="shared" si="1"/>
        <v>1.0994321261451292</v>
      </c>
      <c r="N56" s="13"/>
      <c r="P56" s="8">
        <v>55</v>
      </c>
      <c r="Q56" s="16">
        <v>-2.8781954887217999E-2</v>
      </c>
      <c r="R56" s="11">
        <v>225.552578947368</v>
      </c>
      <c r="S56" s="11">
        <v>2.2787431677051401E-2</v>
      </c>
      <c r="T56" s="13"/>
    </row>
    <row r="57" spans="1:20" x14ac:dyDescent="0.25">
      <c r="A57" s="8">
        <v>56</v>
      </c>
      <c r="B57" s="4" t="s">
        <v>7</v>
      </c>
      <c r="C57" s="5" t="str">
        <f t="shared" si="0"/>
        <v>new Quote { Date = DateTime.ParseExact("2017-03-23","yyyy-MM-dd",cultureProvider), Open=222.04m, High=223.31m, Low=221.66m, Close=222.06m, Volume = (long)105821032 },</v>
      </c>
      <c r="D57" s="3">
        <v>42817</v>
      </c>
      <c r="E57" s="2">
        <v>222.04</v>
      </c>
      <c r="F57" s="2">
        <v>223.31</v>
      </c>
      <c r="G57" s="2">
        <v>221.66</v>
      </c>
      <c r="H57" s="2">
        <v>222.06</v>
      </c>
      <c r="I57" s="1">
        <v>105821032</v>
      </c>
      <c r="J57" s="16">
        <f t="array" ref="J57">INDEX(LINEST($H38:$H57,$A38:$A57,TRUE,TRUE),1,1)</f>
        <v>-7.3593984962405878E-2</v>
      </c>
      <c r="K57" s="11">
        <f t="array" ref="K57">INDEX(LINEST($H38:$H57,$A38:$A57,TRUE,TRUE),1,2)</f>
        <v>227.59912030075188</v>
      </c>
      <c r="L57" s="11">
        <f t="array" ref="L57">INDEX(LINEST($H38:$H57,$A38:$A57,TRUE,TRUE),3,1)</f>
        <v>0.1281347011721008</v>
      </c>
      <c r="M57" s="11">
        <f t="shared" si="1"/>
        <v>1.1855087515493077</v>
      </c>
      <c r="N57" s="13"/>
      <c r="P57" s="8">
        <v>56</v>
      </c>
      <c r="Q57" s="16">
        <v>-7.3593984962406003E-2</v>
      </c>
      <c r="R57" s="11">
        <v>227.599120300751</v>
      </c>
      <c r="S57" s="11">
        <v>0.12813470117210099</v>
      </c>
      <c r="T57" s="13"/>
    </row>
    <row r="58" spans="1:20" x14ac:dyDescent="0.25">
      <c r="A58" s="8">
        <v>57</v>
      </c>
      <c r="B58" s="4" t="s">
        <v>7</v>
      </c>
      <c r="C58" s="5" t="str">
        <f t="shared" si="0"/>
        <v>new Quote { Date = DateTime.ParseExact("2017-03-24","yyyy-MM-dd",cultureProvider), Open=222.4m, High=223.02m, Low=221.05m, Close=221.9m, Volume = (long)118567344 },</v>
      </c>
      <c r="D58" s="3">
        <v>42818</v>
      </c>
      <c r="E58" s="2">
        <v>222.4</v>
      </c>
      <c r="F58" s="2">
        <v>223.02</v>
      </c>
      <c r="G58" s="2">
        <v>221.05</v>
      </c>
      <c r="H58" s="2">
        <v>221.9</v>
      </c>
      <c r="I58" s="1">
        <v>118567344</v>
      </c>
      <c r="J58" s="16">
        <f t="array" ref="J58">INDEX(LINEST($H39:$H58,$A39:$A58,TRUE,TRUE),1,1)</f>
        <v>-0.11428571428571413</v>
      </c>
      <c r="K58" s="11">
        <f t="array" ref="K58">INDEX(LINEST($H39:$H58,$A39:$A58,TRUE,TRUE),1,2)</f>
        <v>229.51757142857142</v>
      </c>
      <c r="L58" s="11">
        <f t="array" ref="L58">INDEX(LINEST($H39:$H58,$A39:$A58,TRUE,TRUE),3,1)</f>
        <v>0.26423494032505918</v>
      </c>
      <c r="M58" s="11">
        <f t="shared" si="1"/>
        <v>1.2820136504733468</v>
      </c>
      <c r="N58" s="13"/>
      <c r="P58" s="8">
        <v>57</v>
      </c>
      <c r="Q58" s="16">
        <v>-0.114285714285714</v>
      </c>
      <c r="R58" s="11">
        <v>229.51757142857099</v>
      </c>
      <c r="S58" s="11">
        <v>0.26423494032505901</v>
      </c>
      <c r="T58" s="13"/>
    </row>
    <row r="59" spans="1:20" x14ac:dyDescent="0.25">
      <c r="A59" s="8">
        <v>58</v>
      </c>
      <c r="B59" s="4" t="s">
        <v>7</v>
      </c>
      <c r="C59" s="5" t="str">
        <f t="shared" si="0"/>
        <v>new Quote { Date = DateTime.ParseExact("2017-03-27","yyyy-MM-dd",cultureProvider), Open=220.07m, High=221.96m, Low=219.77m, Close=221.67m, Volume = (long)92167056 },</v>
      </c>
      <c r="D59" s="3">
        <v>42821</v>
      </c>
      <c r="E59" s="2">
        <v>220.07</v>
      </c>
      <c r="F59" s="2">
        <v>221.96</v>
      </c>
      <c r="G59" s="2">
        <v>219.77</v>
      </c>
      <c r="H59" s="2">
        <v>221.67</v>
      </c>
      <c r="I59" s="1">
        <v>92167056</v>
      </c>
      <c r="J59" s="16">
        <f t="array" ref="J59">INDEX(LINEST($H40:$H59,$A40:$A59,TRUE,TRUE),1,1)</f>
        <v>-0.15009022556391002</v>
      </c>
      <c r="K59" s="11">
        <f t="array" ref="K59">INDEX(LINEST($H40:$H59,$A40:$A59,TRUE,TRUE),1,2)</f>
        <v>231.25137593984962</v>
      </c>
      <c r="L59" s="11">
        <f t="array" ref="L59">INDEX(LINEST($H40:$H59,$A40:$A59,TRUE,TRUE),3,1)</f>
        <v>0.38968380524411073</v>
      </c>
      <c r="M59" s="11">
        <f t="shared" si="1"/>
        <v>1.386411194415279</v>
      </c>
      <c r="N59" s="13"/>
      <c r="P59" s="8">
        <v>58</v>
      </c>
      <c r="Q59" s="16">
        <v>-0.150090225563909</v>
      </c>
      <c r="R59" s="11">
        <v>231.251375939849</v>
      </c>
      <c r="S59" s="11">
        <v>0.38968380524410901</v>
      </c>
      <c r="T59" s="13"/>
    </row>
    <row r="60" spans="1:20" x14ac:dyDescent="0.25">
      <c r="A60" s="8">
        <v>59</v>
      </c>
      <c r="B60" s="4" t="s">
        <v>7</v>
      </c>
      <c r="C60" s="5" t="str">
        <f t="shared" si="0"/>
        <v>new Quote { Date = DateTime.ParseExact("2017-03-28","yyyy-MM-dd",cultureProvider), Open=221.34m, High=223.75m, Low=221.22m, Close=223.29m, Volume = (long)98521432 },</v>
      </c>
      <c r="D60" s="3">
        <v>42822</v>
      </c>
      <c r="E60" s="2">
        <v>221.34</v>
      </c>
      <c r="F60" s="2">
        <v>223.75</v>
      </c>
      <c r="G60" s="2">
        <v>221.22</v>
      </c>
      <c r="H60" s="2">
        <v>223.29</v>
      </c>
      <c r="I60" s="1">
        <v>98521432</v>
      </c>
      <c r="J60" s="16">
        <f t="array" ref="J60">INDEX(LINEST($H41:$H60,$A41:$A60,TRUE,TRUE),1,1)</f>
        <v>-0.16870676691729372</v>
      </c>
      <c r="K60" s="11">
        <f t="array" ref="K60">INDEX(LINEST($H41:$H60,$A41:$A60,TRUE,TRUE),1,2)</f>
        <v>232.31698496240602</v>
      </c>
      <c r="L60" s="11">
        <f t="array" ref="L60">INDEX(LINEST($H41:$H60,$A41:$A60,TRUE,TRUE),3,1)</f>
        <v>0.49045308112224356</v>
      </c>
      <c r="M60" s="11">
        <f t="shared" si="1"/>
        <v>1.3890874702480045</v>
      </c>
      <c r="N60" s="13"/>
      <c r="P60" s="8">
        <v>59</v>
      </c>
      <c r="Q60" s="16">
        <v>-0.168706766917293</v>
      </c>
      <c r="R60" s="11">
        <v>232.316984962406</v>
      </c>
      <c r="S60" s="11">
        <v>0.49045308112224101</v>
      </c>
      <c r="T60" s="13"/>
    </row>
    <row r="61" spans="1:20" x14ac:dyDescent="0.25">
      <c r="A61" s="8">
        <v>60</v>
      </c>
      <c r="B61" s="4" t="s">
        <v>7</v>
      </c>
      <c r="C61" s="5" t="str">
        <f t="shared" si="0"/>
        <v>new Quote { Date = DateTime.ParseExact("2017-03-29","yyyy-MM-dd",cultureProvider), Open=222.97m, High=223.75m, Low=222.72m, Close=223.5m, Volume = (long)65288636 },</v>
      </c>
      <c r="D61" s="3">
        <v>42823</v>
      </c>
      <c r="E61" s="2">
        <v>222.97</v>
      </c>
      <c r="F61" s="2">
        <v>223.75</v>
      </c>
      <c r="G61" s="2">
        <v>222.72</v>
      </c>
      <c r="H61" s="2">
        <v>223.5</v>
      </c>
      <c r="I61" s="1">
        <v>65288636</v>
      </c>
      <c r="J61" s="16">
        <f t="array" ref="J61">INDEX(LINEST($H42:$H61,$A42:$A61,TRUE,TRUE),1,1)</f>
        <v>-0.13487969924812082</v>
      </c>
      <c r="K61" s="11">
        <f t="array" ref="K61">INDEX(LINEST($H42:$H61,$A42:$A61,TRUE,TRUE),1,2)</f>
        <v>230.62592481203012</v>
      </c>
      <c r="L61" s="11">
        <f t="array" ref="L61">INDEX(LINEST($H42:$H61,$A42:$A61,TRUE,TRUE),3,1)</f>
        <v>0.38073713002696669</v>
      </c>
      <c r="M61" s="11">
        <f t="shared" si="1"/>
        <v>1.2604621176378132</v>
      </c>
      <c r="N61" s="13"/>
      <c r="P61" s="8">
        <v>60</v>
      </c>
      <c r="Q61" s="16">
        <v>-0.13487969924811999</v>
      </c>
      <c r="R61" s="11">
        <v>230.62592481203001</v>
      </c>
      <c r="S61" s="11">
        <v>0.38073713002696402</v>
      </c>
      <c r="T61" s="13"/>
    </row>
    <row r="62" spans="1:20" x14ac:dyDescent="0.25">
      <c r="A62" s="8">
        <v>61</v>
      </c>
      <c r="B62" s="4" t="s">
        <v>7</v>
      </c>
      <c r="C62" s="5" t="str">
        <f t="shared" si="0"/>
        <v>new Quote { Date = DateTime.ParseExact("2017-03-30","yyyy-MM-dd",cultureProvider), Open=223.43m, High=224.43m, Low=223.24m, Close=224.21m, Volume = (long)59795288 },</v>
      </c>
      <c r="D62" s="3">
        <v>42824</v>
      </c>
      <c r="E62" s="2">
        <v>223.43</v>
      </c>
      <c r="F62" s="2">
        <v>224.43</v>
      </c>
      <c r="G62" s="2">
        <v>223.24</v>
      </c>
      <c r="H62" s="2">
        <v>224.21</v>
      </c>
      <c r="I62" s="1">
        <v>59795288</v>
      </c>
      <c r="J62" s="16">
        <f t="array" ref="J62">INDEX(LINEST($H43:$H62,$A43:$A62,TRUE,TRUE),1,1)</f>
        <v>-0.10877443609022575</v>
      </c>
      <c r="K62" s="11">
        <f t="array" ref="K62">INDEX(LINEST($H43:$H62,$A43:$A62,TRUE,TRUE),1,2)</f>
        <v>229.37138345864665</v>
      </c>
      <c r="L62" s="11">
        <f t="array" ref="L62">INDEX(LINEST($H43:$H62,$A43:$A62,TRUE,TRUE),3,1)</f>
        <v>0.26042518714563712</v>
      </c>
      <c r="M62" s="11">
        <f t="shared" si="1"/>
        <v>1.2290828898003581</v>
      </c>
      <c r="N62" s="13"/>
      <c r="P62" s="8">
        <v>61</v>
      </c>
      <c r="Q62" s="16">
        <v>-0.108774436090225</v>
      </c>
      <c r="R62" s="11">
        <v>229.37138345864599</v>
      </c>
      <c r="S62" s="11">
        <v>0.26042518714563601</v>
      </c>
      <c r="T62" s="13"/>
    </row>
    <row r="63" spans="1:20" x14ac:dyDescent="0.25">
      <c r="A63" s="8">
        <v>62</v>
      </c>
      <c r="B63" s="4" t="s">
        <v>7</v>
      </c>
      <c r="C63" s="5" t="str">
        <f t="shared" si="0"/>
        <v>new Quote { Date = DateTime.ParseExact("2017-03-31","yyyy-MM-dd",cultureProvider), Open=223.84m, High=224.42m, Low=223.63m, Close=223.69m, Volume = (long)77706304 },</v>
      </c>
      <c r="D63" s="3">
        <v>42825</v>
      </c>
      <c r="E63" s="2">
        <v>223.84</v>
      </c>
      <c r="F63" s="2">
        <v>224.42</v>
      </c>
      <c r="G63" s="2">
        <v>223.63</v>
      </c>
      <c r="H63" s="2">
        <v>223.69</v>
      </c>
      <c r="I63" s="1">
        <v>77706304</v>
      </c>
      <c r="J63" s="16">
        <f t="array" ref="J63">INDEX(LINEST($H44:$H63,$A44:$A63,TRUE,TRUE),1,1)</f>
        <v>-8.6533834586466393E-2</v>
      </c>
      <c r="K63" s="11">
        <f t="array" ref="K63">INDEX(LINEST($H44:$H63,$A44:$A63,TRUE,TRUE),1,2)</f>
        <v>228.23452631578948</v>
      </c>
      <c r="L63" s="11">
        <f t="array" ref="L63">INDEX(LINEST($H44:$H63,$A44:$A63,TRUE,TRUE),3,1)</f>
        <v>0.17844374236255048</v>
      </c>
      <c r="M63" s="11">
        <f t="shared" si="1"/>
        <v>1.1812208726567608</v>
      </c>
      <c r="N63" s="13"/>
      <c r="P63" s="8">
        <v>62</v>
      </c>
      <c r="Q63" s="16">
        <v>-8.6533834586466102E-2</v>
      </c>
      <c r="R63" s="11">
        <v>228.234526315789</v>
      </c>
      <c r="S63" s="11">
        <v>0.17844374236254901</v>
      </c>
      <c r="T63" s="13"/>
    </row>
    <row r="64" spans="1:20" x14ac:dyDescent="0.25">
      <c r="A64" s="8">
        <v>63</v>
      </c>
      <c r="B64" s="4" t="s">
        <v>7</v>
      </c>
      <c r="C64" s="5" t="str">
        <f t="shared" si="0"/>
        <v>new Quote { Date = DateTime.ParseExact("2017-04-03","yyyy-MM-dd",cultureProvider), Open=223.74m, High=223.96m, Low=221.95m, Close=223.3m, Volume = (long)90156280 },</v>
      </c>
      <c r="D64" s="3">
        <v>42828</v>
      </c>
      <c r="E64" s="2">
        <v>223.74</v>
      </c>
      <c r="F64" s="2">
        <v>223.96</v>
      </c>
      <c r="G64" s="2">
        <v>221.95</v>
      </c>
      <c r="H64" s="2">
        <v>223.3</v>
      </c>
      <c r="I64" s="1">
        <v>90156280</v>
      </c>
      <c r="J64" s="16">
        <f t="array" ref="J64">INDEX(LINEST($H45:$H64,$A45:$A64,TRUE,TRUE),1,1)</f>
        <v>-7.8097744360902124E-2</v>
      </c>
      <c r="K64" s="11">
        <f t="array" ref="K64">INDEX(LINEST($H45:$H64,$A45:$A64,TRUE,TRUE),1,2)</f>
        <v>227.80572932330827</v>
      </c>
      <c r="L64" s="11">
        <f t="array" ref="L64">INDEX(LINEST($H45:$H64,$A45:$A64,TRUE,TRUE),3,1)</f>
        <v>0.1491860290365522</v>
      </c>
      <c r="M64" s="11">
        <f t="shared" si="1"/>
        <v>1.1659239898037941</v>
      </c>
      <c r="N64" s="13"/>
      <c r="P64" s="8">
        <v>63</v>
      </c>
      <c r="Q64" s="16">
        <v>-7.8097744360902194E-2</v>
      </c>
      <c r="R64" s="11">
        <v>227.80572932330799</v>
      </c>
      <c r="S64" s="11">
        <v>0.14918602903655201</v>
      </c>
      <c r="T64" s="13"/>
    </row>
    <row r="65" spans="1:20" x14ac:dyDescent="0.25">
      <c r="A65" s="8">
        <v>64</v>
      </c>
      <c r="B65" s="4" t="s">
        <v>7</v>
      </c>
      <c r="C65" s="5" t="str">
        <f t="shared" si="0"/>
        <v>new Quote { Date = DateTime.ParseExact("2017-04-04","yyyy-MM-dd",cultureProvider), Open=222.98m, High=223.53m, Low=222.56m, Close=223.44m, Volume = (long)59508952 },</v>
      </c>
      <c r="D65" s="3">
        <v>42829</v>
      </c>
      <c r="E65" s="2">
        <v>222.98</v>
      </c>
      <c r="F65" s="2">
        <v>223.53</v>
      </c>
      <c r="G65" s="2">
        <v>222.56</v>
      </c>
      <c r="H65" s="2">
        <v>223.44</v>
      </c>
      <c r="I65" s="1">
        <v>59508952</v>
      </c>
      <c r="J65" s="16">
        <f t="array" ref="J65">INDEX(LINEST($H46:$H65,$A46:$A65,TRUE,TRUE),1,1)</f>
        <v>-7.6315789473684212E-2</v>
      </c>
      <c r="K65" s="11">
        <f t="array" ref="K65">INDEX(LINEST($H46:$H65,$A46:$A65,TRUE,TRUE),1,2)</f>
        <v>227.76321052631579</v>
      </c>
      <c r="L65" s="11">
        <f t="array" ref="L65">INDEX(LINEST($H46:$H65,$A46:$A65,TRUE,TRUE),3,1)</f>
        <v>0.14274817357991687</v>
      </c>
      <c r="M65" s="11">
        <f t="shared" si="1"/>
        <v>1.1647291530652086</v>
      </c>
      <c r="N65" s="13"/>
      <c r="P65" s="8">
        <v>64</v>
      </c>
      <c r="Q65" s="16">
        <v>-7.6315789473684198E-2</v>
      </c>
      <c r="R65" s="11">
        <v>227.76321052631499</v>
      </c>
      <c r="S65" s="11">
        <v>0.14274817357991601</v>
      </c>
      <c r="T65" s="13"/>
    </row>
    <row r="66" spans="1:20" x14ac:dyDescent="0.25">
      <c r="A66" s="8">
        <v>65</v>
      </c>
      <c r="B66" s="4" t="s">
        <v>7</v>
      </c>
      <c r="C66" s="5" t="str">
        <f t="shared" ref="C66:C129" si="2">"new Quote { Date = DateTime.ParseExact("""&amp;TEXT(D66,"yyyy-mm-dd")&amp;""",""yyyy-MM-dd"",cultureProvider), Open="&amp;E66&amp;"m, High="&amp;F66&amp;"m, Low="&amp;G66&amp;"m, Close="&amp;H66&amp;"m, Volume = (long)"&amp;I66&amp;" },"</f>
        <v>new Quote { Date = DateTime.ParseExact("2017-04-05","yyyy-MM-dd",cultureProvider), Open=224.18m, High=225.25m, Low=222.55m, Close=222.78m, Volume = (long)114663488 },</v>
      </c>
      <c r="D66" s="3">
        <v>42830</v>
      </c>
      <c r="E66" s="2">
        <v>224.18</v>
      </c>
      <c r="F66" s="2">
        <v>225.25</v>
      </c>
      <c r="G66" s="2">
        <v>222.55</v>
      </c>
      <c r="H66" s="2">
        <v>222.78</v>
      </c>
      <c r="I66" s="1">
        <v>114663488</v>
      </c>
      <c r="J66" s="16">
        <f t="array" ref="J66">INDEX(LINEST($H47:$H66,$A47:$A66,TRUE,TRUE),1,1)</f>
        <v>-8.9887218045112627E-2</v>
      </c>
      <c r="K66" s="11">
        <f t="array" ref="K66">INDEX(LINEST($H47:$H66,$A47:$A66,TRUE,TRUE),1,2)</f>
        <v>228.55724060150376</v>
      </c>
      <c r="L66" s="11">
        <f t="array" ref="L66">INDEX(LINEST($H47:$H66,$A47:$A66,TRUE,TRUE),3,1)</f>
        <v>0.19346398313904828</v>
      </c>
      <c r="M66" s="11">
        <f t="shared" si="1"/>
        <v>1.1784026264397065</v>
      </c>
      <c r="N66" s="13"/>
      <c r="P66" s="8">
        <v>65</v>
      </c>
      <c r="Q66" s="16">
        <v>-8.9887218045112696E-2</v>
      </c>
      <c r="R66" s="11">
        <v>228.557240601503</v>
      </c>
      <c r="S66" s="11">
        <v>0.193463983139048</v>
      </c>
      <c r="T66" s="13"/>
    </row>
    <row r="67" spans="1:20" x14ac:dyDescent="0.25">
      <c r="A67" s="8">
        <v>66</v>
      </c>
      <c r="B67" s="4" t="s">
        <v>7</v>
      </c>
      <c r="C67" s="5" t="str">
        <f t="shared" si="2"/>
        <v>new Quote { Date = DateTime.ParseExact("2017-04-06","yyyy-MM-dd",cultureProvider), Open=222.93m, High=223.97m, Low=222.44m, Close=223.4m, Volume = (long)72861232 },</v>
      </c>
      <c r="D67" s="3">
        <v>42831</v>
      </c>
      <c r="E67" s="2">
        <v>222.93</v>
      </c>
      <c r="F67" s="2">
        <v>223.97</v>
      </c>
      <c r="G67" s="2">
        <v>222.44</v>
      </c>
      <c r="H67" s="2">
        <v>223.4</v>
      </c>
      <c r="I67" s="1">
        <v>72861232</v>
      </c>
      <c r="J67" s="16">
        <f t="array" ref="J67">INDEX(LINEST($H48:$H67,$A48:$A67,TRUE,TRUE),1,1)</f>
        <v>-8.8954887218044842E-2</v>
      </c>
      <c r="K67" s="11">
        <f t="array" ref="K67">INDEX(LINEST($H48:$H67,$A48:$A67,TRUE,TRUE),1,2)</f>
        <v>228.57545112781952</v>
      </c>
      <c r="L67" s="11">
        <f t="array" ref="L67">INDEX(LINEST($H48:$H67,$A48:$A67,TRUE,TRUE),3,1)</f>
        <v>0.18963235930337322</v>
      </c>
      <c r="M67" s="11">
        <f t="shared" si="1"/>
        <v>1.17790269122708</v>
      </c>
      <c r="N67" s="13"/>
      <c r="P67" s="8">
        <v>66</v>
      </c>
      <c r="Q67" s="16">
        <v>-8.8954887218045106E-2</v>
      </c>
      <c r="R67" s="11">
        <v>228.57545112781901</v>
      </c>
      <c r="S67" s="11">
        <v>0.18963235930337399</v>
      </c>
      <c r="T67" s="13"/>
    </row>
    <row r="68" spans="1:20" x14ac:dyDescent="0.25">
      <c r="A68" s="8">
        <v>67</v>
      </c>
      <c r="B68" s="4" t="s">
        <v>7</v>
      </c>
      <c r="C68" s="5" t="str">
        <f t="shared" si="2"/>
        <v>new Quote { Date = DateTime.ParseExact("2017-04-07","yyyy-MM-dd",cultureProvider), Open=223.13m, High=223.93m, Low=222.64m, Close=223.17m, Volume = (long)78422128 },</v>
      </c>
      <c r="D68" s="3">
        <v>42832</v>
      </c>
      <c r="E68" s="2">
        <v>223.13</v>
      </c>
      <c r="F68" s="2">
        <v>223.93</v>
      </c>
      <c r="G68" s="2">
        <v>222.64</v>
      </c>
      <c r="H68" s="2">
        <v>223.17</v>
      </c>
      <c r="I68" s="1">
        <v>78422128</v>
      </c>
      <c r="J68" s="16">
        <f t="array" ref="J68">INDEX(LINEST($H49:$H68,$A49:$A68,TRUE,TRUE),1,1)</f>
        <v>-7.8421052631578864E-2</v>
      </c>
      <c r="K68" s="11">
        <f t="array" ref="K68">INDEX(LINEST($H49:$H68,$A49:$A68,TRUE,TRUE),1,2)</f>
        <v>227.98921052631582</v>
      </c>
      <c r="L68" s="11">
        <f t="array" ref="L68">INDEX(LINEST($H49:$H68,$A49:$A68,TRUE,TRUE),3,1)</f>
        <v>0.15273937624598849</v>
      </c>
      <c r="M68" s="11">
        <f t="shared" si="1"/>
        <v>1.157052289224648</v>
      </c>
      <c r="N68" s="13"/>
      <c r="P68" s="8">
        <v>67</v>
      </c>
      <c r="Q68" s="16">
        <v>-7.8421052631578905E-2</v>
      </c>
      <c r="R68" s="11">
        <v>227.98921052631499</v>
      </c>
      <c r="S68" s="11">
        <v>0.15273937624598799</v>
      </c>
      <c r="T68" s="13"/>
    </row>
    <row r="69" spans="1:20" x14ac:dyDescent="0.25">
      <c r="A69" s="8">
        <v>68</v>
      </c>
      <c r="B69" s="4" t="s">
        <v>7</v>
      </c>
      <c r="C69" s="5" t="str">
        <f t="shared" si="2"/>
        <v>new Quote { Date = DateTime.ParseExact("2017-04-10","yyyy-MM-dd",cultureProvider), Open=223.33m, High=224.18m, Low=222.73m, Close=223.31m, Volume = (long)71258848 },</v>
      </c>
      <c r="D69" s="3">
        <v>42835</v>
      </c>
      <c r="E69" s="2">
        <v>223.33</v>
      </c>
      <c r="F69" s="2">
        <v>224.18</v>
      </c>
      <c r="G69" s="2">
        <v>222.73</v>
      </c>
      <c r="H69" s="2">
        <v>223.31</v>
      </c>
      <c r="I69" s="1">
        <v>71258848</v>
      </c>
      <c r="J69" s="16">
        <f t="array" ref="J69">INDEX(LINEST($H50:$H69,$A50:$A69,TRUE,TRUE),1,1)</f>
        <v>-6.2060150375939878E-2</v>
      </c>
      <c r="K69" s="11">
        <f t="array" ref="K69">INDEX(LINEST($H50:$H69,$A50:$A69,TRUE,TRUE),1,2)</f>
        <v>227.04251879699251</v>
      </c>
      <c r="L69" s="11">
        <f t="array" ref="L69">INDEX(LINEST($H50:$H69,$A50:$A69,TRUE,TRUE),3,1)</f>
        <v>0.10125121585845528</v>
      </c>
      <c r="M69" s="11">
        <f t="shared" si="1"/>
        <v>1.124627049292342</v>
      </c>
      <c r="N69" s="13"/>
      <c r="P69" s="8">
        <v>68</v>
      </c>
      <c r="Q69" s="16">
        <v>-6.2060150375939802E-2</v>
      </c>
      <c r="R69" s="11">
        <v>227.042518796992</v>
      </c>
      <c r="S69" s="11">
        <v>0.10125121585845499</v>
      </c>
      <c r="T69" s="13"/>
    </row>
    <row r="70" spans="1:20" x14ac:dyDescent="0.25">
      <c r="A70" s="8">
        <v>69</v>
      </c>
      <c r="B70" s="4" t="s">
        <v>7</v>
      </c>
      <c r="C70" s="5" t="str">
        <f t="shared" si="2"/>
        <v>new Quote { Date = DateTime.ParseExact("2017-04-11","yyyy-MM-dd",cultureProvider), Open=222.89m, High=223.15m, Low=221.41m, Close=223.04m, Volume = (long)92789720 },</v>
      </c>
      <c r="D70" s="3">
        <v>42836</v>
      </c>
      <c r="E70" s="2">
        <v>222.89</v>
      </c>
      <c r="F70" s="2">
        <v>223.15</v>
      </c>
      <c r="G70" s="2">
        <v>221.41</v>
      </c>
      <c r="H70" s="2">
        <v>223.04</v>
      </c>
      <c r="I70" s="1">
        <v>92789720</v>
      </c>
      <c r="J70" s="16">
        <f t="array" ref="J70">INDEX(LINEST($H51:$H70,$A51:$A70,TRUE,TRUE),1,1)</f>
        <v>-6.109022556390991E-2</v>
      </c>
      <c r="K70" s="11">
        <f t="array" ref="K70">INDEX(LINEST($H51:$H70,$A51:$A70,TRUE,TRUE),1,2)</f>
        <v>227.00836842105269</v>
      </c>
      <c r="L70" s="11">
        <f t="array" ref="L70">INDEX(LINEST($H51:$H70,$A51:$A70,TRUE,TRUE),3,1)</f>
        <v>9.830408804598767E-2</v>
      </c>
      <c r="M70" s="11">
        <f t="shared" si="1"/>
        <v>1.1235224741855412</v>
      </c>
      <c r="N70" s="13"/>
      <c r="P70" s="8">
        <v>69</v>
      </c>
      <c r="Q70" s="16">
        <v>-6.1090225563909702E-2</v>
      </c>
      <c r="R70" s="11">
        <v>227.00836842105201</v>
      </c>
      <c r="S70" s="11">
        <v>9.8304088045987101E-2</v>
      </c>
      <c r="T70" s="13"/>
    </row>
    <row r="71" spans="1:20" x14ac:dyDescent="0.25">
      <c r="A71" s="8">
        <v>70</v>
      </c>
      <c r="B71" s="4" t="s">
        <v>7</v>
      </c>
      <c r="C71" s="5" t="str">
        <f t="shared" si="2"/>
        <v>new Quote { Date = DateTime.ParseExact("2017-04-12","yyyy-MM-dd",cultureProvider), Open=222.74m, High=222.95m, Low=221.82m, Close=222.06m, Volume = (long)86275816 },</v>
      </c>
      <c r="D71" s="3">
        <v>42837</v>
      </c>
      <c r="E71" s="2">
        <v>222.74</v>
      </c>
      <c r="F71" s="2">
        <v>222.95</v>
      </c>
      <c r="G71" s="2">
        <v>221.82</v>
      </c>
      <c r="H71" s="2">
        <v>222.06</v>
      </c>
      <c r="I71" s="1">
        <v>86275816</v>
      </c>
      <c r="J71" s="16">
        <f t="array" ref="J71">INDEX(LINEST($H52:$H71,$A52:$A71,TRUE,TRUE),1,1)</f>
        <v>-4.2330827067669274E-2</v>
      </c>
      <c r="K71" s="11">
        <f t="array" ref="K71">INDEX(LINEST($H52:$H71,$A52:$A71,TRUE,TRUE),1,2)</f>
        <v>225.75001503759407</v>
      </c>
      <c r="L71" s="11">
        <f t="array" ref="L71">INDEX(LINEST($H52:$H71,$A52:$A71,TRUE,TRUE),3,1)</f>
        <v>5.7725402390323172E-2</v>
      </c>
      <c r="M71" s="11">
        <f t="shared" si="1"/>
        <v>1.0159424196281994</v>
      </c>
      <c r="N71" s="13"/>
      <c r="P71" s="8">
        <v>70</v>
      </c>
      <c r="Q71" s="16">
        <v>-4.2330827067669101E-2</v>
      </c>
      <c r="R71" s="11">
        <v>225.75001503759299</v>
      </c>
      <c r="S71" s="11">
        <v>5.7725402390321701E-2</v>
      </c>
      <c r="T71" s="13"/>
    </row>
    <row r="72" spans="1:20" x14ac:dyDescent="0.25">
      <c r="A72" s="8">
        <v>71</v>
      </c>
      <c r="B72" s="4" t="s">
        <v>7</v>
      </c>
      <c r="C72" s="5" t="str">
        <f t="shared" si="2"/>
        <v>new Quote { Date = DateTime.ParseExact("2017-04-13","yyyy-MM-dd",cultureProvider), Open=221.69m, High=222.5m, Low=220.62m, Close=220.62m, Volume = (long)97885392 },</v>
      </c>
      <c r="D72" s="3">
        <v>42838</v>
      </c>
      <c r="E72" s="2">
        <v>221.69</v>
      </c>
      <c r="F72" s="2">
        <v>222.5</v>
      </c>
      <c r="G72" s="2">
        <v>220.62</v>
      </c>
      <c r="H72" s="2">
        <v>220.62</v>
      </c>
      <c r="I72" s="1">
        <v>97885392</v>
      </c>
      <c r="J72" s="16">
        <f t="array" ref="J72">INDEX(LINEST($H53:$H72,$A53:$A72,TRUE,TRUE),1,1)</f>
        <v>-4.5541353383458688E-2</v>
      </c>
      <c r="K72" s="11">
        <f t="array" ref="K72">INDEX(LINEST($H53:$H72,$A53:$A72,TRUE,TRUE),1,2)</f>
        <v>225.75529323308277</v>
      </c>
      <c r="L72" s="11">
        <f t="array" ref="L72">INDEX(LINEST($H53:$H72,$A53:$A72,TRUE,TRUE),3,1)</f>
        <v>6.3722686821419156E-2</v>
      </c>
      <c r="M72" s="11">
        <f t="shared" si="1"/>
        <v>1.0402907045629113</v>
      </c>
      <c r="N72" s="13"/>
      <c r="P72" s="8">
        <v>71</v>
      </c>
      <c r="Q72" s="16">
        <v>-4.5541353383458598E-2</v>
      </c>
      <c r="R72" s="11">
        <v>225.755293233082</v>
      </c>
      <c r="S72" s="11">
        <v>6.37226868214191E-2</v>
      </c>
      <c r="T72" s="13"/>
    </row>
    <row r="73" spans="1:20" x14ac:dyDescent="0.25">
      <c r="A73" s="8">
        <v>72</v>
      </c>
      <c r="B73" s="4" t="s">
        <v>7</v>
      </c>
      <c r="C73" s="5" t="str">
        <f t="shared" si="2"/>
        <v>new Quote { Date = DateTime.ParseExact("2017-04-17","yyyy-MM-dd",cultureProvider), Open=221.19m, High=222.58m, Low=220.97m, Close=222.58m, Volume = (long)72091488 },</v>
      </c>
      <c r="D73" s="3">
        <v>42842</v>
      </c>
      <c r="E73" s="2">
        <v>221.19</v>
      </c>
      <c r="F73" s="2">
        <v>222.58</v>
      </c>
      <c r="G73" s="2">
        <v>220.97</v>
      </c>
      <c r="H73" s="2">
        <v>222.58</v>
      </c>
      <c r="I73" s="1">
        <v>72091488</v>
      </c>
      <c r="J73" s="16">
        <f t="array" ref="J73">INDEX(LINEST($H54:$H73,$A54:$A73,TRUE,TRUE),1,1)</f>
        <v>-2.001503759398485E-2</v>
      </c>
      <c r="K73" s="11">
        <f t="array" ref="K73">INDEX(LINEST($H54:$H73,$A54:$A73,TRUE,TRUE),1,2)</f>
        <v>224.08893984962407</v>
      </c>
      <c r="L73" s="11">
        <f t="array" ref="L73">INDEX(LINEST($H54:$H73,$A54:$A73,TRUE,TRUE),3,1)</f>
        <v>1.5060283520754461E-2</v>
      </c>
      <c r="M73" s="11">
        <f t="shared" si="1"/>
        <v>0.9404498923387673</v>
      </c>
      <c r="N73" s="13"/>
      <c r="P73" s="8">
        <v>72</v>
      </c>
      <c r="Q73" s="16">
        <v>-2.0015037593984899E-2</v>
      </c>
      <c r="R73" s="11">
        <v>224.08893984962401</v>
      </c>
      <c r="S73" s="11">
        <v>1.5060283520754199E-2</v>
      </c>
      <c r="T73" s="13"/>
    </row>
    <row r="74" spans="1:20" x14ac:dyDescent="0.25">
      <c r="A74" s="8">
        <v>73</v>
      </c>
      <c r="B74" s="4" t="s">
        <v>7</v>
      </c>
      <c r="C74" s="5" t="str">
        <f t="shared" si="2"/>
        <v>new Quote { Date = DateTime.ParseExact("2017-04-18","yyyy-MM-dd",cultureProvider), Open=221.77m, High=222.5m, Low=221.16m, Close=221.91m, Volume = (long)87710560 },</v>
      </c>
      <c r="D74" s="3">
        <v>42843</v>
      </c>
      <c r="E74" s="2">
        <v>221.77</v>
      </c>
      <c r="F74" s="2">
        <v>222.5</v>
      </c>
      <c r="G74" s="2">
        <v>221.16</v>
      </c>
      <c r="H74" s="2">
        <v>221.91</v>
      </c>
      <c r="I74" s="1">
        <v>87710560</v>
      </c>
      <c r="J74" s="16">
        <f t="array" ref="J74">INDEX(LINEST($H55:$H74,$A55:$A74,TRUE,TRUE),1,1)</f>
        <v>-4.5037593984962668E-3</v>
      </c>
      <c r="K74" s="11">
        <f t="array" ref="K74">INDEX(LINEST($H55:$H74,$A55:$A74,TRUE,TRUE),1,2)</f>
        <v>222.98648872180451</v>
      </c>
      <c r="L74" s="11">
        <f t="array" ref="L74">INDEX(LINEST($H55:$H74,$A55:$A74,TRUE,TRUE),3,1)</f>
        <v>9.0819360903508848E-4</v>
      </c>
      <c r="M74" s="11">
        <f t="shared" si="1"/>
        <v>0.86175097911171539</v>
      </c>
      <c r="N74" s="13"/>
      <c r="P74" s="8">
        <v>73</v>
      </c>
      <c r="Q74" s="16">
        <v>-4.5037593984962399E-3</v>
      </c>
      <c r="R74" s="11">
        <v>222.98648872180399</v>
      </c>
      <c r="S74" s="11">
        <v>9.0819360903457902E-4</v>
      </c>
      <c r="T74" s="13"/>
    </row>
    <row r="75" spans="1:20" x14ac:dyDescent="0.25">
      <c r="A75" s="8">
        <v>74</v>
      </c>
      <c r="B75" s="4" t="s">
        <v>7</v>
      </c>
      <c r="C75" s="5" t="str">
        <f t="shared" si="2"/>
        <v>new Quote { Date = DateTime.ParseExact("2017-04-19","yyyy-MM-dd",cultureProvider), Open=222.53m, High=222.94m, Low=221.26m, Close=221.5m, Volume = (long)72401856 },</v>
      </c>
      <c r="D75" s="3">
        <v>42844</v>
      </c>
      <c r="E75" s="2">
        <v>222.53</v>
      </c>
      <c r="F75" s="2">
        <v>222.94</v>
      </c>
      <c r="G75" s="2">
        <v>221.26</v>
      </c>
      <c r="H75" s="2">
        <v>221.5</v>
      </c>
      <c r="I75" s="1">
        <v>72401856</v>
      </c>
      <c r="J75" s="16">
        <f t="array" ref="J75">INDEX(LINEST($H56:$H75,$A56:$A75,TRUE,TRUE),1,1)</f>
        <v>-3.6187969924812068E-2</v>
      </c>
      <c r="K75" s="11">
        <f t="array" ref="K75">INDEX(LINEST($H56:$H75,$A56:$A75,TRUE,TRUE),1,2)</f>
        <v>225.0206240601504</v>
      </c>
      <c r="L75" s="11">
        <f t="array" ref="L75">INDEX(LINEST($H56:$H75,$A56:$A75,TRUE,TRUE),3,1)</f>
        <v>5.6394839758869338E-2</v>
      </c>
      <c r="M75" s="11">
        <f t="shared" si="1"/>
        <v>0.87869946511876285</v>
      </c>
      <c r="N75" s="13"/>
      <c r="P75" s="8">
        <v>74</v>
      </c>
      <c r="Q75" s="16">
        <v>-3.6187969924811998E-2</v>
      </c>
      <c r="R75" s="11">
        <v>225.02062406015</v>
      </c>
      <c r="S75" s="11">
        <v>5.6394839758869497E-2</v>
      </c>
      <c r="T75" s="13"/>
    </row>
    <row r="76" spans="1:20" x14ac:dyDescent="0.25">
      <c r="A76" s="8">
        <v>75</v>
      </c>
      <c r="B76" s="4" t="s">
        <v>7</v>
      </c>
      <c r="C76" s="5" t="str">
        <f t="shared" si="2"/>
        <v>new Quote { Date = DateTime.ParseExact("2017-04-20","yyyy-MM-dd",cultureProvider), Open=222.18m, High=223.79m, Low=221.83m, Close=223.31m, Volume = (long)97560568 },</v>
      </c>
      <c r="D76" s="3">
        <v>42845</v>
      </c>
      <c r="E76" s="2">
        <v>222.18</v>
      </c>
      <c r="F76" s="2">
        <v>223.79</v>
      </c>
      <c r="G76" s="2">
        <v>221.83</v>
      </c>
      <c r="H76" s="2">
        <v>223.31</v>
      </c>
      <c r="I76" s="1">
        <v>97560568</v>
      </c>
      <c r="J76" s="16">
        <f t="array" ref="J76">INDEX(LINEST($H57:$H76,$A57:$A76,TRUE,TRUE),1,1)</f>
        <v>-3.3383458646616397E-2</v>
      </c>
      <c r="K76" s="11">
        <f t="array" ref="K76">INDEX(LINEST($H57:$H76,$A57:$A76,TRUE,TRUE),1,2)</f>
        <v>224.9236165413534</v>
      </c>
      <c r="L76" s="11">
        <f t="array" ref="L76">INDEX(LINEST($H57:$H76,$A57:$A76,TRUE,TRUE),3,1)</f>
        <v>4.7414164118562051E-2</v>
      </c>
      <c r="M76" s="11">
        <f t="shared" si="1"/>
        <v>0.88404241979669751</v>
      </c>
      <c r="N76" s="13"/>
      <c r="P76" s="8">
        <v>75</v>
      </c>
      <c r="Q76" s="16">
        <v>-3.3383458646616501E-2</v>
      </c>
      <c r="R76" s="11">
        <v>224.923616541353</v>
      </c>
      <c r="S76" s="11">
        <v>4.7414164118562599E-2</v>
      </c>
      <c r="T76" s="13"/>
    </row>
    <row r="77" spans="1:20" x14ac:dyDescent="0.25">
      <c r="A77" s="8">
        <v>76</v>
      </c>
      <c r="B77" s="4" t="s">
        <v>7</v>
      </c>
      <c r="C77" s="5" t="str">
        <f t="shared" si="2"/>
        <v>new Quote { Date = DateTime.ParseExact("2017-04-21","yyyy-MM-dd",cultureProvider), Open=223.22m, High=223.28m, Low=222.16m, Close=222.6m, Volume = (long)116338368 },</v>
      </c>
      <c r="D77" s="3">
        <v>42846</v>
      </c>
      <c r="E77" s="2">
        <v>223.22</v>
      </c>
      <c r="F77" s="2">
        <v>223.28</v>
      </c>
      <c r="G77" s="2">
        <v>222.16</v>
      </c>
      <c r="H77" s="2">
        <v>222.6</v>
      </c>
      <c r="I77" s="1">
        <v>116338368</v>
      </c>
      <c r="J77" s="16">
        <f t="array" ref="J77">INDEX(LINEST($H58:$H77,$A58:$A77,TRUE,TRUE),1,1)</f>
        <v>-4.6030075187969831E-2</v>
      </c>
      <c r="K77" s="11">
        <f t="array" ref="K77">INDEX(LINEST($H58:$H77,$A58:$A77,TRUE,TRUE),1,2)</f>
        <v>225.82499999999999</v>
      </c>
      <c r="L77" s="11">
        <f t="array" ref="L77">INDEX(LINEST($H58:$H77,$A58:$A77,TRUE,TRUE),3,1)</f>
        <v>9.2839749500790505E-2</v>
      </c>
      <c r="M77" s="11">
        <f t="shared" si="1"/>
        <v>0.8711050453303556</v>
      </c>
      <c r="N77" s="13"/>
      <c r="P77" s="8">
        <v>76</v>
      </c>
      <c r="Q77" s="16">
        <v>-4.60300751879699E-2</v>
      </c>
      <c r="R77" s="11">
        <v>225.82499999999999</v>
      </c>
      <c r="S77" s="11">
        <v>9.2839749500790603E-2</v>
      </c>
      <c r="T77" s="13"/>
    </row>
    <row r="78" spans="1:20" x14ac:dyDescent="0.25">
      <c r="A78" s="8">
        <v>77</v>
      </c>
      <c r="B78" s="4" t="s">
        <v>7</v>
      </c>
      <c r="C78" s="5" t="str">
        <f t="shared" si="2"/>
        <v>new Quote { Date = DateTime.ParseExact("2017-04-24","yyyy-MM-dd",cultureProvider), Open=225.05m, High=225.27m, Low=222.57m, Close=225.04m, Volume = (long)125633672 },</v>
      </c>
      <c r="D78" s="3">
        <v>42849</v>
      </c>
      <c r="E78" s="2">
        <v>225.05</v>
      </c>
      <c r="F78" s="2">
        <v>225.27</v>
      </c>
      <c r="G78" s="2">
        <v>222.57</v>
      </c>
      <c r="H78" s="2">
        <v>225.04</v>
      </c>
      <c r="I78" s="1">
        <v>125633672</v>
      </c>
      <c r="J78" s="16">
        <f t="array" ref="J78">INDEX(LINEST($H59:$H78,$A59:$A78,TRUE,TRUE),1,1)</f>
        <v>-2.715789473684202E-2</v>
      </c>
      <c r="K78" s="11">
        <f t="array" ref="K78">INDEX(LINEST($H59:$H78,$A59:$A78,TRUE,TRUE),1,2)</f>
        <v>224.75415789473684</v>
      </c>
      <c r="L78" s="11">
        <f t="array" ref="L78">INDEX(LINEST($H59:$H78,$A59:$A78,TRUE,TRUE),3,1)</f>
        <v>2.5656063234607007E-2</v>
      </c>
      <c r="M78" s="11">
        <f t="shared" si="1"/>
        <v>0.97768041813263273</v>
      </c>
      <c r="N78" s="13"/>
      <c r="P78" s="8">
        <v>77</v>
      </c>
      <c r="Q78" s="16">
        <v>-2.71578947368421E-2</v>
      </c>
      <c r="R78" s="11">
        <v>224.75415789473601</v>
      </c>
      <c r="S78" s="11">
        <v>2.5656063234607202E-2</v>
      </c>
      <c r="T78" s="13"/>
    </row>
    <row r="79" spans="1:20" x14ac:dyDescent="0.25">
      <c r="A79" s="8">
        <v>78</v>
      </c>
      <c r="B79" s="4" t="s">
        <v>7</v>
      </c>
      <c r="C79" s="5" t="str">
        <f t="shared" si="2"/>
        <v>new Quote { Date = DateTime.ParseExact("2017-04-25","yyyy-MM-dd",cultureProvider), Open=225.75m, High=226.73m, Low=225.65m, Close=226.35m, Volume = (long)80831256 },</v>
      </c>
      <c r="D79" s="3">
        <v>42850</v>
      </c>
      <c r="E79" s="2">
        <v>225.75</v>
      </c>
      <c r="F79" s="2">
        <v>226.73</v>
      </c>
      <c r="G79" s="2">
        <v>225.65</v>
      </c>
      <c r="H79" s="2">
        <v>226.35</v>
      </c>
      <c r="I79" s="1">
        <v>80831256</v>
      </c>
      <c r="J79" s="16">
        <f t="array" ref="J79">INDEX(LINEST($H60:$H79,$A60:$A79,TRUE,TRUE),1,1)</f>
        <v>2.0751879699246085E-3</v>
      </c>
      <c r="K79" s="11">
        <f t="array" ref="K79">INDEX(LINEST($H60:$H79,$A60:$A79,TRUE,TRUE),1,2)</f>
        <v>223.01284962406018</v>
      </c>
      <c r="L79" s="11">
        <f t="array" ref="L79">INDEX(LINEST($H60:$H79,$A60:$A79,TRUE,TRUE),3,1)</f>
        <v>1.0149740381914245E-4</v>
      </c>
      <c r="M79" s="11">
        <f t="shared" si="1"/>
        <v>1.1877520785079672</v>
      </c>
      <c r="N79" s="13"/>
      <c r="P79" s="8">
        <v>78</v>
      </c>
      <c r="Q79" s="16">
        <v>2.0751879699248102E-3</v>
      </c>
      <c r="R79" s="11">
        <v>223.01284962406001</v>
      </c>
      <c r="S79" s="11">
        <v>1.01497403819098E-4</v>
      </c>
      <c r="T79" s="13"/>
    </row>
    <row r="80" spans="1:20" x14ac:dyDescent="0.25">
      <c r="A80" s="8">
        <v>79</v>
      </c>
      <c r="B80" s="4" t="s">
        <v>7</v>
      </c>
      <c r="C80" s="5" t="str">
        <f t="shared" si="2"/>
        <v>new Quote { Date = DateTime.ParseExact("2017-04-26","yyyy-MM-dd",cultureProvider), Open=226.31m, High=227.28m, Low=226.16m, Close=226.21m, Volume = (long)89266768 },</v>
      </c>
      <c r="D80" s="3">
        <v>42851</v>
      </c>
      <c r="E80" s="2">
        <v>226.31</v>
      </c>
      <c r="F80" s="2">
        <v>227.28</v>
      </c>
      <c r="G80" s="2">
        <v>226.16</v>
      </c>
      <c r="H80" s="2">
        <v>226.21</v>
      </c>
      <c r="I80" s="1">
        <v>89266768</v>
      </c>
      <c r="J80" s="16">
        <f t="array" ref="J80">INDEX(LINEST($H61:$H80,$A61:$A80,TRUE,TRUE),1,1)</f>
        <v>4.7849624060150177E-2</v>
      </c>
      <c r="K80" s="11">
        <f t="array" ref="K80">INDEX(LINEST($H61:$H80,$A61:$A80,TRUE,TRUE),1,2)</f>
        <v>219.97545112781955</v>
      </c>
      <c r="L80" s="11">
        <f t="array" ref="L80">INDEX(LINEST($H61:$H80,$A61:$A80,TRUE,TRUE),3,1)</f>
        <v>4.1035798637057877E-2</v>
      </c>
      <c r="M80" s="11">
        <f t="shared" si="1"/>
        <v>1.3620495585697308</v>
      </c>
      <c r="N80" s="13"/>
      <c r="P80" s="8">
        <v>79</v>
      </c>
      <c r="Q80" s="16">
        <v>4.7849624060150302E-2</v>
      </c>
      <c r="R80" s="11">
        <v>219.97545112781901</v>
      </c>
      <c r="S80" s="11">
        <v>4.10357986370583E-2</v>
      </c>
      <c r="T80" s="13"/>
    </row>
    <row r="81" spans="1:20" x14ac:dyDescent="0.25">
      <c r="A81" s="8">
        <v>80</v>
      </c>
      <c r="B81" s="4" t="s">
        <v>7</v>
      </c>
      <c r="C81" s="5" t="str">
        <f t="shared" si="2"/>
        <v>new Quote { Date = DateTime.ParseExact("2017-04-27","yyyy-MM-dd",cultureProvider), Open=226.56m, High=226.73m, Low=225.81m, Close=226.4m, Volume = (long)60503960 },</v>
      </c>
      <c r="D81" s="3">
        <v>42852</v>
      </c>
      <c r="E81" s="2">
        <v>226.56</v>
      </c>
      <c r="F81" s="2">
        <v>226.73</v>
      </c>
      <c r="G81" s="2">
        <v>225.81</v>
      </c>
      <c r="H81" s="2">
        <v>226.4</v>
      </c>
      <c r="I81" s="1">
        <v>60503960</v>
      </c>
      <c r="J81" s="16">
        <f t="array" ref="J81">INDEX(LINEST($H62:$H81,$A62:$A81,TRUE,TRUE),1,1)</f>
        <v>9.5263157894736702E-2</v>
      </c>
      <c r="K81" s="11">
        <f t="array" ref="K81">INDEX(LINEST($H62:$H81,$A62:$A81,TRUE,TRUE),1,2)</f>
        <v>216.72994736842102</v>
      </c>
      <c r="L81" s="11">
        <f t="array" ref="L81">INDEX(LINEST($H62:$H81,$A62:$A81,TRUE,TRUE),3,1)</f>
        <v>0.13049245388337563</v>
      </c>
      <c r="M81" s="11">
        <f t="shared" si="1"/>
        <v>1.5206459153925347</v>
      </c>
      <c r="N81" s="13"/>
      <c r="P81" s="8">
        <v>80</v>
      </c>
      <c r="Q81" s="16">
        <v>9.52631578947368E-2</v>
      </c>
      <c r="R81" s="11">
        <v>216.72994736842099</v>
      </c>
      <c r="S81" s="11">
        <v>0.13049245388337599</v>
      </c>
      <c r="T81" s="13"/>
    </row>
    <row r="82" spans="1:20" x14ac:dyDescent="0.25">
      <c r="A82" s="8">
        <v>81</v>
      </c>
      <c r="B82" s="4" t="s">
        <v>7</v>
      </c>
      <c r="C82" s="5" t="str">
        <f t="shared" si="2"/>
        <v>new Quote { Date = DateTime.ParseExact("2017-04-28","yyyy-MM-dd",cultureProvider), Open=226.68m, High=226.71m, Low=225.76m, Close=225.91m, Volume = (long)66956400 },</v>
      </c>
      <c r="D82" s="3">
        <v>42853</v>
      </c>
      <c r="E82" s="2">
        <v>226.68</v>
      </c>
      <c r="F82" s="2">
        <v>226.71</v>
      </c>
      <c r="G82" s="2">
        <v>225.76</v>
      </c>
      <c r="H82" s="2">
        <v>225.91</v>
      </c>
      <c r="I82" s="1">
        <v>66956400</v>
      </c>
      <c r="J82" s="16">
        <f t="array" ref="J82">INDEX(LINEST($H63:$H82,$A63:$A82,TRUE,TRUE),1,1)</f>
        <v>0.14252631578947361</v>
      </c>
      <c r="K82" s="11">
        <f t="array" ref="K82">INDEX(LINEST($H63:$H82,$A63:$A82,TRUE,TRUE),1,2)</f>
        <v>213.34036842105257</v>
      </c>
      <c r="L82" s="11">
        <f t="array" ref="L82">INDEX(LINEST($H63:$H82,$A63:$A82,TRUE,TRUE),3,1)</f>
        <v>0.2618442471353441</v>
      </c>
      <c r="M82" s="11">
        <f t="shared" si="1"/>
        <v>1.6060881046816824</v>
      </c>
      <c r="N82" s="13"/>
      <c r="P82" s="8">
        <v>81</v>
      </c>
      <c r="Q82" s="16">
        <v>0.142526315789473</v>
      </c>
      <c r="R82" s="11">
        <v>213.34036842105201</v>
      </c>
      <c r="S82" s="11">
        <v>0.26184424713534399</v>
      </c>
      <c r="T82" s="13"/>
    </row>
    <row r="83" spans="1:20" x14ac:dyDescent="0.25">
      <c r="A83" s="8">
        <v>82</v>
      </c>
      <c r="B83" s="4" t="s">
        <v>7</v>
      </c>
      <c r="C83" s="5" t="str">
        <f t="shared" si="2"/>
        <v>new Quote { Date = DateTime.ParseExact("2017-05-01","yyyy-MM-dd",cultureProvider), Open=226.48m, High=226.94m, Low=226.02m, Close=226.48m, Volume = (long)70486576 },</v>
      </c>
      <c r="D83" s="3">
        <v>42856</v>
      </c>
      <c r="E83" s="2">
        <v>226.48</v>
      </c>
      <c r="F83" s="2">
        <v>226.94</v>
      </c>
      <c r="G83" s="2">
        <v>226.02</v>
      </c>
      <c r="H83" s="2">
        <v>226.48</v>
      </c>
      <c r="I83" s="1">
        <v>70486576</v>
      </c>
      <c r="J83" s="16">
        <f t="array" ref="J83">INDEX(LINEST($H64:$H83,$A64:$A83,TRUE,TRUE),1,1)</f>
        <v>0.18716541353383429</v>
      </c>
      <c r="K83" s="11">
        <f t="array" ref="K83">INDEX(LINEST($H64:$H83,$A64:$A83,TRUE,TRUE),1,2)</f>
        <v>210.10100751879696</v>
      </c>
      <c r="L83" s="11">
        <f t="array" ref="L83">INDEX(LINEST($H64:$H83,$A64:$A83,TRUE,TRUE),3,1)</f>
        <v>0.3890858932050299</v>
      </c>
      <c r="M83" s="11">
        <f t="shared" si="1"/>
        <v>1.7302094526386094</v>
      </c>
      <c r="N83" s="13"/>
      <c r="P83" s="8">
        <v>82</v>
      </c>
      <c r="Q83" s="16">
        <v>0.18716541353383401</v>
      </c>
      <c r="R83" s="11">
        <v>210.101007518796</v>
      </c>
      <c r="S83" s="11">
        <v>0.38908589320503001</v>
      </c>
      <c r="T83" s="13"/>
    </row>
    <row r="84" spans="1:20" x14ac:dyDescent="0.25">
      <c r="A84" s="8">
        <v>83</v>
      </c>
      <c r="B84" s="4" t="s">
        <v>7</v>
      </c>
      <c r="C84" s="5" t="str">
        <f t="shared" si="2"/>
        <v>new Quote { Date = DateTime.ParseExact("2017-05-02","yyyy-MM-dd",cultureProvider), Open=226.63m, High=226.76m, Low=226.12m, Close=226.56m, Volume = (long)60467504 },</v>
      </c>
      <c r="D84" s="3">
        <v>42857</v>
      </c>
      <c r="E84" s="2">
        <v>226.63</v>
      </c>
      <c r="F84" s="2">
        <v>226.76</v>
      </c>
      <c r="G84" s="2">
        <v>226.12</v>
      </c>
      <c r="H84" s="2">
        <v>226.56</v>
      </c>
      <c r="I84" s="1">
        <v>60467504</v>
      </c>
      <c r="J84" s="16">
        <f t="array" ref="J84">INDEX(LINEST($H65:$H84,$A65:$A84,TRUE,TRUE),1,1)</f>
        <v>0.2225939849624059</v>
      </c>
      <c r="K84" s="11">
        <f t="array" ref="K84">INDEX(LINEST($H65:$H84,$A65:$A84,TRUE,TRUE),1,2)</f>
        <v>207.47284210526311</v>
      </c>
      <c r="L84" s="11">
        <f t="array" ref="L84">INDEX(LINEST($H65:$H84,$A65:$A84,TRUE,TRUE),3,1)</f>
        <v>0.48775698780847399</v>
      </c>
      <c r="M84" s="11">
        <f t="shared" si="1"/>
        <v>1.8378391523743303</v>
      </c>
      <c r="N84" s="13"/>
      <c r="P84" s="8">
        <v>83</v>
      </c>
      <c r="Q84" s="16">
        <v>0.22259398496240601</v>
      </c>
      <c r="R84" s="11">
        <v>207.472842105263</v>
      </c>
      <c r="S84" s="11">
        <v>0.48775698780847299</v>
      </c>
      <c r="T84" s="13"/>
    </row>
    <row r="85" spans="1:20" x14ac:dyDescent="0.25">
      <c r="A85" s="8">
        <v>84</v>
      </c>
      <c r="B85" s="4" t="s">
        <v>7</v>
      </c>
      <c r="C85" s="5" t="str">
        <f t="shared" si="2"/>
        <v>new Quote { Date = DateTime.ParseExact("2017-05-03","yyyy-MM-dd",cultureProvider), Open=226.11m, High=226.66m, Low=225.55m, Close=226.29m, Volume = (long)77078864 },</v>
      </c>
      <c r="D85" s="3">
        <v>42858</v>
      </c>
      <c r="E85" s="2">
        <v>226.11</v>
      </c>
      <c r="F85" s="2">
        <v>226.66</v>
      </c>
      <c r="G85" s="2">
        <v>225.55</v>
      </c>
      <c r="H85" s="2">
        <v>226.29</v>
      </c>
      <c r="I85" s="1">
        <v>77078864</v>
      </c>
      <c r="J85" s="16">
        <f t="array" ref="J85">INDEX(LINEST($H66:$H85,$A66:$A85,TRUE,TRUE),1,1)</f>
        <v>0.25147368421052613</v>
      </c>
      <c r="K85" s="11">
        <f t="array" ref="K85">INDEX(LINEST($H66:$H85,$A66:$A85,TRUE,TRUE),1,2)</f>
        <v>205.24121052631577</v>
      </c>
      <c r="L85" s="11">
        <f t="array" ref="L85">INDEX(LINEST($H66:$H85,$A66:$A85,TRUE,TRUE),3,1)</f>
        <v>0.57587253569563135</v>
      </c>
      <c r="M85" s="11">
        <f t="shared" si="1"/>
        <v>1.9108437926738009</v>
      </c>
      <c r="N85" s="13"/>
      <c r="P85" s="8">
        <v>84</v>
      </c>
      <c r="Q85" s="16">
        <v>0.25147368421052602</v>
      </c>
      <c r="R85" s="11">
        <v>205.241210526315</v>
      </c>
      <c r="S85" s="11">
        <v>0.57587253569563102</v>
      </c>
      <c r="T85" s="13"/>
    </row>
    <row r="86" spans="1:20" x14ac:dyDescent="0.25">
      <c r="A86" s="8">
        <v>85</v>
      </c>
      <c r="B86" s="4" t="s">
        <v>7</v>
      </c>
      <c r="C86" s="5" t="str">
        <f t="shared" si="2"/>
        <v>new Quote { Date = DateTime.ParseExact("2017-05-04","yyyy-MM-dd",cultureProvider), Open=226.62m, High=226.71m, Low=225.62m, Close=226.55m, Volume = (long)64774736 },</v>
      </c>
      <c r="D86" s="3">
        <v>42859</v>
      </c>
      <c r="E86" s="2">
        <v>226.62</v>
      </c>
      <c r="F86" s="2">
        <v>226.71</v>
      </c>
      <c r="G86" s="2">
        <v>225.62</v>
      </c>
      <c r="H86" s="2">
        <v>226.55</v>
      </c>
      <c r="I86" s="1">
        <v>64774736</v>
      </c>
      <c r="J86" s="16">
        <f t="array" ref="J86">INDEX(LINEST($H67:$H86,$A67:$A86,TRUE,TRUE),1,1)</f>
        <v>0.26936090225563908</v>
      </c>
      <c r="K86" s="11">
        <f t="array" ref="K86">INDEX(LINEST($H67:$H86,$A67:$A86,TRUE,TRUE),1,2)</f>
        <v>203.82775187969926</v>
      </c>
      <c r="L86" s="11">
        <f t="array" ref="L86">INDEX(LINEST($H67:$H86,$A67:$A86,TRUE,TRUE),3,1)</f>
        <v>0.62248373749962982</v>
      </c>
      <c r="M86" s="11">
        <f t="shared" ref="M86:M149" si="3">_xlfn.STDEV.P(H67:H86)</f>
        <v>1.968640330278743</v>
      </c>
      <c r="N86" s="13"/>
      <c r="P86" s="8">
        <v>85</v>
      </c>
      <c r="Q86" s="16">
        <v>0.26936090225563902</v>
      </c>
      <c r="R86" s="11">
        <v>203.82775187969901</v>
      </c>
      <c r="S86" s="11">
        <v>0.62248373749962904</v>
      </c>
      <c r="T86" s="13"/>
    </row>
    <row r="87" spans="1:20" x14ac:dyDescent="0.25">
      <c r="A87" s="8">
        <v>86</v>
      </c>
      <c r="B87" s="4" t="s">
        <v>7</v>
      </c>
      <c r="C87" s="5" t="str">
        <f t="shared" si="2"/>
        <v>new Quote { Date = DateTime.ParseExact("2017-05-05","yyyy-MM-dd",cultureProvider), Open=226.96m, High=227.46m, Low=226.48m, Close=227.44m, Volume = (long)65342296 },</v>
      </c>
      <c r="D87" s="3">
        <v>42860</v>
      </c>
      <c r="E87" s="2">
        <v>226.96</v>
      </c>
      <c r="F87" s="2">
        <v>227.46</v>
      </c>
      <c r="G87" s="2">
        <v>226.48</v>
      </c>
      <c r="H87" s="2">
        <v>227.44</v>
      </c>
      <c r="I87" s="1">
        <v>65342296</v>
      </c>
      <c r="J87" s="16">
        <f t="array" ref="J87">INDEX(LINEST($H68:$H87,$A68:$A87,TRUE,TRUE),1,1)</f>
        <v>0.30408270676691745</v>
      </c>
      <c r="K87" s="11">
        <f t="array" ref="K87">INDEX(LINEST($H68:$H87,$A68:$A87,TRUE,TRUE),1,2)</f>
        <v>201.10417293233075</v>
      </c>
      <c r="L87" s="11">
        <f t="array" ref="L87">INDEX(LINEST($H68:$H87,$A68:$A87,TRUE,TRUE),3,1)</f>
        <v>0.70809088066073622</v>
      </c>
      <c r="M87" s="11">
        <f t="shared" si="3"/>
        <v>2.0837376874261304</v>
      </c>
      <c r="N87" s="13"/>
      <c r="P87" s="8">
        <v>86</v>
      </c>
      <c r="Q87" s="16">
        <v>0.30408270676691701</v>
      </c>
      <c r="R87" s="11">
        <v>201.10417293232999</v>
      </c>
      <c r="S87" s="11">
        <v>0.708090880660735</v>
      </c>
      <c r="T87" s="13"/>
    </row>
    <row r="88" spans="1:20" x14ac:dyDescent="0.25">
      <c r="A88" s="8">
        <v>87</v>
      </c>
      <c r="B88" s="4" t="s">
        <v>7</v>
      </c>
      <c r="C88" s="5" t="str">
        <f t="shared" si="2"/>
        <v>new Quote { Date = DateTime.ParseExact("2017-05-08","yyyy-MM-dd",cultureProvider), Open=227.49m, High=227.65m, Low=226.94m, Close=227.41m, Volume = (long)50993060 },</v>
      </c>
      <c r="D88" s="3">
        <v>42863</v>
      </c>
      <c r="E88" s="2">
        <v>227.49</v>
      </c>
      <c r="F88" s="2">
        <v>227.65</v>
      </c>
      <c r="G88" s="2">
        <v>226.94</v>
      </c>
      <c r="H88" s="2">
        <v>227.41</v>
      </c>
      <c r="I88" s="1">
        <v>50993060</v>
      </c>
      <c r="J88" s="16">
        <f t="array" ref="J88">INDEX(LINEST($H69:$H88,$A69:$A88,TRUE,TRUE),1,1)</f>
        <v>0.32866917293233078</v>
      </c>
      <c r="K88" s="11">
        <f t="array" ref="K88">INDEX(LINEST($H69:$H88,$A69:$A88,TRUE,TRUE),1,2)</f>
        <v>199.10663909774436</v>
      </c>
      <c r="L88" s="11">
        <f t="array" ref="L88">INDEX(LINEST($H69:$H88,$A69:$A88,TRUE,TRUE),3,1)</f>
        <v>0.76606921123397997</v>
      </c>
      <c r="M88" s="11">
        <f t="shared" si="3"/>
        <v>2.1653135454247718</v>
      </c>
      <c r="N88" s="13"/>
      <c r="P88" s="8">
        <v>87</v>
      </c>
      <c r="Q88" s="16">
        <v>0.32866917293233</v>
      </c>
      <c r="R88" s="11">
        <v>199.10663909774399</v>
      </c>
      <c r="S88" s="11">
        <v>0.76606921123397897</v>
      </c>
      <c r="T88" s="13"/>
    </row>
    <row r="89" spans="1:20" x14ac:dyDescent="0.25">
      <c r="A89" s="8">
        <v>88</v>
      </c>
      <c r="B89" s="4" t="s">
        <v>7</v>
      </c>
      <c r="C89" s="5" t="str">
        <f t="shared" si="2"/>
        <v>new Quote { Date = DateTime.ParseExact("2017-05-09","yyyy-MM-dd",cultureProvider), Open=227.69m, High=227.91m, Low=226.82m, Close=227.2m, Volume = (long)54130976 },</v>
      </c>
      <c r="D89" s="3">
        <v>42864</v>
      </c>
      <c r="E89" s="2">
        <v>227.69</v>
      </c>
      <c r="F89" s="2">
        <v>227.91</v>
      </c>
      <c r="G89" s="2">
        <v>226.82</v>
      </c>
      <c r="H89" s="2">
        <v>227.2</v>
      </c>
      <c r="I89" s="1">
        <v>54130976</v>
      </c>
      <c r="J89" s="16">
        <f t="array" ref="J89">INDEX(LINEST($H70:$H89,$A70:$A89,TRUE,TRUE),1,1)</f>
        <v>0.3460902255639095</v>
      </c>
      <c r="K89" s="11">
        <f t="array" ref="K89">INDEX(LINEST($H70:$H89,$A70:$A89,TRUE,TRUE),1,2)</f>
        <v>197.60491729323309</v>
      </c>
      <c r="L89" s="11">
        <f t="array" ref="L89">INDEX(LINEST($H70:$H89,$A70:$A89,TRUE,TRUE),3,1)</f>
        <v>0.81048136009722027</v>
      </c>
      <c r="M89" s="11">
        <f t="shared" si="3"/>
        <v>2.2167343097448544</v>
      </c>
      <c r="N89" s="13"/>
      <c r="P89" s="8">
        <v>88</v>
      </c>
      <c r="Q89" s="16">
        <v>0.346090225563909</v>
      </c>
      <c r="R89" s="11">
        <v>197.604917293233</v>
      </c>
      <c r="S89" s="11">
        <v>0.81048136009722005</v>
      </c>
      <c r="T89" s="13"/>
    </row>
    <row r="90" spans="1:20" x14ac:dyDescent="0.25">
      <c r="A90" s="8">
        <v>89</v>
      </c>
      <c r="B90" s="4" t="s">
        <v>7</v>
      </c>
      <c r="C90" s="5" t="str">
        <f t="shared" si="2"/>
        <v>new Quote { Date = DateTime.ParseExact("2017-05-10","yyyy-MM-dd",cultureProvider), Open=227.15m, High=227.61m, Low=226.92m, Close=227.61m, Volume = (long)57219496 },</v>
      </c>
      <c r="D90" s="3">
        <v>42865</v>
      </c>
      <c r="E90" s="2">
        <v>227.15</v>
      </c>
      <c r="F90" s="2">
        <v>227.61</v>
      </c>
      <c r="G90" s="2">
        <v>226.92</v>
      </c>
      <c r="H90" s="2">
        <v>227.61</v>
      </c>
      <c r="I90" s="1">
        <v>57219496</v>
      </c>
      <c r="J90" s="16">
        <f t="array" ref="J90">INDEX(LINEST($H71:$H90,$A71:$A90,TRUE,TRUE),1,1)</f>
        <v>0.35925563909774422</v>
      </c>
      <c r="K90" s="11">
        <f t="array" ref="K90">INDEX(LINEST($H71:$H90,$A71:$A90,TRUE,TRUE),1,2)</f>
        <v>196.44067669172932</v>
      </c>
      <c r="L90" s="11">
        <f t="array" ref="L90">INDEX(LINEST($H71:$H90,$A71:$A90,TRUE,TRUE),3,1)</f>
        <v>0.8391532423524849</v>
      </c>
      <c r="M90" s="11">
        <f t="shared" si="3"/>
        <v>2.2614072499220468</v>
      </c>
      <c r="N90" s="13"/>
      <c r="P90" s="8">
        <v>89</v>
      </c>
      <c r="Q90" s="16">
        <v>0.359255639097744</v>
      </c>
      <c r="R90" s="11">
        <v>196.44067669172901</v>
      </c>
      <c r="S90" s="11">
        <v>0.83915324235248401</v>
      </c>
      <c r="T90" s="13"/>
    </row>
    <row r="91" spans="1:20" x14ac:dyDescent="0.25">
      <c r="A91" s="8">
        <v>90</v>
      </c>
      <c r="B91" s="4" t="s">
        <v>7</v>
      </c>
      <c r="C91" s="5" t="str">
        <f t="shared" si="2"/>
        <v>new Quote { Date = DateTime.ParseExact("2017-05-11","yyyy-MM-dd",cultureProvider), Open=227.11m, High=227.32m, Low=225.95m, Close=227.14m, Volume = (long)65718612 },</v>
      </c>
      <c r="D91" s="3">
        <v>42866</v>
      </c>
      <c r="E91" s="2">
        <v>227.11</v>
      </c>
      <c r="F91" s="2">
        <v>227.32</v>
      </c>
      <c r="G91" s="2">
        <v>225.95</v>
      </c>
      <c r="H91" s="2">
        <v>227.14</v>
      </c>
      <c r="I91" s="1">
        <v>65718612</v>
      </c>
      <c r="J91" s="16">
        <f t="array" ref="J91">INDEX(LINEST($H72:$H91,$A72:$A91,TRUE,TRUE),1,1)</f>
        <v>0.34336090225563887</v>
      </c>
      <c r="K91" s="11">
        <f t="array" ref="K91">INDEX(LINEST($H72:$H91,$A72:$A91,TRUE,TRUE),1,2)</f>
        <v>197.61494736842104</v>
      </c>
      <c r="L91" s="11">
        <f t="array" ref="L91">INDEX(LINEST($H72:$H91,$A72:$A91,TRUE,TRUE),3,1)</f>
        <v>0.80901411996541006</v>
      </c>
      <c r="M91" s="11">
        <f t="shared" si="3"/>
        <v>2.201246181143762</v>
      </c>
      <c r="N91" s="13"/>
      <c r="P91" s="8">
        <v>90</v>
      </c>
      <c r="Q91" s="16">
        <v>0.34336090225563898</v>
      </c>
      <c r="R91" s="11">
        <v>197.61494736842101</v>
      </c>
      <c r="S91" s="11">
        <v>0.80901411996540995</v>
      </c>
      <c r="T91" s="13"/>
    </row>
    <row r="92" spans="1:20" x14ac:dyDescent="0.25">
      <c r="A92" s="8">
        <v>91</v>
      </c>
      <c r="B92" s="4" t="s">
        <v>7</v>
      </c>
      <c r="C92" s="5" t="str">
        <f t="shared" si="2"/>
        <v>new Quote { Date = DateTime.ParseExact("2017-05-12","yyyy-MM-dd",cultureProvider), Open=226.87m, High=227.19m, Low=226.47m, Close=226.76m, Volume = (long)56817892 },</v>
      </c>
      <c r="D92" s="3">
        <v>42867</v>
      </c>
      <c r="E92" s="2">
        <v>226.87</v>
      </c>
      <c r="F92" s="2">
        <v>227.19</v>
      </c>
      <c r="G92" s="2">
        <v>226.47</v>
      </c>
      <c r="H92" s="2">
        <v>226.76</v>
      </c>
      <c r="I92" s="1">
        <v>56817892</v>
      </c>
      <c r="J92" s="16">
        <f t="array" ref="J92">INDEX(LINEST($H73:$H92,$A73:$A92,TRUE,TRUE),1,1)</f>
        <v>0.29166165413533807</v>
      </c>
      <c r="K92" s="11">
        <f t="array" ref="K92">INDEX(LINEST($H73:$H92,$A73:$A92,TRUE,TRUE),1,2)</f>
        <v>201.79207518796994</v>
      </c>
      <c r="L92" s="11">
        <f t="array" ref="L92">INDEX(LINEST($H73:$H92,$A73:$A92,TRUE,TRUE),3,1)</f>
        <v>0.74629229905286709</v>
      </c>
      <c r="M92" s="11">
        <f t="shared" si="3"/>
        <v>1.9467970490012554</v>
      </c>
      <c r="N92" s="13"/>
      <c r="P92" s="8">
        <v>91</v>
      </c>
      <c r="Q92" s="16">
        <v>0.29166165413533801</v>
      </c>
      <c r="R92" s="11">
        <v>201.792075187969</v>
      </c>
      <c r="S92" s="11">
        <v>0.74629229905286798</v>
      </c>
      <c r="T92" s="13"/>
    </row>
    <row r="93" spans="1:20" x14ac:dyDescent="0.25">
      <c r="A93" s="8">
        <v>92</v>
      </c>
      <c r="B93" s="4" t="s">
        <v>7</v>
      </c>
      <c r="C93" s="5" t="str">
        <f t="shared" si="2"/>
        <v>new Quote { Date = DateTime.ParseExact("2017-05-15","yyyy-MM-dd",cultureProvider), Open=227.23m, High=228.15m, Low=227.21m, Close=228.01m, Volume = (long)65255528 },</v>
      </c>
      <c r="D93" s="3">
        <v>42870</v>
      </c>
      <c r="E93" s="2">
        <v>227.23</v>
      </c>
      <c r="F93" s="2">
        <v>228.15</v>
      </c>
      <c r="G93" s="2">
        <v>227.21</v>
      </c>
      <c r="H93" s="2">
        <v>228.01</v>
      </c>
      <c r="I93" s="1">
        <v>65255528</v>
      </c>
      <c r="J93" s="16">
        <f t="array" ref="J93">INDEX(LINEST($H74:$H93,$A74:$A93,TRUE,TRUE),1,1)</f>
        <v>0.27953383458646591</v>
      </c>
      <c r="K93" s="11">
        <f t="array" ref="K93">INDEX(LINEST($H74:$H93,$A74:$A93,TRUE,TRUE),1,2)</f>
        <v>202.77245864661657</v>
      </c>
      <c r="L93" s="11">
        <f t="array" ref="L93">INDEX(LINEST($H74:$H93,$A74:$A93,TRUE,TRUE),3,1)</f>
        <v>0.72755192880418684</v>
      </c>
      <c r="M93" s="11">
        <f t="shared" si="3"/>
        <v>1.8897232601627147</v>
      </c>
      <c r="N93" s="13"/>
      <c r="P93" s="8">
        <v>92</v>
      </c>
      <c r="Q93" s="16">
        <v>0.27953383458646602</v>
      </c>
      <c r="R93" s="11">
        <v>202.772458646616</v>
      </c>
      <c r="S93" s="11">
        <v>0.72755192880418695</v>
      </c>
      <c r="T93" s="13"/>
    </row>
    <row r="94" spans="1:20" x14ac:dyDescent="0.25">
      <c r="A94" s="8">
        <v>93</v>
      </c>
      <c r="B94" s="4" t="s">
        <v>7</v>
      </c>
      <c r="C94" s="5" t="str">
        <f t="shared" si="2"/>
        <v>new Quote { Date = DateTime.ParseExact("2017-05-16","yyyy-MM-dd",cultureProvider), Open=228.34m, High=228.36m, Low=227.38m, Close=227.8m, Volume = (long)54003024 },</v>
      </c>
      <c r="D94" s="3">
        <v>42871</v>
      </c>
      <c r="E94" s="2">
        <v>228.34</v>
      </c>
      <c r="F94" s="2">
        <v>228.36</v>
      </c>
      <c r="G94" s="2">
        <v>227.38</v>
      </c>
      <c r="H94" s="2">
        <v>227.8</v>
      </c>
      <c r="I94" s="1">
        <v>54003024</v>
      </c>
      <c r="J94" s="16">
        <f t="array" ref="J94">INDEX(LINEST($H75:$H94,$A75:$A94,TRUE,TRUE),1,1)</f>
        <v>0.24566165413533825</v>
      </c>
      <c r="K94" s="11">
        <f t="array" ref="K94">INDEX(LINEST($H75:$H94,$A75:$A94,TRUE,TRUE),1,2)</f>
        <v>205.6157518796993</v>
      </c>
      <c r="L94" s="11">
        <f t="array" ref="L94">INDEX(LINEST($H75:$H94,$A75:$A94,TRUE,TRUE),3,1)</f>
        <v>0.69010929933741316</v>
      </c>
      <c r="M94" s="11">
        <f t="shared" si="3"/>
        <v>1.7051958098705267</v>
      </c>
      <c r="N94" s="13"/>
      <c r="P94" s="8">
        <v>93</v>
      </c>
      <c r="Q94" s="16">
        <v>0.245661654135338</v>
      </c>
      <c r="R94" s="11">
        <v>205.61575187969899</v>
      </c>
      <c r="S94" s="11">
        <v>0.69010929933741305</v>
      </c>
      <c r="T94" s="13"/>
    </row>
    <row r="95" spans="1:20" x14ac:dyDescent="0.25">
      <c r="A95" s="8">
        <v>94</v>
      </c>
      <c r="B95" s="4" t="s">
        <v>7</v>
      </c>
      <c r="C95" s="5" t="str">
        <f t="shared" si="2"/>
        <v>new Quote { Date = DateTime.ParseExact("2017-05-17","yyyy-MM-dd",cultureProvider), Open=225.93m, High=226.44m, Low=223.7m, Close=223.76m, Volume = (long)181451968 },</v>
      </c>
      <c r="D95" s="3">
        <v>42872</v>
      </c>
      <c r="E95" s="2">
        <v>225.93</v>
      </c>
      <c r="F95" s="2">
        <v>226.44</v>
      </c>
      <c r="G95" s="2">
        <v>223.7</v>
      </c>
      <c r="H95" s="2">
        <v>223.76</v>
      </c>
      <c r="I95" s="1">
        <v>181451968</v>
      </c>
      <c r="J95" s="16">
        <f t="array" ref="J95">INDEX(LINEST($H76:$H95,$A76:$A95,TRUE,TRUE),1,1)</f>
        <v>0.1387443609022555</v>
      </c>
      <c r="K95" s="11">
        <f t="array" ref="K95">INDEX(LINEST($H76:$H95,$A76:$A95,TRUE,TRUE),1,2)</f>
        <v>214.51760150375944</v>
      </c>
      <c r="L95" s="11">
        <f t="array" ref="L95">INDEX(LINEST($H76:$H95,$A76:$A95,TRUE,TRUE),3,1)</f>
        <v>0.30417419256807582</v>
      </c>
      <c r="M95" s="11">
        <f t="shared" si="3"/>
        <v>1.4506077174756804</v>
      </c>
      <c r="N95" s="13"/>
      <c r="P95" s="8">
        <v>94</v>
      </c>
      <c r="Q95" s="16">
        <v>0.138744360902255</v>
      </c>
      <c r="R95" s="11">
        <v>214.51760150375901</v>
      </c>
      <c r="S95" s="11">
        <v>0.30417419256807599</v>
      </c>
      <c r="T95" s="13"/>
    </row>
    <row r="96" spans="1:20" x14ac:dyDescent="0.25">
      <c r="A96" s="8">
        <v>95</v>
      </c>
      <c r="B96" s="4" t="s">
        <v>7</v>
      </c>
      <c r="C96" s="5" t="str">
        <f t="shared" si="2"/>
        <v>new Quote { Date = DateTime.ParseExact("2017-05-18","yyyy-MM-dd",cultureProvider), Open=223.68m, High=225.59m, Low=223.39m, Close=224.66m, Volume = (long)112816072 },</v>
      </c>
      <c r="D96" s="3">
        <v>42873</v>
      </c>
      <c r="E96" s="2">
        <v>223.68</v>
      </c>
      <c r="F96" s="2">
        <v>225.59</v>
      </c>
      <c r="G96" s="2">
        <v>223.39</v>
      </c>
      <c r="H96" s="2">
        <v>224.66</v>
      </c>
      <c r="I96" s="1">
        <v>112816072</v>
      </c>
      <c r="J96" s="16">
        <f t="array" ref="J96">INDEX(LINEST($H77:$H96,$A77:$A96,TRUE,TRUE),1,1)</f>
        <v>6.9864661654135282E-2</v>
      </c>
      <c r="K96" s="11">
        <f t="array" ref="K96">INDEX(LINEST($H77:$H96,$A77:$A96,TRUE,TRUE),1,2)</f>
        <v>220.33557142857146</v>
      </c>
      <c r="L96" s="11">
        <f t="array" ref="L96">INDEX(LINEST($H77:$H96,$A77:$A96,TRUE,TRUE),3,1)</f>
        <v>9.0411401962006102E-2</v>
      </c>
      <c r="M96" s="11">
        <f t="shared" si="3"/>
        <v>1.3398055829111943</v>
      </c>
      <c r="N96" s="13"/>
      <c r="P96" s="8">
        <v>95</v>
      </c>
      <c r="Q96" s="16">
        <v>6.9864661654135296E-2</v>
      </c>
      <c r="R96" s="11">
        <v>220.335571428571</v>
      </c>
      <c r="S96" s="11">
        <v>9.0411401962006296E-2</v>
      </c>
      <c r="T96" s="13"/>
    </row>
    <row r="97" spans="1:20" x14ac:dyDescent="0.25">
      <c r="A97" s="8">
        <v>96</v>
      </c>
      <c r="B97" s="4" t="s">
        <v>7</v>
      </c>
      <c r="C97" s="5" t="str">
        <f t="shared" si="2"/>
        <v>new Quote { Date = DateTime.ParseExact("2017-05-19","yyyy-MM-dd",cultureProvider), Open=225.2m, High=226.86m, Low=225.14m, Close=226.12m, Volume = (long)121208928 },</v>
      </c>
      <c r="D97" s="3">
        <v>42874</v>
      </c>
      <c r="E97" s="2">
        <v>225.2</v>
      </c>
      <c r="F97" s="2">
        <v>226.86</v>
      </c>
      <c r="G97" s="2">
        <v>225.14</v>
      </c>
      <c r="H97" s="2">
        <v>226.12</v>
      </c>
      <c r="I97" s="1">
        <v>121208928</v>
      </c>
      <c r="J97" s="16">
        <f t="array" ref="J97">INDEX(LINEST($H78:$H97,$A78:$A97,TRUE,TRUE),1,1)</f>
        <v>8.6015037593984711E-3</v>
      </c>
      <c r="K97" s="11">
        <f t="array" ref="K97">INDEX(LINEST($H78:$H97,$A78:$A97,TRUE,TRUE),1,2)</f>
        <v>225.74096992481202</v>
      </c>
      <c r="L97" s="11">
        <f t="array" ref="L97">INDEX(LINEST($H78:$H97,$A78:$A97,TRUE,TRUE),3,1)</f>
        <v>2.2819151853921849E-3</v>
      </c>
      <c r="M97" s="11">
        <f t="shared" si="3"/>
        <v>1.0382942742787342</v>
      </c>
      <c r="N97" s="13"/>
      <c r="P97" s="8">
        <v>96</v>
      </c>
      <c r="Q97" s="16">
        <v>8.6015037593984902E-3</v>
      </c>
      <c r="R97" s="11">
        <v>225.74096992481199</v>
      </c>
      <c r="S97" s="11">
        <v>2.2819151853921802E-3</v>
      </c>
      <c r="T97" s="13"/>
    </row>
    <row r="98" spans="1:20" x14ac:dyDescent="0.25">
      <c r="A98" s="8">
        <v>97</v>
      </c>
      <c r="B98" s="4" t="s">
        <v>7</v>
      </c>
      <c r="C98" s="5" t="str">
        <f t="shared" si="2"/>
        <v>new Quote { Date = DateTime.ParseExact("2017-05-22","yyyy-MM-dd",cultureProvider), Open=226.68m, High=227.45m, Low=226.61m, Close=227.27m, Volume = (long)64298244 },</v>
      </c>
      <c r="D98" s="3">
        <v>42877</v>
      </c>
      <c r="E98" s="2">
        <v>226.68</v>
      </c>
      <c r="F98" s="2">
        <v>227.45</v>
      </c>
      <c r="G98" s="2">
        <v>226.61</v>
      </c>
      <c r="H98" s="2">
        <v>227.27</v>
      </c>
      <c r="I98" s="1">
        <v>64298244</v>
      </c>
      <c r="J98" s="16">
        <f t="array" ref="J98">INDEX(LINEST($H79:$H98,$A79:$A98,TRUE,TRUE),1,1)</f>
        <v>-2.999999999999945E-3</v>
      </c>
      <c r="K98" s="11">
        <f t="array" ref="K98">INDEX(LINEST($H79:$H98,$A79:$A98,TRUE,TRUE),1,2)</f>
        <v>226.85900000000001</v>
      </c>
      <c r="L98" s="11">
        <f t="array" ref="L98">INDEX(LINEST($H79:$H98,$A79:$A98,TRUE,TRUE),3,1)</f>
        <v>3.0165334763370696E-4</v>
      </c>
      <c r="M98" s="11">
        <f t="shared" si="3"/>
        <v>0.99600840859904549</v>
      </c>
      <c r="N98" s="13"/>
      <c r="P98" s="8">
        <v>97</v>
      </c>
      <c r="Q98" s="16">
        <v>-3.0000000000000001E-3</v>
      </c>
      <c r="R98" s="11">
        <v>226.85900000000001</v>
      </c>
      <c r="S98" s="11">
        <v>3.0165334763393599E-4</v>
      </c>
      <c r="T98" s="13"/>
    </row>
    <row r="99" spans="1:20" x14ac:dyDescent="0.25">
      <c r="A99" s="8">
        <v>98</v>
      </c>
      <c r="B99" s="4" t="s">
        <v>7</v>
      </c>
      <c r="C99" s="5" t="str">
        <f t="shared" si="2"/>
        <v>new Quote { Date = DateTime.ParseExact("2017-05-23","yyyy-MM-dd",cultureProvider), Open=227.68m, High=227.96m, Low=227.26m, Close=227.78m, Volume = (long)50946640 },</v>
      </c>
      <c r="D99" s="3">
        <v>42878</v>
      </c>
      <c r="E99" s="2">
        <v>227.68</v>
      </c>
      <c r="F99" s="2">
        <v>227.96</v>
      </c>
      <c r="G99" s="2">
        <v>227.26</v>
      </c>
      <c r="H99" s="2">
        <v>227.78</v>
      </c>
      <c r="I99" s="1">
        <v>50946640</v>
      </c>
      <c r="J99" s="16">
        <f t="array" ref="J99">INDEX(LINEST($H80:$H99,$A80:$A99,TRUE,TRUE),1,1)</f>
        <v>1.0015037593984985E-2</v>
      </c>
      <c r="K99" s="11">
        <f t="array" ref="K99">INDEX(LINEST($H80:$H99,$A80:$A99,TRUE,TRUE),1,2)</f>
        <v>225.78166917293237</v>
      </c>
      <c r="L99" s="11">
        <f t="array" ref="L99">INDEX(LINEST($H80:$H99,$A80:$A99,TRUE,TRUE),3,1)</f>
        <v>3.1643959469227104E-3</v>
      </c>
      <c r="M99" s="11">
        <f t="shared" si="3"/>
        <v>1.0266041106483079</v>
      </c>
      <c r="N99" s="13"/>
      <c r="P99" s="8">
        <v>98</v>
      </c>
      <c r="Q99" s="16">
        <v>1.00150375939849E-2</v>
      </c>
      <c r="R99" s="11">
        <v>225.781669172932</v>
      </c>
      <c r="S99" s="11">
        <v>3.1643959469226999E-3</v>
      </c>
      <c r="T99" s="13"/>
    </row>
    <row r="100" spans="1:20" x14ac:dyDescent="0.25">
      <c r="A100" s="8">
        <v>99</v>
      </c>
      <c r="B100" s="4" t="s">
        <v>7</v>
      </c>
      <c r="C100" s="5" t="str">
        <f t="shared" si="2"/>
        <v>new Quote { Date = DateTime.ParseExact("2017-05-24","yyyy-MM-dd",cultureProvider), Open=228.03m, High=228.42m, Low=227.66m, Close=228.31m, Volume = (long)51831288 },</v>
      </c>
      <c r="D100" s="3">
        <v>42879</v>
      </c>
      <c r="E100" s="2">
        <v>228.03</v>
      </c>
      <c r="F100" s="2">
        <v>228.42</v>
      </c>
      <c r="G100" s="2">
        <v>227.66</v>
      </c>
      <c r="H100" s="2">
        <v>228.31</v>
      </c>
      <c r="I100" s="1">
        <v>51831288</v>
      </c>
      <c r="J100" s="16">
        <f t="array" ref="J100">INDEX(LINEST($H81:$H100,$A81:$A100,TRUE,TRUE),1,1)</f>
        <v>2.6240601503759578E-2</v>
      </c>
      <c r="K100" s="11">
        <f t="array" ref="K100">INDEX(LINEST($H81:$H100,$A81:$A100,TRUE,TRUE),1,2)</f>
        <v>224.42446616541358</v>
      </c>
      <c r="L100" s="11">
        <f t="array" ref="L100">INDEX(LINEST($H81:$H100,$A81:$A100,TRUE,TRUE),3,1)</f>
        <v>1.9615069436486113E-2</v>
      </c>
      <c r="M100" s="11">
        <f t="shared" si="3"/>
        <v>1.0803753977206276</v>
      </c>
      <c r="N100" s="13"/>
      <c r="P100" s="8">
        <v>99</v>
      </c>
      <c r="Q100" s="16">
        <v>2.62406015037593E-2</v>
      </c>
      <c r="R100" s="11">
        <v>224.42446616541301</v>
      </c>
      <c r="S100" s="11">
        <v>1.9615069436485801E-2</v>
      </c>
      <c r="T100" s="13"/>
    </row>
    <row r="101" spans="1:20" x14ac:dyDescent="0.25">
      <c r="A101" s="8">
        <v>100</v>
      </c>
      <c r="B101" s="4" t="s">
        <v>7</v>
      </c>
      <c r="C101" s="5" t="str">
        <f t="shared" si="2"/>
        <v>new Quote { Date = DateTime.ParseExact("2017-05-25","yyyy-MM-dd",cultureProvider), Open=228.87m, High=229.7m, Low=228.64m, Close=229.4m, Volume = (long)67524256 },</v>
      </c>
      <c r="D101" s="3">
        <v>42880</v>
      </c>
      <c r="E101" s="2">
        <v>228.87</v>
      </c>
      <c r="F101" s="2">
        <v>229.7</v>
      </c>
      <c r="G101" s="2">
        <v>228.64</v>
      </c>
      <c r="H101" s="2">
        <v>229.4</v>
      </c>
      <c r="I101" s="1">
        <v>67524256</v>
      </c>
      <c r="J101" s="16">
        <f t="array" ref="J101">INDEX(LINEST($H82:$H101,$A82:$A101,TRUE,TRUE),1,1)</f>
        <v>5.7879699248120683E-2</v>
      </c>
      <c r="K101" s="11">
        <f t="array" ref="K101">INDEX(LINEST($H82:$H101,$A82:$A101,TRUE,TRUE),1,2)</f>
        <v>221.68488721804513</v>
      </c>
      <c r="L101" s="11">
        <f t="array" ref="L101">INDEX(LINEST($H82:$H101,$A82:$A101,TRUE,TRUE),3,1)</f>
        <v>7.512048481094924E-2</v>
      </c>
      <c r="M101" s="11">
        <f t="shared" si="3"/>
        <v>1.2177072718843418</v>
      </c>
      <c r="N101" s="13"/>
      <c r="P101" s="8">
        <v>100</v>
      </c>
      <c r="Q101" s="16">
        <v>5.7879699248120302E-2</v>
      </c>
      <c r="R101" s="11">
        <v>221.68488721804499</v>
      </c>
      <c r="S101" s="11">
        <v>7.5120484810948601E-2</v>
      </c>
      <c r="T101" s="13"/>
    </row>
    <row r="102" spans="1:20" x14ac:dyDescent="0.25">
      <c r="A102" s="8">
        <v>101</v>
      </c>
      <c r="B102" s="4" t="s">
        <v>7</v>
      </c>
      <c r="C102" s="5" t="str">
        <f t="shared" si="2"/>
        <v>new Quote { Date = DateTime.ParseExact("2017-05-26","yyyy-MM-dd",cultureProvider), Open=229.19m, High=229.53m, Low=229.1m, Close=229.35m, Volume = (long)49142620 },</v>
      </c>
      <c r="D102" s="3">
        <v>42881</v>
      </c>
      <c r="E102" s="2">
        <v>229.19</v>
      </c>
      <c r="F102" s="2">
        <v>229.53</v>
      </c>
      <c r="G102" s="2">
        <v>229.1</v>
      </c>
      <c r="H102" s="2">
        <v>229.35</v>
      </c>
      <c r="I102" s="1">
        <v>49142620</v>
      </c>
      <c r="J102" s="16">
        <f t="array" ref="J102">INDEX(LINEST($H83:$H102,$A83:$A102,TRUE,TRUE),1,1)</f>
        <v>7.6556390977443906E-2</v>
      </c>
      <c r="K102" s="11">
        <f t="array" ref="K102">INDEX(LINEST($H83:$H102,$A83:$A102,TRUE,TRUE),1,2)</f>
        <v>220.0900902255639</v>
      </c>
      <c r="L102" s="11">
        <f t="array" ref="L102">INDEX(LINEST($H83:$H102,$A83:$A102,TRUE,TRUE),3,1)</f>
        <v>0.11487283228245303</v>
      </c>
      <c r="M102" s="11">
        <f t="shared" si="3"/>
        <v>1.3024726484652203</v>
      </c>
      <c r="N102" s="13"/>
      <c r="P102" s="8">
        <v>101</v>
      </c>
      <c r="Q102" s="16">
        <v>7.65563909774436E-2</v>
      </c>
      <c r="R102" s="11">
        <v>220.09009022556299</v>
      </c>
      <c r="S102" s="11">
        <v>0.114872832282452</v>
      </c>
      <c r="T102" s="13"/>
    </row>
    <row r="103" spans="1:20" x14ac:dyDescent="0.25">
      <c r="A103" s="8">
        <v>102</v>
      </c>
      <c r="B103" s="4" t="s">
        <v>7</v>
      </c>
      <c r="C103" s="5" t="str">
        <f t="shared" si="2"/>
        <v>new Quote { Date = DateTime.ParseExact("2017-05-30","yyyy-MM-dd",cultureProvider), Open=229m, High=229.43m, Low=228.83m, Close=229.15m, Volume = (long)37098796 },</v>
      </c>
      <c r="D103" s="3">
        <v>42885</v>
      </c>
      <c r="E103" s="2">
        <v>229</v>
      </c>
      <c r="F103" s="2">
        <v>229.43</v>
      </c>
      <c r="G103" s="2">
        <v>228.83</v>
      </c>
      <c r="H103" s="2">
        <v>229.15</v>
      </c>
      <c r="I103" s="1">
        <v>37098796</v>
      </c>
      <c r="J103" s="16">
        <f t="array" ref="J103">INDEX(LINEST($H84:$H103,$A84:$A103,TRUE,TRUE),1,1)</f>
        <v>9.6203007518797248E-2</v>
      </c>
      <c r="K103" s="11">
        <f t="array" ref="K103">INDEX(LINEST($H84:$H103,$A84:$A103,TRUE,TRUE),1,2)</f>
        <v>218.32972180451128</v>
      </c>
      <c r="L103" s="11">
        <f t="array" ref="L103">INDEX(LINEST($H84:$H103,$A84:$A103,TRUE,TRUE),3,1)</f>
        <v>0.16448615226438976</v>
      </c>
      <c r="M103" s="11">
        <f t="shared" si="3"/>
        <v>1.3677911938596496</v>
      </c>
      <c r="N103" s="13"/>
      <c r="P103" s="8">
        <v>102</v>
      </c>
      <c r="Q103" s="16">
        <v>9.6203007518796901E-2</v>
      </c>
      <c r="R103" s="11">
        <v>218.329721804511</v>
      </c>
      <c r="S103" s="11">
        <v>0.16448615226438901</v>
      </c>
      <c r="T103" s="13"/>
    </row>
    <row r="104" spans="1:20" x14ac:dyDescent="0.25">
      <c r="A104" s="8">
        <v>103</v>
      </c>
      <c r="B104" s="4" t="s">
        <v>7</v>
      </c>
      <c r="C104" s="5" t="str">
        <f t="shared" si="2"/>
        <v>new Quote { Date = DateTime.ParseExact("2017-05-31","yyyy-MM-dd",cultureProvider), Open=229.47m, High=229.51m, Low=228.34m, Close=229.09m, Volume = (long)96742576 },</v>
      </c>
      <c r="D104" s="3">
        <v>42886</v>
      </c>
      <c r="E104" s="2">
        <v>229.47</v>
      </c>
      <c r="F104" s="2">
        <v>229.51</v>
      </c>
      <c r="G104" s="2">
        <v>228.34</v>
      </c>
      <c r="H104" s="2">
        <v>229.09</v>
      </c>
      <c r="I104" s="1">
        <v>96742576</v>
      </c>
      <c r="J104" s="16">
        <f t="array" ref="J104">INDEX(LINEST($H85:$H104,$A85:$A104,TRUE,TRUE),1,1)</f>
        <v>0.11224060150375972</v>
      </c>
      <c r="K104" s="11">
        <f t="array" ref="K104">INDEX(LINEST($H85:$H104,$A85:$A104,TRUE,TRUE),1,2)</f>
        <v>216.86050375939848</v>
      </c>
      <c r="L104" s="11">
        <f t="array" ref="L104">INDEX(LINEST($H85:$H104,$A85:$A104,TRUE,TRUE),3,1)</f>
        <v>0.20883898403453585</v>
      </c>
      <c r="M104" s="11">
        <f t="shared" si="3"/>
        <v>1.4162503309796635</v>
      </c>
      <c r="N104" s="13"/>
      <c r="P104" s="8">
        <v>103</v>
      </c>
      <c r="Q104" s="16">
        <v>0.112240601503759</v>
      </c>
      <c r="R104" s="11">
        <v>216.860503759398</v>
      </c>
      <c r="S104" s="11">
        <v>0.20883898403453499</v>
      </c>
      <c r="T104" s="13"/>
    </row>
    <row r="105" spans="1:20" x14ac:dyDescent="0.25">
      <c r="A105" s="8">
        <v>104</v>
      </c>
      <c r="B105" s="4" t="s">
        <v>7</v>
      </c>
      <c r="C105" s="5" t="str">
        <f t="shared" si="2"/>
        <v>new Quote { Date = DateTime.ParseExact("2017-06-01","yyyy-MM-dd",cultureProvider), Open=229.6m, High=230.94m, Low=229.28m, Close=230.92m, Volume = (long)72678144 },</v>
      </c>
      <c r="D105" s="3">
        <v>42887</v>
      </c>
      <c r="E105" s="2">
        <v>229.6</v>
      </c>
      <c r="F105" s="2">
        <v>230.94</v>
      </c>
      <c r="G105" s="2">
        <v>229.28</v>
      </c>
      <c r="H105" s="2">
        <v>230.92</v>
      </c>
      <c r="I105" s="1">
        <v>72678144</v>
      </c>
      <c r="J105" s="16">
        <f t="array" ref="J105">INDEX(LINEST($H86:$H105,$A86:$A105,TRUE,TRUE),1,1)</f>
        <v>0.14635338345864668</v>
      </c>
      <c r="K105" s="11">
        <f t="array" ref="K105">INDEX(LINEST($H86:$H105,$A86:$A105,TRUE,TRUE),1,2)</f>
        <v>213.75610526315785</v>
      </c>
      <c r="L105" s="11">
        <f t="array" ref="L105">INDEX(LINEST($H86:$H105,$A86:$A105,TRUE,TRUE),3,1)</f>
        <v>0.28139624263744867</v>
      </c>
      <c r="M105" s="11">
        <f t="shared" si="3"/>
        <v>1.5908874095925207</v>
      </c>
      <c r="N105" s="13"/>
      <c r="P105" s="8">
        <v>104</v>
      </c>
      <c r="Q105" s="16">
        <v>0.14635338345864601</v>
      </c>
      <c r="R105" s="11">
        <v>213.756105263157</v>
      </c>
      <c r="S105" s="11">
        <v>0.281396242637448</v>
      </c>
      <c r="T105" s="13"/>
    </row>
    <row r="106" spans="1:20" x14ac:dyDescent="0.25">
      <c r="A106" s="8">
        <v>105</v>
      </c>
      <c r="B106" s="4" t="s">
        <v>7</v>
      </c>
      <c r="C106" s="5" t="str">
        <f t="shared" si="2"/>
        <v>new Quote { Date = DateTime.ParseExact("2017-06-02","yyyy-MM-dd",cultureProvider), Open=230.97m, High=231.86m, Low=230.65m, Close=231.69m, Volume = (long)93444032 },</v>
      </c>
      <c r="D106" s="3">
        <v>42888</v>
      </c>
      <c r="E106" s="2">
        <v>230.97</v>
      </c>
      <c r="F106" s="2">
        <v>231.86</v>
      </c>
      <c r="G106" s="2">
        <v>230.65</v>
      </c>
      <c r="H106" s="2">
        <v>231.69</v>
      </c>
      <c r="I106" s="1">
        <v>93444032</v>
      </c>
      <c r="J106" s="16">
        <f t="array" ref="J106">INDEX(LINEST($H87:$H106,$A87:$A106,TRUE,TRUE),1,1)</f>
        <v>0.18860902255639123</v>
      </c>
      <c r="K106" s="11">
        <f t="array" ref="K106">INDEX(LINEST($H87:$H106,$A87:$A106,TRUE,TRUE),1,2)</f>
        <v>209.83133834586465</v>
      </c>
      <c r="L106" s="11">
        <f t="array" ref="L106">INDEX(LINEST($H87:$H106,$A87:$A106,TRUE,TRUE),3,1)</f>
        <v>0.36359686722942919</v>
      </c>
      <c r="M106" s="11">
        <f t="shared" si="3"/>
        <v>1.803633208277116</v>
      </c>
      <c r="N106" s="13"/>
      <c r="P106" s="8">
        <v>105</v>
      </c>
      <c r="Q106" s="16">
        <v>0.18860902255639</v>
      </c>
      <c r="R106" s="11">
        <v>209.831338345864</v>
      </c>
      <c r="S106" s="11">
        <v>0.36359686722942802</v>
      </c>
      <c r="T106" s="13"/>
    </row>
    <row r="107" spans="1:20" x14ac:dyDescent="0.25">
      <c r="A107" s="8">
        <v>106</v>
      </c>
      <c r="B107" s="4" t="s">
        <v>7</v>
      </c>
      <c r="C107" s="5" t="str">
        <f t="shared" si="2"/>
        <v>new Quote { Date = DateTime.ParseExact("2017-06-05","yyyy-MM-dd",cultureProvider), Open=231.5m, High=231.81m, Low=231.3m, Close=231.51m, Volume = (long)47107480 },</v>
      </c>
      <c r="D107" s="3">
        <v>42891</v>
      </c>
      <c r="E107" s="2">
        <v>231.5</v>
      </c>
      <c r="F107" s="2">
        <v>231.81</v>
      </c>
      <c r="G107" s="2">
        <v>231.3</v>
      </c>
      <c r="H107" s="2">
        <v>231.51</v>
      </c>
      <c r="I107" s="1">
        <v>47107480</v>
      </c>
      <c r="J107" s="16">
        <f t="array" ref="J107">INDEX(LINEST($H88:$H107,$A88:$A107,TRUE,TRUE),1,1)</f>
        <v>0.23461654135338353</v>
      </c>
      <c r="K107" s="11">
        <f t="array" ref="K107">INDEX(LINEST($H88:$H107,$A88:$A107,TRUE,TRUE),1,2)</f>
        <v>205.40650375939845</v>
      </c>
      <c r="L107" s="11">
        <f t="array" ref="L107">INDEX(LINEST($H88:$H107,$A88:$A107,TRUE,TRUE),3,1)</f>
        <v>0.47223551019486443</v>
      </c>
      <c r="M107" s="11">
        <f t="shared" si="3"/>
        <v>1.9686800146290917</v>
      </c>
      <c r="N107" s="13"/>
      <c r="P107" s="8">
        <v>106</v>
      </c>
      <c r="Q107" s="16">
        <v>0.234616541353383</v>
      </c>
      <c r="R107" s="11">
        <v>205.40650375939799</v>
      </c>
      <c r="S107" s="11">
        <v>0.47223551019486298</v>
      </c>
      <c r="T107" s="13"/>
    </row>
    <row r="108" spans="1:20" x14ac:dyDescent="0.25">
      <c r="A108" s="8">
        <v>107</v>
      </c>
      <c r="B108" s="4" t="s">
        <v>7</v>
      </c>
      <c r="C108" s="5" t="str">
        <f t="shared" si="2"/>
        <v>new Quote { Date = DateTime.ParseExact("2017-06-06","yyyy-MM-dd",cultureProvider), Open=230.9m, High=231.51m, Low=230.69m, Close=230.77m, Volume = (long)53089976 },</v>
      </c>
      <c r="D108" s="3">
        <v>42892</v>
      </c>
      <c r="E108" s="2">
        <v>230.9</v>
      </c>
      <c r="F108" s="2">
        <v>231.51</v>
      </c>
      <c r="G108" s="2">
        <v>230.69</v>
      </c>
      <c r="H108" s="2">
        <v>230.77</v>
      </c>
      <c r="I108" s="1">
        <v>53089976</v>
      </c>
      <c r="J108" s="16">
        <f t="array" ref="J108">INDEX(LINEST($H89:$H108,$A89:$A108,TRUE,TRUE),1,1)</f>
        <v>0.26345864661654161</v>
      </c>
      <c r="K108" s="11">
        <f t="array" ref="K108">INDEX(LINEST($H89:$H108,$A89:$A108,TRUE,TRUE),1,2)</f>
        <v>202.52778195488725</v>
      </c>
      <c r="L108" s="11">
        <f t="array" ref="L108">INDEX(LINEST($H89:$H108,$A89:$A108,TRUE,TRUE),3,1)</f>
        <v>0.54977107603420838</v>
      </c>
      <c r="M108" s="11">
        <f t="shared" si="3"/>
        <v>2.0488838424859526</v>
      </c>
      <c r="N108" s="13"/>
      <c r="P108" s="8">
        <v>107</v>
      </c>
      <c r="Q108" s="16">
        <v>0.263458646616541</v>
      </c>
      <c r="R108" s="11">
        <v>202.52778195488699</v>
      </c>
      <c r="S108" s="11">
        <v>0.54977107603420705</v>
      </c>
      <c r="T108" s="13"/>
    </row>
    <row r="109" spans="1:20" x14ac:dyDescent="0.25">
      <c r="A109" s="8">
        <v>108</v>
      </c>
      <c r="B109" s="4" t="s">
        <v>7</v>
      </c>
      <c r="C109" s="5" t="str">
        <f t="shared" si="2"/>
        <v>new Quote { Date = DateTime.ParseExact("2017-06-07","yyyy-MM-dd",cultureProvider), Open=231.14m, High=231.45m, Low=230.41m, Close=231.2m, Volume = (long)57061952 },</v>
      </c>
      <c r="D109" s="3">
        <v>42893</v>
      </c>
      <c r="E109" s="2">
        <v>231.14</v>
      </c>
      <c r="F109" s="2">
        <v>231.45</v>
      </c>
      <c r="G109" s="2">
        <v>230.41</v>
      </c>
      <c r="H109" s="2">
        <v>231.2</v>
      </c>
      <c r="I109" s="1">
        <v>57061952</v>
      </c>
      <c r="J109" s="16">
        <f t="array" ref="J109">INDEX(LINEST($H90:$H109,$A90:$A109,TRUE,TRUE),1,1)</f>
        <v>0.29007518796992471</v>
      </c>
      <c r="K109" s="11">
        <f t="array" ref="K109">INDEX(LINEST($H90:$H109,$A90:$A109,TRUE,TRUE),1,2)</f>
        <v>199.84259398496246</v>
      </c>
      <c r="L109" s="11">
        <f t="array" ref="L109">INDEX(LINEST($H90:$H109,$A90:$A109,TRUE,TRUE),3,1)</f>
        <v>0.6146356075660131</v>
      </c>
      <c r="M109" s="11">
        <f t="shared" si="3"/>
        <v>2.1335240800140971</v>
      </c>
      <c r="N109" s="13"/>
      <c r="P109" s="8">
        <v>108</v>
      </c>
      <c r="Q109" s="16">
        <v>0.29007518796992399</v>
      </c>
      <c r="R109" s="11">
        <v>199.84259398496201</v>
      </c>
      <c r="S109" s="11">
        <v>0.61463560756601299</v>
      </c>
      <c r="T109" s="13"/>
    </row>
    <row r="110" spans="1:20" x14ac:dyDescent="0.25">
      <c r="A110" s="8">
        <v>109</v>
      </c>
      <c r="B110" s="4" t="s">
        <v>7</v>
      </c>
      <c r="C110" s="5" t="str">
        <f t="shared" si="2"/>
        <v>new Quote { Date = DateTime.ParseExact("2017-06-08","yyyy-MM-dd",cultureProvider), Open=231.31m, High=231.84m, Low=230.74m, Close=231.32m, Volume = (long)69504536 },</v>
      </c>
      <c r="D110" s="3">
        <v>42894</v>
      </c>
      <c r="E110" s="2">
        <v>231.31</v>
      </c>
      <c r="F110" s="2">
        <v>231.84</v>
      </c>
      <c r="G110" s="2">
        <v>230.74</v>
      </c>
      <c r="H110" s="2">
        <v>231.32</v>
      </c>
      <c r="I110" s="1">
        <v>69504536</v>
      </c>
      <c r="J110" s="16">
        <f t="array" ref="J110">INDEX(LINEST($H91:$H110,$A91:$A110,TRUE,TRUE),1,1)</f>
        <v>0.3188646616541353</v>
      </c>
      <c r="K110" s="11">
        <f t="array" ref="K110">INDEX(LINEST($H91:$H110,$A91:$A110,TRUE,TRUE),1,2)</f>
        <v>196.87346616541356</v>
      </c>
      <c r="L110" s="11">
        <f t="array" ref="L110">INDEX(LINEST($H91:$H110,$A91:$A110,TRUE,TRUE),3,1)</f>
        <v>0.68894197066027274</v>
      </c>
      <c r="M110" s="11">
        <f t="shared" si="3"/>
        <v>2.2151895517088369</v>
      </c>
      <c r="N110" s="13"/>
      <c r="P110" s="8">
        <v>109</v>
      </c>
      <c r="Q110" s="16">
        <v>0.31886466165413502</v>
      </c>
      <c r="R110" s="11">
        <v>196.87346616541299</v>
      </c>
      <c r="S110" s="11">
        <v>0.68894197066027196</v>
      </c>
      <c r="T110" s="13"/>
    </row>
    <row r="111" spans="1:20" x14ac:dyDescent="0.25">
      <c r="A111" s="8">
        <v>110</v>
      </c>
      <c r="B111" s="4" t="s">
        <v>7</v>
      </c>
      <c r="C111" s="5" t="str">
        <f t="shared" si="2"/>
        <v>new Quote { Date = DateTime.ParseExact("2017-06-09","yyyy-MM-dd",cultureProvider), Open=231.61m, High=232.48m, Low=229.58m, Close=230.96m, Volume = (long)139383184 },</v>
      </c>
      <c r="D111" s="3">
        <v>42895</v>
      </c>
      <c r="E111" s="2">
        <v>231.61</v>
      </c>
      <c r="F111" s="2">
        <v>232.48</v>
      </c>
      <c r="G111" s="2">
        <v>229.58</v>
      </c>
      <c r="H111" s="2">
        <v>230.96</v>
      </c>
      <c r="I111" s="1">
        <v>139383184</v>
      </c>
      <c r="J111" s="16">
        <f t="array" ref="J111">INDEX(LINEST($H92:$H111,$A92:$A111,TRUE,TRUE),1,1)</f>
        <v>0.32951127819548875</v>
      </c>
      <c r="K111" s="11">
        <f t="array" ref="K111">INDEX(LINEST($H92:$H111,$A92:$A111,TRUE,TRUE),1,2)</f>
        <v>195.67561654135335</v>
      </c>
      <c r="L111" s="11">
        <f t="array" ref="L111">INDEX(LINEST($H92:$H111,$A92:$A111,TRUE,TRUE),3,1)</f>
        <v>0.71598539012422968</v>
      </c>
      <c r="M111" s="11">
        <f t="shared" si="3"/>
        <v>2.2455050100144507</v>
      </c>
      <c r="N111" s="13"/>
      <c r="P111" s="8">
        <v>110</v>
      </c>
      <c r="Q111" s="16">
        <v>0.32951127819548798</v>
      </c>
      <c r="R111" s="11">
        <v>195.67561654135301</v>
      </c>
      <c r="S111" s="11">
        <v>0.71598539012422902</v>
      </c>
      <c r="T111" s="13"/>
    </row>
    <row r="112" spans="1:20" x14ac:dyDescent="0.25">
      <c r="A112" s="8">
        <v>111</v>
      </c>
      <c r="B112" s="4" t="s">
        <v>7</v>
      </c>
      <c r="C112" s="5" t="str">
        <f t="shared" si="2"/>
        <v>new Quote { Date = DateTime.ParseExact("2017-06-12","yyyy-MM-dd",cultureProvider), Open=230.7m, High=230.97m, Low=229.99m, Close=230.92m, Volume = (long)90748160 },</v>
      </c>
      <c r="D112" s="3">
        <v>42898</v>
      </c>
      <c r="E112" s="2">
        <v>230.7</v>
      </c>
      <c r="F112" s="2">
        <v>230.97</v>
      </c>
      <c r="G112" s="2">
        <v>229.99</v>
      </c>
      <c r="H112" s="2">
        <v>230.92</v>
      </c>
      <c r="I112" s="1">
        <v>90748160</v>
      </c>
      <c r="J112" s="16">
        <f t="array" ref="J112">INDEX(LINEST($H93:$H112,$A93:$A112,TRUE,TRUE),1,1)</f>
        <v>0.32784210526315766</v>
      </c>
      <c r="K112" s="11">
        <f t="array" ref="K112">INDEX(LINEST($H93:$H112,$A93:$A112,TRUE,TRUE),1,2)</f>
        <v>195.72352631578954</v>
      </c>
      <c r="L112" s="11">
        <f t="array" ref="L112">INDEX(LINEST($H93:$H112,$A93:$A112,TRUE,TRUE),3,1)</f>
        <v>0.71201017032576064</v>
      </c>
      <c r="M112" s="11">
        <f t="shared" si="3"/>
        <v>2.240358174489069</v>
      </c>
      <c r="N112" s="13"/>
      <c r="P112" s="8">
        <v>111</v>
      </c>
      <c r="Q112" s="16">
        <v>0.32784210526315699</v>
      </c>
      <c r="R112" s="11">
        <v>195.723526315789</v>
      </c>
      <c r="S112" s="11">
        <v>0.71201017032576097</v>
      </c>
      <c r="T112" s="13"/>
    </row>
    <row r="113" spans="1:20" x14ac:dyDescent="0.25">
      <c r="A113" s="8">
        <v>112</v>
      </c>
      <c r="B113" s="4" t="s">
        <v>7</v>
      </c>
      <c r="C113" s="5" t="str">
        <f t="shared" si="2"/>
        <v>new Quote { Date = DateTime.ParseExact("2017-06-13","yyyy-MM-dd",cultureProvider), Open=231.51m, High=232.1m, Low=231.13m, Close=232.05m, Volume = (long)63303744 },</v>
      </c>
      <c r="D113" s="3">
        <v>42899</v>
      </c>
      <c r="E113" s="2">
        <v>231.51</v>
      </c>
      <c r="F113" s="2">
        <v>232.1</v>
      </c>
      <c r="G113" s="2">
        <v>231.13</v>
      </c>
      <c r="H113" s="2">
        <v>232.05</v>
      </c>
      <c r="I113" s="1">
        <v>63303744</v>
      </c>
      <c r="J113" s="16">
        <f t="array" ref="J113">INDEX(LINEST($H94:$H113,$A94:$A113,TRUE,TRUE),1,1)</f>
        <v>0.35579699248120278</v>
      </c>
      <c r="K113" s="11">
        <f t="array" ref="K113">INDEX(LINEST($H94:$H113,$A94:$A113,TRUE,TRUE),1,2)</f>
        <v>192.73230827067675</v>
      </c>
      <c r="L113" s="11">
        <f t="array" ref="L113">INDEX(LINEST($H94:$H113,$A94:$A113,TRUE,TRUE),3,1)</f>
        <v>0.78023794092119891</v>
      </c>
      <c r="M113" s="11">
        <f t="shared" si="3"/>
        <v>2.3226542467616644</v>
      </c>
      <c r="N113" s="13"/>
      <c r="P113" s="8">
        <v>112</v>
      </c>
      <c r="Q113" s="16">
        <v>0.355796992481203</v>
      </c>
      <c r="R113" s="11">
        <v>192.73230827067599</v>
      </c>
      <c r="S113" s="11">
        <v>0.78023794092119902</v>
      </c>
      <c r="T113" s="13"/>
    </row>
    <row r="114" spans="1:20" x14ac:dyDescent="0.25">
      <c r="A114" s="8">
        <v>113</v>
      </c>
      <c r="B114" s="4" t="s">
        <v>7</v>
      </c>
      <c r="C114" s="5" t="str">
        <f t="shared" si="2"/>
        <v>new Quote { Date = DateTime.ParseExact("2017-06-14","yyyy-MM-dd",cultureProvider), Open=232.34m, High=232.35m, Low=230.85m, Close=231.75m, Volume = (long)82837904 },</v>
      </c>
      <c r="D114" s="3">
        <v>42900</v>
      </c>
      <c r="E114" s="2">
        <v>232.34</v>
      </c>
      <c r="F114" s="2">
        <v>232.35</v>
      </c>
      <c r="G114" s="2">
        <v>230.85</v>
      </c>
      <c r="H114" s="2">
        <v>231.75</v>
      </c>
      <c r="I114" s="1">
        <v>82837904</v>
      </c>
      <c r="J114" s="16">
        <f t="array" ref="J114">INDEX(LINEST($H95:$H114,$A95:$A114,TRUE,TRUE),1,1)</f>
        <v>0.37007518796992472</v>
      </c>
      <c r="K114" s="11">
        <f t="array" ref="K114">INDEX(LINEST($H95:$H114,$A95:$A114,TRUE,TRUE),1,2)</f>
        <v>191.09621804511283</v>
      </c>
      <c r="L114" s="11">
        <f t="array" ref="L114">INDEX(LINEST($H95:$H114,$A95:$A114,TRUE,TRUE),3,1)</f>
        <v>0.81575995409196622</v>
      </c>
      <c r="M114" s="11">
        <f t="shared" si="3"/>
        <v>2.3626783530561242</v>
      </c>
      <c r="N114" s="13"/>
      <c r="P114" s="8">
        <v>113</v>
      </c>
      <c r="Q114" s="16">
        <v>0.370075187969924</v>
      </c>
      <c r="R114" s="11">
        <v>191.09621804511201</v>
      </c>
      <c r="S114" s="11">
        <v>0.815759954091966</v>
      </c>
      <c r="T114" s="13"/>
    </row>
    <row r="115" spans="1:20" x14ac:dyDescent="0.25">
      <c r="A115" s="8">
        <v>114</v>
      </c>
      <c r="B115" s="4" t="s">
        <v>7</v>
      </c>
      <c r="C115" s="5" t="str">
        <f t="shared" si="2"/>
        <v>new Quote { Date = DateTime.ParseExact("2017-06-15","yyyy-MM-dd",cultureProvider), Open=230.27m, High=231.44m, Low=229.97m, Close=231.31m, Volume = (long)70046440 },</v>
      </c>
      <c r="D115" s="3">
        <v>42901</v>
      </c>
      <c r="E115" s="2">
        <v>230.27</v>
      </c>
      <c r="F115" s="2">
        <v>231.44</v>
      </c>
      <c r="G115" s="2">
        <v>229.97</v>
      </c>
      <c r="H115" s="2">
        <v>231.31</v>
      </c>
      <c r="I115" s="1">
        <v>70046440</v>
      </c>
      <c r="J115" s="16">
        <f t="array" ref="J115">INDEX(LINEST($H96:$H115,$A96:$A115,TRUE,TRUE),1,1)</f>
        <v>0.30833834586466163</v>
      </c>
      <c r="K115" s="11">
        <f t="array" ref="K115">INDEX(LINEST($H96:$H115,$A96:$A115,TRUE,TRUE),1,2)</f>
        <v>197.55514285714287</v>
      </c>
      <c r="L115" s="11">
        <f t="array" ref="L115">INDEX(LINEST($H96:$H115,$A96:$A115,TRUE,TRUE),3,1)</f>
        <v>0.78393611046633904</v>
      </c>
      <c r="M115" s="11">
        <f t="shared" si="3"/>
        <v>2.0080893281923475</v>
      </c>
      <c r="N115" s="13"/>
      <c r="P115" s="8">
        <v>114</v>
      </c>
      <c r="Q115" s="16">
        <v>0.30833834586466102</v>
      </c>
      <c r="R115" s="11">
        <v>197.55514285714199</v>
      </c>
      <c r="S115" s="11">
        <v>0.78393611046633804</v>
      </c>
      <c r="T115" s="13"/>
    </row>
    <row r="116" spans="1:20" x14ac:dyDescent="0.25">
      <c r="A116" s="8">
        <v>115</v>
      </c>
      <c r="B116" s="4" t="s">
        <v>7</v>
      </c>
      <c r="C116" s="5" t="str">
        <f t="shared" si="2"/>
        <v>new Quote { Date = DateTime.ParseExact("2017-06-16","yyyy-MM-dd",cultureProvider), Open=231.48m, High=231.54m, Low=230.4m, Close=231.36m, Volume = (long)88676880 },</v>
      </c>
      <c r="D116" s="3">
        <v>42902</v>
      </c>
      <c r="E116" s="2">
        <v>231.48</v>
      </c>
      <c r="F116" s="2">
        <v>231.54</v>
      </c>
      <c r="G116" s="2">
        <v>230.4</v>
      </c>
      <c r="H116" s="2">
        <v>231.36</v>
      </c>
      <c r="I116" s="1">
        <v>88676880</v>
      </c>
      <c r="J116" s="16">
        <f t="array" ref="J116">INDEX(LINEST($H97:$H116,$A97:$A116,TRUE,TRUE),1,1)</f>
        <v>0.25017293233082705</v>
      </c>
      <c r="K116" s="11">
        <f t="array" ref="K116">INDEX(LINEST($H97:$H116,$A97:$A116,TRUE,TRUE),1,2)</f>
        <v>203.71825563909778</v>
      </c>
      <c r="L116" s="11">
        <f t="array" ref="L116">INDEX(LINEST($H97:$H116,$A97:$A116,TRUE,TRUE),3,1)</f>
        <v>0.76042113803890077</v>
      </c>
      <c r="M116" s="11">
        <f t="shared" si="3"/>
        <v>1.6542801304494936</v>
      </c>
      <c r="N116" s="13"/>
      <c r="P116" s="8">
        <v>115</v>
      </c>
      <c r="Q116" s="16">
        <v>0.25017293233082699</v>
      </c>
      <c r="R116" s="11">
        <v>203.71825563909701</v>
      </c>
      <c r="S116" s="11">
        <v>0.76042113803889799</v>
      </c>
      <c r="T116" s="13"/>
    </row>
    <row r="117" spans="1:20" x14ac:dyDescent="0.25">
      <c r="A117" s="8">
        <v>116</v>
      </c>
      <c r="B117" s="4" t="s">
        <v>7</v>
      </c>
      <c r="C117" s="5" t="str">
        <f t="shared" si="2"/>
        <v>new Quote { Date = DateTime.ParseExact("2017-06-19","yyyy-MM-dd",cultureProvider), Open=232.26m, High=233.35m, Low=232.16m, Close=233.28m, Volume = (long)68299992 },</v>
      </c>
      <c r="D117" s="3">
        <v>42905</v>
      </c>
      <c r="E117" s="2">
        <v>232.26</v>
      </c>
      <c r="F117" s="2">
        <v>233.35</v>
      </c>
      <c r="G117" s="2">
        <v>232.16</v>
      </c>
      <c r="H117" s="2">
        <v>233.28</v>
      </c>
      <c r="I117" s="1">
        <v>68299992</v>
      </c>
      <c r="J117" s="16">
        <f t="array" ref="J117">INDEX(LINEST($H98:$H117,$A98:$A117,TRUE,TRUE),1,1)</f>
        <v>0.23241353383458646</v>
      </c>
      <c r="K117" s="11">
        <f t="array" ref="K117">INDEX(LINEST($H98:$H117,$A98:$A117,TRUE,TRUE),1,2)</f>
        <v>205.71745864661656</v>
      </c>
      <c r="L117" s="11">
        <f t="array" ref="L117">INDEX(LINEST($H98:$H117,$A98:$A117,TRUE,TRUE),3,1)</f>
        <v>0.77621183793347825</v>
      </c>
      <c r="M117" s="11">
        <f t="shared" si="3"/>
        <v>1.5211327193903872</v>
      </c>
      <c r="N117" s="13"/>
      <c r="P117" s="8">
        <v>116</v>
      </c>
      <c r="Q117" s="16">
        <v>0.23241353383458599</v>
      </c>
      <c r="R117" s="11">
        <v>205.717458646616</v>
      </c>
      <c r="S117" s="11">
        <v>0.77621183793347603</v>
      </c>
      <c r="T117" s="13"/>
    </row>
    <row r="118" spans="1:20" x14ac:dyDescent="0.25">
      <c r="A118" s="8">
        <v>117</v>
      </c>
      <c r="B118" s="4" t="s">
        <v>7</v>
      </c>
      <c r="C118" s="5" t="str">
        <f t="shared" si="2"/>
        <v>new Quote { Date = DateTime.ParseExact("2017-06-20","yyyy-MM-dd",cultureProvider), Open=232.89m, High=232.9m, Low=231.69m, Close=231.71m, Volume = (long)59681776 },</v>
      </c>
      <c r="D118" s="3">
        <v>42906</v>
      </c>
      <c r="E118" s="2">
        <v>232.89</v>
      </c>
      <c r="F118" s="2">
        <v>232.9</v>
      </c>
      <c r="G118" s="2">
        <v>231.69</v>
      </c>
      <c r="H118" s="2">
        <v>231.71</v>
      </c>
      <c r="I118" s="1">
        <v>59681776</v>
      </c>
      <c r="J118" s="16">
        <f t="array" ref="J118">INDEX(LINEST($H99:$H118,$A99:$A118,TRUE,TRUE),1,1)</f>
        <v>0.19961654135338372</v>
      </c>
      <c r="K118" s="11">
        <f t="array" ref="K118">INDEX(LINEST($H99:$H118,$A99:$A118,TRUE,TRUE),1,2)</f>
        <v>209.23272180451124</v>
      </c>
      <c r="L118" s="11">
        <f t="array" ref="L118">INDEX(LINEST($H99:$H118,$A99:$A118,TRUE,TRUE),3,1)</f>
        <v>0.72412519143090648</v>
      </c>
      <c r="M118" s="11">
        <f t="shared" si="3"/>
        <v>1.3526502689165443</v>
      </c>
      <c r="N118" s="13"/>
      <c r="P118" s="8">
        <v>117</v>
      </c>
      <c r="Q118" s="16">
        <v>0.199616541353383</v>
      </c>
      <c r="R118" s="11">
        <v>209.23272180451099</v>
      </c>
      <c r="S118" s="11">
        <v>0.72412519143090404</v>
      </c>
      <c r="T118" s="13"/>
    </row>
    <row r="119" spans="1:20" x14ac:dyDescent="0.25">
      <c r="A119" s="8">
        <v>118</v>
      </c>
      <c r="B119" s="4" t="s">
        <v>7</v>
      </c>
      <c r="C119" s="5" t="str">
        <f t="shared" si="2"/>
        <v>new Quote { Date = DateTime.ParseExact("2017-06-21","yyyy-MM-dd",cultureProvider), Open=232.1m, High=232.26m, Low=231.14m, Close=231.65m, Volume = (long)58707680 },</v>
      </c>
      <c r="D119" s="3">
        <v>42907</v>
      </c>
      <c r="E119" s="2">
        <v>232.1</v>
      </c>
      <c r="F119" s="2">
        <v>232.26</v>
      </c>
      <c r="G119" s="2">
        <v>231.14</v>
      </c>
      <c r="H119" s="2">
        <v>231.65</v>
      </c>
      <c r="I119" s="1">
        <v>58707680</v>
      </c>
      <c r="J119" s="16">
        <f t="array" ref="J119">INDEX(LINEST($H100:$H119,$A100:$A119,TRUE,TRUE),1,1)</f>
        <v>0.16733834586466201</v>
      </c>
      <c r="K119" s="11">
        <f t="array" ref="K119">INDEX(LINEST($H100:$H119,$A100:$A119,TRUE,TRUE),1,2)</f>
        <v>212.72878947368417</v>
      </c>
      <c r="L119" s="11">
        <f t="array" ref="L119">INDEX(LINEST($H100:$H119,$A100:$A119,TRUE,TRUE),3,1)</f>
        <v>0.65831908478025158</v>
      </c>
      <c r="M119" s="11">
        <f t="shared" si="3"/>
        <v>1.1892497635063877</v>
      </c>
      <c r="N119" s="13"/>
      <c r="P119" s="8">
        <v>118</v>
      </c>
      <c r="Q119" s="16">
        <v>0.16733834586466101</v>
      </c>
      <c r="R119" s="11">
        <v>212.728789473684</v>
      </c>
      <c r="S119" s="11">
        <v>0.65831908478024803</v>
      </c>
      <c r="T119" s="13"/>
    </row>
    <row r="120" spans="1:20" x14ac:dyDescent="0.25">
      <c r="A120" s="8">
        <v>119</v>
      </c>
      <c r="B120" s="4" t="s">
        <v>7</v>
      </c>
      <c r="C120" s="5" t="str">
        <f t="shared" si="2"/>
        <v>new Quote { Date = DateTime.ParseExact("2017-06-22","yyyy-MM-dd",cultureProvider), Open=231.66m, High=232.21m, Low=231.36m, Close=231.55m, Volume = (long)46301224 },</v>
      </c>
      <c r="D120" s="3">
        <v>42908</v>
      </c>
      <c r="E120" s="2">
        <v>231.66</v>
      </c>
      <c r="F120" s="2">
        <v>232.21</v>
      </c>
      <c r="G120" s="2">
        <v>231.36</v>
      </c>
      <c r="H120" s="2">
        <v>231.55</v>
      </c>
      <c r="I120" s="1">
        <v>46301224</v>
      </c>
      <c r="J120" s="16">
        <f t="array" ref="J120">INDEX(LINEST($H101:$H120,$A101:$A120,TRUE,TRUE),1,1)</f>
        <v>0.1361804511278201</v>
      </c>
      <c r="K120" s="11">
        <f t="array" ref="K120">INDEX(LINEST($H101:$H120,$A101:$A120,TRUE,TRUE),1,2)</f>
        <v>216.13524060150371</v>
      </c>
      <c r="L120" s="11">
        <f t="array" ref="L120">INDEX(LINEST($H101:$H120,$A101:$A120,TRUE,TRUE),3,1)</f>
        <v>0.57166320033706119</v>
      </c>
      <c r="M120" s="11">
        <f t="shared" si="3"/>
        <v>1.0385812438129243</v>
      </c>
      <c r="N120" s="13"/>
      <c r="P120" s="8">
        <v>119</v>
      </c>
      <c r="Q120" s="16">
        <v>0.13618045112781901</v>
      </c>
      <c r="R120" s="11">
        <v>216.135240601503</v>
      </c>
      <c r="S120" s="11">
        <v>0.57166320033705698</v>
      </c>
      <c r="T120" s="13"/>
    </row>
    <row r="121" spans="1:20" x14ac:dyDescent="0.25">
      <c r="A121" s="8">
        <v>120</v>
      </c>
      <c r="B121" s="4" t="s">
        <v>7</v>
      </c>
      <c r="C121" s="5" t="str">
        <f t="shared" si="2"/>
        <v>new Quote { Date = DateTime.ParseExact("2017-06-23","yyyy-MM-dd",cultureProvider), Open=231.61m, High=232.19m, Low=231.19m, Close=231.82m, Volume = (long)70253848 },</v>
      </c>
      <c r="D121" s="3">
        <v>42909</v>
      </c>
      <c r="E121" s="2">
        <v>231.61</v>
      </c>
      <c r="F121" s="2">
        <v>232.19</v>
      </c>
      <c r="G121" s="2">
        <v>231.19</v>
      </c>
      <c r="H121" s="2">
        <v>231.82</v>
      </c>
      <c r="I121" s="1">
        <v>70253848</v>
      </c>
      <c r="J121" s="16">
        <f t="array" ref="J121">INDEX(LINEST($H102:$H121,$A102:$A121,TRUE,TRUE),1,1)</f>
        <v>0.12121804511278243</v>
      </c>
      <c r="K121" s="11">
        <f t="array" ref="K121">INDEX(LINEST($H102:$H121,$A102:$A121,TRUE,TRUE),1,2)</f>
        <v>217.77340601503758</v>
      </c>
      <c r="L121" s="11">
        <f t="array" ref="L121">INDEX(LINEST($H102:$H121,$A102:$A121,TRUE,TRUE),3,1)</f>
        <v>0.5098526185352048</v>
      </c>
      <c r="M121" s="11">
        <f t="shared" si="3"/>
        <v>0.97890551127266667</v>
      </c>
      <c r="N121" s="13"/>
      <c r="P121" s="8">
        <v>120</v>
      </c>
      <c r="Q121" s="16">
        <v>0.121218045112781</v>
      </c>
      <c r="R121" s="11">
        <v>217.77340601503701</v>
      </c>
      <c r="S121" s="11">
        <v>0.50985261853520103</v>
      </c>
      <c r="T121" s="13"/>
    </row>
    <row r="122" spans="1:20" x14ac:dyDescent="0.25">
      <c r="A122" s="8">
        <v>121</v>
      </c>
      <c r="B122" s="4" t="s">
        <v>7</v>
      </c>
      <c r="C122" s="5" t="str">
        <f t="shared" si="2"/>
        <v>new Quote { Date = DateTime.ParseExact("2017-06-26","yyyy-MM-dd",cultureProvider), Open=232.56m, High=233.02m, Low=231.74m, Close=231.98m, Volume = (long)59465848 },</v>
      </c>
      <c r="D122" s="3">
        <v>42912</v>
      </c>
      <c r="E122" s="2">
        <v>232.56</v>
      </c>
      <c r="F122" s="2">
        <v>233.02</v>
      </c>
      <c r="G122" s="2">
        <v>231.74</v>
      </c>
      <c r="H122" s="2">
        <v>231.98</v>
      </c>
      <c r="I122" s="1">
        <v>59465848</v>
      </c>
      <c r="J122" s="16">
        <f t="array" ref="J122">INDEX(LINEST($H103:$H122,$A103:$A122,TRUE,TRUE),1,1)</f>
        <v>0.10411278195488746</v>
      </c>
      <c r="K122" s="11">
        <f t="array" ref="K122">INDEX(LINEST($H103:$H122,$A103:$A122,TRUE,TRUE),1,2)</f>
        <v>219.69092481203003</v>
      </c>
      <c r="L122" s="11">
        <f t="array" ref="L122">INDEX(LINEST($H103:$H122,$A103:$A122,TRUE,TRUE),3,1)</f>
        <v>0.44568279513158154</v>
      </c>
      <c r="M122" s="11">
        <f t="shared" si="3"/>
        <v>0.89926344860669105</v>
      </c>
      <c r="N122" s="13"/>
      <c r="P122" s="8">
        <v>121</v>
      </c>
      <c r="Q122" s="16">
        <v>0.104112781954887</v>
      </c>
      <c r="R122" s="11">
        <v>219.69092481203</v>
      </c>
      <c r="S122" s="11">
        <v>0.44568279513157799</v>
      </c>
      <c r="T122" s="13"/>
    </row>
    <row r="123" spans="1:20" x14ac:dyDescent="0.25">
      <c r="A123" s="8">
        <v>122</v>
      </c>
      <c r="B123" s="4" t="s">
        <v>7</v>
      </c>
      <c r="C123" s="5" t="str">
        <f t="shared" si="2"/>
        <v>new Quote { Date = DateTime.ParseExact("2017-06-27","yyyy-MM-dd",cultureProvider), Open=231.74m, High=232.06m, Low=230.09m, Close=230.11m, Volume = (long)86259016 },</v>
      </c>
      <c r="D123" s="3">
        <v>42913</v>
      </c>
      <c r="E123" s="2">
        <v>231.74</v>
      </c>
      <c r="F123" s="2">
        <v>232.06</v>
      </c>
      <c r="G123" s="2">
        <v>230.09</v>
      </c>
      <c r="H123" s="2">
        <v>230.11</v>
      </c>
      <c r="I123" s="1">
        <v>86259016</v>
      </c>
      <c r="J123" s="16">
        <f t="array" ref="J123">INDEX(LINEST($H104:$H123,$A104:$A123,TRUE,TRUE),1,1)</f>
        <v>5.318045112782005E-2</v>
      </c>
      <c r="K123" s="11">
        <f t="array" ref="K123">INDEX(LINEST($H104:$H123,$A104:$A123,TRUE,TRUE),1,2)</f>
        <v>225.36469924812025</v>
      </c>
      <c r="L123" s="11">
        <f t="array" ref="L123">INDEX(LINEST($H104:$H123,$A104:$A123,TRUE,TRUE),3,1)</f>
        <v>0.14554482996100682</v>
      </c>
      <c r="M123" s="11">
        <f t="shared" si="3"/>
        <v>0.80380268101070573</v>
      </c>
      <c r="N123" s="13"/>
      <c r="P123" s="8">
        <v>122</v>
      </c>
      <c r="Q123" s="16">
        <v>5.3180451127819502E-2</v>
      </c>
      <c r="R123" s="11">
        <v>225.36469924811999</v>
      </c>
      <c r="S123" s="11">
        <v>0.14554482996100301</v>
      </c>
      <c r="T123" s="13"/>
    </row>
    <row r="124" spans="1:20" x14ac:dyDescent="0.25">
      <c r="A124" s="8">
        <v>123</v>
      </c>
      <c r="B124" s="4" t="s">
        <v>7</v>
      </c>
      <c r="C124" s="5" t="str">
        <f t="shared" si="2"/>
        <v>new Quote { Date = DateTime.ParseExact("2017-06-28","yyyy-MM-dd",cultureProvider), Open=231.22m, High=232.38m, Low=230.97m, Close=232.17m, Volume = (long)73458688 },</v>
      </c>
      <c r="D124" s="3">
        <v>42914</v>
      </c>
      <c r="E124" s="2">
        <v>231.22</v>
      </c>
      <c r="F124" s="2">
        <v>232.38</v>
      </c>
      <c r="G124" s="2">
        <v>230.97</v>
      </c>
      <c r="H124" s="2">
        <v>232.17</v>
      </c>
      <c r="I124" s="1">
        <v>73458688</v>
      </c>
      <c r="J124" s="16">
        <f t="array" ref="J124">INDEX(LINEST($H105:$H124,$A105:$A124,TRUE,TRUE),1,1)</f>
        <v>2.9285714285714644E-2</v>
      </c>
      <c r="K124" s="11">
        <f t="array" ref="K124">INDEX(LINEST($H105:$H124,$A105:$A124,TRUE,TRUE),1,2)</f>
        <v>228.17757142857141</v>
      </c>
      <c r="L124" s="11">
        <f t="array" ref="L124">INDEX(LINEST($H105:$H124,$A105:$A124,TRUE,TRUE),3,1)</f>
        <v>7.1045040762981113E-2</v>
      </c>
      <c r="M124" s="11">
        <f t="shared" si="3"/>
        <v>0.63355564080828608</v>
      </c>
      <c r="N124" s="13"/>
      <c r="P124" s="8">
        <v>123</v>
      </c>
      <c r="Q124" s="16">
        <v>2.92857142857142E-2</v>
      </c>
      <c r="R124" s="11">
        <v>228.17757142857101</v>
      </c>
      <c r="S124" s="11">
        <v>7.10450407629791E-2</v>
      </c>
      <c r="T124" s="13"/>
    </row>
    <row r="125" spans="1:20" x14ac:dyDescent="0.25">
      <c r="A125" s="8">
        <v>124</v>
      </c>
      <c r="B125" s="4" t="s">
        <v>7</v>
      </c>
      <c r="C125" s="5" t="str">
        <f t="shared" si="2"/>
        <v>new Quote { Date = DateTime.ParseExact("2017-06-29","yyyy-MM-dd",cultureProvider), Open=232.33m, High=232.39m, Low=228.8m, Close=230.13m, Volume = (long)112165824 },</v>
      </c>
      <c r="D125" s="3">
        <v>42915</v>
      </c>
      <c r="E125" s="2">
        <v>232.33</v>
      </c>
      <c r="F125" s="2">
        <v>232.39</v>
      </c>
      <c r="G125" s="2">
        <v>228.8</v>
      </c>
      <c r="H125" s="2">
        <v>230.13</v>
      </c>
      <c r="I125" s="1">
        <v>112165824</v>
      </c>
      <c r="J125" s="16">
        <f t="array" ref="J125">INDEX(LINEST($H106:$H125,$A106:$A125,TRUE,TRUE),1,1)</f>
        <v>5.112781954888084E-4</v>
      </c>
      <c r="K125" s="11">
        <f t="array" ref="K125">INDEX(LINEST($H106:$H125,$A106:$A125,TRUE,TRUE),1,2)</f>
        <v>231.40345864661657</v>
      </c>
      <c r="L125" s="11">
        <f t="array" ref="L125">INDEX(LINEST($H106:$H125,$A106:$A125,TRUE,TRUE),3,1)</f>
        <v>1.822257162495516E-5</v>
      </c>
      <c r="M125" s="11">
        <f t="shared" si="3"/>
        <v>0.69063449088501083</v>
      </c>
      <c r="N125" s="13"/>
      <c r="P125" s="8">
        <v>124</v>
      </c>
      <c r="Q125" s="16">
        <v>5.1127819548872102E-4</v>
      </c>
      <c r="R125" s="11">
        <v>231.403458646616</v>
      </c>
      <c r="S125" s="11">
        <v>1.8222571624795102E-5</v>
      </c>
      <c r="T125" s="13"/>
    </row>
    <row r="126" spans="1:20" x14ac:dyDescent="0.25">
      <c r="A126" s="8">
        <v>125</v>
      </c>
      <c r="B126" s="4" t="s">
        <v>7</v>
      </c>
      <c r="C126" s="5" t="str">
        <f t="shared" si="2"/>
        <v>new Quote { Date = DateTime.ParseExact("2017-06-30","yyyy-MM-dd",cultureProvider), Open=231.01m, High=231.42m, Low=230.34m, Close=230.56m, Volume = (long)91055080 },</v>
      </c>
      <c r="D126" s="3">
        <v>42916</v>
      </c>
      <c r="E126" s="2">
        <v>231.01</v>
      </c>
      <c r="F126" s="2">
        <v>231.42</v>
      </c>
      <c r="G126" s="2">
        <v>230.34</v>
      </c>
      <c r="H126" s="2">
        <v>230.56</v>
      </c>
      <c r="I126" s="1">
        <v>91055080</v>
      </c>
      <c r="J126" s="16">
        <f t="array" ref="J126">INDEX(LINEST($H107:$H126,$A107:$A126,TRUE,TRUE),1,1)</f>
        <v>-8.7744360902254868E-3</v>
      </c>
      <c r="K126" s="11">
        <f t="array" ref="K126">INDEX(LINEST($H107:$H126,$A107:$A126,TRUE,TRUE),1,2)</f>
        <v>232.41894736842113</v>
      </c>
      <c r="L126" s="11">
        <f t="array" ref="L126">INDEX(LINEST($H107:$H126,$A107:$A126,TRUE,TRUE),3,1)</f>
        <v>5.00120730978907E-3</v>
      </c>
      <c r="M126" s="11">
        <f t="shared" si="3"/>
        <v>0.71544723774712971</v>
      </c>
      <c r="N126" s="13"/>
      <c r="P126" s="8">
        <v>125</v>
      </c>
      <c r="Q126" s="16">
        <v>-8.7744360902255597E-3</v>
      </c>
      <c r="R126" s="11">
        <v>232.41894736842099</v>
      </c>
      <c r="S126" s="11">
        <v>5.0012073097889702E-3</v>
      </c>
      <c r="T126" s="13"/>
    </row>
    <row r="127" spans="1:20" x14ac:dyDescent="0.25">
      <c r="A127" s="8">
        <v>126</v>
      </c>
      <c r="B127" s="4" t="s">
        <v>7</v>
      </c>
      <c r="C127" s="5" t="str">
        <f t="shared" si="2"/>
        <v>new Quote { Date = DateTime.ParseExact("2017-07-03","yyyy-MM-dd",cultureProvider), Open=231.59m, High=232.06m, Low=230.95m, Close=230.95m, Volume = (long)41063396 },</v>
      </c>
      <c r="D127" s="3">
        <v>42919</v>
      </c>
      <c r="E127" s="2">
        <v>231.59</v>
      </c>
      <c r="F127" s="2">
        <v>232.06</v>
      </c>
      <c r="G127" s="2">
        <v>230.95</v>
      </c>
      <c r="H127" s="2">
        <v>230.95</v>
      </c>
      <c r="I127" s="1">
        <v>41063396</v>
      </c>
      <c r="J127" s="16">
        <f t="array" ref="J127">INDEX(LINEST($H108:$H127,$A108:$A127,TRUE,TRUE),1,1)</f>
        <v>-1.363157894736868E-2</v>
      </c>
      <c r="K127" s="11">
        <f t="array" ref="K127">INDEX(LINEST($H108:$H127,$A108:$A127,TRUE,TRUE),1,2)</f>
        <v>232.9655789473685</v>
      </c>
      <c r="L127" s="11">
        <f t="array" ref="L127">INDEX(LINEST($H108:$H127,$A108:$A127,TRUE,TRUE),3,1)</f>
        <v>1.1861027786334957E-2</v>
      </c>
      <c r="M127" s="11">
        <f t="shared" si="3"/>
        <v>0.72174008479507268</v>
      </c>
      <c r="N127" s="13"/>
      <c r="P127" s="8">
        <v>126</v>
      </c>
      <c r="Q127" s="16">
        <v>-1.3631578947368401E-2</v>
      </c>
      <c r="R127" s="11">
        <v>232.96557894736799</v>
      </c>
      <c r="S127" s="11">
        <v>1.18610277863344E-2</v>
      </c>
      <c r="T127" s="13"/>
    </row>
    <row r="128" spans="1:20" x14ac:dyDescent="0.25">
      <c r="A128" s="8">
        <v>127</v>
      </c>
      <c r="B128" s="4" t="s">
        <v>7</v>
      </c>
      <c r="C128" s="5" t="str">
        <f t="shared" si="2"/>
        <v>new Quote { Date = DateTime.ParseExact("2017-07-05","yyyy-MM-dd",cultureProvider), Open=231.35m, High=231.71m, Low=230.46m, Close=231.48m, Volume = (long)57082112 },</v>
      </c>
      <c r="D128" s="3">
        <v>42921</v>
      </c>
      <c r="E128" s="2">
        <v>231.35</v>
      </c>
      <c r="F128" s="2">
        <v>231.71</v>
      </c>
      <c r="G128" s="2">
        <v>230.46</v>
      </c>
      <c r="H128" s="2">
        <v>231.48</v>
      </c>
      <c r="I128" s="1">
        <v>57082112</v>
      </c>
      <c r="J128" s="16">
        <f t="array" ref="J128">INDEX(LINEST($H109:$H128,$A109:$A128,TRUE,TRUE),1,1)</f>
        <v>-2.175939849624085E-2</v>
      </c>
      <c r="K128" s="11">
        <f t="array" ref="K128">INDEX(LINEST($H109:$H128,$A109:$A128,TRUE,TRUE),1,2)</f>
        <v>233.96972932330831</v>
      </c>
      <c r="L128" s="11">
        <f t="array" ref="L128">INDEX(LINEST($H109:$H128,$A109:$A128,TRUE,TRUE),3,1)</f>
        <v>3.1377847074430726E-2</v>
      </c>
      <c r="M128" s="11">
        <f t="shared" si="3"/>
        <v>0.70832266658635112</v>
      </c>
      <c r="N128" s="13"/>
      <c r="P128" s="8">
        <v>127</v>
      </c>
      <c r="Q128" s="16">
        <v>-2.17593984962406E-2</v>
      </c>
      <c r="R128" s="11">
        <v>233.969729323308</v>
      </c>
      <c r="S128" s="11">
        <v>3.13778470744299E-2</v>
      </c>
      <c r="T128" s="13"/>
    </row>
    <row r="129" spans="1:20" x14ac:dyDescent="0.25">
      <c r="A129" s="8">
        <v>128</v>
      </c>
      <c r="B129" s="4" t="s">
        <v>7</v>
      </c>
      <c r="C129" s="5" t="str">
        <f t="shared" si="2"/>
        <v>new Quote { Date = DateTime.ParseExact("2017-07-06","yyyy-MM-dd",cultureProvider), Open=230.64m, High=230.77m, Low=229.16m, Close=229.36m, Volume = (long)69339864 },</v>
      </c>
      <c r="D129" s="3">
        <v>42922</v>
      </c>
      <c r="E129" s="2">
        <v>230.64</v>
      </c>
      <c r="F129" s="2">
        <v>230.77</v>
      </c>
      <c r="G129" s="2">
        <v>229.16</v>
      </c>
      <c r="H129" s="2">
        <v>229.36</v>
      </c>
      <c r="I129" s="1">
        <v>69339864</v>
      </c>
      <c r="J129" s="16">
        <f t="array" ref="J129">INDEX(LINEST($H110:$H129,$A110:$A129,TRUE,TRUE),1,1)</f>
        <v>-5.4451127819549097E-2</v>
      </c>
      <c r="K129" s="11">
        <f t="array" ref="K129">INDEX(LINEST($H110:$H129,$A110:$A129,TRUE,TRUE),1,2)</f>
        <v>237.77345864661658</v>
      </c>
      <c r="L129" s="11">
        <f t="array" ref="L129">INDEX(LINEST($H110:$H129,$A110:$A129,TRUE,TRUE),3,1)</f>
        <v>0.14048694997255984</v>
      </c>
      <c r="M129" s="11">
        <f t="shared" si="3"/>
        <v>0.8376926644062227</v>
      </c>
      <c r="N129" s="13"/>
      <c r="P129" s="8">
        <v>128</v>
      </c>
      <c r="Q129" s="16">
        <v>-5.4451127819548799E-2</v>
      </c>
      <c r="R129" s="11">
        <v>237.77345864661601</v>
      </c>
      <c r="S129" s="11">
        <v>0.14048694997255801</v>
      </c>
      <c r="T129" s="13"/>
    </row>
    <row r="130" spans="1:20" x14ac:dyDescent="0.25">
      <c r="A130" s="8">
        <v>129</v>
      </c>
      <c r="B130" s="4" t="s">
        <v>7</v>
      </c>
      <c r="C130" s="5" t="str">
        <f t="shared" ref="C130:C193" si="4">"new Quote { Date = DateTime.ParseExact("""&amp;TEXT(D130,"yyyy-mm-dd")&amp;""",""yyyy-MM-dd"",cultureProvider), Open="&amp;E130&amp;"m, High="&amp;F130&amp;"m, Low="&amp;G130&amp;"m, Close="&amp;H130&amp;"m, Volume = (long)"&amp;I130&amp;" },"</f>
        <v>new Quote { Date = DateTime.ParseExact("2017-07-07","yyyy-MM-dd",cultureProvider), Open=229.99m, High=231.01m, Low=229.38m, Close=230.85m, Volume = (long)60799664 },</v>
      </c>
      <c r="D130" s="3">
        <v>42923</v>
      </c>
      <c r="E130" s="2">
        <v>229.99</v>
      </c>
      <c r="F130" s="2">
        <v>231.01</v>
      </c>
      <c r="G130" s="2">
        <v>229.38</v>
      </c>
      <c r="H130" s="2">
        <v>230.85</v>
      </c>
      <c r="I130" s="1">
        <v>60799664</v>
      </c>
      <c r="J130" s="16">
        <f t="array" ref="J130">INDEX(LINEST($H111:$H130,$A111:$A130,TRUE,TRUE),1,1)</f>
        <v>-6.1195488721804948E-2</v>
      </c>
      <c r="K130" s="11">
        <f t="array" ref="K130">INDEX(LINEST($H111:$H130,$A111:$A130,TRUE,TRUE),1,2)</f>
        <v>238.61036090225568</v>
      </c>
      <c r="L130" s="11">
        <f t="array" ref="L130">INDEX(LINEST($H111:$H130,$A111:$A130,TRUE,TRUE),3,1)</f>
        <v>0.17481817175987868</v>
      </c>
      <c r="M130" s="11">
        <f t="shared" si="3"/>
        <v>0.8439601590122584</v>
      </c>
      <c r="N130" s="13"/>
      <c r="P130" s="8">
        <v>129</v>
      </c>
      <c r="Q130" s="16">
        <v>-6.1195488721804497E-2</v>
      </c>
      <c r="R130" s="11">
        <v>238.610360902255</v>
      </c>
      <c r="S130" s="11">
        <v>0.17481817175987499</v>
      </c>
      <c r="T130" s="13"/>
    </row>
    <row r="131" spans="1:20" x14ac:dyDescent="0.25">
      <c r="A131" s="8">
        <v>130</v>
      </c>
      <c r="B131" s="4" t="s">
        <v>7</v>
      </c>
      <c r="C131" s="5" t="str">
        <f t="shared" si="4"/>
        <v>new Quote { Date = DateTime.ParseExact("2017-07-10","yyyy-MM-dd",cultureProvider), Open=230.7m, High=231.51m, Low=230.52m, Close=231.1m, Volume = (long)38451396 },</v>
      </c>
      <c r="D131" s="3">
        <v>42926</v>
      </c>
      <c r="E131" s="2">
        <v>230.7</v>
      </c>
      <c r="F131" s="2">
        <v>231.51</v>
      </c>
      <c r="G131" s="2">
        <v>230.52</v>
      </c>
      <c r="H131" s="2">
        <v>231.1</v>
      </c>
      <c r="I131" s="1">
        <v>38451396</v>
      </c>
      <c r="J131" s="16">
        <f t="array" ref="J131">INDEX(LINEST($H112:$H131,$A112:$A131,TRUE,TRUE),1,1)</f>
        <v>-6.9345864661654544E-2</v>
      </c>
      <c r="K131" s="11">
        <f t="array" ref="K131">INDEX(LINEST($H112:$H131,$A112:$A131,TRUE,TRUE),1,2)</f>
        <v>239.66067669172941</v>
      </c>
      <c r="L131" s="11">
        <f t="array" ref="L131">INDEX(LINEST($H112:$H131,$A112:$A131,TRUE,TRUE),3,1)</f>
        <v>0.22568796903998545</v>
      </c>
      <c r="M131" s="11">
        <f t="shared" si="3"/>
        <v>0.84170942135632354</v>
      </c>
      <c r="N131" s="13"/>
      <c r="P131" s="8">
        <v>130</v>
      </c>
      <c r="Q131" s="16">
        <v>-6.93458646616541E-2</v>
      </c>
      <c r="R131" s="11">
        <v>239.66067669172901</v>
      </c>
      <c r="S131" s="11">
        <v>0.22568796903998201</v>
      </c>
      <c r="T131" s="13"/>
    </row>
    <row r="132" spans="1:20" x14ac:dyDescent="0.25">
      <c r="A132" s="8">
        <v>131</v>
      </c>
      <c r="B132" s="4" t="s">
        <v>7</v>
      </c>
      <c r="C132" s="5" t="str">
        <f t="shared" si="4"/>
        <v>new Quote { Date = DateTime.ParseExact("2017-07-11","yyyy-MM-dd",cultureProvider), Open=230.9m, High=231.27m, Low=229.65m, Close=230.93m, Volume = (long)52810484 },</v>
      </c>
      <c r="D132" s="3">
        <v>42927</v>
      </c>
      <c r="E132" s="2">
        <v>230.9</v>
      </c>
      <c r="F132" s="2">
        <v>231.27</v>
      </c>
      <c r="G132" s="2">
        <v>229.65</v>
      </c>
      <c r="H132" s="2">
        <v>230.93</v>
      </c>
      <c r="I132" s="1">
        <v>52810484</v>
      </c>
      <c r="J132" s="16">
        <f t="array" ref="J132">INDEX(LINEST($H113:$H132,$A113:$A132,TRUE,TRUE),1,1)</f>
        <v>-8.0766917293233598E-2</v>
      </c>
      <c r="K132" s="11">
        <f t="array" ref="K132">INDEX(LINEST($H113:$H132,$A113:$A132,TRUE,TRUE),1,2)</f>
        <v>241.11818045112796</v>
      </c>
      <c r="L132" s="11">
        <f t="array" ref="L132">INDEX(LINEST($H113:$H132,$A113:$A132,TRUE,TRUE),3,1)</f>
        <v>0.30631420415478339</v>
      </c>
      <c r="M132" s="11">
        <f t="shared" si="3"/>
        <v>0.84148380851921112</v>
      </c>
      <c r="N132" s="13"/>
      <c r="P132" s="8">
        <v>131</v>
      </c>
      <c r="Q132" s="16">
        <v>-8.0766917293233001E-2</v>
      </c>
      <c r="R132" s="11">
        <v>241.11818045112699</v>
      </c>
      <c r="S132" s="11">
        <v>0.306314204154777</v>
      </c>
      <c r="T132" s="13"/>
    </row>
    <row r="133" spans="1:20" x14ac:dyDescent="0.25">
      <c r="A133" s="8">
        <v>132</v>
      </c>
      <c r="B133" s="4" t="s">
        <v>7</v>
      </c>
      <c r="C133" s="5" t="str">
        <f t="shared" si="4"/>
        <v>new Quote { Date = DateTime.ParseExact("2017-07-12","yyyy-MM-dd",cultureProvider), Open=231.99m, High=232.84m, Low=231.99m, Close=232.66m, Volume = (long)62517696 },</v>
      </c>
      <c r="D133" s="3">
        <v>42928</v>
      </c>
      <c r="E133" s="2">
        <v>231.99</v>
      </c>
      <c r="F133" s="2">
        <v>232.84</v>
      </c>
      <c r="G133" s="2">
        <v>231.99</v>
      </c>
      <c r="H133" s="2">
        <v>232.66</v>
      </c>
      <c r="I133" s="1">
        <v>62517696</v>
      </c>
      <c r="J133" s="16">
        <f t="array" ref="J133">INDEX(LINEST($H114:$H133,$A114:$A133,TRUE,TRUE),1,1)</f>
        <v>-4.9646616541353814E-2</v>
      </c>
      <c r="K133" s="11">
        <f t="array" ref="K133">INDEX(LINEST($H114:$H133,$A114:$A133,TRUE,TRUE),1,2)</f>
        <v>237.41721052631584</v>
      </c>
      <c r="L133" s="11">
        <f t="array" ref="L133">INDEX(LINEST($H114:$H133,$A114:$A133,TRUE,TRUE),3,1)</f>
        <v>0.10626631850031545</v>
      </c>
      <c r="M133" s="11">
        <f t="shared" si="3"/>
        <v>0.87818833401497365</v>
      </c>
      <c r="N133" s="13"/>
      <c r="P133" s="8">
        <v>132</v>
      </c>
      <c r="Q133" s="16">
        <v>-4.96466165413533E-2</v>
      </c>
      <c r="R133" s="11">
        <v>237.41721052631499</v>
      </c>
      <c r="S133" s="11">
        <v>0.106266318500312</v>
      </c>
      <c r="T133" s="13"/>
    </row>
    <row r="134" spans="1:20" x14ac:dyDescent="0.25">
      <c r="A134" s="8">
        <v>133</v>
      </c>
      <c r="B134" s="4" t="s">
        <v>7</v>
      </c>
      <c r="C134" s="5" t="str">
        <f t="shared" si="4"/>
        <v>new Quote { Date = DateTime.ParseExact("2017-07-13","yyyy-MM-dd",cultureProvider), Open=232.67m, High=233.18m, Low=232.42m, Close=233.05m, Volume = (long)41396728 },</v>
      </c>
      <c r="D134" s="3">
        <v>42929</v>
      </c>
      <c r="E134" s="2">
        <v>232.67</v>
      </c>
      <c r="F134" s="2">
        <v>233.18</v>
      </c>
      <c r="G134" s="2">
        <v>232.42</v>
      </c>
      <c r="H134" s="2">
        <v>233.05</v>
      </c>
      <c r="I134" s="1">
        <v>41396728</v>
      </c>
      <c r="J134" s="16">
        <f t="array" ref="J134">INDEX(LINEST($H115:$H134,$A115:$A134,TRUE,TRUE),1,1)</f>
        <v>-1.8609022556391252E-2</v>
      </c>
      <c r="K134" s="11">
        <f t="array" ref="K134">INDEX(LINEST($H115:$H134,$A115:$A134,TRUE,TRUE),1,2)</f>
        <v>233.69871428571435</v>
      </c>
      <c r="L134" s="11">
        <f t="array" ref="L134">INDEX(LINEST($H115:$H134,$A115:$A134,TRUE,TRUE),3,1)</f>
        <v>1.271775329140438E-2</v>
      </c>
      <c r="M134" s="11">
        <f t="shared" si="3"/>
        <v>0.95151182336321838</v>
      </c>
      <c r="N134" s="13"/>
      <c r="P134" s="8">
        <v>133</v>
      </c>
      <c r="Q134" s="16">
        <v>-1.8609022556390901E-2</v>
      </c>
      <c r="R134" s="11">
        <v>233.698714285714</v>
      </c>
      <c r="S134" s="11">
        <v>1.27177532914043E-2</v>
      </c>
      <c r="T134" s="13"/>
    </row>
    <row r="135" spans="1:20" x14ac:dyDescent="0.25">
      <c r="A135" s="8">
        <v>134</v>
      </c>
      <c r="B135" s="4" t="s">
        <v>7</v>
      </c>
      <c r="C135" s="5" t="str">
        <f t="shared" si="4"/>
        <v>new Quote { Date = DateTime.ParseExact("2017-07-14","yyyy-MM-dd",cultureProvider), Open=233.06m, High=234.53m, Low=232.95m, Close=234.14m, Volume = (long)63201796 },</v>
      </c>
      <c r="D135" s="3">
        <v>42930</v>
      </c>
      <c r="E135" s="2">
        <v>233.06</v>
      </c>
      <c r="F135" s="2">
        <v>234.53</v>
      </c>
      <c r="G135" s="2">
        <v>232.95</v>
      </c>
      <c r="H135" s="2">
        <v>234.14</v>
      </c>
      <c r="I135" s="1">
        <v>63201796</v>
      </c>
      <c r="J135" s="16">
        <f t="array" ref="J135">INDEX(LINEST($H116:$H135,$A116:$A135,TRUE,TRUE),1,1)</f>
        <v>1.9097744360901784E-2</v>
      </c>
      <c r="K135" s="11">
        <f t="array" ref="K135">INDEX(LINEST($H116:$H135,$A116:$A135,TRUE,TRUE),1,2)</f>
        <v>229.16433082706772</v>
      </c>
      <c r="L135" s="11">
        <f t="array" ref="L135">INDEX(LINEST($H116:$H135,$A116:$A135,TRUE,TRUE),3,1)</f>
        <v>9.6232363073167695E-3</v>
      </c>
      <c r="M135" s="11">
        <f t="shared" si="3"/>
        <v>1.1225800639598018</v>
      </c>
      <c r="N135" s="13"/>
      <c r="P135" s="8">
        <v>134</v>
      </c>
      <c r="Q135" s="16">
        <v>1.90977443609022E-2</v>
      </c>
      <c r="R135" s="11">
        <v>229.164330827067</v>
      </c>
      <c r="S135" s="11">
        <v>9.6232363073172691E-3</v>
      </c>
      <c r="T135" s="13"/>
    </row>
    <row r="136" spans="1:20" x14ac:dyDescent="0.25">
      <c r="A136" s="8">
        <v>135</v>
      </c>
      <c r="B136" s="4" t="s">
        <v>7</v>
      </c>
      <c r="C136" s="5" t="str">
        <f t="shared" si="4"/>
        <v>new Quote { Date = DateTime.ParseExact("2017-07-17","yyyy-MM-dd",cultureProvider), Open=234.05m, High=234.47m, Low=233.92m, Close=234.11m, Volume = (long)35167316 },</v>
      </c>
      <c r="D136" s="3">
        <v>42933</v>
      </c>
      <c r="E136" s="2">
        <v>234.05</v>
      </c>
      <c r="F136" s="2">
        <v>234.47</v>
      </c>
      <c r="G136" s="2">
        <v>233.92</v>
      </c>
      <c r="H136" s="2">
        <v>234.11</v>
      </c>
      <c r="I136" s="1">
        <v>35167316</v>
      </c>
      <c r="J136" s="16">
        <f t="array" ref="J136">INDEX(LINEST($H117:$H136,$A117:$A136,TRUE,TRUE),1,1)</f>
        <v>5.2909774436090157E-2</v>
      </c>
      <c r="K136" s="11">
        <f t="array" ref="K136">INDEX(LINEST($H117:$H136,$A117:$A136,TRUE,TRUE),1,2)</f>
        <v>225.03932330827064</v>
      </c>
      <c r="L136" s="11">
        <f t="array" ref="L136">INDEX(LINEST($H117:$H136,$A117:$A136,TRUE,TRUE),3,1)</f>
        <v>5.9311969251497523E-2</v>
      </c>
      <c r="M136" s="11">
        <f t="shared" si="3"/>
        <v>1.2527388993720905</v>
      </c>
      <c r="N136" s="13"/>
      <c r="P136" s="8">
        <v>135</v>
      </c>
      <c r="Q136" s="16">
        <v>5.2909774436090198E-2</v>
      </c>
      <c r="R136" s="11">
        <v>225.03932330827001</v>
      </c>
      <c r="S136" s="11">
        <v>5.93119692514976E-2</v>
      </c>
      <c r="T136" s="13"/>
    </row>
    <row r="137" spans="1:20" x14ac:dyDescent="0.25">
      <c r="A137" s="8">
        <v>136</v>
      </c>
      <c r="B137" s="4" t="s">
        <v>7</v>
      </c>
      <c r="C137" s="5" t="str">
        <f t="shared" si="4"/>
        <v>new Quote { Date = DateTime.ParseExact("2017-07-18","yyyy-MM-dd",cultureProvider), Open=233.66m, High=234.29m, Low=233.29m, Close=234.24m, Volume = (long)44827112 },</v>
      </c>
      <c r="D137" s="3">
        <v>42934</v>
      </c>
      <c r="E137" s="2">
        <v>233.66</v>
      </c>
      <c r="F137" s="2">
        <v>234.29</v>
      </c>
      <c r="G137" s="2">
        <v>233.29</v>
      </c>
      <c r="H137" s="2">
        <v>234.24</v>
      </c>
      <c r="I137" s="1">
        <v>44827112</v>
      </c>
      <c r="J137" s="16">
        <f t="array" ref="J137">INDEX(LINEST($H118:$H137,$A118:$A137,TRUE,TRUE),1,1)</f>
        <v>0.11475939849624066</v>
      </c>
      <c r="K137" s="11">
        <f t="array" ref="K137">INDEX(LINEST($H118:$H137,$A118:$A137,TRUE,TRUE),1,2)</f>
        <v>217.21043609022553</v>
      </c>
      <c r="L137" s="11">
        <f t="array" ref="L137">INDEX(LINEST($H118:$H137,$A118:$A137,TRUE,TRUE),3,1)</f>
        <v>0.24784833687411689</v>
      </c>
      <c r="M137" s="11">
        <f t="shared" si="3"/>
        <v>1.329202298372975</v>
      </c>
      <c r="N137" s="13"/>
      <c r="P137" s="8">
        <v>136</v>
      </c>
      <c r="Q137" s="16">
        <v>0.11475939849624001</v>
      </c>
      <c r="R137" s="11">
        <v>217.21043609022499</v>
      </c>
      <c r="S137" s="11">
        <v>0.247848336874116</v>
      </c>
      <c r="T137" s="13"/>
    </row>
    <row r="138" spans="1:20" x14ac:dyDescent="0.25">
      <c r="A138" s="8">
        <v>137</v>
      </c>
      <c r="B138" s="4" t="s">
        <v>7</v>
      </c>
      <c r="C138" s="5" t="str">
        <f t="shared" si="4"/>
        <v>new Quote { Date = DateTime.ParseExact("2017-07-19","yyyy-MM-dd",cultureProvider), Open=234.58m, High=235.51m, Low=234.57m, Close=235.5m, Volume = (long)53523280 },</v>
      </c>
      <c r="D138" s="3">
        <v>42935</v>
      </c>
      <c r="E138" s="2">
        <v>234.58</v>
      </c>
      <c r="F138" s="2">
        <v>235.51</v>
      </c>
      <c r="G138" s="2">
        <v>234.57</v>
      </c>
      <c r="H138" s="2">
        <v>235.5</v>
      </c>
      <c r="I138" s="1">
        <v>53523280</v>
      </c>
      <c r="J138" s="16">
        <f t="array" ref="J138">INDEX(LINEST($H119:$H138,$A119:$A138,TRUE,TRUE),1,1)</f>
        <v>0.16837593984962423</v>
      </c>
      <c r="K138" s="11">
        <f t="array" ref="K138">INDEX(LINEST($H119:$H138,$A119:$A138,TRUE,TRUE),1,2)</f>
        <v>210.44906766917288</v>
      </c>
      <c r="L138" s="11">
        <f t="array" ref="L138">INDEX(LINEST($H119:$H138,$A119:$A138,TRUE,TRUE),3,1)</f>
        <v>0.38594696831903946</v>
      </c>
      <c r="M138" s="11">
        <f t="shared" si="3"/>
        <v>1.5628310849224873</v>
      </c>
      <c r="N138" s="13"/>
      <c r="P138" s="8">
        <v>137</v>
      </c>
      <c r="Q138" s="16">
        <v>0.16837593984962401</v>
      </c>
      <c r="R138" s="11">
        <v>210.449067669172</v>
      </c>
      <c r="S138" s="11">
        <v>0.38594696831903802</v>
      </c>
      <c r="T138" s="13"/>
    </row>
    <row r="139" spans="1:20" x14ac:dyDescent="0.25">
      <c r="A139" s="8">
        <v>138</v>
      </c>
      <c r="B139" s="4" t="s">
        <v>7</v>
      </c>
      <c r="C139" s="5" t="str">
        <f t="shared" si="4"/>
        <v>new Quote { Date = DateTime.ParseExact("2017-07-20","yyyy-MM-dd",cultureProvider), Open=235.78m, High=235.91m, Low=235.01m, Close=235.61m, Volume = (long)49434036 },</v>
      </c>
      <c r="D139" s="3">
        <v>42936</v>
      </c>
      <c r="E139" s="2">
        <v>235.78</v>
      </c>
      <c r="F139" s="2">
        <v>235.91</v>
      </c>
      <c r="G139" s="2">
        <v>235.01</v>
      </c>
      <c r="H139" s="2">
        <v>235.61</v>
      </c>
      <c r="I139" s="1">
        <v>49434036</v>
      </c>
      <c r="J139" s="16">
        <f t="array" ref="J139">INDEX(LINEST($H120:$H139,$A120:$A139,TRUE,TRUE),1,1)</f>
        <v>0.21691729323308317</v>
      </c>
      <c r="K139" s="11">
        <f t="array" ref="K139">INDEX(LINEST($H120:$H139,$A120:$A139,TRUE,TRUE),1,2)</f>
        <v>204.24112781954875</v>
      </c>
      <c r="L139" s="11">
        <f t="array" ref="L139">INDEX(LINEST($H120:$H139,$A120:$A139,TRUE,TRUE),3,1)</f>
        <v>0.50769846603082958</v>
      </c>
      <c r="M139" s="11">
        <f t="shared" si="3"/>
        <v>1.7554443881820931</v>
      </c>
      <c r="N139" s="13"/>
      <c r="P139" s="8">
        <v>138</v>
      </c>
      <c r="Q139" s="16">
        <v>0.21691729323308201</v>
      </c>
      <c r="R139" s="11">
        <v>204.24112781954801</v>
      </c>
      <c r="S139" s="11">
        <v>0.50769846603082802</v>
      </c>
      <c r="T139" s="13"/>
    </row>
    <row r="140" spans="1:20" x14ac:dyDescent="0.25">
      <c r="A140" s="8">
        <v>139</v>
      </c>
      <c r="B140" s="4" t="s">
        <v>7</v>
      </c>
      <c r="C140" s="5" t="str">
        <f t="shared" si="4"/>
        <v>new Quote { Date = DateTime.ParseExact("2017-07-21","yyyy-MM-dd",cultureProvider), Open=234.98m, High=235.43m, Low=234.73m, Close=235.4m, Volume = (long)93037592 },</v>
      </c>
      <c r="D140" s="3">
        <v>42937</v>
      </c>
      <c r="E140" s="2">
        <v>234.98</v>
      </c>
      <c r="F140" s="2">
        <v>235.43</v>
      </c>
      <c r="G140" s="2">
        <v>234.73</v>
      </c>
      <c r="H140" s="2">
        <v>235.4</v>
      </c>
      <c r="I140" s="1">
        <v>93037592</v>
      </c>
      <c r="J140" s="16">
        <f t="array" ref="J140">INDEX(LINEST($H121:$H140,$A121:$A140,TRUE,TRUE),1,1)</f>
        <v>0.25492481203007589</v>
      </c>
      <c r="K140" s="11">
        <f t="array" ref="K140">INDEX(LINEST($H121:$H140,$A121:$A140,TRUE,TRUE),1,2)</f>
        <v>199.29473684210512</v>
      </c>
      <c r="L140" s="11">
        <f t="array" ref="L140">INDEX(LINEST($H121:$H140,$A121:$A140,TRUE,TRUE),3,1)</f>
        <v>0.60558533320019159</v>
      </c>
      <c r="M140" s="11">
        <f t="shared" si="3"/>
        <v>1.8889491126020324</v>
      </c>
      <c r="N140" s="13"/>
      <c r="P140" s="8">
        <v>139</v>
      </c>
      <c r="Q140" s="16">
        <v>0.254924812030075</v>
      </c>
      <c r="R140" s="11">
        <v>199.29473684210501</v>
      </c>
      <c r="S140" s="11">
        <v>0.60558533320018904</v>
      </c>
      <c r="T140" s="13"/>
    </row>
    <row r="141" spans="1:20" x14ac:dyDescent="0.25">
      <c r="A141" s="8">
        <v>140</v>
      </c>
      <c r="B141" s="4" t="s">
        <v>7</v>
      </c>
      <c r="C141" s="5" t="str">
        <f t="shared" si="4"/>
        <v>new Quote { Date = DateTime.ParseExact("2017-07-24","yyyy-MM-dd",cultureProvider), Open=235.31m, High=235.49m, Low=234.83m, Close=235.34m, Volume = (long)48896096 },</v>
      </c>
      <c r="D141" s="3">
        <v>42940</v>
      </c>
      <c r="E141" s="2">
        <v>235.31</v>
      </c>
      <c r="F141" s="2">
        <v>235.49</v>
      </c>
      <c r="G141" s="2">
        <v>234.83</v>
      </c>
      <c r="H141" s="2">
        <v>235.34</v>
      </c>
      <c r="I141" s="1">
        <v>48896096</v>
      </c>
      <c r="J141" s="16">
        <f t="array" ref="J141">INDEX(LINEST($H122:$H141,$A122:$A141,TRUE,TRUE),1,1)</f>
        <v>0.29054887218045172</v>
      </c>
      <c r="K141" s="11">
        <f t="array" ref="K141">INDEX(LINEST($H122:$H141,$A122:$A141,TRUE,TRUE),1,2)</f>
        <v>194.56687218045101</v>
      </c>
      <c r="L141" s="11">
        <f t="array" ref="L141">INDEX(LINEST($H122:$H141,$A122:$A141,TRUE,TRUE),3,1)</f>
        <v>0.70435853822676164</v>
      </c>
      <c r="M141" s="11">
        <f t="shared" si="3"/>
        <v>1.9962646993823256</v>
      </c>
      <c r="N141" s="13"/>
      <c r="P141" s="8">
        <v>140</v>
      </c>
      <c r="Q141" s="16">
        <v>0.290548872180451</v>
      </c>
      <c r="R141" s="11">
        <v>194.56687218045101</v>
      </c>
      <c r="S141" s="11">
        <v>0.70435853822675898</v>
      </c>
      <c r="T141" s="13"/>
    </row>
    <row r="142" spans="1:20" x14ac:dyDescent="0.25">
      <c r="A142" s="8">
        <v>141</v>
      </c>
      <c r="B142" s="4" t="s">
        <v>7</v>
      </c>
      <c r="C142" s="5" t="str">
        <f t="shared" si="4"/>
        <v>new Quote { Date = DateTime.ParseExact("2017-07-25","yyyy-MM-dd",cultureProvider), Open=236.16m, High=236.28m, Low=235.67m, Close=235.91m, Volume = (long)57593908 },</v>
      </c>
      <c r="D142" s="3">
        <v>42941</v>
      </c>
      <c r="E142" s="2">
        <v>236.16</v>
      </c>
      <c r="F142" s="2">
        <v>236.28</v>
      </c>
      <c r="G142" s="2">
        <v>235.67</v>
      </c>
      <c r="H142" s="2">
        <v>235.91</v>
      </c>
      <c r="I142" s="1">
        <v>57593908</v>
      </c>
      <c r="J142" s="16">
        <f t="array" ref="J142">INDEX(LINEST($H123:$H142,$A123:$A142,TRUE,TRUE),1,1)</f>
        <v>0.33154887218045154</v>
      </c>
      <c r="K142" s="11">
        <f t="array" ref="K142">INDEX(LINEST($H123:$H142,$A123:$A142,TRUE,TRUE),1,2)</f>
        <v>189.08132330827061</v>
      </c>
      <c r="L142" s="11">
        <f t="array" ref="L142">INDEX(LINEST($H123:$H142,$A123:$A142,TRUE,TRUE),3,1)</f>
        <v>0.80847870123789189</v>
      </c>
      <c r="M142" s="11">
        <f t="shared" si="3"/>
        <v>2.1262243531669007</v>
      </c>
      <c r="N142" s="13"/>
      <c r="P142" s="8">
        <v>141</v>
      </c>
      <c r="Q142" s="16">
        <v>0.33154887218045098</v>
      </c>
      <c r="R142" s="11">
        <v>189.08132330826999</v>
      </c>
      <c r="S142" s="11">
        <v>0.80847870123789001</v>
      </c>
      <c r="T142" s="13"/>
    </row>
    <row r="143" spans="1:20" x14ac:dyDescent="0.25">
      <c r="A143" s="8">
        <v>142</v>
      </c>
      <c r="B143" s="4" t="s">
        <v>7</v>
      </c>
      <c r="C143" s="5" t="str">
        <f t="shared" si="4"/>
        <v>new Quote { Date = DateTime.ParseExact("2017-07-26","yyyy-MM-dd",cultureProvider), Open=236.23m, High=236.27m, Low=235.64m, Close=235.92m, Volume = (long)49895744 },</v>
      </c>
      <c r="D143" s="3">
        <v>42942</v>
      </c>
      <c r="E143" s="2">
        <v>236.23</v>
      </c>
      <c r="F143" s="2">
        <v>236.27</v>
      </c>
      <c r="G143" s="2">
        <v>235.64</v>
      </c>
      <c r="H143" s="2">
        <v>235.92</v>
      </c>
      <c r="I143" s="1">
        <v>49895744</v>
      </c>
      <c r="J143" s="16">
        <f t="array" ref="J143">INDEX(LINEST($H124:$H143,$A124:$A143,TRUE,TRUE),1,1)</f>
        <v>0.33725563909774481</v>
      </c>
      <c r="K143" s="11">
        <f t="array" ref="K143">INDEX(LINEST($H124:$H143,$A124:$A143,TRUE,TRUE),1,2)</f>
        <v>188.28412781954881</v>
      </c>
      <c r="L143" s="11">
        <f t="array" ref="L143">INDEX(LINEST($H124:$H143,$A124:$A143,TRUE,TRUE),3,1)</f>
        <v>0.81663558182306106</v>
      </c>
      <c r="M143" s="11">
        <f t="shared" si="3"/>
        <v>2.1519932039855525</v>
      </c>
      <c r="N143" s="13"/>
      <c r="P143" s="8">
        <v>142</v>
      </c>
      <c r="Q143" s="16">
        <v>0.33725563909774398</v>
      </c>
      <c r="R143" s="11">
        <v>188.28412781954799</v>
      </c>
      <c r="S143" s="11">
        <v>0.81663558182305895</v>
      </c>
      <c r="T143" s="13"/>
    </row>
    <row r="144" spans="1:20" x14ac:dyDescent="0.25">
      <c r="A144" s="8">
        <v>143</v>
      </c>
      <c r="B144" s="4" t="s">
        <v>7</v>
      </c>
      <c r="C144" s="5" t="str">
        <f t="shared" si="4"/>
        <v>new Quote { Date = DateTime.ParseExact("2017-07-27","yyyy-MM-dd",cultureProvider), Open=236.43m, High=236.47m, Low=234.26m, Close=235.7m, Volume = (long)74217968 },</v>
      </c>
      <c r="D144" s="3">
        <v>42943</v>
      </c>
      <c r="E144" s="2">
        <v>236.43</v>
      </c>
      <c r="F144" s="2">
        <v>236.47</v>
      </c>
      <c r="G144" s="2">
        <v>234.26</v>
      </c>
      <c r="H144" s="2">
        <v>235.7</v>
      </c>
      <c r="I144" s="1">
        <v>74217968</v>
      </c>
      <c r="J144" s="16">
        <f t="array" ref="J144">INDEX(LINEST($H125:$H144,$A125:$A144,TRUE,TRUE),1,1)</f>
        <v>0.36360902255639099</v>
      </c>
      <c r="K144" s="11">
        <f t="array" ref="K144">INDEX(LINEST($H125:$H144,$A125:$A144,TRUE,TRUE),1,2)</f>
        <v>184.60519548872182</v>
      </c>
      <c r="L144" s="11">
        <f t="array" ref="L144">INDEX(LINEST($H125:$H144,$A125:$A144,TRUE,TRUE),3,1)</f>
        <v>0.88981481075217894</v>
      </c>
      <c r="M144" s="11">
        <f t="shared" si="3"/>
        <v>2.2226990349572748</v>
      </c>
      <c r="N144" s="13"/>
      <c r="P144" s="8">
        <v>143</v>
      </c>
      <c r="Q144" s="16">
        <v>0.36360902255638999</v>
      </c>
      <c r="R144" s="11">
        <v>184.60519548872099</v>
      </c>
      <c r="S144" s="11">
        <v>0.88981481075217805</v>
      </c>
      <c r="T144" s="13"/>
    </row>
    <row r="145" spans="1:20" x14ac:dyDescent="0.25">
      <c r="A145" s="8">
        <v>144</v>
      </c>
      <c r="B145" s="4" t="s">
        <v>7</v>
      </c>
      <c r="C145" s="5" t="str">
        <f t="shared" si="4"/>
        <v>new Quote { Date = DateTime.ParseExact("2017-07-28","yyyy-MM-dd",cultureProvider), Open=235.18m, High=235.57m, Low=234.68m, Close=235.43m, Volume = (long)52531244 },</v>
      </c>
      <c r="D145" s="3">
        <v>42944</v>
      </c>
      <c r="E145" s="2">
        <v>235.18</v>
      </c>
      <c r="F145" s="2">
        <v>235.57</v>
      </c>
      <c r="G145" s="2">
        <v>234.68</v>
      </c>
      <c r="H145" s="2">
        <v>235.43</v>
      </c>
      <c r="I145" s="1">
        <v>52531244</v>
      </c>
      <c r="J145" s="16">
        <f t="array" ref="J145">INDEX(LINEST($H126:$H145,$A126:$A145,TRUE,TRUE),1,1)</f>
        <v>0.34858646616541361</v>
      </c>
      <c r="K145" s="11">
        <f t="array" ref="K145">INDEX(LINEST($H126:$H145,$A126:$A145,TRUE,TRUE),1,2)</f>
        <v>186.5271203007519</v>
      </c>
      <c r="L145" s="11">
        <f t="array" ref="L145">INDEX(LINEST($H126:$H145,$A126:$A145,TRUE,TRUE),3,1)</f>
        <v>0.86411220930073296</v>
      </c>
      <c r="M145" s="11">
        <f t="shared" si="3"/>
        <v>2.1623265248338419</v>
      </c>
      <c r="N145" s="13"/>
      <c r="P145" s="8">
        <v>144</v>
      </c>
      <c r="Q145" s="16">
        <v>0.348586466165413</v>
      </c>
      <c r="R145" s="11">
        <v>186.52712030075099</v>
      </c>
      <c r="S145" s="11">
        <v>0.86411220930073196</v>
      </c>
      <c r="T145" s="13"/>
    </row>
    <row r="146" spans="1:20" x14ac:dyDescent="0.25">
      <c r="A146" s="8">
        <v>145</v>
      </c>
      <c r="B146" s="4" t="s">
        <v>7</v>
      </c>
      <c r="C146" s="5" t="str">
        <f t="shared" si="4"/>
        <v>new Quote { Date = DateTime.ParseExact("2017-07-31","yyyy-MM-dd",cultureProvider), Open=235.87m, High=235.97m, Low=235.07m, Close=235.29m, Volume = (long)69049712 },</v>
      </c>
      <c r="D146" s="3">
        <v>42947</v>
      </c>
      <c r="E146" s="2">
        <v>235.87</v>
      </c>
      <c r="F146" s="2">
        <v>235.97</v>
      </c>
      <c r="G146" s="2">
        <v>235.07</v>
      </c>
      <c r="H146" s="2">
        <v>235.29</v>
      </c>
      <c r="I146" s="1">
        <v>69049712</v>
      </c>
      <c r="J146" s="16">
        <f t="array" ref="J146">INDEX(LINEST($H127:$H146,$A127:$A146,TRUE,TRUE),1,1)</f>
        <v>0.33038345864661661</v>
      </c>
      <c r="K146" s="11">
        <f t="array" ref="K146">INDEX(LINEST($H127:$H146,$A127:$A146,TRUE,TRUE),1,2)</f>
        <v>188.88154135338345</v>
      </c>
      <c r="L146" s="11">
        <f t="array" ref="L146">INDEX(LINEST($H127:$H146,$A127:$A146,TRUE,TRUE),3,1)</f>
        <v>0.82684818442401486</v>
      </c>
      <c r="M146" s="11">
        <f t="shared" si="3"/>
        <v>2.0950829935828317</v>
      </c>
      <c r="N146" s="13"/>
      <c r="P146" s="8">
        <v>145</v>
      </c>
      <c r="Q146" s="16">
        <v>0.330383458646616</v>
      </c>
      <c r="R146" s="11">
        <v>188.881541353383</v>
      </c>
      <c r="S146" s="11">
        <v>0.82684818442401398</v>
      </c>
      <c r="T146" s="13"/>
    </row>
    <row r="147" spans="1:20" x14ac:dyDescent="0.25">
      <c r="A147" s="8">
        <v>146</v>
      </c>
      <c r="B147" s="4" t="s">
        <v>7</v>
      </c>
      <c r="C147" s="5" t="str">
        <f t="shared" si="4"/>
        <v>new Quote { Date = DateTime.ParseExact("2017-08-01","yyyy-MM-dd",cultureProvider), Open=235.95m, High=235.99m, Low=235.24m, Close=235.82m, Volume = (long)57735292 },</v>
      </c>
      <c r="D147" s="3">
        <v>42948</v>
      </c>
      <c r="E147" s="2">
        <v>235.95</v>
      </c>
      <c r="F147" s="2">
        <v>235.99</v>
      </c>
      <c r="G147" s="2">
        <v>235.24</v>
      </c>
      <c r="H147" s="2">
        <v>235.82</v>
      </c>
      <c r="I147" s="1">
        <v>57735292</v>
      </c>
      <c r="J147" s="16">
        <f t="array" ref="J147">INDEX(LINEST($H128:$H147,$A128:$A147,TRUE,TRUE),1,1)</f>
        <v>0.31879699248120275</v>
      </c>
      <c r="K147" s="11">
        <f t="array" ref="K147">INDEX(LINEST($H128:$H147,$A128:$A147,TRUE,TRUE),1,2)</f>
        <v>190.37621052631582</v>
      </c>
      <c r="L147" s="11">
        <f t="array" ref="L147">INDEX(LINEST($H128:$H147,$A128:$A147,TRUE,TRUE),3,1)</f>
        <v>0.80424663409792252</v>
      </c>
      <c r="M147" s="11">
        <f t="shared" si="3"/>
        <v>2.0498185285531973</v>
      </c>
      <c r="N147" s="13"/>
      <c r="P147" s="8">
        <v>146</v>
      </c>
      <c r="Q147" s="16">
        <v>0.31879699248120302</v>
      </c>
      <c r="R147" s="11">
        <v>190.37621052631499</v>
      </c>
      <c r="S147" s="11">
        <v>0.80424663409792196</v>
      </c>
      <c r="T147" s="13"/>
    </row>
    <row r="148" spans="1:20" x14ac:dyDescent="0.25">
      <c r="A148" s="8">
        <v>147</v>
      </c>
      <c r="B148" s="4" t="s">
        <v>7</v>
      </c>
      <c r="C148" s="5" t="str">
        <f t="shared" si="4"/>
        <v>new Quote { Date = DateTime.ParseExact("2017-08-02","yyyy-MM-dd",cultureProvider), Open=235.96m, High=236.09m, Low=234.91m, Close=235.93m, Volume = (long)49513776 },</v>
      </c>
      <c r="D148" s="3">
        <v>42949</v>
      </c>
      <c r="E148" s="2">
        <v>235.96</v>
      </c>
      <c r="F148" s="2">
        <v>236.09</v>
      </c>
      <c r="G148" s="2">
        <v>234.91</v>
      </c>
      <c r="H148" s="2">
        <v>235.93</v>
      </c>
      <c r="I148" s="1">
        <v>49513776</v>
      </c>
      <c r="J148" s="16">
        <f t="array" ref="J148">INDEX(LINEST($H129:$H148,$A129:$A148,TRUE,TRUE),1,1)</f>
        <v>0.30982706766917262</v>
      </c>
      <c r="K148" s="11">
        <f t="array" ref="K148">INDEX(LINEST($H129:$H148,$A129:$A148,TRUE,TRUE),1,2)</f>
        <v>191.51327819548882</v>
      </c>
      <c r="L148" s="11">
        <f t="array" ref="L148">INDEX(LINEST($H129:$H148,$A129:$A148,TRUE,TRUE),3,1)</f>
        <v>0.78440249112173366</v>
      </c>
      <c r="M148" s="11">
        <f t="shared" si="3"/>
        <v>2.0171848576667419</v>
      </c>
      <c r="N148" s="13"/>
      <c r="P148" s="8">
        <v>147</v>
      </c>
      <c r="Q148" s="16">
        <v>0.30982706766917201</v>
      </c>
      <c r="R148" s="11">
        <v>191.513278195488</v>
      </c>
      <c r="S148" s="11">
        <v>0.78440249112173399</v>
      </c>
      <c r="T148" s="13"/>
    </row>
    <row r="149" spans="1:20" x14ac:dyDescent="0.25">
      <c r="A149" s="8">
        <v>148</v>
      </c>
      <c r="B149" s="4" t="s">
        <v>7</v>
      </c>
      <c r="C149" s="5" t="str">
        <f t="shared" si="4"/>
        <v>new Quote { Date = DateTime.ParseExact("2017-08-03","yyyy-MM-dd",cultureProvider), Open=235.81m, High=235.84m, Low=235.17m, Close=235.48m, Volume = (long)42848608 },</v>
      </c>
      <c r="D149" s="3">
        <v>42950</v>
      </c>
      <c r="E149" s="2">
        <v>235.81</v>
      </c>
      <c r="F149" s="2">
        <v>235.84</v>
      </c>
      <c r="G149" s="2">
        <v>235.17</v>
      </c>
      <c r="H149" s="2">
        <v>235.48</v>
      </c>
      <c r="I149" s="1">
        <v>42848608</v>
      </c>
      <c r="J149" s="16">
        <f t="array" ref="J149">INDEX(LINEST($H130:$H149,$A130:$A149,TRUE,TRUE),1,1)</f>
        <v>0.25426315789473658</v>
      </c>
      <c r="K149" s="11">
        <f t="array" ref="K149">INDEX(LINEST($H130:$H149,$A130:$A149,TRUE,TRUE),1,2)</f>
        <v>199.20505263157898</v>
      </c>
      <c r="L149" s="11">
        <f t="array" ref="L149">INDEX(LINEST($H130:$H149,$A130:$A149,TRUE,TRUE),3,1)</f>
        <v>0.73156482789673238</v>
      </c>
      <c r="M149" s="11">
        <f t="shared" si="3"/>
        <v>1.7141659050395319</v>
      </c>
      <c r="N149" s="13"/>
      <c r="P149" s="8">
        <v>148</v>
      </c>
      <c r="Q149" s="16">
        <v>0.25426315789473602</v>
      </c>
      <c r="R149" s="11">
        <v>199.20505263157801</v>
      </c>
      <c r="S149" s="11">
        <v>0.73156482789673305</v>
      </c>
      <c r="T149" s="13"/>
    </row>
    <row r="150" spans="1:20" x14ac:dyDescent="0.25">
      <c r="A150" s="8">
        <v>149</v>
      </c>
      <c r="B150" s="4" t="s">
        <v>7</v>
      </c>
      <c r="C150" s="5" t="str">
        <f t="shared" si="4"/>
        <v>new Quote { Date = DateTime.ParseExact("2017-08-04","yyyy-MM-dd",cultureProvider), Open=236.01m, High=236.27m, Low=235.49m, Close=235.9m, Volume = (long)63127488 },</v>
      </c>
      <c r="D150" s="3">
        <v>42951</v>
      </c>
      <c r="E150" s="2">
        <v>236.01</v>
      </c>
      <c r="F150" s="2">
        <v>236.27</v>
      </c>
      <c r="G150" s="2">
        <v>235.49</v>
      </c>
      <c r="H150" s="2">
        <v>235.9</v>
      </c>
      <c r="I150" s="1">
        <v>63127488</v>
      </c>
      <c r="J150" s="16">
        <f t="array" ref="J150">INDEX(LINEST($H131:$H150,$A131:$A150,TRUE,TRUE),1,1)</f>
        <v>0.21902255639097706</v>
      </c>
      <c r="K150" s="11">
        <f t="array" ref="K150">INDEX(LINEST($H131:$H150,$A131:$A150,TRUE,TRUE),1,2)</f>
        <v>204.11935338345864</v>
      </c>
      <c r="L150" s="11">
        <f t="array" ref="L150">INDEX(LINEST($H131:$H150,$A131:$A150,TRUE,TRUE),3,1)</f>
        <v>0.67971136787901087</v>
      </c>
      <c r="M150" s="11">
        <f t="shared" ref="M150:M213" si="5">_xlfn.STDEV.P(H131:H150)</f>
        <v>1.5318717309226635</v>
      </c>
      <c r="N150" s="13"/>
      <c r="P150" s="8">
        <v>149</v>
      </c>
      <c r="Q150" s="16">
        <v>0.21902255639097701</v>
      </c>
      <c r="R150" s="11">
        <v>204.11935338345799</v>
      </c>
      <c r="S150" s="11">
        <v>0.67971136787901099</v>
      </c>
      <c r="T150" s="13"/>
    </row>
    <row r="151" spans="1:20" x14ac:dyDescent="0.25">
      <c r="A151" s="8">
        <v>150</v>
      </c>
      <c r="B151" s="4" t="s">
        <v>7</v>
      </c>
      <c r="C151" s="5" t="str">
        <f t="shared" si="4"/>
        <v>new Quote { Date = DateTime.ParseExact("2017-08-07","yyyy-MM-dd",cultureProvider), Open=235.98m, High=236.34m, Low=235.87m, Close=236.34m, Volume = (long)33555464 },</v>
      </c>
      <c r="D151" s="3">
        <v>42954</v>
      </c>
      <c r="E151" s="2">
        <v>235.98</v>
      </c>
      <c r="F151" s="2">
        <v>236.34</v>
      </c>
      <c r="G151" s="2">
        <v>235.87</v>
      </c>
      <c r="H151" s="2">
        <v>236.34</v>
      </c>
      <c r="I151" s="1">
        <v>33555464</v>
      </c>
      <c r="J151" s="16">
        <f t="array" ref="J151">INDEX(LINEST($H132:$H151,$A132:$A151,TRUE,TRUE),1,1)</f>
        <v>0.18642105263157854</v>
      </c>
      <c r="K151" s="11">
        <f t="array" ref="K151">INDEX(LINEST($H132:$H151,$A132:$A151,TRUE,TRUE),1,2)</f>
        <v>208.74284210526321</v>
      </c>
      <c r="L151" s="11">
        <f t="array" ref="L151">INDEX(LINEST($H132:$H151,$A132:$A151,TRUE,TRUE),3,1)</f>
        <v>0.64968016953463292</v>
      </c>
      <c r="M151" s="11">
        <f t="shared" si="5"/>
        <v>1.3336472547116776</v>
      </c>
      <c r="N151" s="13"/>
      <c r="P151" s="8">
        <v>150</v>
      </c>
      <c r="Q151" s="16">
        <v>0.18642105263157799</v>
      </c>
      <c r="R151" s="11">
        <v>208.74284210526301</v>
      </c>
      <c r="S151" s="11">
        <v>0.64968016953463303</v>
      </c>
      <c r="T151" s="13"/>
    </row>
    <row r="152" spans="1:20" x14ac:dyDescent="0.25">
      <c r="A152" s="8">
        <v>151</v>
      </c>
      <c r="B152" s="4" t="s">
        <v>7</v>
      </c>
      <c r="C152" s="5" t="str">
        <f t="shared" si="4"/>
        <v>new Quote { Date = DateTime.ParseExact("2017-08-08","yyyy-MM-dd",cultureProvider), Open=236m, High=237.33m, Low=235.35m, Close=235.76m, Volume = (long)64729500 },</v>
      </c>
      <c r="D152" s="3">
        <v>42955</v>
      </c>
      <c r="E152" s="2">
        <v>236</v>
      </c>
      <c r="F152" s="2">
        <v>237.33</v>
      </c>
      <c r="G152" s="2">
        <v>235.35</v>
      </c>
      <c r="H152" s="2">
        <v>235.76</v>
      </c>
      <c r="I152" s="1">
        <v>64729500</v>
      </c>
      <c r="J152" s="16">
        <f t="array" ref="J152">INDEX(LINEST($H133:$H152,$A133:$A152,TRUE,TRUE),1,1)</f>
        <v>0.13496992481202963</v>
      </c>
      <c r="K152" s="11">
        <f t="array" ref="K152">INDEX(LINEST($H133:$H152,$A133:$A152,TRUE,TRUE),1,2)</f>
        <v>216.07825563909779</v>
      </c>
      <c r="L152" s="11">
        <f t="array" ref="L152">INDEX(LINEST($H133:$H152,$A133:$A152,TRUE,TRUE),3,1)</f>
        <v>0.63603571381150614</v>
      </c>
      <c r="M152" s="11">
        <f t="shared" si="5"/>
        <v>0.97587025264632232</v>
      </c>
      <c r="N152" s="13"/>
      <c r="P152" s="8">
        <v>151</v>
      </c>
      <c r="Q152" s="16">
        <v>0.13496992481202999</v>
      </c>
      <c r="R152" s="11">
        <v>216.07825563909699</v>
      </c>
      <c r="S152" s="11">
        <v>0.63603571381150703</v>
      </c>
      <c r="T152" s="13"/>
    </row>
    <row r="153" spans="1:20" x14ac:dyDescent="0.25">
      <c r="A153" s="8">
        <v>152</v>
      </c>
      <c r="B153" s="4" t="s">
        <v>7</v>
      </c>
      <c r="C153" s="5" t="str">
        <f t="shared" si="4"/>
        <v>new Quote { Date = DateTime.ParseExact("2017-08-09","yyyy-MM-dd",cultureProvider), Open=235.01m, High=235.81m, Low=234.62m, Close=235.75m, Volume = (long)65687312 },</v>
      </c>
      <c r="D153" s="3">
        <v>42956</v>
      </c>
      <c r="E153" s="2">
        <v>235.01</v>
      </c>
      <c r="F153" s="2">
        <v>235.81</v>
      </c>
      <c r="G153" s="2">
        <v>234.62</v>
      </c>
      <c r="H153" s="2">
        <v>235.75</v>
      </c>
      <c r="I153" s="1">
        <v>65687312</v>
      </c>
      <c r="J153" s="16">
        <f t="array" ref="J153">INDEX(LINEST($H134:$H153,$A134:$A153,TRUE,TRUE),1,1)</f>
        <v>0.10342857142857098</v>
      </c>
      <c r="K153" s="11">
        <f t="array" ref="K153">INDEX(LINEST($H134:$H153,$A134:$A153,TRUE,TRUE),1,2)</f>
        <v>220.59242857142863</v>
      </c>
      <c r="L153" s="11">
        <f t="array" ref="L153">INDEX(LINEST($H134:$H153,$A134:$A153,TRUE,TRUE),3,1)</f>
        <v>0.56615322206742169</v>
      </c>
      <c r="M153" s="11">
        <f t="shared" si="5"/>
        <v>0.79262790765907032</v>
      </c>
      <c r="N153" s="13"/>
      <c r="P153" s="8">
        <v>152</v>
      </c>
      <c r="Q153" s="16">
        <v>0.103428571428571</v>
      </c>
      <c r="R153" s="11">
        <v>220.592428571428</v>
      </c>
      <c r="S153" s="11">
        <v>0.56615322206742302</v>
      </c>
      <c r="T153" s="13"/>
    </row>
    <row r="154" spans="1:20" x14ac:dyDescent="0.25">
      <c r="A154" s="8">
        <v>153</v>
      </c>
      <c r="B154" s="4" t="s">
        <v>7</v>
      </c>
      <c r="C154" s="5" t="str">
        <f t="shared" si="4"/>
        <v>new Quote { Date = DateTime.ParseExact("2017-08-10","yyyy-MM-dd",cultureProvider), Open=234.84m, High=234.98m, Low=232.37m, Close=232.42m, Volume = (long)126355448 },</v>
      </c>
      <c r="D154" s="3">
        <v>42957</v>
      </c>
      <c r="E154" s="2">
        <v>234.84</v>
      </c>
      <c r="F154" s="2">
        <v>234.98</v>
      </c>
      <c r="G154" s="2">
        <v>232.37</v>
      </c>
      <c r="H154" s="2">
        <v>232.42</v>
      </c>
      <c r="I154" s="1">
        <v>126355448</v>
      </c>
      <c r="J154" s="16">
        <f t="array" ref="J154">INDEX(LINEST($H135:$H154,$A135:$A154,TRUE,TRUE),1,1)</f>
        <v>2.5827067669172438E-2</v>
      </c>
      <c r="K154" s="11">
        <f t="array" ref="K154">INDEX(LINEST($H135:$H154,$A135:$A154,TRUE,TRUE),1,2)</f>
        <v>231.59331578947376</v>
      </c>
      <c r="L154" s="11">
        <f t="array" ref="L154">INDEX(LINEST($H135:$H154,$A135:$A154,TRUE,TRUE),3,1)</f>
        <v>2.8045752005638958E-2</v>
      </c>
      <c r="M154" s="11">
        <f t="shared" si="5"/>
        <v>0.88927765630313793</v>
      </c>
      <c r="N154" s="13"/>
      <c r="P154" s="8">
        <v>153</v>
      </c>
      <c r="Q154" s="16">
        <v>2.58270676691729E-2</v>
      </c>
      <c r="R154" s="11">
        <v>231.593315789473</v>
      </c>
      <c r="S154" s="11">
        <v>2.8045752005639999E-2</v>
      </c>
      <c r="T154" s="13"/>
    </row>
    <row r="155" spans="1:20" x14ac:dyDescent="0.25">
      <c r="A155" s="8">
        <v>154</v>
      </c>
      <c r="B155" s="4" t="s">
        <v>7</v>
      </c>
      <c r="C155" s="5" t="str">
        <f t="shared" si="4"/>
        <v>new Quote { Date = DateTime.ParseExact("2017-08-11","yyyy-MM-dd",cultureProvider), Open=232.67m, High=233.42m, Low=232.41m, Close=232.77m, Volume = (long)78521472 },</v>
      </c>
      <c r="D155" s="3">
        <v>42958</v>
      </c>
      <c r="E155" s="2">
        <v>232.67</v>
      </c>
      <c r="F155" s="2">
        <v>233.42</v>
      </c>
      <c r="G155" s="2">
        <v>232.41</v>
      </c>
      <c r="H155" s="2">
        <v>232.77</v>
      </c>
      <c r="I155" s="1">
        <v>78521472</v>
      </c>
      <c r="J155" s="16">
        <f t="array" ref="J155">INDEX(LINEST($H136:$H155,$A136:$A155,TRUE,TRUE),1,1)</f>
        <v>-2.861654135338397E-2</v>
      </c>
      <c r="K155" s="11">
        <f t="array" ref="K155">INDEX(LINEST($H136:$H155,$A136:$A155,TRUE,TRUE),1,2)</f>
        <v>239.36609022556402</v>
      </c>
      <c r="L155" s="11">
        <f t="array" ref="L155">INDEX(LINEST($H136:$H155,$A136:$A155,TRUE,TRUE),3,1)</f>
        <v>2.6211148523222504E-2</v>
      </c>
      <c r="M155" s="11">
        <f t="shared" si="5"/>
        <v>1.0192247053520622</v>
      </c>
      <c r="N155" s="13"/>
      <c r="P155" s="8">
        <v>154</v>
      </c>
      <c r="Q155" s="16">
        <v>-2.8616541353383401E-2</v>
      </c>
      <c r="R155" s="11">
        <v>239.366090225563</v>
      </c>
      <c r="S155" s="11">
        <v>2.62111485232214E-2</v>
      </c>
      <c r="T155" s="13"/>
    </row>
    <row r="156" spans="1:20" x14ac:dyDescent="0.25">
      <c r="A156" s="8">
        <v>155</v>
      </c>
      <c r="B156" s="4" t="s">
        <v>7</v>
      </c>
      <c r="C156" s="5" t="str">
        <f t="shared" si="4"/>
        <v>new Quote { Date = DateTime.ParseExact("2017-08-14","yyyy-MM-dd",cultureProvider), Open=234.17m, High=235.31m, Low=234.13m, Close=235.07m, Volume = (long)76866480 },</v>
      </c>
      <c r="D156" s="3">
        <v>42961</v>
      </c>
      <c r="E156" s="2">
        <v>234.17</v>
      </c>
      <c r="F156" s="2">
        <v>235.31</v>
      </c>
      <c r="G156" s="2">
        <v>234.13</v>
      </c>
      <c r="H156" s="2">
        <v>235.07</v>
      </c>
      <c r="I156" s="1">
        <v>76866480</v>
      </c>
      <c r="J156" s="16">
        <f t="array" ref="J156">INDEX(LINEST($H137:$H156,$A137:$A156,TRUE,TRUE),1,1)</f>
        <v>-4.861654135338387E-2</v>
      </c>
      <c r="K156" s="11">
        <f t="array" ref="K156">INDEX(LINEST($H137:$H156,$A137:$A156,TRUE,TRUE),1,2)</f>
        <v>242.35270676691741</v>
      </c>
      <c r="L156" s="11">
        <f t="array" ref="L156">INDEX(LINEST($H137:$H156,$A137:$A156,TRUE,TRUE),3,1)</f>
        <v>8.0605468525727905E-2</v>
      </c>
      <c r="M156" s="11">
        <f t="shared" si="5"/>
        <v>0.98741024908596098</v>
      </c>
      <c r="N156" s="13"/>
      <c r="P156" s="8">
        <v>155</v>
      </c>
      <c r="Q156" s="16">
        <v>-4.8616541353383398E-2</v>
      </c>
      <c r="R156" s="11">
        <v>242.35270676691701</v>
      </c>
      <c r="S156" s="11">
        <v>8.0605468525726504E-2</v>
      </c>
      <c r="T156" s="13"/>
    </row>
    <row r="157" spans="1:20" x14ac:dyDescent="0.25">
      <c r="A157" s="8">
        <v>156</v>
      </c>
      <c r="B157" s="4" t="s">
        <v>7</v>
      </c>
      <c r="C157" s="5" t="str">
        <f t="shared" si="4"/>
        <v>new Quote { Date = DateTime.ParseExact("2017-08-15","yyyy-MM-dd",cultureProvider), Open=235.49m, High=235.51m, Low=234.71m, Close=235.05m, Volume = (long)57937020 },</v>
      </c>
      <c r="D157" s="3">
        <v>42962</v>
      </c>
      <c r="E157" s="2">
        <v>235.49</v>
      </c>
      <c r="F157" s="2">
        <v>235.51</v>
      </c>
      <c r="G157" s="2">
        <v>234.71</v>
      </c>
      <c r="H157" s="2">
        <v>235.05</v>
      </c>
      <c r="I157" s="1">
        <v>57937020</v>
      </c>
      <c r="J157" s="16">
        <f t="array" ref="J157">INDEX(LINEST($H138:$H157,$A138:$A157,TRUE,TRUE),1,1)</f>
        <v>-6.829323308270685E-2</v>
      </c>
      <c r="K157" s="11">
        <f t="array" ref="K157">INDEX(LINEST($H138:$H157,$A138:$A157,TRUE,TRUE),1,2)</f>
        <v>245.32445864661662</v>
      </c>
      <c r="L157" s="11">
        <f t="array" ref="L157">INDEX(LINEST($H138:$H157,$A138:$A157,TRUE,TRUE),3,1)</f>
        <v>0.16819894149285727</v>
      </c>
      <c r="M157" s="11">
        <f t="shared" si="5"/>
        <v>0.96020036971457168</v>
      </c>
      <c r="N157" s="13"/>
      <c r="P157" s="8">
        <v>156</v>
      </c>
      <c r="Q157" s="16">
        <v>-6.8293233082706697E-2</v>
      </c>
      <c r="R157" s="11">
        <v>245.32445864661599</v>
      </c>
      <c r="S157" s="11">
        <v>0.168198941492856</v>
      </c>
      <c r="T157" s="13"/>
    </row>
    <row r="158" spans="1:20" x14ac:dyDescent="0.25">
      <c r="A158" s="8">
        <v>157</v>
      </c>
      <c r="B158" s="4" t="s">
        <v>7</v>
      </c>
      <c r="C158" s="5" t="str">
        <f t="shared" si="4"/>
        <v>new Quote { Date = DateTime.ParseExact("2017-08-16","yyyy-MM-dd",cultureProvider), Open=235.62m, High=236.06m, Low=234.99m, Close=235.46m, Volume = (long)59481648 },</v>
      </c>
      <c r="D158" s="3">
        <v>42963</v>
      </c>
      <c r="E158" s="2">
        <v>235.62</v>
      </c>
      <c r="F158" s="2">
        <v>236.06</v>
      </c>
      <c r="G158" s="2">
        <v>234.99</v>
      </c>
      <c r="H158" s="2">
        <v>235.46</v>
      </c>
      <c r="I158" s="1">
        <v>59481648</v>
      </c>
      <c r="J158" s="16">
        <f t="array" ref="J158">INDEX(LINEST($H139:$H158,$A139:$A158,TRUE,TRUE),1,1)</f>
        <v>-6.343609022556386E-2</v>
      </c>
      <c r="K158" s="11">
        <f t="array" ref="K158">INDEX(LINEST($H139:$H158,$A139:$A158,TRUE,TRUE),1,2)</f>
        <v>244.67432330827069</v>
      </c>
      <c r="L158" s="11">
        <f t="array" ref="L158">INDEX(LINEST($H139:$H158,$A139:$A158,TRUE,TRUE),3,1)</f>
        <v>0.14522625180832804</v>
      </c>
      <c r="M158" s="11">
        <f t="shared" si="5"/>
        <v>0.95986392264737197</v>
      </c>
      <c r="N158" s="13"/>
      <c r="P158" s="8">
        <v>157</v>
      </c>
      <c r="Q158" s="16">
        <v>-6.3436090225563901E-2</v>
      </c>
      <c r="R158" s="11">
        <v>244.67432330827</v>
      </c>
      <c r="S158" s="11">
        <v>0.14522625180832799</v>
      </c>
      <c r="T158" s="13"/>
    </row>
    <row r="159" spans="1:20" x14ac:dyDescent="0.25">
      <c r="A159" s="8">
        <v>158</v>
      </c>
      <c r="B159" s="4" t="s">
        <v>7</v>
      </c>
      <c r="C159" s="5" t="str">
        <f t="shared" si="4"/>
        <v>new Quote { Date = DateTime.ParseExact("2017-08-17","yyyy-MM-dd",cultureProvider), Open=234.79m, High=235.13m, Low=231.79m, Close=231.79m, Volume = (long)134757072 },</v>
      </c>
      <c r="D159" s="3">
        <v>42964</v>
      </c>
      <c r="E159" s="2">
        <v>234.79</v>
      </c>
      <c r="F159" s="2">
        <v>235.13</v>
      </c>
      <c r="G159" s="2">
        <v>231.79</v>
      </c>
      <c r="H159" s="2">
        <v>231.79</v>
      </c>
      <c r="I159" s="1">
        <v>134757072</v>
      </c>
      <c r="J159" s="16">
        <f t="array" ref="J159">INDEX(LINEST($H140:$H159,$A140:$A159,TRUE,TRUE),1,1)</f>
        <v>-0.10921052631578933</v>
      </c>
      <c r="K159" s="11">
        <f t="array" ref="K159">INDEX(LINEST($H140:$H159,$A140:$A159,TRUE,TRUE),1,2)</f>
        <v>251.34426315789474</v>
      </c>
      <c r="L159" s="11">
        <f t="array" ref="L159">INDEX(LINEST($H140:$H159,$A140:$A159,TRUE,TRUE),3,1)</f>
        <v>0.26389794506359027</v>
      </c>
      <c r="M159" s="11">
        <f t="shared" si="5"/>
        <v>1.2258640830043117</v>
      </c>
      <c r="N159" s="13"/>
      <c r="P159" s="8">
        <v>158</v>
      </c>
      <c r="Q159" s="16">
        <v>-0.10921052631578899</v>
      </c>
      <c r="R159" s="11">
        <v>251.34426315789401</v>
      </c>
      <c r="S159" s="11">
        <v>0.26389794506359099</v>
      </c>
      <c r="T159" s="13"/>
    </row>
    <row r="160" spans="1:20" x14ac:dyDescent="0.25">
      <c r="A160" s="8">
        <v>159</v>
      </c>
      <c r="B160" s="4" t="s">
        <v>7</v>
      </c>
      <c r="C160" s="5" t="str">
        <f t="shared" si="4"/>
        <v>new Quote { Date = DateTime.ParseExact("2017-08-18","yyyy-MM-dd",cultureProvider), Open=231.6m, High=232.83m, Low=230.94m, Close=231.42m, Volume = (long)143417408 },</v>
      </c>
      <c r="D160" s="3">
        <v>42965</v>
      </c>
      <c r="E160" s="2">
        <v>231.6</v>
      </c>
      <c r="F160" s="2">
        <v>232.83</v>
      </c>
      <c r="G160" s="2">
        <v>230.94</v>
      </c>
      <c r="H160" s="2">
        <v>231.42</v>
      </c>
      <c r="I160" s="1">
        <v>143417408</v>
      </c>
      <c r="J160" s="16">
        <f t="array" ref="J160">INDEX(LINEST($H141:$H160,$A141:$A160,TRUE,TRUE),1,1)</f>
        <v>-0.1578421052631577</v>
      </c>
      <c r="K160" s="11">
        <f t="array" ref="K160">INDEX(LINEST($H141:$H160,$A141:$A160,TRUE,TRUE),1,2)</f>
        <v>258.5248947368421</v>
      </c>
      <c r="L160" s="11">
        <f t="array" ref="L160">INDEX(LINEST($H141:$H160,$A141:$A160,TRUE,TRUE),3,1)</f>
        <v>0.38596256430831066</v>
      </c>
      <c r="M160" s="11">
        <f t="shared" si="5"/>
        <v>1.4650285833389072</v>
      </c>
      <c r="N160" s="13"/>
      <c r="P160" s="8">
        <v>159</v>
      </c>
      <c r="Q160" s="16">
        <v>-0.15784210526315701</v>
      </c>
      <c r="R160" s="11">
        <v>258.52489473684199</v>
      </c>
      <c r="S160" s="11">
        <v>0.385962564308312</v>
      </c>
      <c r="T160" s="13"/>
    </row>
    <row r="161" spans="1:20" x14ac:dyDescent="0.25">
      <c r="A161" s="8">
        <v>160</v>
      </c>
      <c r="B161" s="4" t="s">
        <v>7</v>
      </c>
      <c r="C161" s="5" t="str">
        <f t="shared" si="4"/>
        <v>new Quote { Date = DateTime.ParseExact("2017-08-21","yyyy-MM-dd",cultureProvider), Open=231.36m, High=231.89m, Low=230.58m, Close=231.6m, Volume = (long)68662792 },</v>
      </c>
      <c r="D161" s="3">
        <v>42968</v>
      </c>
      <c r="E161" s="2">
        <v>231.36</v>
      </c>
      <c r="F161" s="2">
        <v>231.89</v>
      </c>
      <c r="G161" s="2">
        <v>230.58</v>
      </c>
      <c r="H161" s="2">
        <v>231.6</v>
      </c>
      <c r="I161" s="1">
        <v>68662792</v>
      </c>
      <c r="J161" s="16">
        <f t="array" ref="J161">INDEX(LINEST($H142:$H161,$A142:$A161,TRUE,TRUE),1,1)</f>
        <v>-0.19886466165413519</v>
      </c>
      <c r="K161" s="11">
        <f t="array" ref="K161">INDEX(LINEST($H142:$H161,$A142:$A161,TRUE,TRUE),1,2)</f>
        <v>264.66963157894742</v>
      </c>
      <c r="L161" s="11">
        <f t="array" ref="L161">INDEX(LINEST($H142:$H161,$A142:$A161,TRUE,TRUE),3,1)</f>
        <v>0.49500101932199075</v>
      </c>
      <c r="M161" s="11">
        <f t="shared" si="5"/>
        <v>1.629860346778216</v>
      </c>
      <c r="N161" s="13"/>
      <c r="P161" s="8">
        <v>160</v>
      </c>
      <c r="Q161" s="16">
        <v>-0.19886466165413499</v>
      </c>
      <c r="R161" s="11">
        <v>264.66963157894702</v>
      </c>
      <c r="S161" s="11">
        <v>0.49500101932199198</v>
      </c>
      <c r="T161" s="13"/>
    </row>
    <row r="162" spans="1:20" x14ac:dyDescent="0.25">
      <c r="A162" s="8">
        <v>161</v>
      </c>
      <c r="B162" s="4" t="s">
        <v>7</v>
      </c>
      <c r="C162" s="5" t="str">
        <f t="shared" si="4"/>
        <v>new Quote { Date = DateTime.ParseExact("2017-08-22","yyyy-MM-dd",cultureProvider), Open=232.24m, High=234.2m, Low=232.22m, Close=234.03m, Volume = (long)66219544 },</v>
      </c>
      <c r="D162" s="3">
        <v>42969</v>
      </c>
      <c r="E162" s="2">
        <v>232.24</v>
      </c>
      <c r="F162" s="2">
        <v>234.2</v>
      </c>
      <c r="G162" s="2">
        <v>232.22</v>
      </c>
      <c r="H162" s="2">
        <v>234.03</v>
      </c>
      <c r="I162" s="1">
        <v>66219544</v>
      </c>
      <c r="J162" s="16">
        <f t="array" ref="J162">INDEX(LINEST($H143:$H162,$A143:$A162,TRUE,TRUE),1,1)</f>
        <v>-0.19054887218045091</v>
      </c>
      <c r="K162" s="11">
        <f t="array" ref="K162">INDEX(LINEST($H143:$H162,$A143:$A162,TRUE,TRUE),1,2)</f>
        <v>263.51465413533833</v>
      </c>
      <c r="L162" s="11">
        <f t="array" ref="L162">INDEX(LINEST($H143:$H162,$A143:$A162,TRUE,TRUE),3,1)</f>
        <v>0.46353898396791715</v>
      </c>
      <c r="M162" s="11">
        <f t="shared" si="5"/>
        <v>1.6138347963778716</v>
      </c>
      <c r="N162" s="13"/>
      <c r="P162" s="8">
        <v>161</v>
      </c>
      <c r="Q162" s="16">
        <v>-0.190548872180451</v>
      </c>
      <c r="R162" s="11">
        <v>263.51465413533799</v>
      </c>
      <c r="S162" s="11">
        <v>0.46353898396791898</v>
      </c>
      <c r="T162" s="13"/>
    </row>
    <row r="163" spans="1:20" x14ac:dyDescent="0.25">
      <c r="A163" s="8">
        <v>162</v>
      </c>
      <c r="B163" s="4" t="s">
        <v>7</v>
      </c>
      <c r="C163" s="5" t="str">
        <f t="shared" si="4"/>
        <v>new Quote { Date = DateTime.ParseExact("2017-08-23","yyyy-MM-dd",cultureProvider), Open=232.97m, High=233.65m, Low=232.81m, Close=233.19m, Volume = (long)52652352 },</v>
      </c>
      <c r="D163" s="3">
        <v>42970</v>
      </c>
      <c r="E163" s="2">
        <v>232.97</v>
      </c>
      <c r="F163" s="2">
        <v>233.65</v>
      </c>
      <c r="G163" s="2">
        <v>232.81</v>
      </c>
      <c r="H163" s="2">
        <v>233.19</v>
      </c>
      <c r="I163" s="1">
        <v>52652352</v>
      </c>
      <c r="J163" s="16">
        <f t="array" ref="J163">INDEX(LINEST($H144:$H163,$A144:$A163,TRUE,TRUE),1,1)</f>
        <v>-0.19124812030075181</v>
      </c>
      <c r="K163" s="11">
        <f t="array" ref="K163">INDEX(LINEST($H144:$H163,$A144:$A163,TRUE,TRUE),1,2)</f>
        <v>263.67533834586465</v>
      </c>
      <c r="L163" s="11">
        <f t="array" ref="L163">INDEX(LINEST($H144:$H163,$A144:$A163,TRUE,TRUE),3,1)</f>
        <v>0.46581206483523385</v>
      </c>
      <c r="M163" s="11">
        <f t="shared" si="5"/>
        <v>1.6158001113999241</v>
      </c>
      <c r="N163" s="13"/>
      <c r="P163" s="8">
        <v>162</v>
      </c>
      <c r="Q163" s="16">
        <v>-0.191248120300751</v>
      </c>
      <c r="R163" s="11">
        <v>263.67533834586402</v>
      </c>
      <c r="S163" s="11">
        <v>0.46581206483523502</v>
      </c>
      <c r="T163" s="13"/>
    </row>
    <row r="164" spans="1:20" x14ac:dyDescent="0.25">
      <c r="A164" s="8">
        <v>163</v>
      </c>
      <c r="B164" s="4" t="s">
        <v>7</v>
      </c>
      <c r="C164" s="5" t="str">
        <f t="shared" si="4"/>
        <v>new Quote { Date = DateTime.ParseExact("2017-08-24","yyyy-MM-dd",cultureProvider), Open=233.61m, High=233.78m, Low=232.41m, Close=232.64m, Volume = (long)53216420 },</v>
      </c>
      <c r="D164" s="3">
        <v>42971</v>
      </c>
      <c r="E164" s="2">
        <v>233.61</v>
      </c>
      <c r="F164" s="2">
        <v>233.78</v>
      </c>
      <c r="G164" s="2">
        <v>232.41</v>
      </c>
      <c r="H164" s="2">
        <v>232.64</v>
      </c>
      <c r="I164" s="1">
        <v>53216420</v>
      </c>
      <c r="J164" s="16">
        <f t="array" ref="J164">INDEX(LINEST($H145:$H164,$A145:$A164,TRUE,TRUE),1,1)</f>
        <v>-0.19917293233082728</v>
      </c>
      <c r="K164" s="11">
        <f t="array" ref="K164">INDEX(LINEST($H145:$H164,$A145:$A164,TRUE,TRUE),1,2)</f>
        <v>264.93004511278201</v>
      </c>
      <c r="L164" s="11">
        <f t="array" ref="L164">INDEX(LINEST($H145:$H164,$A145:$A164,TRUE,TRUE),3,1)</f>
        <v>0.49008049753306882</v>
      </c>
      <c r="M164" s="11">
        <f t="shared" si="5"/>
        <v>1.6405611844731702</v>
      </c>
      <c r="N164" s="13"/>
      <c r="P164" s="8">
        <v>163</v>
      </c>
      <c r="Q164" s="16">
        <v>-0.199172932330827</v>
      </c>
      <c r="R164" s="11">
        <v>264.93004511278099</v>
      </c>
      <c r="S164" s="11">
        <v>0.49008049753306898</v>
      </c>
      <c r="T164" s="13"/>
    </row>
    <row r="165" spans="1:20" x14ac:dyDescent="0.25">
      <c r="A165" s="8">
        <v>164</v>
      </c>
      <c r="B165" s="4" t="s">
        <v>7</v>
      </c>
      <c r="C165" s="5" t="str">
        <f t="shared" si="4"/>
        <v>new Quote { Date = DateTime.ParseExact("2017-08-25","yyyy-MM-dd",cultureProvider), Open=233.51m, High=234.19m, Low=233.02m, Close=233.19m, Volume = (long)67589040 },</v>
      </c>
      <c r="D165" s="3">
        <v>42972</v>
      </c>
      <c r="E165" s="2">
        <v>233.51</v>
      </c>
      <c r="F165" s="2">
        <v>234.19</v>
      </c>
      <c r="G165" s="2">
        <v>233.02</v>
      </c>
      <c r="H165" s="2">
        <v>233.19</v>
      </c>
      <c r="I165" s="1">
        <v>67589040</v>
      </c>
      <c r="J165" s="16">
        <f t="array" ref="J165">INDEX(LINEST($H146:$H165,$A146:$A165,TRUE,TRUE),1,1)</f>
        <v>-0.19890225563909786</v>
      </c>
      <c r="K165" s="11">
        <f t="array" ref="K165">INDEX(LINEST($H146:$H165,$A146:$A165,TRUE,TRUE),1,2)</f>
        <v>264.97539849624064</v>
      </c>
      <c r="L165" s="11">
        <f t="array" ref="L165">INDEX(LINEST($H146:$H165,$A146:$A165,TRUE,TRUE),3,1)</f>
        <v>0.4891157283319556</v>
      </c>
      <c r="M165" s="11">
        <f t="shared" si="5"/>
        <v>1.6399466454735683</v>
      </c>
      <c r="N165" s="13"/>
      <c r="P165" s="8">
        <v>164</v>
      </c>
      <c r="Q165" s="16">
        <v>-0.198902255639097</v>
      </c>
      <c r="R165" s="11">
        <v>264.97539849624002</v>
      </c>
      <c r="S165" s="11">
        <v>0.48911572833195599</v>
      </c>
      <c r="T165" s="13"/>
    </row>
    <row r="166" spans="1:20" x14ac:dyDescent="0.25">
      <c r="A166" s="8">
        <v>165</v>
      </c>
      <c r="B166" s="4" t="s">
        <v>7</v>
      </c>
      <c r="C166" s="5" t="str">
        <f t="shared" si="4"/>
        <v>new Quote { Date = DateTime.ParseExact("2017-08-28","yyyy-MM-dd",cultureProvider), Open=233.77m, High=233.8m, Low=232.74m, Close=233.2m, Volume = (long)42544052 },</v>
      </c>
      <c r="D166" s="3">
        <v>42975</v>
      </c>
      <c r="E166" s="2">
        <v>233.77</v>
      </c>
      <c r="F166" s="2">
        <v>233.8</v>
      </c>
      <c r="G166" s="2">
        <v>232.74</v>
      </c>
      <c r="H166" s="2">
        <v>233.2</v>
      </c>
      <c r="I166" s="1">
        <v>42544052</v>
      </c>
      <c r="J166" s="16">
        <f t="array" ref="J166">INDEX(LINEST($H147:$H166,$A147:$A166,TRUE,TRUE),1,1)</f>
        <v>-0.1973308270676695</v>
      </c>
      <c r="K166" s="11">
        <f t="array" ref="K166">INDEX(LINEST($H147:$H166,$A147:$A166,TRUE,TRUE),1,2)</f>
        <v>264.82544360902261</v>
      </c>
      <c r="L166" s="11">
        <f t="array" ref="L166">INDEX(LINEST($H147:$H166,$A147:$A166,TRUE,TRUE),3,1)</f>
        <v>0.48338047154769598</v>
      </c>
      <c r="M166" s="11">
        <f t="shared" si="5"/>
        <v>1.6366138060031181</v>
      </c>
      <c r="N166" s="13"/>
      <c r="P166" s="8">
        <v>165</v>
      </c>
      <c r="Q166" s="16">
        <v>-0.197330827067669</v>
      </c>
      <c r="R166" s="11">
        <v>264.82544360902199</v>
      </c>
      <c r="S166" s="11">
        <v>0.48338047154769598</v>
      </c>
      <c r="T166" s="13"/>
    </row>
    <row r="167" spans="1:20" x14ac:dyDescent="0.25">
      <c r="A167" s="8">
        <v>166</v>
      </c>
      <c r="B167" s="4" t="s">
        <v>7</v>
      </c>
      <c r="C167" s="5" t="str">
        <f t="shared" si="4"/>
        <v>new Quote { Date = DateTime.ParseExact("2017-08-29","yyyy-MM-dd",cultureProvider), Open=231.76m, High=233.75m, Low=231.63m, Close=233.46m, Volume = (long)53629680 },</v>
      </c>
      <c r="D167" s="3">
        <v>42976</v>
      </c>
      <c r="E167" s="2">
        <v>231.76</v>
      </c>
      <c r="F167" s="2">
        <v>233.75</v>
      </c>
      <c r="G167" s="2">
        <v>231.63</v>
      </c>
      <c r="H167" s="2">
        <v>233.46</v>
      </c>
      <c r="I167" s="1">
        <v>53629680</v>
      </c>
      <c r="J167" s="16">
        <f t="array" ref="J167">INDEX(LINEST($H148:$H167,$A148:$A167,TRUE,TRUE),1,1)</f>
        <v>-0.18053383458646646</v>
      </c>
      <c r="K167" s="11">
        <f t="array" ref="K167">INDEX(LINEST($H148:$H167,$A148:$A167,TRUE,TRUE),1,2)</f>
        <v>262.27604511278196</v>
      </c>
      <c r="L167" s="11">
        <f t="array" ref="L167">INDEX(LINEST($H148:$H167,$A148:$A167,TRUE,TRUE),3,1)</f>
        <v>0.42553108237238818</v>
      </c>
      <c r="M167" s="11">
        <f t="shared" si="5"/>
        <v>1.595837946033372</v>
      </c>
      <c r="N167" s="13"/>
      <c r="P167" s="8">
        <v>166</v>
      </c>
      <c r="Q167" s="16">
        <v>-0.18053383458646599</v>
      </c>
      <c r="R167" s="11">
        <v>262.27604511278099</v>
      </c>
      <c r="S167" s="11">
        <v>0.42553108237238801</v>
      </c>
      <c r="T167" s="13"/>
    </row>
    <row r="168" spans="1:20" x14ac:dyDescent="0.25">
      <c r="A168" s="8">
        <v>167</v>
      </c>
      <c r="B168" s="4" t="s">
        <v>7</v>
      </c>
      <c r="C168" s="5" t="str">
        <f t="shared" si="4"/>
        <v>new Quote { Date = DateTime.ParseExact("2017-08-30","yyyy-MM-dd",cultureProvider), Open=233.44m, High=234.87m, Low=233.24m, Close=234.57m, Volume = (long)65056144 },</v>
      </c>
      <c r="D168" s="3">
        <v>42977</v>
      </c>
      <c r="E168" s="2">
        <v>233.44</v>
      </c>
      <c r="F168" s="2">
        <v>234.87</v>
      </c>
      <c r="G168" s="2">
        <v>233.24</v>
      </c>
      <c r="H168" s="2">
        <v>234.57</v>
      </c>
      <c r="I168" s="1">
        <v>65056144</v>
      </c>
      <c r="J168" s="16">
        <f t="array" ref="J168">INDEX(LINEST($H149:$H168,$A149:$A168,TRUE,TRUE),1,1)</f>
        <v>-0.14259398496240624</v>
      </c>
      <c r="K168" s="11">
        <f t="array" ref="K168">INDEX(LINEST($H149:$H168,$A149:$A168,TRUE,TRUE),1,2)</f>
        <v>256.41305263157898</v>
      </c>
      <c r="L168" s="11">
        <f t="array" ref="L168">INDEX(LINEST($H149:$H168,$A149:$A168,TRUE,TRUE),3,1)</f>
        <v>0.28464647372238838</v>
      </c>
      <c r="M168" s="11">
        <f t="shared" si="5"/>
        <v>1.5411472187951445</v>
      </c>
      <c r="N168" s="13"/>
      <c r="P168" s="8">
        <v>167</v>
      </c>
      <c r="Q168" s="16">
        <v>-0.142593984962406</v>
      </c>
      <c r="R168" s="11">
        <v>256.41305263157801</v>
      </c>
      <c r="S168" s="11">
        <v>0.28464647372238799</v>
      </c>
      <c r="T168" s="13"/>
    </row>
    <row r="169" spans="1:20" x14ac:dyDescent="0.25">
      <c r="A169" s="8">
        <v>168</v>
      </c>
      <c r="B169" s="4" t="s">
        <v>7</v>
      </c>
      <c r="C169" s="5" t="str">
        <f t="shared" si="4"/>
        <v>new Quote { Date = DateTime.ParseExact("2017-08-31","yyyy-MM-dd",cultureProvider), Open=235.25m, High=236.25m, Low=234.61m, Close=235.98m, Volume = (long)108866560 },</v>
      </c>
      <c r="D169" s="3">
        <v>42978</v>
      </c>
      <c r="E169" s="2">
        <v>235.25</v>
      </c>
      <c r="F169" s="2">
        <v>236.25</v>
      </c>
      <c r="G169" s="2">
        <v>234.61</v>
      </c>
      <c r="H169" s="2">
        <v>235.98</v>
      </c>
      <c r="I169" s="1">
        <v>108866560</v>
      </c>
      <c r="J169" s="16">
        <f t="array" ref="J169">INDEX(LINEST($H150:$H169,$A150:$A169,TRUE,TRUE),1,1)</f>
        <v>-8.9571428571428954E-2</v>
      </c>
      <c r="K169" s="11">
        <f t="array" ref="K169">INDEX(LINEST($H150:$H169,$A150:$A169,TRUE,TRUE),1,2)</f>
        <v>248.17657142857146</v>
      </c>
      <c r="L169" s="11">
        <f t="array" ref="L169">INDEX(LINEST($H150:$H169,$A150:$A169,TRUE,TRUE),3,1)</f>
        <v>0.10829690198945088</v>
      </c>
      <c r="M169" s="11">
        <f t="shared" si="5"/>
        <v>1.5694855048709464</v>
      </c>
      <c r="N169" s="13"/>
      <c r="P169" s="8">
        <v>168</v>
      </c>
      <c r="Q169" s="16">
        <v>-8.9571428571428496E-2</v>
      </c>
      <c r="R169" s="11">
        <v>248.17657142857101</v>
      </c>
      <c r="S169" s="11">
        <v>0.10829690198945</v>
      </c>
      <c r="T169" s="13"/>
    </row>
    <row r="170" spans="1:20" x14ac:dyDescent="0.25">
      <c r="A170" s="8">
        <v>169</v>
      </c>
      <c r="B170" s="4" t="s">
        <v>7</v>
      </c>
      <c r="C170" s="5" t="str">
        <f t="shared" si="4"/>
        <v>new Quote { Date = DateTime.ParseExact("2017-09-01","yyyy-MM-dd",cultureProvider), Open=236.39m, High=236.78m, Low=236.15m, Close=236.31m, Volume = (long)65031164 },</v>
      </c>
      <c r="D170" s="3">
        <v>42979</v>
      </c>
      <c r="E170" s="2">
        <v>236.39</v>
      </c>
      <c r="F170" s="2">
        <v>236.78</v>
      </c>
      <c r="G170" s="2">
        <v>236.15</v>
      </c>
      <c r="H170" s="2">
        <v>236.31</v>
      </c>
      <c r="I170" s="1">
        <v>65031164</v>
      </c>
      <c r="J170" s="16">
        <f t="array" ref="J170">INDEX(LINEST($H151:$H170,$A151:$A170,TRUE,TRUE),1,1)</f>
        <v>-2.595488721804529E-2</v>
      </c>
      <c r="K170" s="11">
        <f t="array" ref="K170">INDEX(LINEST($H151:$H170,$A151:$A170,TRUE,TRUE),1,2)</f>
        <v>238.13980451127821</v>
      </c>
      <c r="L170" s="11">
        <f t="array" ref="L170">INDEX(LINEST($H151:$H170,$A151:$A170,TRUE,TRUE),3,1)</f>
        <v>8.7839136588378115E-3</v>
      </c>
      <c r="M170" s="11">
        <f t="shared" si="5"/>
        <v>1.5968750733855195</v>
      </c>
      <c r="N170" s="13"/>
      <c r="P170" s="8">
        <v>169</v>
      </c>
      <c r="Q170" s="16">
        <v>-2.5954887218045099E-2</v>
      </c>
      <c r="R170" s="11">
        <v>238.13980451127799</v>
      </c>
      <c r="S170" s="11">
        <v>8.7839136588377803E-3</v>
      </c>
      <c r="T170" s="13"/>
    </row>
    <row r="171" spans="1:20" x14ac:dyDescent="0.25">
      <c r="A171" s="8">
        <v>170</v>
      </c>
      <c r="B171" s="4" t="s">
        <v>7</v>
      </c>
      <c r="C171" s="5" t="str">
        <f t="shared" si="4"/>
        <v>new Quote { Date = DateTime.ParseExact("2017-09-05","yyyy-MM-dd",cultureProvider), Open=235.76m, High=236.01m, Low=233.56m, Close=234.62m, Volume = (long)95856440 },</v>
      </c>
      <c r="D171" s="3">
        <v>42983</v>
      </c>
      <c r="E171" s="2">
        <v>235.76</v>
      </c>
      <c r="F171" s="2">
        <v>236.01</v>
      </c>
      <c r="G171" s="2">
        <v>233.56</v>
      </c>
      <c r="H171" s="2">
        <v>234.62</v>
      </c>
      <c r="I171" s="1">
        <v>95856440</v>
      </c>
      <c r="J171" s="16">
        <f t="array" ref="J171">INDEX(LINEST($H152:$H171,$A152:$A171,TRUE,TRUE),1,1)</f>
        <v>1.9849624060150391E-2</v>
      </c>
      <c r="K171" s="11">
        <f t="array" ref="K171">INDEX(LINEST($H152:$H171,$A152:$A171,TRUE,TRUE),1,2)</f>
        <v>230.72813533834585</v>
      </c>
      <c r="L171" s="11">
        <f t="array" ref="L171">INDEX(LINEST($H152:$H171,$A152:$A171,TRUE,TRUE),3,1)</f>
        <v>5.7257179593225554E-3</v>
      </c>
      <c r="M171" s="11">
        <f t="shared" si="5"/>
        <v>1.5126314818884368</v>
      </c>
      <c r="N171" s="13"/>
      <c r="P171" s="8">
        <v>170</v>
      </c>
      <c r="Q171" s="16">
        <v>1.9849624060150301E-2</v>
      </c>
      <c r="R171" s="11">
        <v>230.728135338345</v>
      </c>
      <c r="S171" s="11">
        <v>5.7257179593223004E-3</v>
      </c>
      <c r="T171" s="13"/>
    </row>
    <row r="172" spans="1:20" x14ac:dyDescent="0.25">
      <c r="A172" s="8">
        <v>171</v>
      </c>
      <c r="B172" s="4" t="s">
        <v>7</v>
      </c>
      <c r="C172" s="5" t="str">
        <f t="shared" si="4"/>
        <v>new Quote { Date = DateTime.ParseExact("2017-09-06","yyyy-MM-dd",cultureProvider), Open=235.36m, High=235.78m, Low=234.78m, Close=235.42m, Volume = (long)60741564 },</v>
      </c>
      <c r="D172" s="3">
        <v>42984</v>
      </c>
      <c r="E172" s="2">
        <v>235.36</v>
      </c>
      <c r="F172" s="2">
        <v>235.78</v>
      </c>
      <c r="G172" s="2">
        <v>234.78</v>
      </c>
      <c r="H172" s="2">
        <v>235.42</v>
      </c>
      <c r="I172" s="1">
        <v>60741564</v>
      </c>
      <c r="J172" s="16">
        <f t="array" ref="J172">INDEX(LINEST($H153:$H172,$A153:$A172,TRUE,TRUE),1,1)</f>
        <v>7.0511278195488511E-2</v>
      </c>
      <c r="K172" s="11">
        <f t="array" ref="K172">INDEX(LINEST($H153:$H172,$A153:$A172,TRUE,TRUE),1,2)</f>
        <v>222.50942857142863</v>
      </c>
      <c r="L172" s="11">
        <f t="array" ref="L172">INDEX(LINEST($H153:$H172,$A153:$A172,TRUE,TRUE),3,1)</f>
        <v>7.4105746700066727E-2</v>
      </c>
      <c r="M172" s="11">
        <f t="shared" si="5"/>
        <v>1.4935799275566095</v>
      </c>
      <c r="N172" s="13"/>
      <c r="P172" s="8">
        <v>171</v>
      </c>
      <c r="Q172" s="16">
        <v>7.0511278195488705E-2</v>
      </c>
      <c r="R172" s="11">
        <v>222.509428571428</v>
      </c>
      <c r="S172" s="11">
        <v>7.4105746700067504E-2</v>
      </c>
      <c r="T172" s="13"/>
    </row>
    <row r="173" spans="1:20" x14ac:dyDescent="0.25">
      <c r="A173" s="8">
        <v>172</v>
      </c>
      <c r="B173" s="4" t="s">
        <v>7</v>
      </c>
      <c r="C173" s="5" t="str">
        <f t="shared" si="4"/>
        <v>new Quote { Date = DateTime.ParseExact("2017-09-07","yyyy-MM-dd",cultureProvider), Open=235.75m, High=235.77m, Low=234.94m, Close=235.39m, Volume = (long)60865172 },</v>
      </c>
      <c r="D173" s="3">
        <v>42985</v>
      </c>
      <c r="E173" s="2">
        <v>235.75</v>
      </c>
      <c r="F173" s="2">
        <v>235.77</v>
      </c>
      <c r="G173" s="2">
        <v>234.94</v>
      </c>
      <c r="H173" s="2">
        <v>235.39</v>
      </c>
      <c r="I173" s="1">
        <v>60865172</v>
      </c>
      <c r="J173" s="16">
        <f t="array" ref="J173">INDEX(LINEST($H154:$H173,$A154:$A173,TRUE,TRUE),1,1)</f>
        <v>0.12109774436090191</v>
      </c>
      <c r="K173" s="11">
        <f t="array" ref="K173">INDEX(LINEST($H154:$H173,$A154:$A173,TRUE,TRUE),1,2)</f>
        <v>214.2006165413535</v>
      </c>
      <c r="L173" s="11">
        <f t="array" ref="L173">INDEX(LINEST($H154:$H173,$A154:$A173,TRUE,TRUE),3,1)</f>
        <v>0.22467678188300405</v>
      </c>
      <c r="M173" s="11">
        <f t="shared" si="5"/>
        <v>1.4731697118797977</v>
      </c>
      <c r="N173" s="13"/>
      <c r="P173" s="8">
        <v>172</v>
      </c>
      <c r="Q173" s="16">
        <v>0.121097744360902</v>
      </c>
      <c r="R173" s="11">
        <v>214.20061654135301</v>
      </c>
      <c r="S173" s="11">
        <v>0.22467678188300499</v>
      </c>
      <c r="T173" s="13"/>
    </row>
    <row r="174" spans="1:20" x14ac:dyDescent="0.25">
      <c r="A174" s="8">
        <v>173</v>
      </c>
      <c r="B174" s="4" t="s">
        <v>7</v>
      </c>
      <c r="C174" s="5" t="str">
        <f t="shared" si="4"/>
        <v>new Quote { Date = DateTime.ParseExact("2017-09-08","yyyy-MM-dd",cultureProvider), Open=235.07m, High=235.62m, Low=234.85m, Close=235.11m, Volume = (long)66946052 },</v>
      </c>
      <c r="D174" s="3">
        <v>42986</v>
      </c>
      <c r="E174" s="2">
        <v>235.07</v>
      </c>
      <c r="F174" s="2">
        <v>235.62</v>
      </c>
      <c r="G174" s="2">
        <v>234.85</v>
      </c>
      <c r="H174" s="2">
        <v>235.11</v>
      </c>
      <c r="I174" s="1">
        <v>66946052</v>
      </c>
      <c r="J174" s="16">
        <f t="array" ref="J174">INDEX(LINEST($H155:$H174,$A155:$A174,TRUE,TRUE),1,1)</f>
        <v>0.11564661654135316</v>
      </c>
      <c r="K174" s="11">
        <f t="array" ref="K174">INDEX(LINEST($H155:$H174,$A155:$A174,TRUE,TRUE),1,2)</f>
        <v>215.10527819548872</v>
      </c>
      <c r="L174" s="11">
        <f t="array" ref="L174">INDEX(LINEST($H155:$H174,$A155:$A174,TRUE,TRUE),3,1)</f>
        <v>0.2096138883969336</v>
      </c>
      <c r="M174" s="11">
        <f t="shared" si="5"/>
        <v>1.4565276344786617</v>
      </c>
      <c r="N174" s="13"/>
      <c r="P174" s="8">
        <v>173</v>
      </c>
      <c r="Q174" s="16">
        <v>0.115646616541353</v>
      </c>
      <c r="R174" s="11">
        <v>215.10527819548801</v>
      </c>
      <c r="S174" s="11">
        <v>0.20961388839693501</v>
      </c>
      <c r="T174" s="13"/>
    </row>
    <row r="175" spans="1:20" x14ac:dyDescent="0.25">
      <c r="A175" s="8">
        <v>174</v>
      </c>
      <c r="B175" s="4" t="s">
        <v>7</v>
      </c>
      <c r="C175" s="5" t="str">
        <f t="shared" si="4"/>
        <v>new Quote { Date = DateTime.ParseExact("2017-09-11","yyyy-MM-dd",cultureProvider), Open=236.51m, High=237.71m, Low=236.49m, Close=237.62m, Volume = (long)74845424 },</v>
      </c>
      <c r="D175" s="3">
        <v>42989</v>
      </c>
      <c r="E175" s="2">
        <v>236.51</v>
      </c>
      <c r="F175" s="2">
        <v>237.71</v>
      </c>
      <c r="G175" s="2">
        <v>236.49</v>
      </c>
      <c r="H175" s="2">
        <v>237.62</v>
      </c>
      <c r="I175" s="1">
        <v>74845424</v>
      </c>
      <c r="J175" s="16">
        <f t="array" ref="J175">INDEX(LINEST($H156:$H175,$A156:$A175,TRUE,TRUE),1,1)</f>
        <v>0.14753383458646624</v>
      </c>
      <c r="K175" s="11">
        <f t="array" ref="K175">INDEX(LINEST($H156:$H175,$A156:$A175,TRUE,TRUE),1,2)</f>
        <v>209.98668421052631</v>
      </c>
      <c r="L175" s="11">
        <f t="array" ref="L175">INDEX(LINEST($H156:$H175,$A156:$A175,TRUE,TRUE),3,1)</f>
        <v>0.27458696857977766</v>
      </c>
      <c r="M175" s="11">
        <f t="shared" si="5"/>
        <v>1.6234820602642981</v>
      </c>
      <c r="N175" s="13"/>
      <c r="P175" s="8">
        <v>174</v>
      </c>
      <c r="Q175" s="16">
        <v>0.14753383458646599</v>
      </c>
      <c r="R175" s="11">
        <v>209.98668421052599</v>
      </c>
      <c r="S175" s="11">
        <v>0.27458696857977799</v>
      </c>
      <c r="T175" s="13"/>
    </row>
    <row r="176" spans="1:20" x14ac:dyDescent="0.25">
      <c r="A176" s="8">
        <v>175</v>
      </c>
      <c r="B176" s="4" t="s">
        <v>7</v>
      </c>
      <c r="C176" s="5" t="str">
        <f t="shared" si="4"/>
        <v>new Quote { Date = DateTime.ParseExact("2017-09-12","yyyy-MM-dd",cultureProvider), Open=238.02m, High=238.46m, Low=237.82m, Close=238.42m, Volume = (long)59670932 },</v>
      </c>
      <c r="D176" s="3">
        <v>42990</v>
      </c>
      <c r="E176" s="2">
        <v>238.02</v>
      </c>
      <c r="F176" s="2">
        <v>238.46</v>
      </c>
      <c r="G176" s="2">
        <v>237.82</v>
      </c>
      <c r="H176" s="2">
        <v>238.42</v>
      </c>
      <c r="I176" s="1">
        <v>59670932</v>
      </c>
      <c r="J176" s="16">
        <f t="array" ref="J176">INDEX(LINEST($H157:$H176,$A157:$A176,TRUE,TRUE),1,1)</f>
        <v>0.21987218045112764</v>
      </c>
      <c r="K176" s="11">
        <f t="array" ref="K176">INDEX(LINEST($H157:$H176,$A157:$A176,TRUE,TRUE),1,2)</f>
        <v>198.03465413533834</v>
      </c>
      <c r="L176" s="11">
        <f t="array" ref="L176">INDEX(LINEST($H157:$H176,$A157:$A176,TRUE,TRUE),3,1)</f>
        <v>0.46707906805725513</v>
      </c>
      <c r="M176" s="11">
        <f t="shared" si="5"/>
        <v>1.8551152929130863</v>
      </c>
      <c r="N176" s="13"/>
      <c r="P176" s="8">
        <v>175</v>
      </c>
      <c r="Q176" s="16">
        <v>0.219872180451127</v>
      </c>
      <c r="R176" s="11">
        <v>198.034654135338</v>
      </c>
      <c r="S176" s="11">
        <v>0.46707906805725602</v>
      </c>
      <c r="T176" s="13"/>
    </row>
    <row r="177" spans="1:20" x14ac:dyDescent="0.25">
      <c r="A177" s="8">
        <v>176</v>
      </c>
      <c r="B177" s="4" t="s">
        <v>7</v>
      </c>
      <c r="C177" s="5" t="str">
        <f t="shared" si="4"/>
        <v>new Quote { Date = DateTime.ParseExact("2017-09-13","yyyy-MM-dd",cultureProvider), Open=238.11m, High=238.57m, Low=237.98m, Close=238.54m, Volume = (long)62116640 },</v>
      </c>
      <c r="D177" s="3">
        <v>42991</v>
      </c>
      <c r="E177" s="2">
        <v>238.11</v>
      </c>
      <c r="F177" s="2">
        <v>238.57</v>
      </c>
      <c r="G177" s="2">
        <v>237.98</v>
      </c>
      <c r="H177" s="2">
        <v>238.54</v>
      </c>
      <c r="I177" s="1">
        <v>62116640</v>
      </c>
      <c r="J177" s="16">
        <f t="array" ref="J177">INDEX(LINEST($H158:$H177,$A158:$A177,TRUE,TRUE),1,1)</f>
        <v>0.28857142857142848</v>
      </c>
      <c r="K177" s="11">
        <f t="array" ref="K177">INDEX(LINEST($H158:$H177,$A158:$A177,TRUE,TRUE),1,2)</f>
        <v>186.55085714285718</v>
      </c>
      <c r="L177" s="11">
        <f t="array" ref="L177">INDEX(LINEST($H158:$H177,$A158:$A177,TRUE,TRUE),3,1)</f>
        <v>0.65323603924047036</v>
      </c>
      <c r="M177" s="11">
        <f t="shared" si="5"/>
        <v>2.0587996502816885</v>
      </c>
      <c r="N177" s="13"/>
      <c r="P177" s="8">
        <v>176</v>
      </c>
      <c r="Q177" s="16">
        <v>0.28857142857142798</v>
      </c>
      <c r="R177" s="11">
        <v>186.55085714285701</v>
      </c>
      <c r="S177" s="11">
        <v>0.65323603924047002</v>
      </c>
      <c r="T177" s="13"/>
    </row>
    <row r="178" spans="1:20" x14ac:dyDescent="0.25">
      <c r="A178" s="8">
        <v>177</v>
      </c>
      <c r="B178" s="4" t="s">
        <v>7</v>
      </c>
      <c r="C178" s="5" t="str">
        <f t="shared" si="4"/>
        <v>new Quote { Date = DateTime.ParseExact("2017-09-14","yyyy-MM-dd",cultureProvider), Open=238.18m, High=238.68m, Low=237.99m, Close=238.46m, Volume = (long)100101416 },</v>
      </c>
      <c r="D178" s="3">
        <v>42992</v>
      </c>
      <c r="E178" s="2">
        <v>238.18</v>
      </c>
      <c r="F178" s="2">
        <v>238.68</v>
      </c>
      <c r="G178" s="2">
        <v>237.99</v>
      </c>
      <c r="H178" s="2">
        <v>238.46</v>
      </c>
      <c r="I178" s="1">
        <v>100101416</v>
      </c>
      <c r="J178" s="16">
        <f t="array" ref="J178">INDEX(LINEST($H159:$H178,$A159:$A178,TRUE,TRUE),1,1)</f>
        <v>0.35735338345864692</v>
      </c>
      <c r="K178" s="11">
        <f t="array" ref="K178">INDEX(LINEST($H159:$H178,$A159:$A178,TRUE,TRUE),1,2)</f>
        <v>174.89130827067663</v>
      </c>
      <c r="L178" s="11">
        <f t="array" ref="L178">INDEX(LINEST($H159:$H178,$A159:$A178,TRUE,TRUE),3,1)</f>
        <v>0.86218949776509568</v>
      </c>
      <c r="M178" s="11">
        <f t="shared" si="5"/>
        <v>2.2191791275153991</v>
      </c>
      <c r="N178" s="13"/>
      <c r="P178" s="8">
        <v>177</v>
      </c>
      <c r="Q178" s="16">
        <v>0.35735338345864598</v>
      </c>
      <c r="R178" s="11">
        <v>174.89130827067601</v>
      </c>
      <c r="S178" s="11">
        <v>0.86218949776509402</v>
      </c>
      <c r="T178" s="13"/>
    </row>
    <row r="179" spans="1:20" x14ac:dyDescent="0.25">
      <c r="A179" s="8">
        <v>178</v>
      </c>
      <c r="B179" s="4" t="s">
        <v>7</v>
      </c>
      <c r="C179" s="5" t="str">
        <f t="shared" si="4"/>
        <v>new Quote { Date = DateTime.ParseExact("2017-09-15","yyyy-MM-dd",cultureProvider), Open=238.3m, High=238.88m, Low=238.19m, Close=238.78m, Volume = (long)99592680 },</v>
      </c>
      <c r="D179" s="3">
        <v>42993</v>
      </c>
      <c r="E179" s="2">
        <v>238.3</v>
      </c>
      <c r="F179" s="2">
        <v>238.88</v>
      </c>
      <c r="G179" s="2">
        <v>238.19</v>
      </c>
      <c r="H179" s="2">
        <v>238.78</v>
      </c>
      <c r="I179" s="1">
        <v>99592680</v>
      </c>
      <c r="J179" s="16">
        <f t="array" ref="J179">INDEX(LINEST($H160:$H179,$A160:$A179,TRUE,TRUE),1,1)</f>
        <v>0.36824812030075216</v>
      </c>
      <c r="K179" s="11">
        <f t="array" ref="K179">INDEX(LINEST($H160:$H179,$A160:$A179,TRUE,TRUE),1,2)</f>
        <v>173.04769172932325</v>
      </c>
      <c r="L179" s="11">
        <f t="array" ref="L179">INDEX(LINEST($H160:$H179,$A160:$A179,TRUE,TRUE),3,1)</f>
        <v>0.87078973719037667</v>
      </c>
      <c r="M179" s="11">
        <f t="shared" si="5"/>
        <v>2.2755150515872242</v>
      </c>
      <c r="N179" s="13"/>
      <c r="P179" s="8">
        <v>178</v>
      </c>
      <c r="Q179" s="16">
        <v>0.36824812030075099</v>
      </c>
      <c r="R179" s="11">
        <v>173.04769172932299</v>
      </c>
      <c r="S179" s="11">
        <v>0.870789737190376</v>
      </c>
      <c r="T179" s="13"/>
    </row>
    <row r="180" spans="1:20" x14ac:dyDescent="0.25">
      <c r="A180" s="8">
        <v>179</v>
      </c>
      <c r="B180" s="4" t="s">
        <v>7</v>
      </c>
      <c r="C180" s="5" t="str">
        <f t="shared" si="4"/>
        <v>new Quote { Date = DateTime.ParseExact("2017-09-18","yyyy-MM-dd",cultureProvider), Open=239.18m, High=239.67m, Low=238.87m, Close=239.29m, Volume = (long)48250824 },</v>
      </c>
      <c r="D180" s="3">
        <v>42996</v>
      </c>
      <c r="E180" s="2">
        <v>239.18</v>
      </c>
      <c r="F180" s="2">
        <v>239.67</v>
      </c>
      <c r="G180" s="2">
        <v>238.87</v>
      </c>
      <c r="H180" s="2">
        <v>239.29</v>
      </c>
      <c r="I180" s="1">
        <v>48250824</v>
      </c>
      <c r="J180" s="16">
        <f t="array" ref="J180">INDEX(LINEST($H161:$H180,$A161:$A180,TRUE,TRUE),1,1)</f>
        <v>0.370075187969925</v>
      </c>
      <c r="K180" s="11">
        <f t="array" ref="K180">INDEX(LINEST($H161:$H180,$A161:$A180,TRUE,TRUE),1,2)</f>
        <v>172.76325563909765</v>
      </c>
      <c r="L180" s="11">
        <f t="array" ref="L180">INDEX(LINEST($H161:$H180,$A161:$A180,TRUE,TRUE),3,1)</f>
        <v>0.8714060024294803</v>
      </c>
      <c r="M180" s="11">
        <f t="shared" si="5"/>
        <v>2.2859962817117623</v>
      </c>
      <c r="N180" s="13"/>
      <c r="P180" s="8">
        <v>179</v>
      </c>
      <c r="Q180" s="16">
        <v>0.370075187969924</v>
      </c>
      <c r="R180" s="11">
        <v>172.763255639097</v>
      </c>
      <c r="S180" s="11">
        <v>0.87140600242947897</v>
      </c>
      <c r="T180" s="13"/>
    </row>
    <row r="181" spans="1:20" x14ac:dyDescent="0.25">
      <c r="A181" s="8">
        <v>180</v>
      </c>
      <c r="B181" s="4" t="s">
        <v>7</v>
      </c>
      <c r="C181" s="5" t="str">
        <f t="shared" si="4"/>
        <v>new Quote { Date = DateTime.ParseExact("2017-09-19","yyyy-MM-dd",cultureProvider), Open=239.56m, High=239.62m, Low=239.17m, Close=239.53m, Volume = (long)49161788 },</v>
      </c>
      <c r="D181" s="3">
        <v>42997</v>
      </c>
      <c r="E181" s="2">
        <v>239.56</v>
      </c>
      <c r="F181" s="2">
        <v>239.62</v>
      </c>
      <c r="G181" s="2">
        <v>239.17</v>
      </c>
      <c r="H181" s="2">
        <v>239.53</v>
      </c>
      <c r="I181" s="1">
        <v>49161788</v>
      </c>
      <c r="J181" s="16">
        <f t="array" ref="J181">INDEX(LINEST($H162:$H181,$A162:$A181,TRUE,TRUE),1,1)</f>
        <v>0.36633834586466174</v>
      </c>
      <c r="K181" s="11">
        <f t="array" ref="K181">INDEX(LINEST($H162:$H181,$A162:$A181,TRUE,TRUE),1,2)</f>
        <v>173.42681203007515</v>
      </c>
      <c r="L181" s="11">
        <f t="array" ref="L181">INDEX(LINEST($H162:$H181,$A162:$A181,TRUE,TRUE),3,1)</f>
        <v>0.87030608889240646</v>
      </c>
      <c r="M181" s="11">
        <f t="shared" si="5"/>
        <v>2.2643428958530118</v>
      </c>
      <c r="N181" s="13"/>
      <c r="P181" s="8">
        <v>180</v>
      </c>
      <c r="Q181" s="16">
        <v>0.36633834586466102</v>
      </c>
      <c r="R181" s="11">
        <v>173.42681203007501</v>
      </c>
      <c r="S181" s="11">
        <v>0.87030608889240602</v>
      </c>
      <c r="T181" s="13"/>
    </row>
    <row r="182" spans="1:20" x14ac:dyDescent="0.25">
      <c r="A182" s="8">
        <v>181</v>
      </c>
      <c r="B182" s="4" t="s">
        <v>7</v>
      </c>
      <c r="C182" s="5" t="str">
        <f t="shared" si="4"/>
        <v>new Quote { Date = DateTime.ParseExact("2017-09-20","yyyy-MM-dd",cultureProvider), Open=239.62m, High=239.74m, Low=238.52m, Close=239.61m, Volume = (long)62171164 },</v>
      </c>
      <c r="D182" s="3">
        <v>42998</v>
      </c>
      <c r="E182" s="2">
        <v>239.62</v>
      </c>
      <c r="F182" s="2">
        <v>239.74</v>
      </c>
      <c r="G182" s="2">
        <v>238.52</v>
      </c>
      <c r="H182" s="2">
        <v>239.61</v>
      </c>
      <c r="I182" s="1">
        <v>62171164</v>
      </c>
      <c r="J182" s="16">
        <f t="array" ref="J182">INDEX(LINEST($H163:$H182,$A163:$A182,TRUE,TRUE),1,1)</f>
        <v>0.39018796992481269</v>
      </c>
      <c r="K182" s="11">
        <f t="array" ref="K182">INDEX(LINEST($H163:$H182,$A163:$A182,TRUE,TRUE),1,2)</f>
        <v>169.2492631578946</v>
      </c>
      <c r="L182" s="11">
        <f t="array" ref="L182">INDEX(LINEST($H163:$H182,$A163:$A182,TRUE,TRUE),3,1)</f>
        <v>0.90887522135776089</v>
      </c>
      <c r="M182" s="11">
        <f t="shared" si="5"/>
        <v>2.3600302434502844</v>
      </c>
      <c r="N182" s="13"/>
      <c r="P182" s="8">
        <v>181</v>
      </c>
      <c r="Q182" s="16">
        <v>0.39018796992481197</v>
      </c>
      <c r="R182" s="11">
        <v>169.24926315789401</v>
      </c>
      <c r="S182" s="11">
        <v>0.90887522135776</v>
      </c>
      <c r="T182" s="13"/>
    </row>
    <row r="183" spans="1:20" x14ac:dyDescent="0.25">
      <c r="A183" s="8">
        <v>182</v>
      </c>
      <c r="B183" s="4" t="s">
        <v>7</v>
      </c>
      <c r="C183" s="5" t="str">
        <f t="shared" si="4"/>
        <v>new Quote { Date = DateTime.ParseExact("2017-09-21","yyyy-MM-dd",cultureProvider), Open=239.44m, High=239.54m, Low=238.78m, Close=238.97m, Volume = (long)50313136 },</v>
      </c>
      <c r="D183" s="3">
        <v>42999</v>
      </c>
      <c r="E183" s="2">
        <v>239.44</v>
      </c>
      <c r="F183" s="2">
        <v>239.54</v>
      </c>
      <c r="G183" s="2">
        <v>238.78</v>
      </c>
      <c r="H183" s="2">
        <v>238.97</v>
      </c>
      <c r="I183" s="1">
        <v>50313136</v>
      </c>
      <c r="J183" s="16">
        <f t="array" ref="J183">INDEX(LINEST($H164:$H183,$A164:$A183,TRUE,TRUE),1,1)</f>
        <v>0.38324060150375983</v>
      </c>
      <c r="K183" s="11">
        <f t="array" ref="K183">INDEX(LINEST($H164:$H183,$A164:$A183,TRUE,TRUE),1,2)</f>
        <v>170.3464962406014</v>
      </c>
      <c r="L183" s="11">
        <f t="array" ref="L183">INDEX(LINEST($H164:$H183,$A164:$A183,TRUE,TRUE),3,1)</f>
        <v>0.8983328319551237</v>
      </c>
      <c r="M183" s="11">
        <f t="shared" si="5"/>
        <v>2.331571304935796</v>
      </c>
      <c r="N183" s="13"/>
      <c r="P183" s="8">
        <v>182</v>
      </c>
      <c r="Q183" s="16">
        <v>0.38324060150375899</v>
      </c>
      <c r="R183" s="11">
        <v>170.346496240601</v>
      </c>
      <c r="S183" s="11">
        <v>0.89833283195512204</v>
      </c>
      <c r="T183" s="13"/>
    </row>
    <row r="184" spans="1:20" x14ac:dyDescent="0.25">
      <c r="A184" s="8">
        <v>183</v>
      </c>
      <c r="B184" s="4" t="s">
        <v>7</v>
      </c>
      <c r="C184" s="5" t="str">
        <f t="shared" si="4"/>
        <v>new Quote { Date = DateTime.ParseExact("2017-09-22","yyyy-MM-dd",cultureProvider), Open=238.65m, High=239.2m, Low=238.62m, Close=239.02m, Volume = (long)53446664 },</v>
      </c>
      <c r="D184" s="3">
        <v>43000</v>
      </c>
      <c r="E184" s="2">
        <v>238.65</v>
      </c>
      <c r="F184" s="2">
        <v>239.2</v>
      </c>
      <c r="G184" s="2">
        <v>238.62</v>
      </c>
      <c r="H184" s="2">
        <v>239.02</v>
      </c>
      <c r="I184" s="1">
        <v>53446664</v>
      </c>
      <c r="J184" s="16">
        <f t="array" ref="J184">INDEX(LINEST($H165:$H184,$A165:$A184,TRUE,TRUE),1,1)</f>
        <v>0.35963157894736886</v>
      </c>
      <c r="K184" s="11">
        <f t="array" ref="K184">INDEX(LINEST($H165:$H184,$A165:$A184,TRUE,TRUE),1,2)</f>
        <v>174.37842105263155</v>
      </c>
      <c r="L184" s="11">
        <f t="array" ref="L184">INDEX(LINEST($H165:$H184,$A165:$A184,TRUE,TRUE),3,1)</f>
        <v>0.87133547182986737</v>
      </c>
      <c r="M184" s="11">
        <f t="shared" si="5"/>
        <v>2.2215748355614777</v>
      </c>
      <c r="N184" s="13"/>
      <c r="P184" s="8">
        <v>183</v>
      </c>
      <c r="Q184" s="16">
        <v>0.35963157894736802</v>
      </c>
      <c r="R184" s="11">
        <v>174.37842105263101</v>
      </c>
      <c r="S184" s="11">
        <v>0.87133547182986604</v>
      </c>
      <c r="T184" s="13"/>
    </row>
    <row r="185" spans="1:20" x14ac:dyDescent="0.25">
      <c r="A185" s="8">
        <v>184</v>
      </c>
      <c r="B185" s="4" t="s">
        <v>7</v>
      </c>
      <c r="C185" s="5" t="str">
        <f t="shared" si="4"/>
        <v>new Quote { Date = DateTime.ParseExact("2017-09-25","yyyy-MM-dd",cultureProvider), Open=238.74m, High=239.13m, Low=237.72m, Close=238.53m, Volume = (long)59552032 },</v>
      </c>
      <c r="D185" s="3">
        <v>43003</v>
      </c>
      <c r="E185" s="2">
        <v>238.74</v>
      </c>
      <c r="F185" s="2">
        <v>239.13</v>
      </c>
      <c r="G185" s="2">
        <v>237.72</v>
      </c>
      <c r="H185" s="2">
        <v>238.53</v>
      </c>
      <c r="I185" s="1">
        <v>59552032</v>
      </c>
      <c r="J185" s="16">
        <f t="array" ref="J185">INDEX(LINEST($H166:$H185,$A166:$A185,TRUE,TRUE),1,1)</f>
        <v>0.32811278195488774</v>
      </c>
      <c r="K185" s="11">
        <f t="array" ref="K185">INDEX(LINEST($H166:$H185,$A166:$A185,TRUE,TRUE),1,2)</f>
        <v>179.78581954887213</v>
      </c>
      <c r="L185" s="11">
        <f t="array" ref="L185">INDEX(LINEST($H166:$H185,$A166:$A185,TRUE,TRUE),3,1)</f>
        <v>0.81805815978764751</v>
      </c>
      <c r="M185" s="11">
        <f t="shared" si="5"/>
        <v>2.0918323905131615</v>
      </c>
      <c r="N185" s="13"/>
      <c r="P185" s="8">
        <v>184</v>
      </c>
      <c r="Q185" s="16">
        <v>0.32811278195488702</v>
      </c>
      <c r="R185" s="11">
        <v>179.78581954887201</v>
      </c>
      <c r="S185" s="11">
        <v>0.81805815978764596</v>
      </c>
      <c r="T185" s="13"/>
    </row>
    <row r="186" spans="1:20" x14ac:dyDescent="0.25">
      <c r="A186" s="8">
        <v>185</v>
      </c>
      <c r="B186" s="4" t="s">
        <v>7</v>
      </c>
      <c r="C186" s="5" t="str">
        <f t="shared" si="4"/>
        <v>new Quote { Date = DateTime.ParseExact("2017-09-26","yyyy-MM-dd",cultureProvider), Open=239m, High=239.27m, Low=238.41m, Close=238.68m, Volume = (long)56439616 },</v>
      </c>
      <c r="D186" s="3">
        <v>43004</v>
      </c>
      <c r="E186" s="2">
        <v>239</v>
      </c>
      <c r="F186" s="2">
        <v>239.27</v>
      </c>
      <c r="G186" s="2">
        <v>238.41</v>
      </c>
      <c r="H186" s="2">
        <v>238.68</v>
      </c>
      <c r="I186" s="1">
        <v>56439616</v>
      </c>
      <c r="J186" s="16">
        <f t="array" ref="J186">INDEX(LINEST($H167:$H186,$A167:$A186,TRUE,TRUE),1,1)</f>
        <v>0.29086466165413583</v>
      </c>
      <c r="K186" s="11">
        <f t="array" ref="K186">INDEX(LINEST($H167:$H186,$A167:$A186,TRUE,TRUE),1,2)</f>
        <v>186.26875187969918</v>
      </c>
      <c r="L186" s="11">
        <f t="array" ref="L186">INDEX(LINEST($H167:$H186,$A167:$A186,TRUE,TRUE),3,1)</f>
        <v>0.76088060373369482</v>
      </c>
      <c r="M186" s="11">
        <f t="shared" si="5"/>
        <v>1.9227752728803238</v>
      </c>
      <c r="N186" s="13"/>
      <c r="P186" s="8">
        <v>185</v>
      </c>
      <c r="Q186" s="16">
        <v>0.29086466165413499</v>
      </c>
      <c r="R186" s="11">
        <v>186.26875187969901</v>
      </c>
      <c r="S186" s="11">
        <v>0.76088060373369304</v>
      </c>
      <c r="T186" s="13"/>
    </row>
    <row r="187" spans="1:20" x14ac:dyDescent="0.25">
      <c r="A187" s="8">
        <v>186</v>
      </c>
      <c r="B187" s="4" t="s">
        <v>7</v>
      </c>
      <c r="C187" s="5" t="str">
        <f t="shared" si="4"/>
        <v>new Quote { Date = DateTime.ParseExact("2017-09-27","yyyy-MM-dd",cultureProvider), Open=239.44m, High=240.03m, Low=238.47m, Close=239.6m, Volume = (long)84532616 },</v>
      </c>
      <c r="D187" s="3">
        <v>43005</v>
      </c>
      <c r="E187" s="2">
        <v>239.44</v>
      </c>
      <c r="F187" s="2">
        <v>240.03</v>
      </c>
      <c r="G187" s="2">
        <v>238.47</v>
      </c>
      <c r="H187" s="2">
        <v>239.6</v>
      </c>
      <c r="I187" s="1">
        <v>84532616</v>
      </c>
      <c r="J187" s="16">
        <f t="array" ref="J187">INDEX(LINEST($H168:$H187,$A168:$A187,TRUE,TRUE),1,1)</f>
        <v>0.26262406015037643</v>
      </c>
      <c r="K187" s="11">
        <f t="array" ref="K187">INDEX(LINEST($H168:$H187,$A168:$A187,TRUE,TRUE),1,2)</f>
        <v>191.26935338345859</v>
      </c>
      <c r="L187" s="11">
        <f t="array" ref="L187">INDEX(LINEST($H168:$H187,$A168:$A187,TRUE,TRUE),3,1)</f>
        <v>0.73490952401683984</v>
      </c>
      <c r="M187" s="11">
        <f t="shared" si="5"/>
        <v>1.7664990093402277</v>
      </c>
      <c r="N187" s="13"/>
      <c r="P187" s="8">
        <v>186</v>
      </c>
      <c r="Q187" s="16">
        <v>0.26262406015037498</v>
      </c>
      <c r="R187" s="11">
        <v>191.269353383458</v>
      </c>
      <c r="S187" s="11">
        <v>0.73490952401683796</v>
      </c>
      <c r="T187" s="13"/>
    </row>
    <row r="188" spans="1:20" x14ac:dyDescent="0.25">
      <c r="A188" s="8">
        <v>187</v>
      </c>
      <c r="B188" s="4" t="s">
        <v>7</v>
      </c>
      <c r="C188" s="5" t="str">
        <f t="shared" si="4"/>
        <v>new Quote { Date = DateTime.ParseExact("2017-09-28","yyyy-MM-dd",cultureProvider), Open=239.3m, High=239.98m, Low=239.2m, Close=239.89m, Volume = (long)46730936 },</v>
      </c>
      <c r="D188" s="3">
        <v>43006</v>
      </c>
      <c r="E188" s="2">
        <v>239.3</v>
      </c>
      <c r="F188" s="2">
        <v>239.98</v>
      </c>
      <c r="G188" s="2">
        <v>239.2</v>
      </c>
      <c r="H188" s="2">
        <v>239.89</v>
      </c>
      <c r="I188" s="1">
        <v>46730936</v>
      </c>
      <c r="J188" s="16">
        <f t="array" ref="J188">INDEX(LINEST($H169:$H188,$A169:$A188,TRUE,TRUE),1,1)</f>
        <v>0.24681954887218069</v>
      </c>
      <c r="K188" s="11">
        <f t="array" ref="K188">INDEX(LINEST($H169:$H188,$A169:$A188,TRUE,TRUE),1,2)</f>
        <v>194.078030075188</v>
      </c>
      <c r="L188" s="11">
        <f t="array" ref="L188">INDEX(LINEST($H169:$H188,$A169:$A188,TRUE,TRUE),3,1)</f>
        <v>0.71299543179898683</v>
      </c>
      <c r="M188" s="11">
        <f t="shared" si="5"/>
        <v>1.6855126074877047</v>
      </c>
      <c r="N188" s="13"/>
      <c r="P188" s="8">
        <v>187</v>
      </c>
      <c r="Q188" s="16">
        <v>0.24681954887217999</v>
      </c>
      <c r="R188" s="11">
        <v>194.078030075187</v>
      </c>
      <c r="S188" s="11">
        <v>0.71299543179898595</v>
      </c>
      <c r="T188" s="13"/>
    </row>
    <row r="189" spans="1:20" x14ac:dyDescent="0.25">
      <c r="A189" s="8">
        <v>188</v>
      </c>
      <c r="B189" s="4" t="s">
        <v>7</v>
      </c>
      <c r="C189" s="5" t="str">
        <f t="shared" si="4"/>
        <v>new Quote { Date = DateTime.ParseExact("2017-09-29","yyyy-MM-dd",cultureProvider), Open=239.88m, High=240.82m, Low=239.68m, Close=240.74m, Volume = (long)89308704 },</v>
      </c>
      <c r="D189" s="3">
        <v>43007</v>
      </c>
      <c r="E189" s="2">
        <v>239.88</v>
      </c>
      <c r="F189" s="2">
        <v>240.82</v>
      </c>
      <c r="G189" s="2">
        <v>239.68</v>
      </c>
      <c r="H189" s="2">
        <v>240.74</v>
      </c>
      <c r="I189" s="1">
        <v>89308704</v>
      </c>
      <c r="J189" s="16">
        <f t="array" ref="J189">INDEX(LINEST($H170:$H189,$A170:$A189,TRUE,TRUE),1,1)</f>
        <v>0.25742105263157905</v>
      </c>
      <c r="K189" s="11">
        <f t="array" ref="K189">INDEX(LINEST($H170:$H189,$A170:$A189,TRUE,TRUE),1,2)</f>
        <v>192.17684210526318</v>
      </c>
      <c r="L189" s="11">
        <f t="array" ref="L189">INDEX(LINEST($H170:$H189,$A170:$A189,TRUE,TRUE),3,1)</f>
        <v>0.73230958171377203</v>
      </c>
      <c r="M189" s="11">
        <f t="shared" si="5"/>
        <v>1.7345727860196591</v>
      </c>
      <c r="N189" s="13"/>
      <c r="P189" s="8">
        <v>188</v>
      </c>
      <c r="Q189" s="16">
        <v>0.257421052631578</v>
      </c>
      <c r="R189" s="11">
        <v>192.17684210526301</v>
      </c>
      <c r="S189" s="11">
        <v>0.73230958171377103</v>
      </c>
      <c r="T189" s="13"/>
    </row>
    <row r="190" spans="1:20" x14ac:dyDescent="0.25">
      <c r="A190" s="8">
        <v>189</v>
      </c>
      <c r="B190" s="4" t="s">
        <v>7</v>
      </c>
      <c r="C190" s="5" t="str">
        <f t="shared" si="4"/>
        <v>new Quote { Date = DateTime.ParseExact("2017-10-02","yyyy-MM-dd",cultureProvider), Open=240.98m, High=241.78m, Low=240.8m, Close=241.78m, Volume = (long)61596044 },</v>
      </c>
      <c r="D190" s="3">
        <v>43010</v>
      </c>
      <c r="E190" s="2">
        <v>240.98</v>
      </c>
      <c r="F190" s="2">
        <v>241.78</v>
      </c>
      <c r="G190" s="2">
        <v>240.8</v>
      </c>
      <c r="H190" s="2">
        <v>241.78</v>
      </c>
      <c r="I190" s="1">
        <v>61596044</v>
      </c>
      <c r="J190" s="16">
        <f t="array" ref="J190">INDEX(LINEST($H171:$H190,$A171:$A190,TRUE,TRUE),1,1)</f>
        <v>0.28093233082706798</v>
      </c>
      <c r="K190" s="11">
        <f t="array" ref="K190">INDEX(LINEST($H171:$H190,$A171:$A190,TRUE,TRUE),1,2)</f>
        <v>187.97264661654131</v>
      </c>
      <c r="L190" s="11">
        <f t="array" ref="L190">INDEX(LINEST($H171:$H190,$A171:$A190,TRUE,TRUE),3,1)</f>
        <v>0.76365366325287276</v>
      </c>
      <c r="M190" s="11">
        <f t="shared" si="5"/>
        <v>1.8537421611432381</v>
      </c>
      <c r="N190" s="13"/>
      <c r="P190" s="8">
        <v>189</v>
      </c>
      <c r="Q190" s="16">
        <v>0.28093233082706698</v>
      </c>
      <c r="R190" s="11">
        <v>187.972646616541</v>
      </c>
      <c r="S190" s="11">
        <v>0.76365366325287098</v>
      </c>
      <c r="T190" s="13"/>
    </row>
    <row r="191" spans="1:20" x14ac:dyDescent="0.25">
      <c r="A191" s="8">
        <v>190</v>
      </c>
      <c r="B191" s="4" t="s">
        <v>7</v>
      </c>
      <c r="C191" s="5" t="str">
        <f t="shared" si="4"/>
        <v>new Quote { Date = DateTime.ParseExact("2017-10-03","yyyy-MM-dd",cultureProvider), Open=241.91m, High=242.33m, Low=241.69m, Close=242.3m, Volume = (long)69722704 },</v>
      </c>
      <c r="D191" s="3">
        <v>43011</v>
      </c>
      <c r="E191" s="2">
        <v>241.91</v>
      </c>
      <c r="F191" s="2">
        <v>242.33</v>
      </c>
      <c r="G191" s="2">
        <v>241.69</v>
      </c>
      <c r="H191" s="2">
        <v>242.3</v>
      </c>
      <c r="I191" s="1">
        <v>69722704</v>
      </c>
      <c r="J191" s="16">
        <f t="array" ref="J191">INDEX(LINEST($H172:$H191,$A172:$A191,TRUE,TRUE),1,1)</f>
        <v>0.27696240601503813</v>
      </c>
      <c r="K191" s="11">
        <f t="array" ref="K191">INDEX(LINEST($H172:$H191,$A172:$A191,TRUE,TRUE),1,2)</f>
        <v>188.79228571428564</v>
      </c>
      <c r="L191" s="11">
        <f t="array" ref="L191">INDEX(LINEST($H172:$H191,$A172:$A191,TRUE,TRUE),3,1)</f>
        <v>0.76478531740856437</v>
      </c>
      <c r="M191" s="11">
        <f t="shared" si="5"/>
        <v>1.8261938560842905</v>
      </c>
      <c r="N191" s="13"/>
      <c r="P191" s="8">
        <v>190</v>
      </c>
      <c r="Q191" s="16">
        <v>0.27696240601503702</v>
      </c>
      <c r="R191" s="11">
        <v>188.79228571428499</v>
      </c>
      <c r="S191" s="11">
        <v>0.76478531740856304</v>
      </c>
      <c r="T191" s="13"/>
    </row>
    <row r="192" spans="1:20" x14ac:dyDescent="0.25">
      <c r="A192" s="8">
        <v>191</v>
      </c>
      <c r="B192" s="4" t="s">
        <v>7</v>
      </c>
      <c r="C192" s="5" t="str">
        <f t="shared" si="4"/>
        <v>new Quote { Date = DateTime.ParseExact("2017-10-04","yyyy-MM-dd",cultureProvider), Open=242.13m, High=242.85m, Low=242.01m, Close=242.58m, Volume = (long)58392872 },</v>
      </c>
      <c r="D192" s="3">
        <v>43012</v>
      </c>
      <c r="E192" s="2">
        <v>242.13</v>
      </c>
      <c r="F192" s="2">
        <v>242.85</v>
      </c>
      <c r="G192" s="2">
        <v>242.01</v>
      </c>
      <c r="H192" s="2">
        <v>242.58</v>
      </c>
      <c r="I192" s="1">
        <v>58392872</v>
      </c>
      <c r="J192" s="16">
        <f t="array" ref="J192">INDEX(LINEST($H173:$H192,$A173:$A192,TRUE,TRUE),1,1)</f>
        <v>0.2780751879699252</v>
      </c>
      <c r="K192" s="11">
        <f t="array" ref="K192">INDEX(LINEST($H173:$H192,$A173:$A192,TRUE,TRUE),1,2)</f>
        <v>188.67135338345855</v>
      </c>
      <c r="L192" s="11">
        <f t="array" ref="L192">INDEX(LINEST($H173:$H192,$A173:$A192,TRUE,TRUE),3,1)</f>
        <v>0.76486733445960253</v>
      </c>
      <c r="M192" s="11">
        <f t="shared" si="5"/>
        <v>1.8334328457841067</v>
      </c>
      <c r="N192" s="13"/>
      <c r="P192" s="8">
        <v>191</v>
      </c>
      <c r="Q192" s="16">
        <v>0.27807518796992398</v>
      </c>
      <c r="R192" s="11">
        <v>188.67135338345801</v>
      </c>
      <c r="S192" s="11">
        <v>0.76486733445960198</v>
      </c>
      <c r="T192" s="13"/>
    </row>
    <row r="193" spans="1:20" x14ac:dyDescent="0.25">
      <c r="A193" s="8">
        <v>192</v>
      </c>
      <c r="B193" s="4" t="s">
        <v>7</v>
      </c>
      <c r="C193" s="5" t="str">
        <f t="shared" si="4"/>
        <v>new Quote { Date = DateTime.ParseExact("2017-10-05","yyyy-MM-dd",cultureProvider), Open=242.95m, High=244.04m, Low=242.62m, Close=244.02m, Volume = (long)66291980 },</v>
      </c>
      <c r="D193" s="3">
        <v>43013</v>
      </c>
      <c r="E193" s="2">
        <v>242.95</v>
      </c>
      <c r="F193" s="2">
        <v>244.04</v>
      </c>
      <c r="G193" s="2">
        <v>242.62</v>
      </c>
      <c r="H193" s="2">
        <v>244.02</v>
      </c>
      <c r="I193" s="1">
        <v>66291980</v>
      </c>
      <c r="J193" s="16">
        <f t="array" ref="J193">INDEX(LINEST($H174:$H193,$A174:$A193,TRUE,TRUE),1,1)</f>
        <v>0.28851879699248156</v>
      </c>
      <c r="K193" s="11">
        <f t="array" ref="K193">INDEX(LINEST($H174:$H193,$A174:$A193,TRUE,TRUE),1,2)</f>
        <v>186.91881954887208</v>
      </c>
      <c r="L193" s="11">
        <f t="array" ref="L193">INDEX(LINEST($H174:$H193,$A174:$A193,TRUE,TRUE),3,1)</f>
        <v>0.75600040158065585</v>
      </c>
      <c r="M193" s="11">
        <f t="shared" si="5"/>
        <v>1.9134138992910044</v>
      </c>
      <c r="N193" s="13"/>
      <c r="P193" s="8">
        <v>192</v>
      </c>
      <c r="Q193" s="16">
        <v>0.28851879699248101</v>
      </c>
      <c r="R193" s="11">
        <v>186.91881954887199</v>
      </c>
      <c r="S193" s="11">
        <v>0.75600040158065496</v>
      </c>
      <c r="T193" s="13"/>
    </row>
    <row r="194" spans="1:20" x14ac:dyDescent="0.25">
      <c r="A194" s="8">
        <v>193</v>
      </c>
      <c r="B194" s="4" t="s">
        <v>7</v>
      </c>
      <c r="C194" s="5" t="str">
        <f t="shared" ref="C194:C257" si="6">"new Quote { Date = DateTime.ParseExact("""&amp;TEXT(D194,"yyyy-mm-dd")&amp;""",""yyyy-MM-dd"",cultureProvider), Open="&amp;E194&amp;"m, High="&amp;F194&amp;"m, Low="&amp;G194&amp;"m, Close="&amp;H194&amp;"m, Volume = (long)"&amp;I194&amp;" },"</f>
        <v>new Quote { Date = DateTime.ParseExact("2017-10-06","yyyy-MM-dd",cultureProvider), Open=243.53m, High=244.06m, Low=243.25m, Close=243.74m, Volume = (long)84161696 },</v>
      </c>
      <c r="D194" s="3">
        <v>43014</v>
      </c>
      <c r="E194" s="2">
        <v>243.53</v>
      </c>
      <c r="F194" s="2">
        <v>244.06</v>
      </c>
      <c r="G194" s="2">
        <v>243.25</v>
      </c>
      <c r="H194" s="2">
        <v>243.74</v>
      </c>
      <c r="I194" s="1">
        <v>84161696</v>
      </c>
      <c r="J194" s="16">
        <f t="array" ref="J194">INDEX(LINEST($H175:$H194,$A175:$A194,TRUE,TRUE),1,1)</f>
        <v>0.27756390977443662</v>
      </c>
      <c r="K194" s="11">
        <f t="array" ref="K194">INDEX(LINEST($H175:$H194,$A175:$A194,TRUE,TRUE),1,2)</f>
        <v>189.07202255639089</v>
      </c>
      <c r="L194" s="11">
        <f t="array" ref="L194">INDEX(LINEST($H175:$H194,$A175:$A194,TRUE,TRUE),3,1)</f>
        <v>0.76539784161559199</v>
      </c>
      <c r="M194" s="11">
        <f t="shared" si="5"/>
        <v>1.8294275060794327</v>
      </c>
      <c r="N194" s="13"/>
      <c r="P194" s="8">
        <v>193</v>
      </c>
      <c r="Q194" s="16">
        <v>0.27756390977443601</v>
      </c>
      <c r="R194" s="11">
        <v>189.07202255639001</v>
      </c>
      <c r="S194" s="11">
        <v>0.76539784161559099</v>
      </c>
      <c r="T194" s="13"/>
    </row>
    <row r="195" spans="1:20" x14ac:dyDescent="0.25">
      <c r="A195" s="8">
        <v>194</v>
      </c>
      <c r="B195" s="4" t="s">
        <v>7</v>
      </c>
      <c r="C195" s="5" t="str">
        <f t="shared" si="6"/>
        <v>new Quote { Date = DateTime.ParseExact("2017-10-09","yyyy-MM-dd",cultureProvider), Open=243.99m, High=244.06m, Low=243.05m, Close=243.34m, Volume = (long)37363944 },</v>
      </c>
      <c r="D195" s="3">
        <v>43017</v>
      </c>
      <c r="E195" s="2">
        <v>243.99</v>
      </c>
      <c r="F195" s="2">
        <v>244.06</v>
      </c>
      <c r="G195" s="2">
        <v>243.05</v>
      </c>
      <c r="H195" s="2">
        <v>243.34</v>
      </c>
      <c r="I195" s="1">
        <v>37363944</v>
      </c>
      <c r="J195" s="16">
        <f t="array" ref="J195">INDEX(LINEST($H176:$H195,$A176:$A195,TRUE,TRUE),1,1)</f>
        <v>0.28754887218045178</v>
      </c>
      <c r="K195" s="11">
        <f t="array" ref="K195">INDEX(LINEST($H176:$H195,$A176:$A195,TRUE,TRUE),1,2)</f>
        <v>187.23823308270667</v>
      </c>
      <c r="L195" s="11">
        <f t="array" ref="L195">INDEX(LINEST($H176:$H195,$A176:$A195,TRUE,TRUE),3,1)</f>
        <v>0.77734831079325284</v>
      </c>
      <c r="M195" s="11">
        <f t="shared" si="5"/>
        <v>1.8806139954812666</v>
      </c>
      <c r="N195" s="13"/>
      <c r="P195" s="8">
        <v>194</v>
      </c>
      <c r="Q195" s="16">
        <v>0.287548872180451</v>
      </c>
      <c r="R195" s="11">
        <v>187.23823308270599</v>
      </c>
      <c r="S195" s="11">
        <v>0.77734831079325195</v>
      </c>
      <c r="T195" s="13"/>
    </row>
    <row r="196" spans="1:20" x14ac:dyDescent="0.25">
      <c r="A196" s="8">
        <v>195</v>
      </c>
      <c r="B196" s="4" t="s">
        <v>7</v>
      </c>
      <c r="C196" s="5" t="str">
        <f t="shared" si="6"/>
        <v>new Quote { Date = DateTime.ParseExact("2017-10-10","yyyy-MM-dd",cultureProvider), Open=243.96m, High=244.4m, Low=243.37m, Close=243.98m, Volume = (long)44934412 },</v>
      </c>
      <c r="D196" s="3">
        <v>43018</v>
      </c>
      <c r="E196" s="2">
        <v>243.96</v>
      </c>
      <c r="F196" s="2">
        <v>244.4</v>
      </c>
      <c r="G196" s="2">
        <v>243.37</v>
      </c>
      <c r="H196" s="2">
        <v>243.98</v>
      </c>
      <c r="I196" s="1">
        <v>44934412</v>
      </c>
      <c r="J196" s="16">
        <f t="array" ref="J196">INDEX(LINEST($H177:$H196,$A177:$A196,TRUE,TRUE),1,1)</f>
        <v>0.31070676691729338</v>
      </c>
      <c r="K196" s="11">
        <f t="array" ref="K196">INDEX(LINEST($H177:$H196,$A177:$A196,TRUE,TRUE),1,2)</f>
        <v>182.93289473684203</v>
      </c>
      <c r="L196" s="11">
        <f t="array" ref="L196">INDEX(LINEST($H177:$H196,$A177:$A196,TRUE,TRUE),3,1)</f>
        <v>0.80959648172028487</v>
      </c>
      <c r="M196" s="11">
        <f t="shared" si="5"/>
        <v>1.9911878364433644</v>
      </c>
      <c r="N196" s="13"/>
      <c r="P196" s="8">
        <v>195</v>
      </c>
      <c r="Q196" s="16">
        <v>0.31070676691729299</v>
      </c>
      <c r="R196" s="11">
        <v>182.932894736842</v>
      </c>
      <c r="S196" s="11">
        <v>0.80959648172028398</v>
      </c>
      <c r="T196" s="13"/>
    </row>
    <row r="197" spans="1:20" x14ac:dyDescent="0.25">
      <c r="A197" s="8">
        <v>196</v>
      </c>
      <c r="B197" s="4" t="s">
        <v>7</v>
      </c>
      <c r="C197" s="5" t="str">
        <f t="shared" si="6"/>
        <v>new Quote { Date = DateTime.ParseExact("2017-10-11","yyyy-MM-dd",cultureProvider), Open=243.88m, High=244.37m, Low=243.7m, Close=244.37m, Volume = (long)49752644 },</v>
      </c>
      <c r="D197" s="3">
        <v>43019</v>
      </c>
      <c r="E197" s="2">
        <v>243.88</v>
      </c>
      <c r="F197" s="2">
        <v>244.37</v>
      </c>
      <c r="G197" s="2">
        <v>243.7</v>
      </c>
      <c r="H197" s="2">
        <v>244.37</v>
      </c>
      <c r="I197" s="1">
        <v>49752644</v>
      </c>
      <c r="J197" s="16">
        <f t="array" ref="J197">INDEX(LINEST($H178:$H197,$A178:$A197,TRUE,TRUE),1,1)</f>
        <v>0.33296992481203008</v>
      </c>
      <c r="K197" s="11">
        <f t="array" ref="K197">INDEX(LINEST($H178:$H197,$A178:$A197,TRUE,TRUE),1,2)</f>
        <v>178.76160902255634</v>
      </c>
      <c r="L197" s="11">
        <f t="array" ref="L197">INDEX(LINEST($H178:$H197,$A178:$A197,TRUE,TRUE),3,1)</f>
        <v>0.83850370353462589</v>
      </c>
      <c r="M197" s="11">
        <f t="shared" si="5"/>
        <v>2.0967581524820655</v>
      </c>
      <c r="N197" s="13"/>
      <c r="P197" s="8">
        <v>196</v>
      </c>
      <c r="Q197" s="16">
        <v>0.33296992481203003</v>
      </c>
      <c r="R197" s="11">
        <v>178.761609022556</v>
      </c>
      <c r="S197" s="11">
        <v>0.838503703534626</v>
      </c>
      <c r="T197" s="13"/>
    </row>
    <row r="198" spans="1:20" x14ac:dyDescent="0.25">
      <c r="A198" s="8">
        <v>197</v>
      </c>
      <c r="B198" s="4" t="s">
        <v>7</v>
      </c>
      <c r="C198" s="5" t="str">
        <f t="shared" si="6"/>
        <v>new Quote { Date = DateTime.ParseExact("2017-10-12","yyyy-MM-dd",cultureProvider), Open=244.02m, High=244.41m, Low=243.74m, Close=244m, Volume = (long)49116908 },</v>
      </c>
      <c r="D198" s="3">
        <v>43020</v>
      </c>
      <c r="E198" s="2">
        <v>244.02</v>
      </c>
      <c r="F198" s="2">
        <v>244.41</v>
      </c>
      <c r="G198" s="2">
        <v>243.74</v>
      </c>
      <c r="H198" s="2">
        <v>244</v>
      </c>
      <c r="I198" s="1">
        <v>49116908</v>
      </c>
      <c r="J198" s="16">
        <f t="array" ref="J198">INDEX(LINEST($H179:$H198,$A179:$A198,TRUE,TRUE),1,1)</f>
        <v>0.33991729323308284</v>
      </c>
      <c r="K198" s="11">
        <f t="array" ref="K198">INDEX(LINEST($H179:$H198,$A179:$A198,TRUE,TRUE),1,2)</f>
        <v>177.40300751879695</v>
      </c>
      <c r="L198" s="11">
        <f t="array" ref="L198">INDEX(LINEST($H179:$H198,$A179:$A198,TRUE,TRUE),3,1)</f>
        <v>0.8491417122982311</v>
      </c>
      <c r="M198" s="11">
        <f t="shared" si="5"/>
        <v>2.1270563579745612</v>
      </c>
      <c r="N198" s="13"/>
      <c r="P198" s="8">
        <v>197</v>
      </c>
      <c r="Q198" s="16">
        <v>0.33991729323308201</v>
      </c>
      <c r="R198" s="11">
        <v>177.40300751879599</v>
      </c>
      <c r="S198" s="11">
        <v>0.84914171229823099</v>
      </c>
      <c r="T198" s="13"/>
    </row>
    <row r="199" spans="1:20" x14ac:dyDescent="0.25">
      <c r="A199" s="8">
        <v>198</v>
      </c>
      <c r="B199" s="4" t="s">
        <v>7</v>
      </c>
      <c r="C199" s="5" t="str">
        <f t="shared" si="6"/>
        <v>new Quote { Date = DateTime.ParseExact("2017-10-13","yyyy-MM-dd",cultureProvider), Open=244.48m, High=244.61m, Low=244m, Close=244.3m, Volume = (long)57189416 },</v>
      </c>
      <c r="D199" s="3">
        <v>43021</v>
      </c>
      <c r="E199" s="2">
        <v>244.48</v>
      </c>
      <c r="F199" s="2">
        <v>244.61</v>
      </c>
      <c r="G199" s="2">
        <v>244</v>
      </c>
      <c r="H199" s="2">
        <v>244.3</v>
      </c>
      <c r="I199" s="1">
        <v>57189416</v>
      </c>
      <c r="J199" s="16">
        <f t="array" ref="J199">INDEX(LINEST($H180:$H199,$A180:$A199,TRUE,TRUE),1,1)</f>
        <v>0.34787218045112805</v>
      </c>
      <c r="K199" s="11">
        <f t="array" ref="K199">INDEX(LINEST($H180:$H199,$A180:$A199,TRUE,TRUE),1,2)</f>
        <v>175.83959398496239</v>
      </c>
      <c r="L199" s="11">
        <f t="array" ref="L199">INDEX(LINEST($H180:$H199,$A180:$A199,TRUE,TRUE),3,1)</f>
        <v>0.86154805164814341</v>
      </c>
      <c r="M199" s="11">
        <f t="shared" si="5"/>
        <v>2.1611045208411386</v>
      </c>
      <c r="N199" s="13"/>
      <c r="P199" s="8">
        <v>198</v>
      </c>
      <c r="Q199" s="16">
        <v>0.347872180451127</v>
      </c>
      <c r="R199" s="11">
        <v>175.83959398496199</v>
      </c>
      <c r="S199" s="11">
        <v>0.86154805164814297</v>
      </c>
      <c r="T199" s="13"/>
    </row>
    <row r="200" spans="1:20" x14ac:dyDescent="0.25">
      <c r="A200" s="8">
        <v>199</v>
      </c>
      <c r="B200" s="4" t="s">
        <v>7</v>
      </c>
      <c r="C200" s="5" t="str">
        <f t="shared" si="6"/>
        <v>new Quote { Date = DateTime.ParseExact("2017-10-16","yyyy-MM-dd",cultureProvider), Open=244.55m, High=244.84m, Low=244.18m, Close=244.63m, Volume = (long)39887916 },</v>
      </c>
      <c r="D200" s="3">
        <v>43024</v>
      </c>
      <c r="E200" s="2">
        <v>244.55</v>
      </c>
      <c r="F200" s="2">
        <v>244.84</v>
      </c>
      <c r="G200" s="2">
        <v>244.18</v>
      </c>
      <c r="H200" s="2">
        <v>244.63</v>
      </c>
      <c r="I200" s="1">
        <v>39887916</v>
      </c>
      <c r="J200" s="16">
        <f t="array" ref="J200">INDEX(LINEST($H181:$H200,$A181:$A200,TRUE,TRUE),1,1)</f>
        <v>0.36029323308270672</v>
      </c>
      <c r="K200" s="11">
        <f t="array" ref="K200">INDEX(LINEST($H181:$H200,$A181:$A200,TRUE,TRUE),1,2)</f>
        <v>173.40493233082708</v>
      </c>
      <c r="L200" s="11">
        <f t="array" ref="L200">INDEX(LINEST($H181:$H200,$A181:$A200,TRUE,TRUE),3,1)</f>
        <v>0.88249807646362111</v>
      </c>
      <c r="M200" s="11">
        <f t="shared" si="5"/>
        <v>2.2115412612022416</v>
      </c>
      <c r="N200" s="13"/>
      <c r="P200" s="8">
        <v>199</v>
      </c>
      <c r="Q200" s="16">
        <v>0.360293233082706</v>
      </c>
      <c r="R200" s="11">
        <v>173.40493233082699</v>
      </c>
      <c r="S200" s="11">
        <v>0.882498076463621</v>
      </c>
      <c r="T200" s="13"/>
    </row>
    <row r="201" spans="1:20" x14ac:dyDescent="0.25">
      <c r="A201" s="8">
        <v>200</v>
      </c>
      <c r="B201" s="4" t="s">
        <v>7</v>
      </c>
      <c r="C201" s="5" t="str">
        <f t="shared" si="6"/>
        <v>new Quote { Date = DateTime.ParseExact("2017-10-17","yyyy-MM-dd",cultureProvider), Open=244.57m, High=244.85m, Low=244.33m, Close=244.8m, Volume = (long)32936836 },</v>
      </c>
      <c r="D201" s="3">
        <v>43025</v>
      </c>
      <c r="E201" s="2">
        <v>244.57</v>
      </c>
      <c r="F201" s="2">
        <v>244.85</v>
      </c>
      <c r="G201" s="2">
        <v>244.33</v>
      </c>
      <c r="H201" s="2">
        <v>244.8</v>
      </c>
      <c r="I201" s="1">
        <v>32936836</v>
      </c>
      <c r="J201" s="16">
        <f t="array" ref="J201">INDEX(LINEST($H182:$H201,$A182:$A201,TRUE,TRUE),1,1)</f>
        <v>0.37090225563909768</v>
      </c>
      <c r="K201" s="11">
        <f t="array" ref="K201">INDEX(LINEST($H182:$H201,$A182:$A201,TRUE,TRUE),1,2)</f>
        <v>171.28712030075189</v>
      </c>
      <c r="L201" s="11">
        <f t="array" ref="L201">INDEX(LINEST($H182:$H201,$A182:$A201,TRUE,TRUE),3,1)</f>
        <v>0.90098870426790689</v>
      </c>
      <c r="M201" s="11">
        <f t="shared" si="5"/>
        <v>2.2531786436055183</v>
      </c>
      <c r="N201" s="13"/>
      <c r="P201" s="8">
        <v>200</v>
      </c>
      <c r="Q201" s="16">
        <v>0.37090225563909701</v>
      </c>
      <c r="R201" s="11">
        <v>171.28712030075101</v>
      </c>
      <c r="S201" s="11">
        <v>0.900988704267907</v>
      </c>
      <c r="T201" s="13"/>
    </row>
    <row r="202" spans="1:20" x14ac:dyDescent="0.25">
      <c r="A202" s="8">
        <v>201</v>
      </c>
      <c r="B202" s="4" t="s">
        <v>7</v>
      </c>
      <c r="C202" s="5" t="str">
        <f t="shared" si="6"/>
        <v>new Quote { Date = DateTime.ParseExact("2017-10-18","yyyy-MM-dd",cultureProvider), Open=245.21m, High=245.26m, Low=244.83m, Close=245.04m, Volume = (long)42670820 },</v>
      </c>
      <c r="D202" s="3">
        <v>43026</v>
      </c>
      <c r="E202" s="2">
        <v>245.21</v>
      </c>
      <c r="F202" s="2">
        <v>245.26</v>
      </c>
      <c r="G202" s="2">
        <v>244.83</v>
      </c>
      <c r="H202" s="2">
        <v>245.04</v>
      </c>
      <c r="I202" s="1">
        <v>42670820</v>
      </c>
      <c r="J202" s="16">
        <f t="array" ref="J202">INDEX(LINEST($H183:$H202,$A183:$A202,TRUE,TRUE),1,1)</f>
        <v>0.37827819548872177</v>
      </c>
      <c r="K202" s="11">
        <f t="array" ref="K202">INDEX(LINEST($H183:$H202,$A183:$A202,TRUE,TRUE),1,2)</f>
        <v>169.7752255639098</v>
      </c>
      <c r="L202" s="11">
        <f t="array" ref="L202">INDEX(LINEST($H183:$H202,$A183:$A202,TRUE,TRUE),3,1)</f>
        <v>0.91322504798277326</v>
      </c>
      <c r="M202" s="11">
        <f t="shared" si="5"/>
        <v>2.2825391015270697</v>
      </c>
      <c r="N202" s="13"/>
      <c r="P202" s="8">
        <v>201</v>
      </c>
      <c r="Q202" s="16">
        <v>0.37827819548872099</v>
      </c>
      <c r="R202" s="11">
        <v>169.775225563909</v>
      </c>
      <c r="S202" s="11">
        <v>0.91322504798277304</v>
      </c>
      <c r="T202" s="13"/>
    </row>
    <row r="203" spans="1:20" x14ac:dyDescent="0.25">
      <c r="A203" s="8">
        <v>202</v>
      </c>
      <c r="B203" s="4" t="s">
        <v>7</v>
      </c>
      <c r="C203" s="5" t="str">
        <f t="shared" si="6"/>
        <v>new Quote { Date = DateTime.ParseExact("2017-10-19","yyyy-MM-dd",cultureProvider), Open=244.18m, High=245.14m, Low=243.72m, Close=245.1m, Volume = (long)64602432 },</v>
      </c>
      <c r="D203" s="3">
        <v>43027</v>
      </c>
      <c r="E203" s="2">
        <v>244.18</v>
      </c>
      <c r="F203" s="2">
        <v>245.14</v>
      </c>
      <c r="G203" s="2">
        <v>243.72</v>
      </c>
      <c r="H203" s="2">
        <v>245.1</v>
      </c>
      <c r="I203" s="1">
        <v>64602432</v>
      </c>
      <c r="J203" s="16">
        <f t="array" ref="J203">INDEX(LINEST($H184:$H203,$A184:$A203,TRUE,TRUE),1,1)</f>
        <v>0.3682406015037592</v>
      </c>
      <c r="K203" s="11">
        <f t="array" ref="K203">INDEX(LINEST($H184:$H203,$A184:$A203,TRUE,TRUE),1,2)</f>
        <v>171.63568421052639</v>
      </c>
      <c r="L203" s="11">
        <f t="array" ref="L203">INDEX(LINEST($H184:$H203,$A184:$A203,TRUE,TRUE),3,1)</f>
        <v>0.90077546807725606</v>
      </c>
      <c r="M203" s="11">
        <f t="shared" si="5"/>
        <v>2.2372742344200898</v>
      </c>
      <c r="N203" s="13"/>
      <c r="P203" s="8">
        <v>202</v>
      </c>
      <c r="Q203" s="16">
        <v>0.36824060150375898</v>
      </c>
      <c r="R203" s="11">
        <v>171.63568421052599</v>
      </c>
      <c r="S203" s="11">
        <v>0.90077546807725695</v>
      </c>
      <c r="T203" s="13"/>
    </row>
    <row r="204" spans="1:20" x14ac:dyDescent="0.25">
      <c r="A204" s="8">
        <v>203</v>
      </c>
      <c r="B204" s="4" t="s">
        <v>7</v>
      </c>
      <c r="C204" s="5" t="str">
        <f t="shared" si="6"/>
        <v>new Quote { Date = DateTime.ParseExact("2017-10-20","yyyy-MM-dd",cultureProvider), Open=245.98m, High=246.4m, Low=245.09m, Close=246.37m, Volume = (long)93063952 },</v>
      </c>
      <c r="D204" s="3">
        <v>43028</v>
      </c>
      <c r="E204" s="2">
        <v>245.98</v>
      </c>
      <c r="F204" s="2">
        <v>246.4</v>
      </c>
      <c r="G204" s="2">
        <v>245.09</v>
      </c>
      <c r="H204" s="2">
        <v>246.37</v>
      </c>
      <c r="I204" s="1">
        <v>93063952</v>
      </c>
      <c r="J204" s="16">
        <f t="array" ref="J204">INDEX(LINEST($H185:$H204,$A185:$A204,TRUE,TRUE),1,1)</f>
        <v>0.36791729323308264</v>
      </c>
      <c r="K204" s="11">
        <f t="array" ref="K204">INDEX(LINEST($H185:$H204,$A185:$A204,TRUE,TRUE),1,2)</f>
        <v>171.6975037593985</v>
      </c>
      <c r="L204" s="11">
        <f t="array" ref="L204">INDEX(LINEST($H185:$H204,$A185:$A204,TRUE,TRUE),3,1)</f>
        <v>0.90061609918521768</v>
      </c>
      <c r="M204" s="11">
        <f t="shared" si="5"/>
        <v>2.2355077163812256</v>
      </c>
      <c r="N204" s="13"/>
      <c r="P204" s="8">
        <v>203</v>
      </c>
      <c r="Q204" s="16">
        <v>0.36791729323308198</v>
      </c>
      <c r="R204" s="11">
        <v>171.69750375939799</v>
      </c>
      <c r="S204" s="11">
        <v>0.90061609918521801</v>
      </c>
      <c r="T204" s="13"/>
    </row>
    <row r="205" spans="1:20" x14ac:dyDescent="0.25">
      <c r="A205" s="8">
        <v>204</v>
      </c>
      <c r="B205" s="4" t="s">
        <v>7</v>
      </c>
      <c r="C205" s="5" t="str">
        <f t="shared" si="6"/>
        <v>new Quote { Date = DateTime.ParseExact("2017-10-23","yyyy-MM-dd",cultureProvider), Open=246.72m, High=246.75m, Low=245.33m, Close=245.41m, Volume = (long)66701640 },</v>
      </c>
      <c r="D205" s="3">
        <v>43031</v>
      </c>
      <c r="E205" s="2">
        <v>246.72</v>
      </c>
      <c r="F205" s="2">
        <v>246.75</v>
      </c>
      <c r="G205" s="2">
        <v>245.33</v>
      </c>
      <c r="H205" s="2">
        <v>245.41</v>
      </c>
      <c r="I205" s="1">
        <v>66701640</v>
      </c>
      <c r="J205" s="16">
        <f t="array" ref="J205">INDEX(LINEST($H186:$H205,$A186:$A205,TRUE,TRUE),1,1)</f>
        <v>0.33509022556390972</v>
      </c>
      <c r="K205" s="11">
        <f t="array" ref="K205">INDEX(LINEST($H186:$H205,$A186:$A205,TRUE,TRUE),1,2)</f>
        <v>178.05845112781961</v>
      </c>
      <c r="L205" s="11">
        <f t="array" ref="L205">INDEX(LINEST($H186:$H205,$A186:$A205,TRUE,TRUE),3,1)</f>
        <v>0.87918378324972402</v>
      </c>
      <c r="M205" s="11">
        <f t="shared" si="5"/>
        <v>2.0607141359247287</v>
      </c>
      <c r="N205" s="13"/>
      <c r="P205" s="8">
        <v>204</v>
      </c>
      <c r="Q205" s="16">
        <v>0.33509022556390899</v>
      </c>
      <c r="R205" s="11">
        <v>178.05845112781901</v>
      </c>
      <c r="S205" s="11">
        <v>0.87918378324972501</v>
      </c>
      <c r="T205" s="13"/>
    </row>
    <row r="206" spans="1:20" x14ac:dyDescent="0.25">
      <c r="A206" s="8">
        <v>205</v>
      </c>
      <c r="B206" s="4" t="s">
        <v>7</v>
      </c>
      <c r="C206" s="5" t="str">
        <f t="shared" si="6"/>
        <v>new Quote { Date = DateTime.ParseExact("2017-10-24","yyyy-MM-dd",cultureProvider), Open=245.88m, High=246.1m, Low=245.45m, Close=245.84m, Volume = (long)69853928 },</v>
      </c>
      <c r="D206" s="3">
        <v>43032</v>
      </c>
      <c r="E206" s="2">
        <v>245.88</v>
      </c>
      <c r="F206" s="2">
        <v>246.1</v>
      </c>
      <c r="G206" s="2">
        <v>245.45</v>
      </c>
      <c r="H206" s="2">
        <v>245.84</v>
      </c>
      <c r="I206" s="1">
        <v>69853928</v>
      </c>
      <c r="J206" s="16">
        <f t="array" ref="J206">INDEX(LINEST($H187:$H206,$A187:$A206,TRUE,TRUE),1,1)</f>
        <v>0.30042857142857132</v>
      </c>
      <c r="K206" s="11">
        <f t="array" ref="K206">INDEX(LINEST($H187:$H206,$A187:$A206,TRUE,TRUE),1,2)</f>
        <v>184.85771428571431</v>
      </c>
      <c r="L206" s="11">
        <f t="array" ref="L206">INDEX(LINEST($H187:$H206,$A187:$A206,TRUE,TRUE),3,1)</f>
        <v>0.87715483507009107</v>
      </c>
      <c r="M206" s="11">
        <f t="shared" si="5"/>
        <v>1.8496899064437813</v>
      </c>
      <c r="N206" s="13"/>
      <c r="P206" s="8">
        <v>205</v>
      </c>
      <c r="Q206" s="16">
        <v>0.30042857142857099</v>
      </c>
      <c r="R206" s="11">
        <v>184.857714285714</v>
      </c>
      <c r="S206" s="11">
        <v>0.87715483507009195</v>
      </c>
      <c r="T206" s="13"/>
    </row>
    <row r="207" spans="1:20" x14ac:dyDescent="0.25">
      <c r="A207" s="8">
        <v>206</v>
      </c>
      <c r="B207" s="4" t="s">
        <v>7</v>
      </c>
      <c r="C207" s="5" t="str">
        <f t="shared" si="6"/>
        <v>new Quote { Date = DateTime.ParseExact("2017-10-25","yyyy-MM-dd",cultureProvider), Open=245.48m, High=245.6m, Low=243.39m, Close=244.63m, Volume = (long)108236672 },</v>
      </c>
      <c r="D207" s="3">
        <v>43033</v>
      </c>
      <c r="E207" s="2">
        <v>245.48</v>
      </c>
      <c r="F207" s="2">
        <v>245.6</v>
      </c>
      <c r="G207" s="2">
        <v>243.39</v>
      </c>
      <c r="H207" s="2">
        <v>244.63</v>
      </c>
      <c r="I207" s="1">
        <v>108236672</v>
      </c>
      <c r="J207" s="16">
        <f t="array" ref="J207">INDEX(LINEST($H188:$H207,$A188:$A207,TRUE,TRUE),1,1)</f>
        <v>0.2522406015037591</v>
      </c>
      <c r="K207" s="11">
        <f t="array" ref="K207">INDEX(LINEST($H188:$H207,$A188:$A207,TRUE,TRUE),1,2)</f>
        <v>194.27772180451134</v>
      </c>
      <c r="L207" s="11">
        <f t="array" ref="L207">INDEX(LINEST($H188:$H207,$A188:$A207,TRUE,TRUE),3,1)</f>
        <v>0.8088724242911659</v>
      </c>
      <c r="M207" s="11">
        <f t="shared" si="5"/>
        <v>1.6172263292439928</v>
      </c>
      <c r="N207" s="13"/>
      <c r="P207" s="8">
        <v>206</v>
      </c>
      <c r="Q207" s="16">
        <v>0.25224060150375899</v>
      </c>
      <c r="R207" s="11">
        <v>194.277721804511</v>
      </c>
      <c r="S207" s="11">
        <v>0.80887242429116701</v>
      </c>
      <c r="T207" s="13"/>
    </row>
    <row r="208" spans="1:20" x14ac:dyDescent="0.25">
      <c r="A208" s="8">
        <v>207</v>
      </c>
      <c r="B208" s="4" t="s">
        <v>7</v>
      </c>
      <c r="C208" s="5" t="str">
        <f t="shared" si="6"/>
        <v>new Quote { Date = DateTime.ParseExact("2017-10-26","yyyy-MM-dd",cultureProvider), Open=245.3m, High=245.59m, Low=244.81m, Close=244.94m, Volume = (long)72840760 },</v>
      </c>
      <c r="D208" s="3">
        <v>43034</v>
      </c>
      <c r="E208" s="2">
        <v>245.3</v>
      </c>
      <c r="F208" s="2">
        <v>245.59</v>
      </c>
      <c r="G208" s="2">
        <v>244.81</v>
      </c>
      <c r="H208" s="2">
        <v>244.94</v>
      </c>
      <c r="I208" s="1">
        <v>72840760</v>
      </c>
      <c r="J208" s="16">
        <f t="array" ref="J208">INDEX(LINEST($H189:$H208,$A189:$A208,TRUE,TRUE),1,1)</f>
        <v>0.20549624060150309</v>
      </c>
      <c r="K208" s="11">
        <f t="array" ref="K208">INDEX(LINEST($H189:$H208,$A189:$A208,TRUE,TRUE),1,2)</f>
        <v>203.50999248120314</v>
      </c>
      <c r="L208" s="11">
        <f t="array" ref="L208">INDEX(LINEST($H189:$H208,$A189:$A208,TRUE,TRUE),3,1)</f>
        <v>0.76705023407627893</v>
      </c>
      <c r="M208" s="11">
        <f t="shared" si="5"/>
        <v>1.3529688651258729</v>
      </c>
      <c r="N208" s="13"/>
      <c r="P208" s="8">
        <v>207</v>
      </c>
      <c r="Q208" s="16">
        <v>0.20549624060150301</v>
      </c>
      <c r="R208" s="11">
        <v>203.509992481203</v>
      </c>
      <c r="S208" s="11">
        <v>0.76705023407628004</v>
      </c>
      <c r="T208" s="13"/>
    </row>
    <row r="209" spans="1:20" x14ac:dyDescent="0.25">
      <c r="A209" s="8">
        <v>208</v>
      </c>
      <c r="B209" s="4" t="s">
        <v>7</v>
      </c>
      <c r="C209" s="5" t="str">
        <f t="shared" si="6"/>
        <v>new Quote { Date = DateTime.ParseExact("2017-10-27","yyyy-MM-dd",cultureProvider), Open=245.76m, High=247.12m, Low=244.95m, Close=246.94m, Volume = (long)89292576 },</v>
      </c>
      <c r="D209" s="3">
        <v>43035</v>
      </c>
      <c r="E209" s="2">
        <v>245.76</v>
      </c>
      <c r="F209" s="2">
        <v>247.12</v>
      </c>
      <c r="G209" s="2">
        <v>244.95</v>
      </c>
      <c r="H209" s="2">
        <v>246.94</v>
      </c>
      <c r="I209" s="1">
        <v>89292576</v>
      </c>
      <c r="J209" s="16">
        <f t="array" ref="J209">INDEX(LINEST($H190:$H209,$A190:$A209,TRUE,TRUE),1,1)</f>
        <v>0.19315037593984902</v>
      </c>
      <c r="K209" s="11">
        <f t="array" ref="K209">INDEX(LINEST($H190:$H209,$A190:$A209,TRUE,TRUE),1,2)</f>
        <v>206.06515037593996</v>
      </c>
      <c r="L209" s="11">
        <f t="array" ref="L209">INDEX(LINEST($H190:$H209,$A190:$A209,TRUE,TRUE),3,1)</f>
        <v>0.78708654337130834</v>
      </c>
      <c r="M209" s="11">
        <f t="shared" si="5"/>
        <v>1.2553942607802511</v>
      </c>
      <c r="N209" s="13"/>
      <c r="P209" s="8">
        <v>208</v>
      </c>
      <c r="Q209" s="16">
        <v>0.19315037593984899</v>
      </c>
      <c r="R209" s="11">
        <v>206.065150375939</v>
      </c>
      <c r="S209" s="11">
        <v>0.78708654337130901</v>
      </c>
      <c r="T209" s="13"/>
    </row>
    <row r="210" spans="1:20" x14ac:dyDescent="0.25">
      <c r="A210" s="8">
        <v>209</v>
      </c>
      <c r="B210" s="4" t="s">
        <v>7</v>
      </c>
      <c r="C210" s="5" t="str">
        <f t="shared" si="6"/>
        <v>new Quote { Date = DateTime.ParseExact("2017-10-30","yyyy-MM-dd",cultureProvider), Open=246.33m, High=246.84m, Low=245.7m, Close=246.02m, Volume = (long)56652224 },</v>
      </c>
      <c r="D210" s="3">
        <v>43038</v>
      </c>
      <c r="E210" s="2">
        <v>246.33</v>
      </c>
      <c r="F210" s="2">
        <v>246.84</v>
      </c>
      <c r="G210" s="2">
        <v>245.7</v>
      </c>
      <c r="H210" s="2">
        <v>246.02</v>
      </c>
      <c r="I210" s="1">
        <v>56652224</v>
      </c>
      <c r="J210" s="16">
        <f t="array" ref="J210">INDEX(LINEST($H191:$H210,$A191:$A210,TRUE,TRUE),1,1)</f>
        <v>0.17475939849624006</v>
      </c>
      <c r="K210" s="11">
        <f t="array" ref="K210">INDEX(LINEST($H191:$H210,$A191:$A210,TRUE,TRUE),1,2)</f>
        <v>209.7530000000001</v>
      </c>
      <c r="L210" s="11">
        <f t="array" ref="L210">INDEX(LINEST($H191:$H210,$A191:$A210,TRUE,TRUE),3,1)</f>
        <v>0.7712108228090262</v>
      </c>
      <c r="M210" s="11">
        <f t="shared" si="5"/>
        <v>1.1474923747023307</v>
      </c>
      <c r="N210" s="13"/>
      <c r="P210" s="8">
        <v>209</v>
      </c>
      <c r="Q210" s="16">
        <v>0.17475939849624</v>
      </c>
      <c r="R210" s="11">
        <v>209.75299999999999</v>
      </c>
      <c r="S210" s="11">
        <v>0.77121082280902697</v>
      </c>
      <c r="T210" s="13"/>
    </row>
    <row r="211" spans="1:20" x14ac:dyDescent="0.25">
      <c r="A211" s="8">
        <v>210</v>
      </c>
      <c r="B211" s="4" t="s">
        <v>7</v>
      </c>
      <c r="C211" s="5" t="str">
        <f t="shared" si="6"/>
        <v>new Quote { Date = DateTime.ParseExact("2017-10-31","yyyy-MM-dd",cultureProvider), Open=246.44m, High=246.69m, Low=246.08m, Close=246.41m, Volume = (long)62933720 },</v>
      </c>
      <c r="D211" s="3">
        <v>43039</v>
      </c>
      <c r="E211" s="2">
        <v>246.44</v>
      </c>
      <c r="F211" s="2">
        <v>246.69</v>
      </c>
      <c r="G211" s="2">
        <v>246.08</v>
      </c>
      <c r="H211" s="2">
        <v>246.41</v>
      </c>
      <c r="I211" s="1">
        <v>62933720</v>
      </c>
      <c r="J211" s="16">
        <f t="array" ref="J211">INDEX(LINEST($H192:$H211,$A192:$A211,TRUE,TRUE),1,1)</f>
        <v>0.1637744360902251</v>
      </c>
      <c r="K211" s="11">
        <f t="array" ref="K211">INDEX(LINEST($H192:$H211,$A192:$A211,TRUE,TRUE),1,2)</f>
        <v>211.98622556390987</v>
      </c>
      <c r="L211" s="11">
        <f t="array" ref="L211">INDEX(LINEST($H192:$H211,$A192:$A211,TRUE,TRUE),3,1)</f>
        <v>0.76445880172680059</v>
      </c>
      <c r="M211" s="11">
        <f t="shared" si="5"/>
        <v>1.0801023099688269</v>
      </c>
      <c r="N211" s="13"/>
      <c r="P211" s="8">
        <v>210</v>
      </c>
      <c r="Q211" s="16">
        <v>0.16377443609022499</v>
      </c>
      <c r="R211" s="11">
        <v>211.98622556390899</v>
      </c>
      <c r="S211" s="11">
        <v>0.76445880172680103</v>
      </c>
      <c r="T211" s="13"/>
    </row>
    <row r="212" spans="1:20" x14ac:dyDescent="0.25">
      <c r="A212" s="8">
        <v>211</v>
      </c>
      <c r="B212" s="4" t="s">
        <v>7</v>
      </c>
      <c r="C212" s="5" t="str">
        <f t="shared" si="6"/>
        <v>new Quote { Date = DateTime.ParseExact("2017-11-01","yyyy-MM-dd",cultureProvider), Open=247.26m, High=247.63m, Low=246.33m, Close=246.73m, Volume = (long)56565660 },</v>
      </c>
      <c r="D212" s="3">
        <v>43040</v>
      </c>
      <c r="E212" s="2">
        <v>247.26</v>
      </c>
      <c r="F212" s="2">
        <v>247.63</v>
      </c>
      <c r="G212" s="2">
        <v>246.33</v>
      </c>
      <c r="H212" s="2">
        <v>246.73</v>
      </c>
      <c r="I212" s="1">
        <v>56565660</v>
      </c>
      <c r="J212" s="16">
        <f t="array" ref="J212">INDEX(LINEST($H193:$H212,$A193:$A212,TRUE,TRUE),1,1)</f>
        <v>0.15560150375939805</v>
      </c>
      <c r="K212" s="11">
        <f t="array" ref="K212">INDEX(LINEST($H193:$H212,$A193:$A212,TRUE,TRUE),1,2)</f>
        <v>213.67679699248129</v>
      </c>
      <c r="L212" s="11">
        <f t="array" ref="L212">INDEX(LINEST($H193:$H212,$A193:$A212,TRUE,TRUE),3,1)</f>
        <v>0.76391069944143708</v>
      </c>
      <c r="M212" s="11">
        <f t="shared" si="5"/>
        <v>1.0265694082720351</v>
      </c>
      <c r="N212" s="13"/>
      <c r="P212" s="8">
        <v>211</v>
      </c>
      <c r="Q212" s="16">
        <v>0.15560150375939799</v>
      </c>
      <c r="R212" s="11">
        <v>213.676796992481</v>
      </c>
      <c r="S212" s="11">
        <v>0.76391069944143797</v>
      </c>
      <c r="T212" s="13"/>
    </row>
    <row r="213" spans="1:20" x14ac:dyDescent="0.25">
      <c r="A213" s="8">
        <v>212</v>
      </c>
      <c r="B213" s="4" t="s">
        <v>7</v>
      </c>
      <c r="C213" s="5" t="str">
        <f t="shared" si="6"/>
        <v>new Quote { Date = DateTime.ParseExact("2017-11-02","yyyy-MM-dd",cultureProvider), Open=246.66m, High=246.98m, Low=245.49m, Close=246.83m, Volume = (long)58910404 },</v>
      </c>
      <c r="D213" s="3">
        <v>43041</v>
      </c>
      <c r="E213" s="2">
        <v>246.66</v>
      </c>
      <c r="F213" s="2">
        <v>246.98</v>
      </c>
      <c r="G213" s="2">
        <v>245.49</v>
      </c>
      <c r="H213" s="2">
        <v>246.83</v>
      </c>
      <c r="I213" s="1">
        <v>58910404</v>
      </c>
      <c r="J213" s="16">
        <f t="array" ref="J213">INDEX(LINEST($H194:$H213,$A194:$A213,TRUE,TRUE),1,1)</f>
        <v>0.16535338345864653</v>
      </c>
      <c r="K213" s="11">
        <f t="array" ref="K213">INDEX(LINEST($H194:$H213,$A194:$A213,TRUE,TRUE),1,2)</f>
        <v>211.68693984962408</v>
      </c>
      <c r="L213" s="11">
        <f t="array" ref="L213">INDEX(LINEST($H194:$H213,$A194:$A213,TRUE,TRUE),3,1)</f>
        <v>0.79401349939660582</v>
      </c>
      <c r="M213" s="11">
        <f t="shared" si="5"/>
        <v>1.0700275697382753</v>
      </c>
      <c r="N213" s="13"/>
      <c r="P213" s="8">
        <v>212</v>
      </c>
      <c r="Q213" s="16">
        <v>0.165353383458646</v>
      </c>
      <c r="R213" s="11">
        <v>211.686939849624</v>
      </c>
      <c r="S213" s="11">
        <v>0.79401349939660604</v>
      </c>
      <c r="T213" s="13"/>
    </row>
    <row r="214" spans="1:20" x14ac:dyDescent="0.25">
      <c r="A214" s="8">
        <v>213</v>
      </c>
      <c r="B214" s="4" t="s">
        <v>7</v>
      </c>
      <c r="C214" s="5" t="str">
        <f t="shared" si="6"/>
        <v>new Quote { Date = DateTime.ParseExact("2017-11-03","yyyy-MM-dd",cultureProvider), Open=247m, High=247.7m, Low=246.55m, Close=247.65m, Volume = (long)62187496 },</v>
      </c>
      <c r="D214" s="3">
        <v>43042</v>
      </c>
      <c r="E214" s="2">
        <v>247</v>
      </c>
      <c r="F214" s="2">
        <v>247.7</v>
      </c>
      <c r="G214" s="2">
        <v>246.55</v>
      </c>
      <c r="H214" s="2">
        <v>247.65</v>
      </c>
      <c r="I214" s="1">
        <v>62187496</v>
      </c>
      <c r="J214" s="16">
        <f t="array" ref="J214">INDEX(LINEST($H195:$H214,$A195:$A214,TRUE,TRUE),1,1)</f>
        <v>0.17817293233082709</v>
      </c>
      <c r="K214" s="11">
        <f t="array" ref="K214">INDEX(LINEST($H195:$H214,$A195:$A214,TRUE,TRUE),1,2)</f>
        <v>209.10830827067662</v>
      </c>
      <c r="L214" s="11">
        <f t="array" ref="L214">INDEX(LINEST($H195:$H214,$A195:$A214,TRUE,TRUE),3,1)</f>
        <v>0.80475959597445357</v>
      </c>
      <c r="M214" s="11">
        <f t="shared" ref="M214:M277" si="7">_xlfn.STDEV.P(H195:H214)</f>
        <v>1.1452609964545208</v>
      </c>
      <c r="N214" s="13"/>
      <c r="P214" s="8">
        <v>213</v>
      </c>
      <c r="Q214" s="16">
        <v>0.17817293233082701</v>
      </c>
      <c r="R214" s="11">
        <v>209.10830827067599</v>
      </c>
      <c r="S214" s="11">
        <v>0.80475959597445301</v>
      </c>
      <c r="T214" s="13"/>
    </row>
    <row r="215" spans="1:20" x14ac:dyDescent="0.25">
      <c r="A215" s="8">
        <v>214</v>
      </c>
      <c r="B215" s="4" t="s">
        <v>7</v>
      </c>
      <c r="C215" s="5" t="str">
        <f t="shared" si="6"/>
        <v>new Quote { Date = DateTime.ParseExact("2017-11-06","yyyy-MM-dd",cultureProvider), Open=247.51m, High=248.18m, Low=247.43m, Close=248.04m, Volume = (long)51817160 },</v>
      </c>
      <c r="D215" s="3">
        <v>43045</v>
      </c>
      <c r="E215" s="2">
        <v>247.51</v>
      </c>
      <c r="F215" s="2">
        <v>248.18</v>
      </c>
      <c r="G215" s="2">
        <v>247.43</v>
      </c>
      <c r="H215" s="2">
        <v>248.04</v>
      </c>
      <c r="I215" s="1">
        <v>51817160</v>
      </c>
      <c r="J215" s="16">
        <f t="array" ref="J215">INDEX(LINEST($H196:$H215,$A196:$A215,TRUE,TRUE),1,1)</f>
        <v>0.18436842105263157</v>
      </c>
      <c r="K215" s="11">
        <f t="array" ref="K215">INDEX(LINEST($H196:$H215,$A196:$A215,TRUE,TRUE),1,2)</f>
        <v>207.89815789473684</v>
      </c>
      <c r="L215" s="11">
        <f t="array" ref="L215">INDEX(LINEST($H196:$H215,$A196:$A215,TRUE,TRUE),3,1)</f>
        <v>0.80246393625718504</v>
      </c>
      <c r="M215" s="11">
        <f t="shared" si="7"/>
        <v>1.1867783070144147</v>
      </c>
      <c r="N215" s="13"/>
      <c r="P215" s="8">
        <v>214</v>
      </c>
      <c r="Q215" s="16">
        <v>0.18436842105263099</v>
      </c>
      <c r="R215" s="11">
        <v>207.89815789473599</v>
      </c>
      <c r="S215" s="11">
        <v>0.80246393625718504</v>
      </c>
      <c r="T215" s="13"/>
    </row>
    <row r="216" spans="1:20" x14ac:dyDescent="0.25">
      <c r="A216" s="8">
        <v>215</v>
      </c>
      <c r="B216" s="4" t="s">
        <v>7</v>
      </c>
      <c r="C216" s="5" t="str">
        <f t="shared" si="6"/>
        <v>new Quote { Date = DateTime.ParseExact("2017-11-07","yyyy-MM-dd",cultureProvider), Open=248.15m, High=248.52m, Low=247.31m, Close=247.86m, Volume = (long)60008920 },</v>
      </c>
      <c r="D216" s="3">
        <v>43046</v>
      </c>
      <c r="E216" s="2">
        <v>248.15</v>
      </c>
      <c r="F216" s="2">
        <v>248.52</v>
      </c>
      <c r="G216" s="2">
        <v>247.31</v>
      </c>
      <c r="H216" s="2">
        <v>247.86</v>
      </c>
      <c r="I216" s="1">
        <v>60008920</v>
      </c>
      <c r="J216" s="16">
        <f t="array" ref="J216">INDEX(LINEST($H197:$H216,$A197:$A216,TRUE,TRUE),1,1)</f>
        <v>0.19103007518796994</v>
      </c>
      <c r="K216" s="11">
        <f t="array" ref="K216">INDEX(LINEST($H197:$H216,$A197:$A216,TRUE,TRUE),1,2)</f>
        <v>206.5388195488722</v>
      </c>
      <c r="L216" s="11">
        <f t="array" ref="L216">INDEX(LINEST($H197:$H216,$A197:$A216,TRUE,TRUE),3,1)</f>
        <v>0.81195641221257608</v>
      </c>
      <c r="M216" s="11">
        <f t="shared" si="7"/>
        <v>1.2224503057384384</v>
      </c>
      <c r="N216" s="13"/>
      <c r="P216" s="8">
        <v>215</v>
      </c>
      <c r="Q216" s="16">
        <v>0.191030075187969</v>
      </c>
      <c r="R216" s="11">
        <v>206.538819548872</v>
      </c>
      <c r="S216" s="11">
        <v>0.81195641221257597</v>
      </c>
      <c r="T216" s="13"/>
    </row>
    <row r="217" spans="1:20" x14ac:dyDescent="0.25">
      <c r="A217" s="8">
        <v>216</v>
      </c>
      <c r="B217" s="4" t="s">
        <v>7</v>
      </c>
      <c r="C217" s="5" t="str">
        <f t="shared" si="6"/>
        <v>new Quote { Date = DateTime.ParseExact("2017-11-08","yyyy-MM-dd",cultureProvider), Open=247.67m, High=248.39m, Low=247.37m, Close=248.29m, Volume = (long)52669760 },</v>
      </c>
      <c r="D217" s="3">
        <v>43047</v>
      </c>
      <c r="E217" s="2">
        <v>247.67</v>
      </c>
      <c r="F217" s="2">
        <v>248.39</v>
      </c>
      <c r="G217" s="2">
        <v>247.37</v>
      </c>
      <c r="H217" s="2">
        <v>248.29</v>
      </c>
      <c r="I217" s="1">
        <v>52669760</v>
      </c>
      <c r="J217" s="16">
        <f t="array" ref="J217">INDEX(LINEST($H198:$H217,$A198:$A217,TRUE,TRUE),1,1)</f>
        <v>0.20415789473684218</v>
      </c>
      <c r="K217" s="11">
        <f t="array" ref="K217">INDEX(LINEST($H198:$H217,$A198:$A217,TRUE,TRUE),1,2)</f>
        <v>203.83289473684204</v>
      </c>
      <c r="L217" s="11">
        <f t="array" ref="L217">INDEX(LINEST($H198:$H217,$A198:$A217,TRUE,TRUE),3,1)</f>
        <v>0.83211099474757133</v>
      </c>
      <c r="M217" s="11">
        <f t="shared" si="7"/>
        <v>1.2905397126783817</v>
      </c>
      <c r="N217" s="13"/>
      <c r="P217" s="8">
        <v>216</v>
      </c>
      <c r="Q217" s="16">
        <v>0.20415789473684201</v>
      </c>
      <c r="R217" s="11">
        <v>203.83289473684201</v>
      </c>
      <c r="S217" s="11">
        <v>0.832110994747571</v>
      </c>
      <c r="T217" s="13"/>
    </row>
    <row r="218" spans="1:20" x14ac:dyDescent="0.25">
      <c r="A218" s="8">
        <v>217</v>
      </c>
      <c r="B218" s="4" t="s">
        <v>7</v>
      </c>
      <c r="C218" s="5" t="str">
        <f t="shared" si="6"/>
        <v>new Quote { Date = DateTime.ParseExact("2017-11-09","yyyy-MM-dd",cultureProvider), Open=246.96m, High=247.6m, Low=245.65m, Close=247.39m, Volume = (long)99230672 },</v>
      </c>
      <c r="D218" s="3">
        <v>43048</v>
      </c>
      <c r="E218" s="2">
        <v>246.96</v>
      </c>
      <c r="F218" s="2">
        <v>247.6</v>
      </c>
      <c r="G218" s="2">
        <v>245.65</v>
      </c>
      <c r="H218" s="2">
        <v>247.39</v>
      </c>
      <c r="I218" s="1">
        <v>99230672</v>
      </c>
      <c r="J218" s="16">
        <f t="array" ref="J218">INDEX(LINEST($H199:$H218,$A199:$A218,TRUE,TRUE),1,1)</f>
        <v>0.192691729323308</v>
      </c>
      <c r="K218" s="11">
        <f t="array" ref="K218">INDEX(LINEST($H199:$H218,$A199:$A218,TRUE,TRUE),1,2)</f>
        <v>206.17746616541359</v>
      </c>
      <c r="L218" s="11">
        <f t="array" ref="L218">INDEX(LINEST($H199:$H218,$A199:$A218,TRUE,TRUE),3,1)</f>
        <v>0.80363008195574714</v>
      </c>
      <c r="M218" s="11">
        <f t="shared" si="7"/>
        <v>1.2394551222210499</v>
      </c>
      <c r="N218" s="13"/>
      <c r="P218" s="8">
        <v>217</v>
      </c>
      <c r="Q218" s="16">
        <v>0.192691729323308</v>
      </c>
      <c r="R218" s="11">
        <v>206.17746616541299</v>
      </c>
      <c r="S218" s="11">
        <v>0.80363008195574703</v>
      </c>
      <c r="T218" s="13"/>
    </row>
    <row r="219" spans="1:20" x14ac:dyDescent="0.25">
      <c r="A219" s="8">
        <v>218</v>
      </c>
      <c r="B219" s="4" t="s">
        <v>7</v>
      </c>
      <c r="C219" s="5" t="str">
        <f t="shared" si="6"/>
        <v>new Quote { Date = DateTime.ParseExact("2017-11-10","yyyy-MM-dd",cultureProvider), Open=246.96m, High=247.5m, Low=246.62m, Close=247.31m, Volume = (long)62599644 },</v>
      </c>
      <c r="D219" s="3">
        <v>43049</v>
      </c>
      <c r="E219" s="2">
        <v>246.96</v>
      </c>
      <c r="F219" s="2">
        <v>247.5</v>
      </c>
      <c r="G219" s="2">
        <v>246.62</v>
      </c>
      <c r="H219" s="2">
        <v>247.31</v>
      </c>
      <c r="I219" s="1">
        <v>62599644</v>
      </c>
      <c r="J219" s="16">
        <f t="array" ref="J219">INDEX(LINEST($H200:$H219,$A200:$A219,TRUE,TRUE),1,1)</f>
        <v>0.17972180451127814</v>
      </c>
      <c r="K219" s="11">
        <f t="array" ref="K219">INDEX(LINEST($H200:$H219,$A200:$A219,TRUE,TRUE),1,2)</f>
        <v>208.83950375939853</v>
      </c>
      <c r="L219" s="11">
        <f t="array" ref="L219">INDEX(LINEST($H200:$H219,$A200:$A219,TRUE,TRUE),3,1)</f>
        <v>0.76360916454528283</v>
      </c>
      <c r="M219" s="11">
        <f t="shared" si="7"/>
        <v>1.1859353903143293</v>
      </c>
      <c r="N219" s="13"/>
      <c r="P219" s="8">
        <v>218</v>
      </c>
      <c r="Q219" s="16">
        <v>0.179721804511278</v>
      </c>
      <c r="R219" s="11">
        <v>208.83950375939801</v>
      </c>
      <c r="S219" s="11">
        <v>0.76360916454528305</v>
      </c>
      <c r="T219" s="13"/>
    </row>
    <row r="220" spans="1:20" x14ac:dyDescent="0.25">
      <c r="A220" s="8">
        <v>219</v>
      </c>
      <c r="B220" s="4" t="s">
        <v>7</v>
      </c>
      <c r="C220" s="5" t="str">
        <f t="shared" si="6"/>
        <v>new Quote { Date = DateTime.ParseExact("2017-11-13","yyyy-MM-dd",cultureProvider), Open=246.56m, High=247.79m, Low=246.52m, Close=247.54m, Volume = (long)52418324 },</v>
      </c>
      <c r="D220" s="3">
        <v>43052</v>
      </c>
      <c r="E220" s="2">
        <v>246.56</v>
      </c>
      <c r="F220" s="2">
        <v>247.79</v>
      </c>
      <c r="G220" s="2">
        <v>246.52</v>
      </c>
      <c r="H220" s="2">
        <v>247.54</v>
      </c>
      <c r="I220" s="1">
        <v>52418324</v>
      </c>
      <c r="J220" s="16">
        <f t="array" ref="J220">INDEX(LINEST($H201:$H220,$A201:$A220,TRUE,TRUE),1,1)</f>
        <v>0.17072180451127794</v>
      </c>
      <c r="K220" s="11">
        <f t="array" ref="K220">INDEX(LINEST($H201:$H220,$A201:$A220,TRUE,TRUE),1,2)</f>
        <v>210.69078195488731</v>
      </c>
      <c r="L220" s="11">
        <f t="array" ref="L220">INDEX(LINEST($H201:$H220,$A201:$A220,TRUE,TRUE),3,1)</f>
        <v>0.73452400314111832</v>
      </c>
      <c r="M220" s="11">
        <f t="shared" si="7"/>
        <v>1.1486344065889718</v>
      </c>
      <c r="N220" s="13"/>
      <c r="P220" s="8">
        <v>219</v>
      </c>
      <c r="Q220" s="16">
        <v>0.170721804511278</v>
      </c>
      <c r="R220" s="11">
        <v>210.690781954887</v>
      </c>
      <c r="S220" s="11">
        <v>0.73452400314111899</v>
      </c>
      <c r="T220" s="13"/>
    </row>
    <row r="221" spans="1:20" x14ac:dyDescent="0.25">
      <c r="A221" s="8">
        <v>220</v>
      </c>
      <c r="B221" s="4" t="s">
        <v>7</v>
      </c>
      <c r="C221" s="5" t="str">
        <f t="shared" si="6"/>
        <v>new Quote { Date = DateTime.ParseExact("2017-11-14","yyyy-MM-dd",cultureProvider), Open=246.66m, High=247.08m, Low=245.8m, Close=246.96m, Volume = (long)63988136 },</v>
      </c>
      <c r="D221" s="3">
        <v>43053</v>
      </c>
      <c r="E221" s="2">
        <v>246.66</v>
      </c>
      <c r="F221" s="2">
        <v>247.08</v>
      </c>
      <c r="G221" s="2">
        <v>245.8</v>
      </c>
      <c r="H221" s="2">
        <v>246.96</v>
      </c>
      <c r="I221" s="1">
        <v>63988136</v>
      </c>
      <c r="J221" s="16">
        <f t="array" ref="J221">INDEX(LINEST($H202:$H221,$A202:$A221,TRUE,TRUE),1,1)</f>
        <v>0.15174436090225576</v>
      </c>
      <c r="K221" s="11">
        <f t="array" ref="K221">INDEX(LINEST($H202:$H221,$A202:$A221,TRUE,TRUE),1,2)</f>
        <v>214.62281203007515</v>
      </c>
      <c r="L221" s="11">
        <f t="array" ref="L221">INDEX(LINEST($H202:$H221,$A202:$A221,TRUE,TRUE),3,1)</f>
        <v>0.64715478264704895</v>
      </c>
      <c r="M221" s="11">
        <f t="shared" si="7"/>
        <v>1.0876879147990941</v>
      </c>
      <c r="N221" s="13"/>
      <c r="P221" s="8">
        <v>220</v>
      </c>
      <c r="Q221" s="16">
        <v>0.15174436090225499</v>
      </c>
      <c r="R221" s="11">
        <v>214.62281203007501</v>
      </c>
      <c r="S221" s="11">
        <v>0.64715478264704795</v>
      </c>
      <c r="T221" s="13"/>
    </row>
    <row r="222" spans="1:20" x14ac:dyDescent="0.25">
      <c r="A222" s="8">
        <v>221</v>
      </c>
      <c r="B222" s="4" t="s">
        <v>7</v>
      </c>
      <c r="C222" s="5" t="str">
        <f t="shared" si="6"/>
        <v>new Quote { Date = DateTime.ParseExact("2017-11-15","yyyy-MM-dd",cultureProvider), Open=245.9m, High=246.48m, Low=244.95m, Close=245.73m, Volume = (long)84334432 },</v>
      </c>
      <c r="D222" s="3">
        <v>43054</v>
      </c>
      <c r="E222" s="2">
        <v>245.9</v>
      </c>
      <c r="F222" s="2">
        <v>246.48</v>
      </c>
      <c r="G222" s="2">
        <v>244.95</v>
      </c>
      <c r="H222" s="2">
        <v>245.73</v>
      </c>
      <c r="I222" s="1">
        <v>84334432</v>
      </c>
      <c r="J222" s="16">
        <f t="array" ref="J222">INDEX(LINEST($H203:$H222,$A203:$A222,TRUE,TRUE),1,1)</f>
        <v>0.11573684210526297</v>
      </c>
      <c r="K222" s="11">
        <f t="array" ref="K222">INDEX(LINEST($H203:$H222,$A203:$A222,TRUE,TRUE),1,2)</f>
        <v>222.12115789473685</v>
      </c>
      <c r="L222" s="11">
        <f t="array" ref="L222">INDEX(LINEST($H203:$H222,$A203:$A222,TRUE,TRUE),3,1)</f>
        <v>0.40472750254526807</v>
      </c>
      <c r="M222" s="11">
        <f t="shared" si="7"/>
        <v>1.0490256193249052</v>
      </c>
      <c r="N222" s="13"/>
      <c r="P222" s="8">
        <v>221</v>
      </c>
      <c r="Q222" s="16">
        <v>0.115736842105263</v>
      </c>
      <c r="R222" s="11">
        <v>222.121157894736</v>
      </c>
      <c r="S222" s="11">
        <v>0.40472750254526901</v>
      </c>
      <c r="T222" s="13"/>
    </row>
    <row r="223" spans="1:20" x14ac:dyDescent="0.25">
      <c r="A223" s="8">
        <v>222</v>
      </c>
      <c r="B223" s="4" t="s">
        <v>7</v>
      </c>
      <c r="C223" s="5" t="str">
        <f t="shared" si="6"/>
        <v>new Quote { Date = DateTime.ParseExact("2017-11-16","yyyy-MM-dd",cultureProvider), Open=246.76m, High=248.22m, Low=246.72m, Close=247.82m, Volume = (long)70731712 },</v>
      </c>
      <c r="D223" s="3">
        <v>43055</v>
      </c>
      <c r="E223" s="2">
        <v>246.76</v>
      </c>
      <c r="F223" s="2">
        <v>248.22</v>
      </c>
      <c r="G223" s="2">
        <v>246.72</v>
      </c>
      <c r="H223" s="2">
        <v>247.82</v>
      </c>
      <c r="I223" s="1">
        <v>70731712</v>
      </c>
      <c r="J223" s="16">
        <f t="array" ref="J223">INDEX(LINEST($H204:$H223,$A204:$A223,TRUE,TRUE),1,1)</f>
        <v>0.10949624060150347</v>
      </c>
      <c r="K223" s="11">
        <f t="array" ref="K223">INDEX(LINEST($H204:$H223,$A204:$A223,TRUE,TRUE),1,2)</f>
        <v>223.46754887218046</v>
      </c>
      <c r="L223" s="11">
        <f t="array" ref="L223">INDEX(LINEST($H204:$H223,$A204:$A223,TRUE,TRUE),3,1)</f>
        <v>0.38184176801134534</v>
      </c>
      <c r="M223" s="11">
        <f t="shared" si="7"/>
        <v>1.0217703998452878</v>
      </c>
      <c r="N223" s="13"/>
      <c r="P223" s="8">
        <v>222</v>
      </c>
      <c r="Q223" s="16">
        <v>0.10949624060150299</v>
      </c>
      <c r="R223" s="11">
        <v>223.46754887218</v>
      </c>
      <c r="S223" s="11">
        <v>0.381841768011347</v>
      </c>
      <c r="T223" s="13"/>
    </row>
    <row r="224" spans="1:20" x14ac:dyDescent="0.25">
      <c r="A224" s="8">
        <v>223</v>
      </c>
      <c r="B224" s="4" t="s">
        <v>7</v>
      </c>
      <c r="C224" s="5" t="str">
        <f t="shared" si="6"/>
        <v>new Quote { Date = DateTime.ParseExact("2017-11-17","yyyy-MM-dd",cultureProvider), Open=247.43m, High=247.79m, Low=247m, Close=247.09m, Volume = (long)79059392 },</v>
      </c>
      <c r="D224" s="3">
        <v>43056</v>
      </c>
      <c r="E224" s="2">
        <v>247.43</v>
      </c>
      <c r="F224" s="2">
        <v>247.79</v>
      </c>
      <c r="G224" s="2">
        <v>247</v>
      </c>
      <c r="H224" s="2">
        <v>247.09</v>
      </c>
      <c r="I224" s="1">
        <v>79059392</v>
      </c>
      <c r="J224" s="16">
        <f t="array" ref="J224">INDEX(LINEST($H205:$H224,$A205:$A224,TRUE,TRUE),1,1)</f>
        <v>0.10878947368421039</v>
      </c>
      <c r="K224" s="11">
        <f t="array" ref="K224">INDEX(LINEST($H205:$H224,$A205:$A224,TRUE,TRUE),1,2)</f>
        <v>223.54494736842105</v>
      </c>
      <c r="L224" s="11">
        <f t="array" ref="L224">INDEX(LINEST($H205:$H224,$A205:$A224,TRUE,TRUE),3,1)</f>
        <v>0.37754018482682988</v>
      </c>
      <c r="M224" s="11">
        <f t="shared" si="7"/>
        <v>1.0209420894448422</v>
      </c>
      <c r="N224" s="13"/>
      <c r="P224" s="8">
        <v>223</v>
      </c>
      <c r="Q224" s="16">
        <v>0.10878947368421001</v>
      </c>
      <c r="R224" s="11">
        <v>223.54494736842099</v>
      </c>
      <c r="S224" s="11">
        <v>0.37754018482682999</v>
      </c>
      <c r="T224" s="13"/>
    </row>
    <row r="225" spans="1:20" x14ac:dyDescent="0.25">
      <c r="A225" s="8">
        <v>224</v>
      </c>
      <c r="B225" s="4" t="s">
        <v>7</v>
      </c>
      <c r="C225" s="5" t="str">
        <f t="shared" si="6"/>
        <v>new Quote { Date = DateTime.ParseExact("2017-11-20","yyyy-MM-dd",cultureProvider), Open=247.36m, High=247.73m, Low=247.09m, Close=247.51m, Volume = (long)50171324 },</v>
      </c>
      <c r="D225" s="3">
        <v>43059</v>
      </c>
      <c r="E225" s="2">
        <v>247.36</v>
      </c>
      <c r="F225" s="2">
        <v>247.73</v>
      </c>
      <c r="G225" s="2">
        <v>247.09</v>
      </c>
      <c r="H225" s="2">
        <v>247.51</v>
      </c>
      <c r="I225" s="1">
        <v>50171324</v>
      </c>
      <c r="J225" s="16">
        <f t="array" ref="J225">INDEX(LINEST($H206:$H225,$A206:$A225,TRUE,TRUE),1,1)</f>
        <v>9.7842105263157578E-2</v>
      </c>
      <c r="K225" s="11">
        <f t="array" ref="K225">INDEX(LINEST($H206:$H225,$A206:$A225,TRUE,TRUE),1,2)</f>
        <v>225.88936842105269</v>
      </c>
      <c r="L225" s="11">
        <f t="array" ref="L225">INDEX(LINEST($H206:$H225,$A206:$A225,TRUE,TRUE),3,1)</f>
        <v>0.32954810399850992</v>
      </c>
      <c r="M225" s="11">
        <f t="shared" si="7"/>
        <v>0.98279334043327704</v>
      </c>
      <c r="N225" s="13"/>
      <c r="P225" s="8">
        <v>224</v>
      </c>
      <c r="Q225" s="16">
        <v>9.78421052631578E-2</v>
      </c>
      <c r="R225" s="11">
        <v>225.88936842105201</v>
      </c>
      <c r="S225" s="11">
        <v>0.32954810399851098</v>
      </c>
      <c r="T225" s="13"/>
    </row>
    <row r="226" spans="1:20" x14ac:dyDescent="0.25">
      <c r="A226" s="8">
        <v>225</v>
      </c>
      <c r="B226" s="4" t="s">
        <v>7</v>
      </c>
      <c r="C226" s="5" t="str">
        <f t="shared" si="6"/>
        <v>new Quote { Date = DateTime.ParseExact("2017-11-21","yyyy-MM-dd",cultureProvider), Open=248.35m, High=249.33m, Low=247.47m, Close=249.13m, Volume = (long)72192504 },</v>
      </c>
      <c r="D226" s="3">
        <v>43060</v>
      </c>
      <c r="E226" s="2">
        <v>248.35</v>
      </c>
      <c r="F226" s="2">
        <v>249.33</v>
      </c>
      <c r="G226" s="2">
        <v>247.47</v>
      </c>
      <c r="H226" s="2">
        <v>249.13</v>
      </c>
      <c r="I226" s="1">
        <v>72192504</v>
      </c>
      <c r="J226" s="16">
        <f t="array" ref="J226">INDEX(LINEST($H207:$H226,$A207:$A226,TRUE,TRUE),1,1)</f>
        <v>0.11366917293233053</v>
      </c>
      <c r="K226" s="11">
        <f t="array" ref="K226">INDEX(LINEST($H207:$H226,$A207:$A226,TRUE,TRUE),1,2)</f>
        <v>222.54529323308279</v>
      </c>
      <c r="L226" s="11">
        <f t="array" ref="L226">INDEX(LINEST($H207:$H226,$A207:$A226,TRUE,TRUE),3,1)</f>
        <v>0.3771777635822956</v>
      </c>
      <c r="M226" s="11">
        <f t="shared" si="7"/>
        <v>1.0672483309895588</v>
      </c>
      <c r="N226" s="13"/>
      <c r="P226" s="8">
        <v>225</v>
      </c>
      <c r="Q226" s="16">
        <v>0.11366917293233</v>
      </c>
      <c r="R226" s="11">
        <v>222.54529323308199</v>
      </c>
      <c r="S226" s="11">
        <v>0.37717776358229699</v>
      </c>
      <c r="T226" s="13"/>
    </row>
    <row r="227" spans="1:20" x14ac:dyDescent="0.25">
      <c r="A227" s="8">
        <v>226</v>
      </c>
      <c r="B227" s="4" t="s">
        <v>7</v>
      </c>
      <c r="C227" s="5" t="str">
        <f t="shared" si="6"/>
        <v>new Quote { Date = DateTime.ParseExact("2017-11-22","yyyy-MM-dd",cultureProvider), Open=249.14m, High=249.28m, Low=248.73m, Close=248.91m, Volume = (long)46996584 },</v>
      </c>
      <c r="D227" s="3">
        <v>43061</v>
      </c>
      <c r="E227" s="2">
        <v>249.14</v>
      </c>
      <c r="F227" s="2">
        <v>249.28</v>
      </c>
      <c r="G227" s="2">
        <v>248.73</v>
      </c>
      <c r="H227" s="2">
        <v>248.91</v>
      </c>
      <c r="I227" s="1">
        <v>46996584</v>
      </c>
      <c r="J227" s="16">
        <f t="array" ref="J227">INDEX(LINEST($H208:$H227,$A208:$A227,TRUE,TRUE),1,1)</f>
        <v>0.10230075187969893</v>
      </c>
      <c r="K227" s="11">
        <f t="array" ref="K227">INDEX(LINEST($H208:$H227,$A208:$A227,TRUE,TRUE),1,2)</f>
        <v>225.10688721804522</v>
      </c>
      <c r="L227" s="11">
        <f t="array" ref="L227">INDEX(LINEST($H208:$H227,$A208:$A227,TRUE,TRUE),3,1)</f>
        <v>0.35608221923978917</v>
      </c>
      <c r="M227" s="11">
        <f t="shared" si="7"/>
        <v>0.9885519713196661</v>
      </c>
      <c r="N227" s="13"/>
      <c r="P227" s="8">
        <v>226</v>
      </c>
      <c r="Q227" s="16">
        <v>0.102300751879699</v>
      </c>
      <c r="R227" s="11">
        <v>225.10688721804499</v>
      </c>
      <c r="S227" s="11">
        <v>0.35608221923979</v>
      </c>
      <c r="T227" s="13"/>
    </row>
    <row r="228" spans="1:20" x14ac:dyDescent="0.25">
      <c r="A228" s="8">
        <v>227</v>
      </c>
      <c r="B228" s="4" t="s">
        <v>7</v>
      </c>
      <c r="C228" s="5" t="str">
        <f t="shared" si="6"/>
        <v>new Quote { Date = DateTime.ParseExact("2017-11-24","yyyy-MM-dd",cultureProvider), Open=249.45m, High=249.6m, Low=249.29m, Close=249.48m, Volume = (long)29070892 },</v>
      </c>
      <c r="D228" s="3">
        <v>43063</v>
      </c>
      <c r="E228" s="2">
        <v>249.45</v>
      </c>
      <c r="F228" s="2">
        <v>249.6</v>
      </c>
      <c r="G228" s="2">
        <v>249.29</v>
      </c>
      <c r="H228" s="2">
        <v>249.48</v>
      </c>
      <c r="I228" s="1">
        <v>29070892</v>
      </c>
      <c r="J228" s="16">
        <f t="array" ref="J228">INDEX(LINEST($H209:$H228,$A209:$A228,TRUE,TRUE),1,1)</f>
        <v>9.7533834586465695E-2</v>
      </c>
      <c r="K228" s="11">
        <f t="array" ref="K228">INDEX(LINEST($H209:$H228,$A209:$A228,TRUE,TRUE),1,2)</f>
        <v>226.26839097744369</v>
      </c>
      <c r="L228" s="11">
        <f t="array" ref="L228">INDEX(LINEST($H209:$H228,$A209:$A228,TRUE,TRUE),3,1)</f>
        <v>0.34939866467674824</v>
      </c>
      <c r="M228" s="11">
        <f t="shared" si="7"/>
        <v>0.95145993084312075</v>
      </c>
      <c r="N228" s="13"/>
      <c r="P228" s="8">
        <v>227</v>
      </c>
      <c r="Q228" s="16">
        <v>9.7533834586466098E-2</v>
      </c>
      <c r="R228" s="11">
        <v>226.268390977443</v>
      </c>
      <c r="S228" s="11">
        <v>0.34939866467675001</v>
      </c>
      <c r="T228" s="13"/>
    </row>
    <row r="229" spans="1:20" x14ac:dyDescent="0.25">
      <c r="A229" s="8">
        <v>228</v>
      </c>
      <c r="B229" s="4" t="s">
        <v>7</v>
      </c>
      <c r="C229" s="5" t="str">
        <f t="shared" si="6"/>
        <v>new Quote { Date = DateTime.ParseExact("2017-11-27","yyyy-MM-dd",cultureProvider), Open=249.53m, High=249.86m, Low=249.14m, Close=249.36m, Volume = (long)54553804 },</v>
      </c>
      <c r="D229" s="3">
        <v>43066</v>
      </c>
      <c r="E229" s="2">
        <v>249.53</v>
      </c>
      <c r="F229" s="2">
        <v>249.86</v>
      </c>
      <c r="G229" s="2">
        <v>249.14</v>
      </c>
      <c r="H229" s="2">
        <v>249.36</v>
      </c>
      <c r="I229" s="1">
        <v>54553804</v>
      </c>
      <c r="J229" s="16">
        <f t="array" ref="J229">INDEX(LINEST($H210:$H229,$A210:$A229,TRUE,TRUE),1,1)</f>
        <v>0.11580451127819526</v>
      </c>
      <c r="K229" s="11">
        <f t="array" ref="K229">INDEX(LINEST($H210:$H229,$A210:$A229,TRUE,TRUE),1,2)</f>
        <v>222.29971428571432</v>
      </c>
      <c r="L229" s="11">
        <f t="array" ref="L229">INDEX(LINEST($H210:$H229,$A210:$A229,TRUE,TRUE),3,1)</f>
        <v>0.42374711052046465</v>
      </c>
      <c r="M229" s="11">
        <f t="shared" si="7"/>
        <v>1.0258123610095558</v>
      </c>
      <c r="N229" s="13"/>
      <c r="P229" s="8">
        <v>228</v>
      </c>
      <c r="Q229" s="16">
        <v>0.11580451127819499</v>
      </c>
      <c r="R229" s="11">
        <v>222.299714285714</v>
      </c>
      <c r="S229" s="11">
        <v>0.42374711052046499</v>
      </c>
      <c r="T229" s="13"/>
    </row>
    <row r="230" spans="1:20" x14ac:dyDescent="0.25">
      <c r="A230" s="8">
        <v>229</v>
      </c>
      <c r="B230" s="4" t="s">
        <v>7</v>
      </c>
      <c r="C230" s="5" t="str">
        <f t="shared" si="6"/>
        <v>new Quote { Date = DateTime.ParseExact("2017-11-28","yyyy-MM-dd",cultureProvider), Open=249.87m, High=251.92m, Low=249.77m, Close=251.89m, Volume = (long)103286312 },</v>
      </c>
      <c r="D230" s="3">
        <v>43067</v>
      </c>
      <c r="E230" s="2">
        <v>249.87</v>
      </c>
      <c r="F230" s="2">
        <v>251.92</v>
      </c>
      <c r="G230" s="2">
        <v>249.77</v>
      </c>
      <c r="H230" s="2">
        <v>251.89</v>
      </c>
      <c r="I230" s="1">
        <v>103286312</v>
      </c>
      <c r="J230" s="16">
        <f t="array" ref="J230">INDEX(LINEST($H211:$H230,$A211:$A230,TRUE,TRUE),1,1)</f>
        <v>0.15205263157894713</v>
      </c>
      <c r="K230" s="11">
        <f t="array" ref="K230">INDEX(LINEST($H211:$H230,$A211:$A230,TRUE,TRUE),1,2)</f>
        <v>214.52094736842108</v>
      </c>
      <c r="L230" s="11">
        <f t="array" ref="L230">INDEX(LINEST($H211:$H230,$A211:$A230,TRUE,TRUE),3,1)</f>
        <v>0.43684054779531195</v>
      </c>
      <c r="M230" s="11">
        <f t="shared" si="7"/>
        <v>1.3265642653109559</v>
      </c>
      <c r="N230" s="13"/>
      <c r="P230" s="8">
        <v>229</v>
      </c>
      <c r="Q230" s="16">
        <v>0.152052631578947</v>
      </c>
      <c r="R230" s="11">
        <v>214.52094736842099</v>
      </c>
      <c r="S230" s="11">
        <v>0.43684054779531201</v>
      </c>
      <c r="T230" s="13"/>
    </row>
    <row r="231" spans="1:20" x14ac:dyDescent="0.25">
      <c r="A231" s="8">
        <v>230</v>
      </c>
      <c r="B231" s="4" t="s">
        <v>7</v>
      </c>
      <c r="C231" s="5" t="str">
        <f t="shared" si="6"/>
        <v>new Quote { Date = DateTime.ParseExact("2017-11-29","yyyy-MM-dd",cultureProvider), Open=252.03m, High=252.62m, Low=251.25m, Close=251.74m, Volume = (long)80891176 },</v>
      </c>
      <c r="D231" s="3">
        <v>43068</v>
      </c>
      <c r="E231" s="2">
        <v>252.03</v>
      </c>
      <c r="F231" s="2">
        <v>252.62</v>
      </c>
      <c r="G231" s="2">
        <v>251.25</v>
      </c>
      <c r="H231" s="2">
        <v>251.74</v>
      </c>
      <c r="I231" s="1">
        <v>80891176</v>
      </c>
      <c r="J231" s="16">
        <f t="array" ref="J231">INDEX(LINEST($H212:$H231,$A212:$A231,TRUE,TRUE),1,1)</f>
        <v>0.18348872180451117</v>
      </c>
      <c r="K231" s="11">
        <f t="array" ref="K231">INDEX(LINEST($H212:$H231,$A212:$A231,TRUE,TRUE),1,2)</f>
        <v>207.70373684210523</v>
      </c>
      <c r="L231" s="11">
        <f t="array" ref="L231">INDEX(LINEST($H212:$H231,$A212:$A231,TRUE,TRUE),3,1)</f>
        <v>0.48317538102971713</v>
      </c>
      <c r="M231" s="11">
        <f t="shared" si="7"/>
        <v>1.5221336997780452</v>
      </c>
      <c r="N231" s="13"/>
      <c r="P231" s="8">
        <v>230</v>
      </c>
      <c r="Q231" s="16">
        <v>0.18348872180451101</v>
      </c>
      <c r="R231" s="11">
        <v>207.703736842105</v>
      </c>
      <c r="S231" s="11">
        <v>0.48317538102971702</v>
      </c>
      <c r="T231" s="13"/>
    </row>
    <row r="232" spans="1:20" x14ac:dyDescent="0.25">
      <c r="A232" s="8">
        <v>231</v>
      </c>
      <c r="B232" s="4" t="s">
        <v>7</v>
      </c>
      <c r="C232" s="5" t="str">
        <f t="shared" si="6"/>
        <v>new Quote { Date = DateTime.ParseExact("2017-11-30","yyyy-MM-dd",cultureProvider), Open=252.74m, High=254.94m, Low=252.66m, Close=253.94m, Volume = (long)133469840 },</v>
      </c>
      <c r="D232" s="3">
        <v>43069</v>
      </c>
      <c r="E232" s="2">
        <v>252.74</v>
      </c>
      <c r="F232" s="2">
        <v>254.94</v>
      </c>
      <c r="G232" s="2">
        <v>252.66</v>
      </c>
      <c r="H232" s="2">
        <v>253.94</v>
      </c>
      <c r="I232" s="1">
        <v>133469840</v>
      </c>
      <c r="J232" s="16">
        <f t="array" ref="J232">INDEX(LINEST($H213:$H232,$A213:$A232,TRUE,TRUE),1,1)</f>
        <v>0.24339097744360877</v>
      </c>
      <c r="K232" s="11">
        <f t="array" ref="K232">INDEX(LINEST($H213:$H232,$A213:$A232,TRUE,TRUE),1,2)</f>
        <v>194.61239849624067</v>
      </c>
      <c r="L232" s="11">
        <f t="array" ref="L232">INDEX(LINEST($H213:$H232,$A213:$A232,TRUE,TRUE),3,1)</f>
        <v>0.52484209430233497</v>
      </c>
      <c r="M232" s="11">
        <f t="shared" si="7"/>
        <v>1.9372513388819732</v>
      </c>
      <c r="N232" s="13"/>
      <c r="P232" s="8">
        <v>231</v>
      </c>
      <c r="Q232" s="16">
        <v>0.24339097744360899</v>
      </c>
      <c r="R232" s="11">
        <v>194.61239849623999</v>
      </c>
      <c r="S232" s="11">
        <v>0.52484209430233497</v>
      </c>
      <c r="T232" s="13"/>
    </row>
    <row r="233" spans="1:20" x14ac:dyDescent="0.25">
      <c r="A233" s="8">
        <v>232</v>
      </c>
      <c r="B233" s="4" t="s">
        <v>7</v>
      </c>
      <c r="C233" s="5" t="str">
        <f t="shared" si="6"/>
        <v>new Quote { Date = DateTime.ParseExact("2017-12-01","yyyy-MM-dd",cultureProvider), Open=253.7m, High=254.23m, Low=249.87m, Close=253.41m, Volume = (long)171557392 },</v>
      </c>
      <c r="D233" s="3">
        <v>43070</v>
      </c>
      <c r="E233" s="2">
        <v>253.7</v>
      </c>
      <c r="F233" s="2">
        <v>254.23</v>
      </c>
      <c r="G233" s="2">
        <v>249.87</v>
      </c>
      <c r="H233" s="2">
        <v>253.41</v>
      </c>
      <c r="I233" s="1">
        <v>171557392</v>
      </c>
      <c r="J233" s="16">
        <f t="array" ref="J233">INDEX(LINEST($H214:$H233,$A214:$A233,TRUE,TRUE),1,1)</f>
        <v>0.2864586466165413</v>
      </c>
      <c r="K233" s="11">
        <f t="array" ref="K233">INDEX(LINEST($H214:$H233,$A214:$A233,TRUE,TRUE),1,2)</f>
        <v>185.1154511278196</v>
      </c>
      <c r="L233" s="11">
        <f t="array" ref="L233">INDEX(LINEST($H214:$H233,$A214:$A233,TRUE,TRUE),3,1)</f>
        <v>0.58111427005319016</v>
      </c>
      <c r="M233" s="11">
        <f t="shared" si="7"/>
        <v>2.1668407301876158</v>
      </c>
      <c r="N233" s="13"/>
      <c r="P233" s="8">
        <v>232</v>
      </c>
      <c r="Q233" s="16">
        <v>0.28645864661654102</v>
      </c>
      <c r="R233" s="11">
        <v>185.115451127819</v>
      </c>
      <c r="S233" s="11">
        <v>0.58111427005319005</v>
      </c>
      <c r="T233" s="13"/>
    </row>
    <row r="234" spans="1:20" x14ac:dyDescent="0.25">
      <c r="A234" s="8">
        <v>233</v>
      </c>
      <c r="B234" s="4" t="s">
        <v>7</v>
      </c>
      <c r="C234" s="5" t="str">
        <f t="shared" si="6"/>
        <v>new Quote { Date = DateTime.ParseExact("2017-12-04","yyyy-MM-dd",cultureProvider), Open=255.19m, High=255.65m, Low=253.05m, Close=253.11m, Volume = (long)98140184 },</v>
      </c>
      <c r="D234" s="3">
        <v>43073</v>
      </c>
      <c r="E234" s="2">
        <v>255.19</v>
      </c>
      <c r="F234" s="2">
        <v>255.65</v>
      </c>
      <c r="G234" s="2">
        <v>253.05</v>
      </c>
      <c r="H234" s="2">
        <v>253.11</v>
      </c>
      <c r="I234" s="1">
        <v>98140184</v>
      </c>
      <c r="J234" s="16">
        <f t="array" ref="J234">INDEX(LINEST($H215:$H234,$A215:$A234,TRUE,TRUE),1,1)</f>
        <v>0.32829323308270708</v>
      </c>
      <c r="K234" s="11">
        <f t="array" ref="K234">INDEX(LINEST($H215:$H234,$A215:$A234,TRUE,TRUE),1,2)</f>
        <v>175.75196240601491</v>
      </c>
      <c r="L234" s="11">
        <f t="array" ref="L234">INDEX(LINEST($H215:$H234,$A215:$A234,TRUE,TRUE),3,1)</f>
        <v>0.65697048010383319</v>
      </c>
      <c r="M234" s="11">
        <f t="shared" si="7"/>
        <v>2.335526653669362</v>
      </c>
      <c r="N234" s="13"/>
      <c r="P234" s="8">
        <v>233</v>
      </c>
      <c r="Q234" s="16">
        <v>0.32829323308270603</v>
      </c>
      <c r="R234" s="11">
        <v>175.751962406015</v>
      </c>
      <c r="S234" s="11">
        <v>0.65697048010383197</v>
      </c>
      <c r="T234" s="13"/>
    </row>
    <row r="235" spans="1:20" x14ac:dyDescent="0.25">
      <c r="A235" s="8">
        <v>234</v>
      </c>
      <c r="B235" s="4" t="s">
        <v>7</v>
      </c>
      <c r="C235" s="5" t="str">
        <f t="shared" si="6"/>
        <v>new Quote { Date = DateTime.ParseExact("2017-12-05","yyyy-MM-dd",cultureProvider), Open=253.38m, High=254.07m, Low=252.05m, Close=252.2m, Volume = (long)81394656 },</v>
      </c>
      <c r="D235" s="3">
        <v>43074</v>
      </c>
      <c r="E235" s="2">
        <v>253.38</v>
      </c>
      <c r="F235" s="2">
        <v>254.07</v>
      </c>
      <c r="G235" s="2">
        <v>252.05</v>
      </c>
      <c r="H235" s="2">
        <v>252.2</v>
      </c>
      <c r="I235" s="1">
        <v>81394656</v>
      </c>
      <c r="J235" s="16">
        <f t="array" ref="J235">INDEX(LINEST($H216:$H235,$A216:$A235,TRUE,TRUE),1,1)</f>
        <v>0.35507518796992493</v>
      </c>
      <c r="K235" s="11">
        <f t="array" ref="K235">INDEX(LINEST($H216:$H235,$A216:$A235,TRUE,TRUE),1,2)</f>
        <v>169.61912030075183</v>
      </c>
      <c r="L235" s="11">
        <f t="array" ref="L235">INDEX(LINEST($H216:$H235,$A216:$A235,TRUE,TRUE),3,1)</f>
        <v>0.71965852417181797</v>
      </c>
      <c r="M235" s="11">
        <f t="shared" si="7"/>
        <v>2.4135311785846074</v>
      </c>
      <c r="N235" s="13"/>
      <c r="P235" s="8">
        <v>234</v>
      </c>
      <c r="Q235" s="16">
        <v>0.35507518796992399</v>
      </c>
      <c r="R235" s="11">
        <v>169.61912030075101</v>
      </c>
      <c r="S235" s="11">
        <v>0.71965852417181797</v>
      </c>
      <c r="T235" s="13"/>
    </row>
    <row r="236" spans="1:20" x14ac:dyDescent="0.25">
      <c r="A236" s="8">
        <v>235</v>
      </c>
      <c r="B236" s="4" t="s">
        <v>7</v>
      </c>
      <c r="C236" s="5" t="str">
        <f t="shared" si="6"/>
        <v>new Quote { Date = DateTime.ParseExact("2017-12-06","yyyy-MM-dd",cultureProvider), Open=251.89m, High=252.71m, Low=251.74m, Close=252.24m, Volume = (long)79207304 },</v>
      </c>
      <c r="D236" s="3">
        <v>43075</v>
      </c>
      <c r="E236" s="2">
        <v>251.89</v>
      </c>
      <c r="F236" s="2">
        <v>252.71</v>
      </c>
      <c r="G236" s="2">
        <v>251.74</v>
      </c>
      <c r="H236" s="2">
        <v>252.24</v>
      </c>
      <c r="I236" s="1">
        <v>79207304</v>
      </c>
      <c r="J236" s="16">
        <f t="array" ref="J236">INDEX(LINEST($H217:$H236,$A217:$A236,TRUE,TRUE),1,1)</f>
        <v>0.37333082706766968</v>
      </c>
      <c r="K236" s="11">
        <f t="array" ref="K236">INDEX(LINEST($H217:$H236,$A217:$A236,TRUE,TRUE),1,2)</f>
        <v>165.36639849624044</v>
      </c>
      <c r="L236" s="11">
        <f t="array" ref="L236">INDEX(LINEST($H217:$H236,$A217:$A236,TRUE,TRUE),3,1)</f>
        <v>0.76083563292436218</v>
      </c>
      <c r="M236" s="11">
        <f t="shared" si="7"/>
        <v>2.4679948845165804</v>
      </c>
      <c r="N236" s="13"/>
      <c r="P236" s="8">
        <v>235</v>
      </c>
      <c r="Q236" s="16">
        <v>0.37333082706766901</v>
      </c>
      <c r="R236" s="11">
        <v>165.36639849624001</v>
      </c>
      <c r="S236" s="11">
        <v>0.76083563292436096</v>
      </c>
      <c r="T236" s="13"/>
    </row>
    <row r="237" spans="1:20" x14ac:dyDescent="0.25">
      <c r="A237" s="8">
        <v>236</v>
      </c>
      <c r="B237" s="4" t="s">
        <v>7</v>
      </c>
      <c r="C237" s="5" t="str">
        <f t="shared" si="6"/>
        <v>new Quote { Date = DateTime.ParseExact("2017-12-07","yyyy-MM-dd",cultureProvider), Open=252.1m, High=253.38m, Low=251.96m, Close=253.04m, Volume = (long)80584848 },</v>
      </c>
      <c r="D237" s="3">
        <v>43076</v>
      </c>
      <c r="E237" s="2">
        <v>252.1</v>
      </c>
      <c r="F237" s="2">
        <v>253.38</v>
      </c>
      <c r="G237" s="2">
        <v>251.96</v>
      </c>
      <c r="H237" s="2">
        <v>253.04</v>
      </c>
      <c r="I237" s="1">
        <v>80584848</v>
      </c>
      <c r="J237" s="16">
        <f t="array" ref="J237">INDEX(LINEST($H218:$H237,$A218:$A237,TRUE,TRUE),1,1)</f>
        <v>0.40321804511278236</v>
      </c>
      <c r="K237" s="11">
        <f t="array" ref="K237">INDEX(LINEST($H218:$H237,$A218:$A237,TRUE,TRUE),1,2)</f>
        <v>158.46111278195474</v>
      </c>
      <c r="L237" s="11">
        <f t="array" ref="L237">INDEX(LINEST($H218:$H237,$A218:$A237,TRUE,TRUE),3,1)</f>
        <v>0.82369642235782414</v>
      </c>
      <c r="M237" s="11">
        <f t="shared" si="7"/>
        <v>2.5618411348091059</v>
      </c>
      <c r="N237" s="13"/>
      <c r="P237" s="8">
        <v>236</v>
      </c>
      <c r="Q237" s="16">
        <v>0.40321804511278098</v>
      </c>
      <c r="R237" s="11">
        <v>158.461112781954</v>
      </c>
      <c r="S237" s="11">
        <v>0.82369642235782303</v>
      </c>
      <c r="T237" s="13"/>
    </row>
    <row r="238" spans="1:20" x14ac:dyDescent="0.25">
      <c r="A238" s="8">
        <v>237</v>
      </c>
      <c r="B238" s="4" t="s">
        <v>7</v>
      </c>
      <c r="C238" s="5" t="str">
        <f t="shared" si="6"/>
        <v>new Quote { Date = DateTime.ParseExact("2017-12-08","yyyy-MM-dd",cultureProvider), Open=253.92m, High=254.43m, Low=253m, Close=254.42m, Volume = (long)79901608 },</v>
      </c>
      <c r="D238" s="3">
        <v>43077</v>
      </c>
      <c r="E238" s="2">
        <v>253.92</v>
      </c>
      <c r="F238" s="2">
        <v>254.43</v>
      </c>
      <c r="G238" s="2">
        <v>253</v>
      </c>
      <c r="H238" s="2">
        <v>254.42</v>
      </c>
      <c r="I238" s="1">
        <v>79901608</v>
      </c>
      <c r="J238" s="16">
        <f t="array" ref="J238">INDEX(LINEST($H219:$H238,$A219:$A238,TRUE,TRUE),1,1)</f>
        <v>0.43146616541353389</v>
      </c>
      <c r="K238" s="11">
        <f t="array" ref="K238">INDEX(LINEST($H219:$H238,$A219:$A238,TRUE,TRUE),1,2)</f>
        <v>151.98294736842104</v>
      </c>
      <c r="L238" s="11">
        <f t="array" ref="L238">INDEX(LINEST($H219:$H238,$A219:$A238,TRUE,TRUE),3,1)</f>
        <v>0.85693546997659897</v>
      </c>
      <c r="M238" s="11">
        <f t="shared" si="7"/>
        <v>2.6876239971394811</v>
      </c>
      <c r="N238" s="13"/>
      <c r="P238" s="8">
        <v>237</v>
      </c>
      <c r="Q238" s="16">
        <v>0.431466165413533</v>
      </c>
      <c r="R238" s="11">
        <v>151.98294736842101</v>
      </c>
      <c r="S238" s="11">
        <v>0.85693546997659897</v>
      </c>
      <c r="T238" s="13"/>
    </row>
    <row r="239" spans="1:20" x14ac:dyDescent="0.25">
      <c r="A239" s="8">
        <v>238</v>
      </c>
      <c r="B239" s="4" t="s">
        <v>7</v>
      </c>
      <c r="C239" s="5" t="str">
        <f t="shared" si="6"/>
        <v>new Quote { Date = DateTime.ParseExact("2017-12-11","yyyy-MM-dd",cultureProvider), Open=254.49m, High=255.25m, Low=254.39m, Close=255.19m, Volume = (long)86699232 },</v>
      </c>
      <c r="D239" s="3">
        <v>43080</v>
      </c>
      <c r="E239" s="2">
        <v>254.49</v>
      </c>
      <c r="F239" s="2">
        <v>255.25</v>
      </c>
      <c r="G239" s="2">
        <v>254.39</v>
      </c>
      <c r="H239" s="2">
        <v>255.19</v>
      </c>
      <c r="I239" s="1">
        <v>86699232</v>
      </c>
      <c r="J239" s="16">
        <f t="array" ref="J239">INDEX(LINEST($H220:$H239,$A220:$A239,TRUE,TRUE),1,1)</f>
        <v>0.45887969924812028</v>
      </c>
      <c r="K239" s="11">
        <f t="array" ref="K239">INDEX(LINEST($H220:$H239,$A220:$A239,TRUE,TRUE),1,2)</f>
        <v>145.68148872180447</v>
      </c>
      <c r="L239" s="11">
        <f t="array" ref="L239">INDEX(LINEST($H220:$H239,$A220:$A239,TRUE,TRUE),3,1)</f>
        <v>0.88162148382323935</v>
      </c>
      <c r="M239" s="11">
        <f t="shared" si="7"/>
        <v>2.8180817500562334</v>
      </c>
      <c r="N239" s="13"/>
      <c r="P239" s="8">
        <v>238</v>
      </c>
      <c r="Q239" s="16">
        <v>0.45887969924812</v>
      </c>
      <c r="R239" s="11">
        <v>145.68148872180399</v>
      </c>
      <c r="S239" s="11">
        <v>0.88162148382323802</v>
      </c>
      <c r="T239" s="13"/>
    </row>
    <row r="240" spans="1:20" x14ac:dyDescent="0.25">
      <c r="A240" s="8">
        <v>239</v>
      </c>
      <c r="B240" s="4" t="s">
        <v>7</v>
      </c>
      <c r="C240" s="5" t="str">
        <f t="shared" si="6"/>
        <v>new Quote { Date = DateTime.ParseExact("2017-12-12","yyyy-MM-dd",cultureProvider), Open=255.43m, High=256.15m, Low=255.22m, Close=255.64m, Volume = (long)88909792 },</v>
      </c>
      <c r="D240" s="3">
        <v>43081</v>
      </c>
      <c r="E240" s="2">
        <v>255.43</v>
      </c>
      <c r="F240" s="2">
        <v>256.14999999999998</v>
      </c>
      <c r="G240" s="2">
        <v>255.22</v>
      </c>
      <c r="H240" s="2">
        <v>255.64</v>
      </c>
      <c r="I240" s="1">
        <v>88909792</v>
      </c>
      <c r="J240" s="16">
        <f t="array" ref="J240">INDEX(LINEST($H221:$H240,$A221:$A240,TRUE,TRUE),1,1)</f>
        <v>0.48450375939849627</v>
      </c>
      <c r="K240" s="11">
        <f t="array" ref="K240">INDEX(LINEST($H221:$H240,$A221:$A240,TRUE,TRUE),1,2)</f>
        <v>139.74688721804509</v>
      </c>
      <c r="L240" s="11">
        <f t="array" ref="L240">INDEX(LINEST($H221:$H240,$A221:$A240,TRUE,TRUE),3,1)</f>
        <v>0.90425178618046731</v>
      </c>
      <c r="M240" s="11">
        <f t="shared" si="7"/>
        <v>2.9379763018104814</v>
      </c>
      <c r="N240" s="13"/>
      <c r="P240" s="8">
        <v>239</v>
      </c>
      <c r="Q240" s="16">
        <v>0.48450375939849599</v>
      </c>
      <c r="R240" s="11">
        <v>139.746887218045</v>
      </c>
      <c r="S240" s="11">
        <v>0.90425178618046698</v>
      </c>
      <c r="T240" s="13"/>
    </row>
    <row r="241" spans="1:20" x14ac:dyDescent="0.25">
      <c r="A241" s="8">
        <v>240</v>
      </c>
      <c r="B241" s="4" t="s">
        <v>7</v>
      </c>
      <c r="C241" s="5" t="str">
        <f t="shared" si="6"/>
        <v>new Quote { Date = DateTime.ParseExact("2017-12-13","yyyy-MM-dd",cultureProvider), Open=255.9m, High=256.38m, Low=255.51m, Close=255.61m, Volume = (long)107391488 },</v>
      </c>
      <c r="D241" s="3">
        <v>43082</v>
      </c>
      <c r="E241" s="2">
        <v>255.9</v>
      </c>
      <c r="F241" s="2">
        <v>256.38</v>
      </c>
      <c r="G241" s="2">
        <v>255.51</v>
      </c>
      <c r="H241" s="2">
        <v>255.61</v>
      </c>
      <c r="I241" s="1">
        <v>107391488</v>
      </c>
      <c r="J241" s="16">
        <f t="array" ref="J241">INDEX(LINEST($H222:$H241,$A222:$A241,TRUE,TRUE),1,1)</f>
        <v>0.48836090225563927</v>
      </c>
      <c r="K241" s="11">
        <f t="array" ref="K241">INDEX(LINEST($H222:$H241,$A222:$A241,TRUE,TRUE),1,2)</f>
        <v>138.80581203007512</v>
      </c>
      <c r="L241" s="11">
        <f t="array" ref="L241">INDEX(LINEST($H222:$H241,$A222:$A241,TRUE,TRUE),3,1)</f>
        <v>0.90704906341539915</v>
      </c>
      <c r="M241" s="11">
        <f t="shared" si="7"/>
        <v>2.9567957318692151</v>
      </c>
      <c r="N241" s="13"/>
      <c r="P241" s="8">
        <v>240</v>
      </c>
      <c r="Q241" s="16">
        <v>0.488360902255639</v>
      </c>
      <c r="R241" s="11">
        <v>138.805812030075</v>
      </c>
      <c r="S241" s="11">
        <v>0.90704906341539804</v>
      </c>
      <c r="T241" s="13"/>
    </row>
    <row r="242" spans="1:20" x14ac:dyDescent="0.25">
      <c r="A242" s="8">
        <v>241</v>
      </c>
      <c r="B242" s="4" t="s">
        <v>7</v>
      </c>
      <c r="C242" s="5" t="str">
        <f t="shared" si="6"/>
        <v>new Quote { Date = DateTime.ParseExact("2017-12-14","yyyy-MM-dd",cultureProvider), Open=255.93m, High=256.06m, Low=254.51m, Close=254.56m, Volume = (long)105055176 },</v>
      </c>
      <c r="D242" s="3">
        <v>43083</v>
      </c>
      <c r="E242" s="2">
        <v>255.93</v>
      </c>
      <c r="F242" s="2">
        <v>256.06</v>
      </c>
      <c r="G242" s="2">
        <v>254.51</v>
      </c>
      <c r="H242" s="2">
        <v>254.56</v>
      </c>
      <c r="I242" s="1">
        <v>105055176</v>
      </c>
      <c r="J242" s="16">
        <f t="array" ref="J242">INDEX(LINEST($H223:$H242,$A223:$A242,TRUE,TRUE),1,1)</f>
        <v>0.44478947368421073</v>
      </c>
      <c r="K242" s="11">
        <f t="array" ref="K242">INDEX(LINEST($H223:$H242,$A223:$A242,TRUE,TRUE),1,2)</f>
        <v>148.84573684210523</v>
      </c>
      <c r="L242" s="11">
        <f t="array" ref="L242">INDEX(LINEST($H223:$H242,$A223:$A242,TRUE,TRUE),3,1)</f>
        <v>0.88138212489486956</v>
      </c>
      <c r="M242" s="11">
        <f t="shared" si="7"/>
        <v>2.7319214392072118</v>
      </c>
      <c r="N242" s="13"/>
      <c r="P242" s="8">
        <v>241</v>
      </c>
      <c r="Q242" s="16">
        <v>0.44478947368421001</v>
      </c>
      <c r="R242" s="11">
        <v>148.845736842105</v>
      </c>
      <c r="S242" s="11">
        <v>0.881382124894869</v>
      </c>
      <c r="T242" s="13"/>
    </row>
    <row r="243" spans="1:20" x14ac:dyDescent="0.25">
      <c r="A243" s="8">
        <v>242</v>
      </c>
      <c r="B243" s="4" t="s">
        <v>7</v>
      </c>
      <c r="C243" s="5" t="str">
        <f t="shared" si="6"/>
        <v>new Quote { Date = DateTime.ParseExact("2017-12-15","yyyy-MM-dd",cultureProvider), Open=255.66m, High=257.19m, Low=255.6m, Close=256.68m, Volume = (long)150146832 },</v>
      </c>
      <c r="D243" s="3">
        <v>43084</v>
      </c>
      <c r="E243" s="2">
        <v>255.66</v>
      </c>
      <c r="F243" s="2">
        <v>257.19</v>
      </c>
      <c r="G243" s="2">
        <v>255.6</v>
      </c>
      <c r="H243" s="2">
        <v>256.68</v>
      </c>
      <c r="I243" s="1">
        <v>150146832</v>
      </c>
      <c r="J243" s="16">
        <f t="array" ref="J243">INDEX(LINEST($H224:$H243,$A224:$A243,TRUE,TRUE),1,1)</f>
        <v>0.45122556390977475</v>
      </c>
      <c r="K243" s="11">
        <f t="array" ref="K243">INDEX(LINEST($H224:$H243,$A224:$A243,TRUE,TRUE),1,2)</f>
        <v>147.34755639097736</v>
      </c>
      <c r="L243" s="11">
        <f t="array" ref="L243">INDEX(LINEST($H224:$H243,$A224:$A243,TRUE,TRUE),3,1)</f>
        <v>0.88460094701169611</v>
      </c>
      <c r="M243" s="11">
        <f t="shared" si="7"/>
        <v>2.7664053842486651</v>
      </c>
      <c r="N243" s="13"/>
      <c r="P243" s="8">
        <v>242</v>
      </c>
      <c r="Q243" s="16">
        <v>0.45122556390977397</v>
      </c>
      <c r="R243" s="11">
        <v>147.34755639097699</v>
      </c>
      <c r="S243" s="11">
        <v>0.884600947011695</v>
      </c>
      <c r="T243" s="13"/>
    </row>
    <row r="244" spans="1:20" x14ac:dyDescent="0.25">
      <c r="A244" s="8">
        <v>243</v>
      </c>
      <c r="B244" s="4" t="s">
        <v>7</v>
      </c>
      <c r="C244" s="5" t="str">
        <f t="shared" si="6"/>
        <v>new Quote { Date = DateTime.ParseExact("2017-12-18","yyyy-MM-dd",cultureProvider), Open=258.21m, High=258.7m, Low=258.1m, Close=258.31m, Volume = (long)86856320 },</v>
      </c>
      <c r="D244" s="3">
        <v>43087</v>
      </c>
      <c r="E244" s="2">
        <v>258.20999999999998</v>
      </c>
      <c r="F244" s="2">
        <v>258.7</v>
      </c>
      <c r="G244" s="2">
        <v>258.10000000000002</v>
      </c>
      <c r="H244" s="2">
        <v>258.31</v>
      </c>
      <c r="I244" s="1">
        <v>86856320</v>
      </c>
      <c r="J244" s="16">
        <f t="array" ref="J244">INDEX(LINEST($H225:$H244,$A225:$A244,TRUE,TRUE),1,1)</f>
        <v>0.45609774436090256</v>
      </c>
      <c r="K244" s="11">
        <f t="array" ref="K244">INDEX(LINEST($H225:$H244,$A225:$A244,TRUE,TRUE),1,2)</f>
        <v>146.31967669172928</v>
      </c>
      <c r="L244" s="11">
        <f t="array" ref="L244">INDEX(LINEST($H225:$H244,$A225:$A244,TRUE,TRUE),3,1)</f>
        <v>0.88283928159396718</v>
      </c>
      <c r="M244" s="11">
        <f t="shared" si="7"/>
        <v>2.7990646205473726</v>
      </c>
      <c r="N244" s="13"/>
      <c r="P244" s="8">
        <v>243</v>
      </c>
      <c r="Q244" s="16">
        <v>0.456097744360902</v>
      </c>
      <c r="R244" s="11">
        <v>146.319676691729</v>
      </c>
      <c r="S244" s="11">
        <v>0.88283928159396696</v>
      </c>
      <c r="T244" s="13"/>
    </row>
    <row r="245" spans="1:20" x14ac:dyDescent="0.25">
      <c r="A245" s="8">
        <v>244</v>
      </c>
      <c r="B245" s="4" t="s">
        <v>7</v>
      </c>
      <c r="C245" s="5" t="str">
        <f t="shared" si="6"/>
        <v>new Quote { Date = DateTime.ParseExact("2017-12-19","yyyy-MM-dd",cultureProvider), Open=258.58m, High=258.63m, Low=257.24m, Close=257.32m, Volume = (long)85536976 },</v>
      </c>
      <c r="D245" s="3">
        <v>43088</v>
      </c>
      <c r="E245" s="2">
        <v>258.58</v>
      </c>
      <c r="F245" s="2">
        <v>258.63</v>
      </c>
      <c r="G245" s="2">
        <v>257.24</v>
      </c>
      <c r="H245" s="2">
        <v>257.32</v>
      </c>
      <c r="I245" s="1">
        <v>85536976</v>
      </c>
      <c r="J245" s="16">
        <f t="array" ref="J245">INDEX(LINEST($H226:$H245,$A226:$A245,TRUE,TRUE),1,1)</f>
        <v>0.43658646616541369</v>
      </c>
      <c r="K245" s="11">
        <f t="array" ref="K245">INDEX(LINEST($H226:$H245,$A226:$A245,TRUE,TRUE),1,2)</f>
        <v>150.92947368421051</v>
      </c>
      <c r="L245" s="11">
        <f t="array" ref="L245">INDEX(LINEST($H226:$H245,$A226:$A245,TRUE,TRUE),3,1)</f>
        <v>0.88044025657727809</v>
      </c>
      <c r="M245" s="11">
        <f t="shared" si="7"/>
        <v>2.6829720460712965</v>
      </c>
      <c r="N245" s="13"/>
      <c r="P245" s="8">
        <v>244</v>
      </c>
      <c r="Q245" s="16">
        <v>0.43658646616541302</v>
      </c>
      <c r="R245" s="11">
        <v>150.92947368421</v>
      </c>
      <c r="S245" s="11">
        <v>0.88044025657727698</v>
      </c>
      <c r="T245" s="13"/>
    </row>
    <row r="246" spans="1:20" x14ac:dyDescent="0.25">
      <c r="A246" s="8">
        <v>245</v>
      </c>
      <c r="B246" s="4" t="s">
        <v>7</v>
      </c>
      <c r="C246" s="5" t="str">
        <f t="shared" si="6"/>
        <v>new Quote { Date = DateTime.ParseExact("2017-12-20","yyyy-MM-dd",cultureProvider), Open=258.38m, High=258.44m, Low=256.86m, Close=257.18m, Volume = (long)79690000 },</v>
      </c>
      <c r="D246" s="3">
        <v>43089</v>
      </c>
      <c r="E246" s="2">
        <v>258.38</v>
      </c>
      <c r="F246" s="2">
        <v>258.44</v>
      </c>
      <c r="G246" s="2">
        <v>256.86</v>
      </c>
      <c r="H246" s="2">
        <v>257.18</v>
      </c>
      <c r="I246" s="1">
        <v>79690000</v>
      </c>
      <c r="J246" s="16">
        <f t="array" ref="J246">INDEX(LINEST($H227:$H246,$A227:$A246,TRUE,TRUE),1,1)</f>
        <v>0.425902255639098</v>
      </c>
      <c r="K246" s="11">
        <f t="array" ref="K246">INDEX(LINEST($H227:$H246,$A227:$A246,TRUE,TRUE),1,2)</f>
        <v>153.41151879699245</v>
      </c>
      <c r="L246" s="11">
        <f t="array" ref="L246">INDEX(LINEST($H227:$H246,$A227:$A246,TRUE,TRUE),3,1)</f>
        <v>0.87253932349964936</v>
      </c>
      <c r="M246" s="11">
        <f t="shared" si="7"/>
        <v>2.6291372634383321</v>
      </c>
      <c r="N246" s="13"/>
      <c r="P246" s="8">
        <v>245</v>
      </c>
      <c r="Q246" s="16">
        <v>0.425902255639097</v>
      </c>
      <c r="R246" s="11">
        <v>153.411518796992</v>
      </c>
      <c r="S246" s="11">
        <v>0.87253932349964802</v>
      </c>
      <c r="T246" s="13"/>
    </row>
    <row r="247" spans="1:20" x14ac:dyDescent="0.25">
      <c r="A247" s="8">
        <v>246</v>
      </c>
      <c r="B247" s="4" t="s">
        <v>7</v>
      </c>
      <c r="C247" s="5" t="str">
        <f t="shared" si="6"/>
        <v>new Quote { Date = DateTime.ParseExact("2017-12-21","yyyy-MM-dd",cultureProvider), Open=257.87m, High=258.49m, Low=257.44m, Close=257.71m, Volume = (long)69598728 },</v>
      </c>
      <c r="D247" s="3">
        <v>43090</v>
      </c>
      <c r="E247" s="2">
        <v>257.87</v>
      </c>
      <c r="F247" s="2">
        <v>258.49</v>
      </c>
      <c r="G247" s="2">
        <v>257.44</v>
      </c>
      <c r="H247" s="2">
        <v>257.70999999999998</v>
      </c>
      <c r="I247" s="1">
        <v>69598728</v>
      </c>
      <c r="J247" s="16">
        <f t="array" ref="J247">INDEX(LINEST($H228:$H247,$A228:$A247,TRUE,TRUE),1,1)</f>
        <v>0.40721052631578941</v>
      </c>
      <c r="K247" s="11">
        <f t="array" ref="K247">INDEX(LINEST($H228:$H247,$A228:$A247,TRUE,TRUE),1,2)</f>
        <v>157.84621052631582</v>
      </c>
      <c r="L247" s="11">
        <f t="array" ref="L247">INDEX(LINEST($H228:$H247,$A228:$A247,TRUE,TRUE),3,1)</f>
        <v>0.8661657861402039</v>
      </c>
      <c r="M247" s="11">
        <f t="shared" si="7"/>
        <v>2.5229829071953689</v>
      </c>
      <c r="N247" s="13"/>
      <c r="P247" s="8">
        <v>246</v>
      </c>
      <c r="Q247" s="16">
        <v>0.40721052631578902</v>
      </c>
      <c r="R247" s="11">
        <v>157.84621052631499</v>
      </c>
      <c r="S247" s="11">
        <v>0.86616578614020401</v>
      </c>
      <c r="T247" s="13"/>
    </row>
    <row r="248" spans="1:20" x14ac:dyDescent="0.25">
      <c r="A248" s="8">
        <v>247</v>
      </c>
      <c r="B248" s="4" t="s">
        <v>7</v>
      </c>
      <c r="C248" s="5" t="str">
        <f t="shared" si="6"/>
        <v>new Quote { Date = DateTime.ParseExact("2017-12-22","yyyy-MM-dd",cultureProvider), Open=257.73m, High=257.77m, Low=257.06m, Close=257.65m, Volume = (long)81734768 },</v>
      </c>
      <c r="D248" s="3">
        <v>43091</v>
      </c>
      <c r="E248" s="2">
        <v>257.73</v>
      </c>
      <c r="F248" s="2">
        <v>257.77</v>
      </c>
      <c r="G248" s="2">
        <v>257.06</v>
      </c>
      <c r="H248" s="2">
        <v>257.64999999999998</v>
      </c>
      <c r="I248" s="1">
        <v>81734768</v>
      </c>
      <c r="J248" s="16">
        <f t="array" ref="J248">INDEX(LINEST($H229:$H248,$A229:$A248,TRUE,TRUE),1,1)</f>
        <v>0.38342857142857084</v>
      </c>
      <c r="K248" s="11">
        <f t="array" ref="K248">INDEX(LINEST($H229:$H248,$A229:$A248,TRUE,TRUE),1,2)</f>
        <v>163.49571428571443</v>
      </c>
      <c r="L248" s="11">
        <f t="array" ref="L248">INDEX(LINEST($H229:$H248,$A229:$A248,TRUE,TRUE),3,1)</f>
        <v>0.85469294980992006</v>
      </c>
      <c r="M248" s="11">
        <f t="shared" si="7"/>
        <v>2.391526709029189</v>
      </c>
      <c r="N248" s="13"/>
      <c r="P248" s="8">
        <v>247</v>
      </c>
      <c r="Q248" s="16">
        <v>0.38342857142857101</v>
      </c>
      <c r="R248" s="11">
        <v>163.495714285714</v>
      </c>
      <c r="S248" s="11">
        <v>0.85469294980991894</v>
      </c>
      <c r="T248" s="13"/>
    </row>
    <row r="249" spans="1:20" x14ac:dyDescent="0.25">
      <c r="A249" s="8">
        <v>248</v>
      </c>
      <c r="B249" s="4" t="s">
        <v>7</v>
      </c>
      <c r="C249" s="5" t="str">
        <f t="shared" si="6"/>
        <v>new Quote { Date = DateTime.ParseExact("2017-12-26","yyyy-MM-dd",cultureProvider), Open=257.2m, High=257.58m, Low=257.04m, Close=257.34m, Volume = (long)46976656 },</v>
      </c>
      <c r="D249" s="3">
        <v>43095</v>
      </c>
      <c r="E249" s="2">
        <v>257.2</v>
      </c>
      <c r="F249" s="2">
        <v>257.58</v>
      </c>
      <c r="G249" s="2">
        <v>257.04000000000002</v>
      </c>
      <c r="H249" s="2">
        <v>257.33999999999997</v>
      </c>
      <c r="I249" s="1">
        <v>46976656</v>
      </c>
      <c r="J249" s="16">
        <f t="array" ref="J249">INDEX(LINEST($H230:$H249,$A230:$A249,TRUE,TRUE),1,1)</f>
        <v>0.34103759398496175</v>
      </c>
      <c r="K249" s="11">
        <f t="array" ref="K249">INDEX(LINEST($H230:$H249,$A230:$A249,TRUE,TRUE),1,2)</f>
        <v>173.62153383458661</v>
      </c>
      <c r="L249" s="11">
        <f t="array" ref="L249">INDEX(LINEST($H230:$H249,$A230:$A249,TRUE,TRUE),3,1)</f>
        <v>0.84167932030762016</v>
      </c>
      <c r="M249" s="11">
        <f t="shared" si="7"/>
        <v>2.1435062397856428</v>
      </c>
      <c r="N249" s="13"/>
      <c r="P249" s="8">
        <v>248</v>
      </c>
      <c r="Q249" s="16">
        <v>0.34103759398496197</v>
      </c>
      <c r="R249" s="11">
        <v>173.62153383458599</v>
      </c>
      <c r="S249" s="11">
        <v>0.84167932030762105</v>
      </c>
      <c r="T249" s="13"/>
    </row>
    <row r="250" spans="1:20" x14ac:dyDescent="0.25">
      <c r="A250" s="8">
        <v>249</v>
      </c>
      <c r="B250" s="4" t="s">
        <v>7</v>
      </c>
      <c r="C250" s="5" t="str">
        <f t="shared" si="6"/>
        <v>new Quote { Date = DateTime.ParseExact("2017-12-27","yyyy-MM-dd",cultureProvider), Open=257.52m, High=257.86m, Low=257.16m, Close=257.46m, Volume = (long)59962032 },</v>
      </c>
      <c r="D250" s="3">
        <v>43096</v>
      </c>
      <c r="E250" s="2">
        <v>257.52</v>
      </c>
      <c r="F250" s="2">
        <v>257.86</v>
      </c>
      <c r="G250" s="2">
        <v>257.16000000000003</v>
      </c>
      <c r="H250" s="2">
        <v>257.45999999999998</v>
      </c>
      <c r="I250" s="1">
        <v>59962032</v>
      </c>
      <c r="J250" s="16">
        <f t="array" ref="J250">INDEX(LINEST($H231:$H250,$A231:$A250,TRUE,TRUE),1,1)</f>
        <v>0.32830827067669061</v>
      </c>
      <c r="K250" s="11">
        <f t="array" ref="K250">INDEX(LINEST($H231:$H250,$A231:$A250,TRUE,TRUE),1,2)</f>
        <v>176.60766917293256</v>
      </c>
      <c r="L250" s="11">
        <f t="array" ref="L250">INDEX(LINEST($H231:$H250,$A231:$A250,TRUE,TRUE),3,1)</f>
        <v>0.82220763352290194</v>
      </c>
      <c r="M250" s="11">
        <f t="shared" si="7"/>
        <v>2.087790398962496</v>
      </c>
      <c r="N250" s="13"/>
      <c r="P250" s="8">
        <v>249</v>
      </c>
      <c r="Q250" s="16">
        <v>0.32830827067669099</v>
      </c>
      <c r="R250" s="11">
        <v>176.60766917293199</v>
      </c>
      <c r="S250" s="11">
        <v>0.82220763352290305</v>
      </c>
      <c r="T250" s="13"/>
    </row>
    <row r="251" spans="1:20" x14ac:dyDescent="0.25">
      <c r="A251" s="8">
        <v>250</v>
      </c>
      <c r="B251" s="4" t="s">
        <v>7</v>
      </c>
      <c r="C251" s="5" t="str">
        <f t="shared" si="6"/>
        <v>new Quote { Date = DateTime.ParseExact("2017-12-28","yyyy-MM-dd",cultureProvider), Open=258.01m, High=258.04m, Low=257.59m, Close=257.99m, Volume = (long)46843448 },</v>
      </c>
      <c r="D251" s="3">
        <v>43097</v>
      </c>
      <c r="E251" s="2">
        <v>258.01</v>
      </c>
      <c r="F251" s="2">
        <v>258.04000000000002</v>
      </c>
      <c r="G251" s="2">
        <v>257.58999999999997</v>
      </c>
      <c r="H251" s="2">
        <v>257.99</v>
      </c>
      <c r="I251" s="1">
        <v>46843448</v>
      </c>
      <c r="J251" s="17">
        <f t="array" ref="J251">INDEX(LINEST($H232:$H251,$A232:$A251,TRUE,TRUE),1,1)</f>
        <v>0.3124060150375933</v>
      </c>
      <c r="K251" s="14">
        <f t="array" ref="K251">INDEX(LINEST($H232:$H251,$A232:$A251,TRUE,TRUE),1,2)</f>
        <v>180.41635338345884</v>
      </c>
      <c r="L251" s="14">
        <f t="array" ref="L251">INDEX(LINEST($H232:$H251,$A232:$A251,TRUE,TRUE),3,1)</f>
        <v>0.80555989504592485</v>
      </c>
      <c r="M251" s="14">
        <f t="shared" si="7"/>
        <v>2.0070874420413247</v>
      </c>
      <c r="N251" s="15"/>
      <c r="P251" s="8">
        <v>250</v>
      </c>
      <c r="Q251" s="17">
        <v>0.31240601503759302</v>
      </c>
      <c r="R251" s="14">
        <v>180.41635338345799</v>
      </c>
      <c r="S251" s="14">
        <v>0.80555989504592596</v>
      </c>
      <c r="T251" s="15"/>
    </row>
    <row r="252" spans="1:20" x14ac:dyDescent="0.25">
      <c r="A252" s="8">
        <v>251</v>
      </c>
      <c r="B252" s="4" t="s">
        <v>7</v>
      </c>
      <c r="C252" s="5" t="str">
        <f t="shared" si="6"/>
        <v>new Quote { Date = DateTime.ParseExact("2017-12-29","yyyy-MM-dd",cultureProvider), Open=258.63m, High=258.65m, Low=256.81m, Close=257.02m, Volume = (long)99683152 },</v>
      </c>
      <c r="D252" s="3">
        <v>43098</v>
      </c>
      <c r="E252" s="2">
        <v>258.63</v>
      </c>
      <c r="F252" s="2">
        <v>258.64999999999998</v>
      </c>
      <c r="G252" s="2">
        <v>256.81</v>
      </c>
      <c r="H252" s="2">
        <v>257.02</v>
      </c>
      <c r="I252" s="1">
        <v>99683152</v>
      </c>
      <c r="J252" s="16">
        <f t="array" ref="J252">INDEX(LINEST($H233:$H252,$A233:$A252,TRUE,TRUE),1,1)</f>
        <v>0.30798496240601425</v>
      </c>
      <c r="K252" s="11">
        <f t="array" ref="K252">INDEX(LINEST($H233:$H252,$A233:$A252,TRUE,TRUE),1,2)</f>
        <v>181.32563157894757</v>
      </c>
      <c r="L252" s="11">
        <f t="array" ref="L252">INDEX(LINEST($H233:$H252,$A233:$A252,TRUE,TRUE),3,1)</f>
        <v>0.79182069338508942</v>
      </c>
      <c r="M252" s="11">
        <f t="shared" si="7"/>
        <v>1.995776540597666</v>
      </c>
      <c r="N252" s="13"/>
      <c r="P252" s="8">
        <v>251</v>
      </c>
      <c r="Q252" s="16">
        <v>0.30798496240601497</v>
      </c>
      <c r="R252" s="11">
        <v>181.325631578947</v>
      </c>
      <c r="S252" s="11">
        <v>0.79182069338508998</v>
      </c>
      <c r="T252" s="13"/>
    </row>
    <row r="253" spans="1:20" x14ac:dyDescent="0.25">
      <c r="A253" s="8">
        <v>252</v>
      </c>
      <c r="B253" s="4" t="s">
        <v>7</v>
      </c>
      <c r="C253" s="5" t="str">
        <f t="shared" si="6"/>
        <v>new Quote { Date = DateTime.ParseExact("2018-01-02","yyyy-MM-dd",cultureProvider), Open=257.96m, High=258.9m, Low=257.54m, Close=258.86m, Volume = (long)89973440 },</v>
      </c>
      <c r="D253" s="3">
        <v>43102</v>
      </c>
      <c r="E253" s="2">
        <v>257.95999999999998</v>
      </c>
      <c r="F253" s="2">
        <v>258.89999999999998</v>
      </c>
      <c r="G253" s="2">
        <v>257.54000000000002</v>
      </c>
      <c r="H253" s="2">
        <v>258.86</v>
      </c>
      <c r="I253" s="1">
        <v>89973440</v>
      </c>
      <c r="J253" s="16">
        <f t="array" ref="J253">INDEX(LINEST($H234:$H253,$A234:$A253,TRUE,TRUE),1,1)</f>
        <v>0.31684962406014983</v>
      </c>
      <c r="K253" s="11">
        <f t="array" ref="K253">INDEX(LINEST($H234:$H253,$A234:$A253,TRUE,TRUE),1,2)</f>
        <v>179.14046616541367</v>
      </c>
      <c r="L253" s="11">
        <f t="array" ref="L253">INDEX(LINEST($H234:$H253,$A234:$A253,TRUE,TRUE),3,1)</f>
        <v>0.80556976913789147</v>
      </c>
      <c r="M253" s="11">
        <f t="shared" si="7"/>
        <v>2.0356234303033536</v>
      </c>
      <c r="N253" s="13"/>
      <c r="P253" s="8">
        <v>252</v>
      </c>
      <c r="Q253" s="16">
        <v>0.31684962406014999</v>
      </c>
      <c r="R253" s="11">
        <v>179.14046616541299</v>
      </c>
      <c r="S253" s="11">
        <v>0.80556976913789202</v>
      </c>
      <c r="T253" s="13"/>
    </row>
    <row r="254" spans="1:20" x14ac:dyDescent="0.25">
      <c r="A254" s="8">
        <v>253</v>
      </c>
      <c r="B254" s="4" t="s">
        <v>7</v>
      </c>
      <c r="C254" s="5" t="str">
        <f t="shared" si="6"/>
        <v>new Quote { Date = DateTime.ParseExact("2018-01-03","yyyy-MM-dd",cultureProvider), Open=259.04m, High=260.66m, Low=259.04m, Close=260.5m, Volume = (long)93518840 },</v>
      </c>
      <c r="D254" s="3">
        <v>43103</v>
      </c>
      <c r="E254" s="2">
        <v>259.04000000000002</v>
      </c>
      <c r="F254" s="2">
        <v>260.66000000000003</v>
      </c>
      <c r="G254" s="2">
        <v>259.04000000000002</v>
      </c>
      <c r="H254" s="2">
        <v>260.5</v>
      </c>
      <c r="I254" s="1">
        <v>93518840</v>
      </c>
      <c r="J254" s="16">
        <f t="array" ref="J254">INDEX(LINEST($H235:$H254,$A235:$A254,TRUE,TRUE),1,1)</f>
        <v>0.33621052631578918</v>
      </c>
      <c r="K254" s="11">
        <f t="array" ref="K254">INDEX(LINEST($H235:$H254,$A235:$A254,TRUE,TRUE),1,2)</f>
        <v>174.47873684210526</v>
      </c>
      <c r="L254" s="11">
        <f t="array" ref="L254">INDEX(LINEST($H235:$H254,$A235:$A254,TRUE,TRUE),3,1)</f>
        <v>0.81361670210724524</v>
      </c>
      <c r="M254" s="11">
        <f t="shared" si="7"/>
        <v>2.1493008165447662</v>
      </c>
      <c r="N254" s="13"/>
      <c r="P254" s="8">
        <v>253</v>
      </c>
      <c r="Q254" s="16">
        <v>0.33621052631578902</v>
      </c>
      <c r="R254" s="11">
        <v>174.47873684210501</v>
      </c>
      <c r="S254" s="11">
        <v>0.81361670210724601</v>
      </c>
      <c r="T254" s="13"/>
    </row>
    <row r="255" spans="1:20" x14ac:dyDescent="0.25">
      <c r="A255" s="8">
        <v>254</v>
      </c>
      <c r="B255" s="4" t="s">
        <v>7</v>
      </c>
      <c r="C255" s="5" t="str">
        <f t="shared" si="6"/>
        <v>new Quote { Date = DateTime.ParseExact("2018-01-04","yyyy-MM-dd",cultureProvider), Open=261.2m, High=262.12m, Low=260.57m, Close=261.59m, Volume = (long)83723648 },</v>
      </c>
      <c r="D255" s="3">
        <v>43104</v>
      </c>
      <c r="E255" s="2">
        <v>261.2</v>
      </c>
      <c r="F255" s="2">
        <v>262.12</v>
      </c>
      <c r="G255" s="2">
        <v>260.57</v>
      </c>
      <c r="H255" s="2">
        <v>261.58999999999997</v>
      </c>
      <c r="I255" s="1">
        <v>83723648</v>
      </c>
      <c r="J255" s="16">
        <f t="array" ref="J255">INDEX(LINEST($H236:$H255,$A236:$A255,TRUE,TRUE),1,1)</f>
        <v>0.34566165413533784</v>
      </c>
      <c r="K255" s="11">
        <f t="array" ref="K255">INDEX(LINEST($H236:$H255,$A236:$A255,TRUE,TRUE),1,2)</f>
        <v>172.30122556390995</v>
      </c>
      <c r="L255" s="11">
        <f t="array" ref="L255">INDEX(LINEST($H236:$H255,$A236:$A255,TRUE,TRUE),3,1)</f>
        <v>0.8083661371497044</v>
      </c>
      <c r="M255" s="11">
        <f t="shared" si="7"/>
        <v>2.2168840181660356</v>
      </c>
      <c r="N255" s="13"/>
      <c r="P255" s="8">
        <v>254</v>
      </c>
      <c r="Q255" s="16">
        <v>0.345661654135338</v>
      </c>
      <c r="R255" s="11">
        <v>172.30122556390899</v>
      </c>
      <c r="S255" s="11">
        <v>0.80836613714970496</v>
      </c>
      <c r="T255" s="13"/>
    </row>
    <row r="256" spans="1:20" x14ac:dyDescent="0.25">
      <c r="A256" s="8">
        <v>255</v>
      </c>
      <c r="B256" s="4" t="s">
        <v>7</v>
      </c>
      <c r="C256" s="5" t="str">
        <f t="shared" si="6"/>
        <v>new Quote { Date = DateTime.ParseExact("2018-01-05","yyyy-MM-dd",cultureProvider), Open=262.46m, High=263.47m, Low=261.92m, Close=263.34m, Volume = (long)86721784 },</v>
      </c>
      <c r="D256" s="3">
        <v>43105</v>
      </c>
      <c r="E256" s="2">
        <v>262.45999999999998</v>
      </c>
      <c r="F256" s="2">
        <v>263.47000000000003</v>
      </c>
      <c r="G256" s="2">
        <v>261.92</v>
      </c>
      <c r="H256" s="2">
        <v>263.33999999999997</v>
      </c>
      <c r="I256" s="1">
        <v>86721784</v>
      </c>
      <c r="J256" s="16">
        <f t="array" ref="J256">INDEX(LINEST($H237:$H256,$A237:$A256,TRUE,TRUE),1,1)</f>
        <v>0.3666240601503753</v>
      </c>
      <c r="K256" s="11">
        <f t="array" ref="K256">INDEX(LINEST($H237:$H256,$A237:$A256,TRUE,TRUE),1,2)</f>
        <v>167.36429323308292</v>
      </c>
      <c r="L256" s="11">
        <f t="array" ref="L256">INDEX(LINEST($H237:$H256,$A237:$A256,TRUE,TRUE),3,1)</f>
        <v>0.78569737162735809</v>
      </c>
      <c r="M256" s="11">
        <f t="shared" si="7"/>
        <v>2.3850041404576183</v>
      </c>
      <c r="N256" s="13"/>
      <c r="P256" s="8">
        <v>255</v>
      </c>
      <c r="Q256" s="16">
        <v>0.36662406015037502</v>
      </c>
      <c r="R256" s="11">
        <v>167.36429323308201</v>
      </c>
      <c r="S256" s="11">
        <v>0.78569737162735798</v>
      </c>
      <c r="T256" s="13"/>
    </row>
    <row r="257" spans="1:20" x14ac:dyDescent="0.25">
      <c r="A257" s="8">
        <v>256</v>
      </c>
      <c r="B257" s="4" t="s">
        <v>7</v>
      </c>
      <c r="C257" s="5" t="str">
        <f t="shared" si="6"/>
        <v>new Quote { Date = DateTime.ParseExact("2018-01-08","yyyy-MM-dd",cultureProvider), Open=263.23m, High=263.99m, Low=262.91m, Close=263.82m, Volume = (long)59513708 },</v>
      </c>
      <c r="D257" s="3">
        <v>43108</v>
      </c>
      <c r="E257" s="2">
        <v>263.23</v>
      </c>
      <c r="F257" s="2">
        <v>263.99</v>
      </c>
      <c r="G257" s="2">
        <v>262.91000000000003</v>
      </c>
      <c r="H257" s="2">
        <v>263.82</v>
      </c>
      <c r="I257" s="1">
        <v>59513708</v>
      </c>
      <c r="J257" s="16">
        <f t="array" ref="J257">INDEX(LINEST($H238:$H257,$A238:$A257,TRUE,TRUE),1,1)</f>
        <v>0.39038345864661594</v>
      </c>
      <c r="K257" s="11">
        <f t="array" ref="K257">INDEX(LINEST($H238:$H257,$A238:$A257,TRUE,TRUE),1,2)</f>
        <v>161.6799774436092</v>
      </c>
      <c r="L257" s="11">
        <f t="array" ref="L257">INDEX(LINEST($H238:$H257,$A238:$A257,TRUE,TRUE),3,1)</f>
        <v>0.77482869796317133</v>
      </c>
      <c r="M257" s="11">
        <f t="shared" si="7"/>
        <v>2.5573159269046095</v>
      </c>
      <c r="N257" s="13"/>
      <c r="P257" s="8">
        <v>256</v>
      </c>
      <c r="Q257" s="16">
        <v>0.390383458646616</v>
      </c>
      <c r="R257" s="11">
        <v>161.679977443609</v>
      </c>
      <c r="S257" s="11">
        <v>0.774828697963171</v>
      </c>
      <c r="T257" s="13"/>
    </row>
    <row r="258" spans="1:20" x14ac:dyDescent="0.25">
      <c r="A258" s="8">
        <v>257</v>
      </c>
      <c r="B258" s="4" t="s">
        <v>7</v>
      </c>
      <c r="C258" s="5" t="str">
        <f t="shared" ref="C258:C321" si="8">"new Quote { Date = DateTime.ParseExact("""&amp;TEXT(D258,"yyyy-mm-dd")&amp;""",""yyyy-MM-dd"",cultureProvider), Open="&amp;E258&amp;"m, High="&amp;F258&amp;"m, Low="&amp;G258&amp;"m, Close="&amp;H258&amp;"m, Volume = (long)"&amp;I258&amp;" },"</f>
        <v>new Quote { Date = DateTime.ParseExact("2018-01-09","yyyy-MM-dd",cultureProvider), Open=264.28m, High=265.1m, Low=263.97m, Close=264.42m, Volume = (long)59445976 },</v>
      </c>
      <c r="D258" s="3">
        <v>43109</v>
      </c>
      <c r="E258" s="2">
        <v>264.27999999999997</v>
      </c>
      <c r="F258" s="2">
        <v>265.10000000000002</v>
      </c>
      <c r="G258" s="2">
        <v>263.97000000000003</v>
      </c>
      <c r="H258" s="2">
        <v>264.42</v>
      </c>
      <c r="I258" s="1">
        <v>59445976</v>
      </c>
      <c r="J258" s="16">
        <f t="array" ref="J258">INDEX(LINEST($H239:$H258,$A239:$A258,TRUE,TRUE),1,1)</f>
        <v>0.42829323308270645</v>
      </c>
      <c r="K258" s="11">
        <f t="array" ref="K258">INDEX(LINEST($H239:$H258,$A239:$A258,TRUE,TRUE),1,2)</f>
        <v>152.40692481203018</v>
      </c>
      <c r="L258" s="11">
        <f t="array" ref="L258">INDEX(LINEST($H239:$H258,$A239:$A258,TRUE,TRUE),3,1)</f>
        <v>0.78191431484310381</v>
      </c>
      <c r="M258" s="11">
        <f t="shared" si="7"/>
        <v>2.7929133087154701</v>
      </c>
      <c r="N258" s="13"/>
      <c r="P258" s="8">
        <v>257</v>
      </c>
      <c r="Q258" s="16">
        <v>0.428293233082706</v>
      </c>
      <c r="R258" s="11">
        <v>152.40692481203001</v>
      </c>
      <c r="S258" s="11">
        <v>0.78191431484310403</v>
      </c>
      <c r="T258" s="13"/>
    </row>
    <row r="259" spans="1:20" x14ac:dyDescent="0.25">
      <c r="A259" s="8">
        <v>258</v>
      </c>
      <c r="B259" s="4" t="s">
        <v>7</v>
      </c>
      <c r="C259" s="5" t="str">
        <f t="shared" si="8"/>
        <v>new Quote { Date = DateTime.ParseExact("2018-01-10","yyyy-MM-dd",cultureProvider), Open=263.59m, High=264.3m, Low=262.86m, Close=264.01m, Volume = (long)72238032 },</v>
      </c>
      <c r="D259" s="3">
        <v>43110</v>
      </c>
      <c r="E259" s="2">
        <v>263.58999999999997</v>
      </c>
      <c r="F259" s="2">
        <v>264.3</v>
      </c>
      <c r="G259" s="2">
        <v>262.86</v>
      </c>
      <c r="H259" s="2">
        <v>264.01</v>
      </c>
      <c r="I259" s="1">
        <v>72238032</v>
      </c>
      <c r="J259" s="16">
        <f t="array" ref="J259">INDEX(LINEST($H240:$H259,$A240:$A259,TRUE,TRUE),1,1)</f>
        <v>0.45746616541353341</v>
      </c>
      <c r="K259" s="11">
        <f t="array" ref="K259">INDEX(LINEST($H240:$H259,$A240:$A259,TRUE,TRUE),1,2)</f>
        <v>145.17015789473697</v>
      </c>
      <c r="L259" s="11">
        <f t="array" ref="L259">INDEX(LINEST($H240:$H259,$A240:$A259,TRUE,TRUE),3,1)</f>
        <v>0.80389094803335293</v>
      </c>
      <c r="M259" s="11">
        <f t="shared" si="7"/>
        <v>2.9420919003321417</v>
      </c>
      <c r="N259" s="13"/>
      <c r="P259" s="8">
        <v>258</v>
      </c>
      <c r="Q259" s="16">
        <v>0.45746616541353302</v>
      </c>
      <c r="R259" s="11">
        <v>145.17015789473601</v>
      </c>
      <c r="S259" s="11">
        <v>0.80389094803335304</v>
      </c>
      <c r="T259" s="13"/>
    </row>
    <row r="260" spans="1:20" x14ac:dyDescent="0.25">
      <c r="A260" s="8">
        <v>259</v>
      </c>
      <c r="B260" s="4" t="s">
        <v>7</v>
      </c>
      <c r="C260" s="5" t="str">
        <f t="shared" si="8"/>
        <v>new Quote { Date = DateTime.ParseExact("2018-01-11","yyyy-MM-dd",cultureProvider), Open=264.62m, High=265.94m, Low=264.44m, Close=265.94m, Volume = (long)64749016 },</v>
      </c>
      <c r="D260" s="3">
        <v>43111</v>
      </c>
      <c r="E260" s="2">
        <v>264.62</v>
      </c>
      <c r="F260" s="2">
        <v>265.94</v>
      </c>
      <c r="G260" s="2">
        <v>264.44</v>
      </c>
      <c r="H260" s="2">
        <v>265.94</v>
      </c>
      <c r="I260" s="1">
        <v>64749016</v>
      </c>
      <c r="J260" s="16">
        <f t="array" ref="J260">INDEX(LINEST($H241:$H260,$A241:$A260,TRUE,TRUE),1,1)</f>
        <v>0.50805263157894687</v>
      </c>
      <c r="K260" s="11">
        <f t="array" ref="K260">INDEX(LINEST($H241:$H260,$A241:$A260,TRUE,TRUE),1,2)</f>
        <v>132.60636842105276</v>
      </c>
      <c r="L260" s="11">
        <f t="array" ref="L260">INDEX(LINEST($H241:$H260,$A241:$A260,TRUE,TRUE),3,1)</f>
        <v>0.82615563648795187</v>
      </c>
      <c r="M260" s="11">
        <f t="shared" si="7"/>
        <v>3.2230986255465397</v>
      </c>
      <c r="N260" s="13"/>
      <c r="P260" s="8">
        <v>259</v>
      </c>
      <c r="Q260" s="16">
        <v>0.50805263157894698</v>
      </c>
      <c r="R260" s="11">
        <v>132.606368421052</v>
      </c>
      <c r="S260" s="11">
        <v>0.82615563648795198</v>
      </c>
      <c r="T260" s="13"/>
    </row>
    <row r="261" spans="1:20" x14ac:dyDescent="0.25">
      <c r="A261" s="8">
        <v>260</v>
      </c>
      <c r="B261" s="4" t="s">
        <v>7</v>
      </c>
      <c r="C261" s="5" t="str">
        <f t="shared" si="8"/>
        <v>new Quote { Date = DateTime.ParseExact("2018-01-12","yyyy-MM-dd",cultureProvider), Open=266.23m, High=267.86m, Low=265.9m, Close=267.67m, Volume = (long)94293048 },</v>
      </c>
      <c r="D261" s="3">
        <v>43112</v>
      </c>
      <c r="E261" s="2">
        <v>266.23</v>
      </c>
      <c r="F261" s="2">
        <v>267.86</v>
      </c>
      <c r="G261" s="2">
        <v>265.89999999999998</v>
      </c>
      <c r="H261" s="2">
        <v>267.67</v>
      </c>
      <c r="I261" s="1">
        <v>94293048</v>
      </c>
      <c r="J261" s="16">
        <f t="array" ref="J261">INDEX(LINEST($H242:$H261,$A242:$A261,TRUE,TRUE),1,1)</f>
        <v>0.56739097744360922</v>
      </c>
      <c r="K261" s="11">
        <f t="array" ref="K261">INDEX(LINEST($H242:$H261,$A242:$A261,TRUE,TRUE),1,2)</f>
        <v>117.83706015037589</v>
      </c>
      <c r="L261" s="11">
        <f t="array" ref="L261">INDEX(LINEST($H242:$H261,$A242:$A261,TRUE,TRUE),3,1)</f>
        <v>0.83837889277438571</v>
      </c>
      <c r="M261" s="11">
        <f t="shared" si="7"/>
        <v>3.5732062283053323</v>
      </c>
      <c r="N261" s="13"/>
      <c r="P261" s="8">
        <v>260</v>
      </c>
      <c r="Q261" s="16">
        <v>0.567390977443609</v>
      </c>
      <c r="R261" s="11">
        <v>117.837060150375</v>
      </c>
      <c r="S261" s="11">
        <v>0.83837889277438604</v>
      </c>
      <c r="T261" s="13"/>
    </row>
    <row r="262" spans="1:20" x14ac:dyDescent="0.25">
      <c r="A262" s="8">
        <v>261</v>
      </c>
      <c r="B262" s="4" t="s">
        <v>7</v>
      </c>
      <c r="C262" s="5" t="str">
        <f t="shared" si="8"/>
        <v>new Quote { Date = DateTime.ParseExact("2018-01-16","yyyy-MM-dd",cultureProvider), Open=269.05m, High=269.76m, Low=266m, Close=266.76m, Volume = (long)110634704 },</v>
      </c>
      <c r="D262" s="3">
        <v>43116</v>
      </c>
      <c r="E262" s="2">
        <v>269.05</v>
      </c>
      <c r="F262" s="2">
        <v>269.76</v>
      </c>
      <c r="G262" s="2">
        <v>266</v>
      </c>
      <c r="H262" s="2">
        <v>266.76</v>
      </c>
      <c r="I262" s="1">
        <v>110634704</v>
      </c>
      <c r="J262" s="16">
        <f t="array" ref="J262">INDEX(LINEST($H243:$H262,$A243:$A262,TRUE,TRUE),1,1)</f>
        <v>0.5790150375939852</v>
      </c>
      <c r="K262" s="11">
        <f t="array" ref="K262">INDEX(LINEST($H243:$H262,$A243:$A262,TRUE,TRUE),1,2)</f>
        <v>114.95621804511268</v>
      </c>
      <c r="L262" s="11">
        <f t="array" ref="L262">INDEX(LINEST($H243:$H262,$A243:$A262,TRUE,TRUE),3,1)</f>
        <v>0.84198671247376788</v>
      </c>
      <c r="M262" s="11">
        <f t="shared" si="7"/>
        <v>3.6385893901345918</v>
      </c>
      <c r="N262" s="13"/>
      <c r="P262" s="8">
        <v>261</v>
      </c>
      <c r="Q262" s="16">
        <v>0.57901503759398398</v>
      </c>
      <c r="R262" s="11">
        <v>114.956218045112</v>
      </c>
      <c r="S262" s="11">
        <v>0.841986712473768</v>
      </c>
      <c r="T262" s="13"/>
    </row>
    <row r="263" spans="1:20" x14ac:dyDescent="0.25">
      <c r="A263" s="8">
        <v>262</v>
      </c>
      <c r="B263" s="4" t="s">
        <v>7</v>
      </c>
      <c r="C263" s="5" t="str">
        <f t="shared" si="8"/>
        <v>new Quote { Date = DateTime.ParseExact("2018-01-17","yyyy-MM-dd",cultureProvider), Open=267.78m, High=269.72m, Low=266.76m, Close=269.3m, Volume = (long)117595008 },</v>
      </c>
      <c r="D263" s="3">
        <v>43117</v>
      </c>
      <c r="E263" s="2">
        <v>267.77999999999997</v>
      </c>
      <c r="F263" s="2">
        <v>269.72000000000003</v>
      </c>
      <c r="G263" s="2">
        <v>266.76</v>
      </c>
      <c r="H263" s="2">
        <v>269.3</v>
      </c>
      <c r="I263" s="1">
        <v>117595008</v>
      </c>
      <c r="J263" s="16">
        <f t="array" ref="J263">INDEX(LINEST($H244:$H263,$A244:$A263,TRUE,TRUE),1,1)</f>
        <v>0.64205263157894799</v>
      </c>
      <c r="K263" s="11">
        <f t="array" ref="K263">INDEX(LINEST($H244:$H263,$A244:$A263,TRUE,TRUE),1,2)</f>
        <v>99.091210526315677</v>
      </c>
      <c r="L263" s="11">
        <f t="array" ref="L263">INDEX(LINEST($H244:$H263,$A244:$A263,TRUE,TRUE),3,1)</f>
        <v>0.86289862767536452</v>
      </c>
      <c r="M263" s="11">
        <f t="shared" si="7"/>
        <v>3.9855344371865664</v>
      </c>
      <c r="N263" s="13"/>
      <c r="P263" s="8">
        <v>262</v>
      </c>
      <c r="Q263" s="16">
        <v>0.64205263157894699</v>
      </c>
      <c r="R263" s="11">
        <v>99.091210526315706</v>
      </c>
      <c r="S263" s="11">
        <v>0.86289862767536396</v>
      </c>
      <c r="T263" s="13"/>
    </row>
    <row r="264" spans="1:20" x14ac:dyDescent="0.25">
      <c r="A264" s="8">
        <v>263</v>
      </c>
      <c r="B264" s="4" t="s">
        <v>7</v>
      </c>
      <c r="C264" s="5" t="str">
        <f t="shared" si="8"/>
        <v>new Quote { Date = DateTime.ParseExact("2018-01-18","yyyy-MM-dd",cultureProvider), Open=269.17m, High=269.64m, Low=268.31m, Close=268.85m, Volume = (long)104584464 },</v>
      </c>
      <c r="D264" s="3">
        <v>43118</v>
      </c>
      <c r="E264" s="2">
        <v>269.17</v>
      </c>
      <c r="F264" s="2">
        <v>269.64</v>
      </c>
      <c r="G264" s="2">
        <v>268.31</v>
      </c>
      <c r="H264" s="2">
        <v>268.85000000000002</v>
      </c>
      <c r="I264" s="1">
        <v>104584464</v>
      </c>
      <c r="J264" s="16">
        <f t="array" ref="J264">INDEX(LINEST($H245:$H264,$A245:$A264,TRUE,TRUE),1,1)</f>
        <v>0.70542105263158006</v>
      </c>
      <c r="K264" s="11">
        <f t="array" ref="K264">INDEX(LINEST($H245:$H264,$A245:$A264,TRUE,TRUE),1,2)</f>
        <v>82.912263157894557</v>
      </c>
      <c r="L264" s="11">
        <f t="array" ref="L264">INDEX(LINEST($H245:$H264,$A245:$A264,TRUE,TRUE),3,1)</f>
        <v>0.91386838032697659</v>
      </c>
      <c r="M264" s="11">
        <f t="shared" si="7"/>
        <v>4.2550279376286193</v>
      </c>
      <c r="N264" s="13"/>
      <c r="P264" s="8">
        <v>263</v>
      </c>
      <c r="Q264" s="16">
        <v>0.70542105263157795</v>
      </c>
      <c r="R264" s="11">
        <v>82.912263157894699</v>
      </c>
      <c r="S264" s="11">
        <v>0.91386838032697604</v>
      </c>
      <c r="T264" s="13"/>
    </row>
    <row r="265" spans="1:20" x14ac:dyDescent="0.25">
      <c r="A265" s="8">
        <v>264</v>
      </c>
      <c r="B265" s="4" t="s">
        <v>7</v>
      </c>
      <c r="C265" s="5" t="str">
        <f t="shared" si="8"/>
        <v>new Quote { Date = DateTime.ParseExact("2018-01-19","yyyy-MM-dd",cultureProvider), Open=269.48m, High=270.07m, Low=268.85m, Close=270.07m, Volume = (long)146315344 },</v>
      </c>
      <c r="D265" s="3">
        <v>43119</v>
      </c>
      <c r="E265" s="2">
        <v>269.48</v>
      </c>
      <c r="F265" s="2">
        <v>270.07</v>
      </c>
      <c r="G265" s="2">
        <v>268.85000000000002</v>
      </c>
      <c r="H265" s="2">
        <v>270.07</v>
      </c>
      <c r="I265" s="1">
        <v>146315344</v>
      </c>
      <c r="J265" s="16">
        <f t="array" ref="J265">INDEX(LINEST($H246:$H265,$A246:$A265,TRUE,TRUE),1,1)</f>
        <v>0.75473684210526415</v>
      </c>
      <c r="K265" s="11">
        <f t="array" ref="K265">INDEX(LINEST($H246:$H265,$A246:$A265,TRUE,TRUE),1,2)</f>
        <v>70.293473684210284</v>
      </c>
      <c r="L265" s="11">
        <f t="array" ref="L265">INDEX(LINEST($H246:$H265,$A246:$A265,TRUE,TRUE),3,1)</f>
        <v>0.9378180615192625</v>
      </c>
      <c r="M265" s="11">
        <f t="shared" si="7"/>
        <v>4.4939897641183011</v>
      </c>
      <c r="N265" s="13"/>
      <c r="P265" s="8">
        <v>264</v>
      </c>
      <c r="Q265" s="16">
        <v>0.75473684210526304</v>
      </c>
      <c r="R265" s="11">
        <v>70.293473684210497</v>
      </c>
      <c r="S265" s="11">
        <v>0.93781806151926195</v>
      </c>
      <c r="T265" s="13"/>
    </row>
    <row r="266" spans="1:20" x14ac:dyDescent="0.25">
      <c r="A266" s="8">
        <v>265</v>
      </c>
      <c r="B266" s="4" t="s">
        <v>7</v>
      </c>
      <c r="C266" s="5" t="str">
        <f t="shared" si="8"/>
        <v>new Quote { Date = DateTime.ParseExact("2018-01-22","yyyy-MM-dd",cultureProvider), Open=269.84m, High=272.27m, Low=269.78m, Close=272.27m, Volume = (long)94818768 },</v>
      </c>
      <c r="D266" s="3">
        <v>43122</v>
      </c>
      <c r="E266" s="2">
        <v>269.83999999999997</v>
      </c>
      <c r="F266" s="2">
        <v>272.27</v>
      </c>
      <c r="G266" s="2">
        <v>269.77999999999997</v>
      </c>
      <c r="H266" s="2">
        <v>272.27</v>
      </c>
      <c r="I266" s="1">
        <v>94818768</v>
      </c>
      <c r="J266" s="16">
        <f t="array" ref="J266">INDEX(LINEST($H247:$H266,$A247:$A266,TRUE,TRUE),1,1)</f>
        <v>0.81409774436090332</v>
      </c>
      <c r="K266" s="11">
        <f t="array" ref="K266">INDEX(LINEST($H247:$H266,$A247:$A266,TRUE,TRUE),1,2)</f>
        <v>55.126526315789164</v>
      </c>
      <c r="L266" s="11">
        <f t="array" ref="L266">INDEX(LINEST($H247:$H266,$A247:$A266,TRUE,TRUE),3,1)</f>
        <v>0.95090583860150968</v>
      </c>
      <c r="M266" s="11">
        <f t="shared" si="7"/>
        <v>4.8139726577952286</v>
      </c>
      <c r="N266" s="13"/>
      <c r="P266" s="8">
        <v>265</v>
      </c>
      <c r="Q266" s="16">
        <v>0.81409774436090199</v>
      </c>
      <c r="R266" s="11">
        <v>55.126526315789398</v>
      </c>
      <c r="S266" s="11">
        <v>0.95090583860150901</v>
      </c>
      <c r="T266" s="13"/>
    </row>
    <row r="267" spans="1:20" x14ac:dyDescent="0.25">
      <c r="A267" s="8">
        <v>266</v>
      </c>
      <c r="B267" s="4" t="s">
        <v>7</v>
      </c>
      <c r="C267" s="5" t="str">
        <f t="shared" si="8"/>
        <v>new Quote { Date = DateTime.ParseExact("2018-01-23","yyyy-MM-dd",cultureProvider), Open=272.31m, High=273.16m, Low=271.96m, Close=272.84m, Volume = (long)100801672 },</v>
      </c>
      <c r="D267" s="3">
        <v>43123</v>
      </c>
      <c r="E267" s="2">
        <v>272.31</v>
      </c>
      <c r="F267" s="2">
        <v>273.16000000000003</v>
      </c>
      <c r="G267" s="2">
        <v>271.95999999999998</v>
      </c>
      <c r="H267" s="2">
        <v>272.83999999999997</v>
      </c>
      <c r="I267" s="1">
        <v>100801672</v>
      </c>
      <c r="J267" s="16">
        <f t="array" ref="J267">INDEX(LINEST($H248:$H267,$A248:$A267,TRUE,TRUE),1,1)</f>
        <v>0.86727819548872243</v>
      </c>
      <c r="K267" s="11">
        <f t="array" ref="K267">INDEX(LINEST($H248:$H267,$A248:$A267,TRUE,TRUE),1,2)</f>
        <v>41.428142857142745</v>
      </c>
      <c r="L267" s="11">
        <f t="array" ref="L267">INDEX(LINEST($H248:$H267,$A248:$A267,TRUE,TRUE),3,1)</f>
        <v>0.96750469679848361</v>
      </c>
      <c r="M267" s="11">
        <f t="shared" si="7"/>
        <v>5.0842595331080451</v>
      </c>
      <c r="N267" s="13"/>
      <c r="P267" s="8">
        <v>266</v>
      </c>
      <c r="Q267" s="16">
        <v>0.86727819548872098</v>
      </c>
      <c r="R267" s="11">
        <v>41.428142857142802</v>
      </c>
      <c r="S267" s="11">
        <v>0.96750469679848305</v>
      </c>
      <c r="T267" s="13"/>
    </row>
    <row r="268" spans="1:20" x14ac:dyDescent="0.25">
      <c r="A268" s="8">
        <v>267</v>
      </c>
      <c r="B268" s="4" t="s">
        <v>7</v>
      </c>
      <c r="C268" s="5" t="str">
        <f t="shared" si="8"/>
        <v>new Quote { Date = DateTime.ParseExact("2018-01-24","yyyy-MM-dd",cultureProvider), Open=273.55m, High=274.2m, Low=271.45m, Close=272.74m, Volume = (long)139977680 },</v>
      </c>
      <c r="D268" s="3">
        <v>43124</v>
      </c>
      <c r="E268" s="2">
        <v>273.55</v>
      </c>
      <c r="F268" s="2">
        <v>274.2</v>
      </c>
      <c r="G268" s="2">
        <v>271.45</v>
      </c>
      <c r="H268" s="2">
        <v>272.74</v>
      </c>
      <c r="I268" s="1">
        <v>139977680</v>
      </c>
      <c r="J268" s="16">
        <f t="array" ref="J268">INDEX(LINEST($H249:$H268,$A249:$A268,TRUE,TRUE),1,1)</f>
        <v>0.89533082706766998</v>
      </c>
      <c r="K268" s="11">
        <f t="array" ref="K268">INDEX(LINEST($H249:$H268,$A249:$A268,TRUE,TRUE),1,2)</f>
        <v>34.091812030075033</v>
      </c>
      <c r="L268" s="11">
        <f t="array" ref="L268">INDEX(LINEST($H249:$H268,$A249:$A268,TRUE,TRUE),3,1)</f>
        <v>0.97786127942869694</v>
      </c>
      <c r="M268" s="11">
        <f t="shared" si="7"/>
        <v>5.2208442564397597</v>
      </c>
      <c r="N268" s="13"/>
      <c r="P268" s="8">
        <v>267</v>
      </c>
      <c r="Q268" s="16">
        <v>0.89533082706766898</v>
      </c>
      <c r="R268" s="11">
        <v>34.091812030075097</v>
      </c>
      <c r="S268" s="11">
        <v>0.97786127942869605</v>
      </c>
      <c r="T268" s="13"/>
    </row>
    <row r="269" spans="1:20" x14ac:dyDescent="0.25">
      <c r="A269" s="8">
        <v>268</v>
      </c>
      <c r="B269" s="4" t="s">
        <v>7</v>
      </c>
      <c r="C269" s="5" t="str">
        <f t="shared" si="8"/>
        <v>new Quote { Date = DateTime.ParseExact("2018-01-25","yyyy-MM-dd",cultureProvider), Open=273.68m, High=273.79m, Low=271.99m, Close=272.85m, Volume = (long)87825816 },</v>
      </c>
      <c r="D269" s="3">
        <v>43125</v>
      </c>
      <c r="E269" s="2">
        <v>273.68</v>
      </c>
      <c r="F269" s="2">
        <v>273.79000000000002</v>
      </c>
      <c r="G269" s="2">
        <v>271.99</v>
      </c>
      <c r="H269" s="2">
        <v>272.85000000000002</v>
      </c>
      <c r="I269" s="1">
        <v>87825816</v>
      </c>
      <c r="J269" s="16">
        <f t="array" ref="J269">INDEX(LINEST($H250:$H269,$A250:$A269,TRUE,TRUE),1,1)</f>
        <v>0.89736842105263226</v>
      </c>
      <c r="K269" s="11">
        <f t="array" ref="K269">INDEX(LINEST($H250:$H269,$A250:$A269,TRUE,TRUE),1,2)</f>
        <v>33.44526315789463</v>
      </c>
      <c r="L269" s="11">
        <f t="array" ref="L269">INDEX(LINEST($H250:$H269,$A250:$A269,TRUE,TRUE),3,1)</f>
        <v>0.97854475522458562</v>
      </c>
      <c r="M269" s="11">
        <f t="shared" si="7"/>
        <v>5.2308981064440587</v>
      </c>
      <c r="N269" s="13"/>
      <c r="P269" s="8">
        <v>268</v>
      </c>
      <c r="Q269" s="16">
        <v>0.89736842105263104</v>
      </c>
      <c r="R269" s="11">
        <v>33.445263157894701</v>
      </c>
      <c r="S269" s="11">
        <v>0.97854475522458495</v>
      </c>
      <c r="T269" s="13"/>
    </row>
    <row r="270" spans="1:20" x14ac:dyDescent="0.25">
      <c r="A270" s="8">
        <v>269</v>
      </c>
      <c r="B270" s="4" t="s">
        <v>7</v>
      </c>
      <c r="C270" s="5" t="str">
        <f t="shared" si="8"/>
        <v>new Quote { Date = DateTime.ParseExact("2018-01-26","yyyy-MM-dd",cultureProvider), Open=273.77m, High=276.06m, Low=273.49m, Close=276.01m, Volume = (long)111868160 },</v>
      </c>
      <c r="D270" s="3">
        <v>43126</v>
      </c>
      <c r="E270" s="2">
        <v>273.77</v>
      </c>
      <c r="F270" s="2">
        <v>276.06</v>
      </c>
      <c r="G270" s="2">
        <v>273.49</v>
      </c>
      <c r="H270" s="2">
        <v>276.01</v>
      </c>
      <c r="I270" s="1">
        <v>111868160</v>
      </c>
      <c r="J270" s="16">
        <f t="array" ref="J270">INDEX(LINEST($H251:$H270,$A251:$A270,TRUE,TRUE),1,1)</f>
        <v>0.92312030075188012</v>
      </c>
      <c r="K270" s="11">
        <f t="array" ref="K270">INDEX(LINEST($H251:$H270,$A251:$A270,TRUE,TRUE),1,2)</f>
        <v>26.792781954887147</v>
      </c>
      <c r="L270" s="11">
        <f t="array" ref="L270">INDEX(LINEST($H251:$H270,$A251:$A270,TRUE,TRUE),3,1)</f>
        <v>0.97870116013253805</v>
      </c>
      <c r="M270" s="11">
        <f t="shared" si="7"/>
        <v>5.3805797782395173</v>
      </c>
      <c r="N270" s="13"/>
      <c r="P270" s="8">
        <v>269</v>
      </c>
      <c r="Q270" s="16">
        <v>0.92312030075187901</v>
      </c>
      <c r="R270" s="11">
        <v>26.7927819548872</v>
      </c>
      <c r="S270" s="11">
        <v>0.97870116013253705</v>
      </c>
      <c r="T270" s="13"/>
    </row>
    <row r="271" spans="1:20" x14ac:dyDescent="0.25">
      <c r="A271" s="8">
        <v>270</v>
      </c>
      <c r="B271" s="4" t="s">
        <v>7</v>
      </c>
      <c r="C271" s="5" t="str">
        <f t="shared" si="8"/>
        <v>new Quote { Date = DateTime.ParseExact("2018-01-29","yyyy-MM-dd",cultureProvider), Open=275.39m, High=275.87m, Low=274.01m, Close=274.18m, Volume = (long)93568600 },</v>
      </c>
      <c r="D271" s="3">
        <v>43129</v>
      </c>
      <c r="E271" s="2">
        <v>275.39</v>
      </c>
      <c r="F271" s="2">
        <v>275.87</v>
      </c>
      <c r="G271" s="2">
        <v>274.01</v>
      </c>
      <c r="H271" s="2">
        <v>274.18</v>
      </c>
      <c r="I271" s="1">
        <v>93568600</v>
      </c>
      <c r="J271" s="16">
        <f t="array" ref="J271">INDEX(LINEST($H252:$H271,$A252:$A271,TRUE,TRUE),1,1)</f>
        <v>0.90320300751879745</v>
      </c>
      <c r="K271" s="11">
        <f t="array" ref="K271">INDEX(LINEST($H252:$H271,$A252:$A271,TRUE,TRUE),1,2)</f>
        <v>31.8676165413533</v>
      </c>
      <c r="L271" s="11">
        <f t="array" ref="L271">INDEX(LINEST($H252:$H271,$A252:$A271,TRUE,TRUE),3,1)</f>
        <v>0.97295707912592999</v>
      </c>
      <c r="M271" s="11">
        <f t="shared" si="7"/>
        <v>5.280005303027643</v>
      </c>
      <c r="N271" s="13"/>
      <c r="P271" s="8">
        <v>270</v>
      </c>
      <c r="Q271" s="16">
        <v>0.90320300751879601</v>
      </c>
      <c r="R271" s="11">
        <v>31.8676165413533</v>
      </c>
      <c r="S271" s="11">
        <v>0.97295707912592899</v>
      </c>
      <c r="T271" s="13"/>
    </row>
    <row r="272" spans="1:20" x14ac:dyDescent="0.25">
      <c r="A272" s="8">
        <v>271</v>
      </c>
      <c r="B272" s="4" t="s">
        <v>7</v>
      </c>
      <c r="C272" s="5" t="str">
        <f t="shared" si="8"/>
        <v>new Quote { Date = DateTime.ParseExact("2018-01-30","yyyy-MM-dd",cultureProvider), Open=272.18m, High=274.24m, Low=270.85m, Close=271.37m, Volume = (long)136842368 },</v>
      </c>
      <c r="D272" s="3">
        <v>43130</v>
      </c>
      <c r="E272" s="2">
        <v>272.18</v>
      </c>
      <c r="F272" s="2">
        <v>274.24</v>
      </c>
      <c r="G272" s="2">
        <v>270.85000000000002</v>
      </c>
      <c r="H272" s="2">
        <v>271.37</v>
      </c>
      <c r="I272" s="1">
        <v>136842368</v>
      </c>
      <c r="J272" s="16">
        <f t="array" ref="J272">INDEX(LINEST($H253:$H272,$A253:$A272,TRUE,TRUE),1,1)</f>
        <v>0.80348120300751924</v>
      </c>
      <c r="K272" s="11">
        <f t="array" ref="K272">INDEX(LINEST($H253:$H272,$A253:$A272,TRUE,TRUE),1,2)</f>
        <v>57.759165413533793</v>
      </c>
      <c r="L272" s="11">
        <f t="array" ref="L272">INDEX(LINEST($H253:$H272,$A253:$A272,TRUE,TRUE),3,1)</f>
        <v>0.92842878845741461</v>
      </c>
      <c r="M272" s="11">
        <f t="shared" si="7"/>
        <v>4.8083630010638769</v>
      </c>
      <c r="N272" s="13"/>
      <c r="P272" s="8">
        <v>271</v>
      </c>
      <c r="Q272" s="16">
        <v>0.80348120300751802</v>
      </c>
      <c r="R272" s="11">
        <v>57.7591654135338</v>
      </c>
      <c r="S272" s="11">
        <v>0.92842878845741394</v>
      </c>
      <c r="T272" s="13"/>
    </row>
    <row r="273" spans="1:20" x14ac:dyDescent="0.25">
      <c r="A273" s="8">
        <v>272</v>
      </c>
      <c r="B273" s="4" t="s">
        <v>7</v>
      </c>
      <c r="C273" s="5" t="str">
        <f t="shared" si="8"/>
        <v>new Quote { Date = DateTime.ParseExact("2018-01-31","yyyy-MM-dd",cultureProvider), Open=272.3m, High=272.85m, Low=270.33m, Close=271.51m, Volume = (long)123502168 },</v>
      </c>
      <c r="D273" s="3">
        <v>43131</v>
      </c>
      <c r="E273" s="2">
        <v>272.3</v>
      </c>
      <c r="F273" s="2">
        <v>272.85000000000002</v>
      </c>
      <c r="G273" s="2">
        <v>270.33</v>
      </c>
      <c r="H273" s="2">
        <v>271.51</v>
      </c>
      <c r="I273" s="1">
        <v>123502168</v>
      </c>
      <c r="J273" s="16">
        <f t="array" ref="J273">INDEX(LINEST($H254:$H273,$A254:$A273,TRUE,TRUE),1,1)</f>
        <v>0.71323308270676755</v>
      </c>
      <c r="K273" s="11">
        <f t="array" ref="K273">INDEX(LINEST($H254:$H273,$A254:$A273,TRUE,TRUE),1,2)</f>
        <v>81.278315789473595</v>
      </c>
      <c r="L273" s="11">
        <f t="array" ref="L273">INDEX(LINEST($H254:$H273,$A254:$A273,TRUE,TRUE),3,1)</f>
        <v>0.87528292235171323</v>
      </c>
      <c r="M273" s="11">
        <f t="shared" si="7"/>
        <v>4.3959533664496515</v>
      </c>
      <c r="N273" s="13"/>
      <c r="P273" s="8">
        <v>272</v>
      </c>
      <c r="Q273" s="16">
        <v>0.713233082706766</v>
      </c>
      <c r="R273" s="11">
        <v>81.278315789473595</v>
      </c>
      <c r="S273" s="11">
        <v>0.87528292235171201</v>
      </c>
      <c r="T273" s="13"/>
    </row>
    <row r="274" spans="1:20" x14ac:dyDescent="0.25">
      <c r="A274" s="8">
        <v>273</v>
      </c>
      <c r="B274" s="4" t="s">
        <v>7</v>
      </c>
      <c r="C274" s="5" t="str">
        <f t="shared" si="8"/>
        <v>new Quote { Date = DateTime.ParseExact("2018-02-01","yyyy-MM-dd",cultureProvider), Open=270.71m, High=272.62m, Low=270.33m, Close=271.2m, Volume = (long)93552120 },</v>
      </c>
      <c r="D274" s="3">
        <v>43132</v>
      </c>
      <c r="E274" s="2">
        <v>270.70999999999998</v>
      </c>
      <c r="F274" s="2">
        <v>272.62</v>
      </c>
      <c r="G274" s="2">
        <v>270.33</v>
      </c>
      <c r="H274" s="2">
        <v>271.2</v>
      </c>
      <c r="I274" s="1">
        <v>93552120</v>
      </c>
      <c r="J274" s="16">
        <f t="array" ref="J274">INDEX(LINEST($H255:$H274,$A255:$A274,TRUE,TRUE),1,1)</f>
        <v>0.62542857142857189</v>
      </c>
      <c r="K274" s="11">
        <f t="array" ref="K274">INDEX(LINEST($H255:$H274,$A255:$A274,TRUE,TRUE),1,2)</f>
        <v>104.23657142857135</v>
      </c>
      <c r="L274" s="11">
        <f t="array" ref="L274">INDEX(LINEST($H255:$H274,$A255:$A274,TRUE,TRUE),3,1)</f>
        <v>0.8028188600086168</v>
      </c>
      <c r="M274" s="11">
        <f t="shared" si="7"/>
        <v>4.0249895652038683</v>
      </c>
      <c r="N274" s="13"/>
      <c r="P274" s="8">
        <v>273</v>
      </c>
      <c r="Q274" s="16">
        <v>0.625428571428571</v>
      </c>
      <c r="R274" s="11">
        <v>104.236571428571</v>
      </c>
      <c r="S274" s="11">
        <v>0.80281886000861602</v>
      </c>
      <c r="T274" s="13"/>
    </row>
    <row r="275" spans="1:20" x14ac:dyDescent="0.25">
      <c r="A275" s="8">
        <v>274</v>
      </c>
      <c r="B275" s="4" t="s">
        <v>7</v>
      </c>
      <c r="C275" s="5" t="str">
        <f t="shared" si="8"/>
        <v>new Quote { Date = DateTime.ParseExact("2018-02-02","yyyy-MM-dd",cultureProvider), Open=269.75m, High=269.9m, Low=265.25m, Close=265.29m, Volume = (long)179804944 },</v>
      </c>
      <c r="D275" s="3">
        <v>43133</v>
      </c>
      <c r="E275" s="2">
        <v>269.75</v>
      </c>
      <c r="F275" s="2">
        <v>269.89999999999998</v>
      </c>
      <c r="G275" s="2">
        <v>265.25</v>
      </c>
      <c r="H275" s="2">
        <v>265.29000000000002</v>
      </c>
      <c r="I275" s="1">
        <v>179804944</v>
      </c>
      <c r="J275" s="16">
        <f t="array" ref="J275">INDEX(LINEST($H256:$H275,$A256:$A275,TRUE,TRUE),1,1)</f>
        <v>0.45431578947368467</v>
      </c>
      <c r="K275" s="11">
        <f t="array" ref="K275">INDEX(LINEST($H256:$H275,$A256:$A275,TRUE,TRUE),1,2)</f>
        <v>149.05547368421043</v>
      </c>
      <c r="L275" s="11">
        <f t="array" ref="L275">INDEX(LINEST($H256:$H275,$A256:$A275,TRUE,TRUE),3,1)</f>
        <v>0.48688803841682327</v>
      </c>
      <c r="M275" s="11">
        <f t="shared" si="7"/>
        <v>3.754387566567948</v>
      </c>
      <c r="N275" s="13"/>
      <c r="P275" s="8">
        <v>274</v>
      </c>
      <c r="Q275" s="16">
        <v>0.45431578947368401</v>
      </c>
      <c r="R275" s="11">
        <v>149.05547368421</v>
      </c>
      <c r="S275" s="11">
        <v>0.48688803841682199</v>
      </c>
      <c r="T275" s="13"/>
    </row>
    <row r="276" spans="1:20" x14ac:dyDescent="0.25">
      <c r="A276" s="8">
        <v>275</v>
      </c>
      <c r="B276" s="4" t="s">
        <v>7</v>
      </c>
      <c r="C276" s="5" t="str">
        <f t="shared" si="8"/>
        <v>new Quote { Date = DateTime.ParseExact("2018-02-05","yyyy-MM-dd",cultureProvider), Open=263.37m, High=265.68m, Low=253.6m, Close=254.2m, Volume = (long)305963968 },</v>
      </c>
      <c r="D276" s="3">
        <v>43136</v>
      </c>
      <c r="E276" s="2">
        <v>263.37</v>
      </c>
      <c r="F276" s="2">
        <v>265.68</v>
      </c>
      <c r="G276" s="2">
        <v>253.6</v>
      </c>
      <c r="H276" s="2">
        <v>254.2</v>
      </c>
      <c r="I276" s="1">
        <v>305963968</v>
      </c>
      <c r="J276" s="16">
        <f t="array" ref="J276">INDEX(LINEST($H257:$H276,$A257:$A276,TRUE,TRUE),1,1)</f>
        <v>0.14684210526315783</v>
      </c>
      <c r="K276" s="11">
        <f t="array" ref="K276">INDEX(LINEST($H257:$H276,$A257:$A276,TRUE,TRUE),1,2)</f>
        <v>229.77842105263159</v>
      </c>
      <c r="L276" s="11">
        <f t="array" ref="L276">INDEX(LINEST($H257:$H276,$A257:$A276,TRUE,TRUE),3,1)</f>
        <v>3.0587269718085897E-2</v>
      </c>
      <c r="M276" s="11">
        <f t="shared" si="7"/>
        <v>4.8414569088240365</v>
      </c>
      <c r="N276" s="13"/>
      <c r="P276" s="8">
        <v>275</v>
      </c>
      <c r="Q276" s="16">
        <v>0.146842105263157</v>
      </c>
      <c r="R276" s="11">
        <v>229.77842105263099</v>
      </c>
      <c r="S276" s="11">
        <v>3.05872697180859E-2</v>
      </c>
      <c r="T276" s="13"/>
    </row>
    <row r="277" spans="1:20" x14ac:dyDescent="0.25">
      <c r="A277" s="8">
        <v>276</v>
      </c>
      <c r="B277" s="4" t="s">
        <v>7</v>
      </c>
      <c r="C277" s="5" t="str">
        <f t="shared" si="8"/>
        <v>new Quote { Date = DateTime.ParseExact("2018-02-06","yyyy-MM-dd",cultureProvider), Open=250.35m, High=259.76m, Low=249.16m, Close=259.21m, Volume = (long)368619296 },</v>
      </c>
      <c r="D277" s="3">
        <v>43137</v>
      </c>
      <c r="E277" s="2">
        <v>250.35</v>
      </c>
      <c r="F277" s="2">
        <v>259.76</v>
      </c>
      <c r="G277" s="2">
        <v>249.16</v>
      </c>
      <c r="H277" s="2">
        <v>259.20999999999998</v>
      </c>
      <c r="I277" s="1">
        <v>368619296</v>
      </c>
      <c r="J277" s="16">
        <f t="array" ref="J277">INDEX(LINEST($H258:$H277,$A258:$A277,TRUE,TRUE),1,1)</f>
        <v>-6.7736842105263761E-2</v>
      </c>
      <c r="K277" s="11">
        <f t="array" ref="K277">INDEX(LINEST($H258:$H277,$A258:$A277,TRUE,TRUE),1,2)</f>
        <v>286.58636842105278</v>
      </c>
      <c r="L277" s="11">
        <f t="array" ref="L277">INDEX(LINEST($H258:$H277,$A258:$A277,TRUE,TRUE),3,1)</f>
        <v>5.7077070936903795E-3</v>
      </c>
      <c r="M277" s="11">
        <f t="shared" si="7"/>
        <v>5.169992722432017</v>
      </c>
      <c r="N277" s="13"/>
      <c r="P277" s="8">
        <v>276</v>
      </c>
      <c r="Q277" s="16">
        <v>-6.7736842105263095E-2</v>
      </c>
      <c r="R277" s="11">
        <v>286.58636842105199</v>
      </c>
      <c r="S277" s="11">
        <v>5.7077070936902598E-3</v>
      </c>
      <c r="T277" s="13"/>
    </row>
    <row r="278" spans="1:20" x14ac:dyDescent="0.25">
      <c r="A278" s="8">
        <v>277</v>
      </c>
      <c r="B278" s="4" t="s">
        <v>7</v>
      </c>
      <c r="C278" s="5" t="str">
        <f t="shared" si="8"/>
        <v>new Quote { Date = DateTime.ParseExact("2018-02-07","yyyy-MM-dd",cultureProvider), Open=258.6m, High=262.32m, Low=257.71m, Close=257.8m, Volume = (long)173784240 },</v>
      </c>
      <c r="D278" s="3">
        <v>43138</v>
      </c>
      <c r="E278" s="2">
        <v>258.60000000000002</v>
      </c>
      <c r="F278" s="2">
        <v>262.32</v>
      </c>
      <c r="G278" s="2">
        <v>257.70999999999998</v>
      </c>
      <c r="H278" s="2">
        <v>257.8</v>
      </c>
      <c r="I278" s="1">
        <v>173784240</v>
      </c>
      <c r="J278" s="16">
        <f t="array" ref="J278">INDEX(LINEST($H259:$H278,$A259:$A278,TRUE,TRUE),1,1)</f>
        <v>-0.28605263157894756</v>
      </c>
      <c r="K278" s="11">
        <f t="array" ref="K278">INDEX(LINEST($H259:$H278,$A259:$A278,TRUE,TRUE),1,2)</f>
        <v>344.72257894736845</v>
      </c>
      <c r="L278" s="11">
        <f t="array" ref="L278">INDEX(LINEST($H259:$H278,$A259:$A278,TRUE,TRUE),3,1)</f>
        <v>8.6278102903902587E-2</v>
      </c>
      <c r="M278" s="11">
        <f t="shared" ref="M278:M341" si="9">_xlfn.STDEV.P(H259:H278)</f>
        <v>5.615539399737127</v>
      </c>
      <c r="N278" s="13"/>
      <c r="P278" s="8">
        <v>277</v>
      </c>
      <c r="Q278" s="16">
        <v>-0.286052631578947</v>
      </c>
      <c r="R278" s="11">
        <v>344.72257894736799</v>
      </c>
      <c r="S278" s="11">
        <v>8.6278102903902601E-2</v>
      </c>
      <c r="T278" s="13"/>
    </row>
    <row r="279" spans="1:20" x14ac:dyDescent="0.25">
      <c r="A279" s="8">
        <v>278</v>
      </c>
      <c r="B279" s="4" t="s">
        <v>7</v>
      </c>
      <c r="C279" s="5" t="str">
        <f t="shared" si="8"/>
        <v>new Quote { Date = DateTime.ParseExact("2018-02-08","yyyy-MM-dd",cultureProvider), Open=258.13m, High=258.28m, Low=248.09m, Close=248.13m, Volume = (long)255885040 },</v>
      </c>
      <c r="D279" s="3">
        <v>43139</v>
      </c>
      <c r="E279" s="2">
        <v>258.13</v>
      </c>
      <c r="F279" s="2">
        <v>258.27999999999997</v>
      </c>
      <c r="G279" s="2">
        <v>248.09</v>
      </c>
      <c r="H279" s="2">
        <v>248.13</v>
      </c>
      <c r="I279" s="1">
        <v>255885040</v>
      </c>
      <c r="J279" s="16">
        <f t="array" ref="J279">INDEX(LINEST($H260:$H279,$A260:$A279,TRUE,TRUE),1,1)</f>
        <v>-0.63903007518797039</v>
      </c>
      <c r="K279" s="11">
        <f t="array" ref="K279">INDEX(LINEST($H260:$H279,$A260:$A279,TRUE,TRUE),1,2)</f>
        <v>438.98907518797</v>
      </c>
      <c r="L279" s="11">
        <f t="array" ref="L279">INDEX(LINEST($H260:$H279,$A260:$A279,TRUE,TRUE),3,1)</f>
        <v>0.27062890247971577</v>
      </c>
      <c r="M279" s="11">
        <f t="shared" si="9"/>
        <v>7.0832086479222118</v>
      </c>
      <c r="N279" s="13"/>
      <c r="P279" s="8">
        <v>278</v>
      </c>
      <c r="Q279" s="16">
        <v>-0.63903007518796895</v>
      </c>
      <c r="R279" s="11">
        <v>438.98907518796898</v>
      </c>
      <c r="S279" s="11">
        <v>0.27062890247971499</v>
      </c>
      <c r="T279" s="13"/>
    </row>
    <row r="280" spans="1:20" x14ac:dyDescent="0.25">
      <c r="A280" s="8">
        <v>279</v>
      </c>
      <c r="B280" s="4" t="s">
        <v>7</v>
      </c>
      <c r="C280" s="5" t="str">
        <f t="shared" si="8"/>
        <v>new Quote { Date = DateTime.ParseExact("2018-02-09","yyyy-MM-dd",cultureProvider), Open=251.18m, High=253.89m, Low=243.59m, Close=251.86m, Volume = (long)294421856 },</v>
      </c>
      <c r="D280" s="3">
        <v>43140</v>
      </c>
      <c r="E280" s="2">
        <v>251.18</v>
      </c>
      <c r="F280" s="2">
        <v>253.89</v>
      </c>
      <c r="G280" s="2">
        <v>243.59</v>
      </c>
      <c r="H280" s="2">
        <v>251.86</v>
      </c>
      <c r="I280" s="1">
        <v>294421856</v>
      </c>
      <c r="J280" s="16">
        <f t="array" ref="J280">INDEX(LINEST($H261:$H280,$A261:$A280,TRUE,TRUE),1,1)</f>
        <v>-0.88436842105263169</v>
      </c>
      <c r="K280" s="11">
        <f t="array" ref="K280">INDEX(LINEST($H261:$H280,$A261:$A280,TRUE,TRUE),1,2)</f>
        <v>505.04278947368414</v>
      </c>
      <c r="L280" s="11">
        <f t="array" ref="L280">INDEX(LINEST($H261:$H280,$A261:$A280,TRUE,TRUE),3,1)</f>
        <v>0.42176588952164767</v>
      </c>
      <c r="M280" s="11">
        <f t="shared" si="9"/>
        <v>7.852235652984441</v>
      </c>
      <c r="N280" s="13"/>
      <c r="P280" s="8">
        <v>279</v>
      </c>
      <c r="Q280" s="16">
        <v>-0.88436842105263103</v>
      </c>
      <c r="R280" s="11">
        <v>505.04278947368402</v>
      </c>
      <c r="S280" s="11">
        <v>0.42176588952164701</v>
      </c>
      <c r="T280" s="13"/>
    </row>
    <row r="281" spans="1:20" x14ac:dyDescent="0.25">
      <c r="A281" s="8">
        <v>280</v>
      </c>
      <c r="B281" s="4" t="s">
        <v>7</v>
      </c>
      <c r="C281" s="5" t="str">
        <f t="shared" si="8"/>
        <v>new Quote { Date = DateTime.ParseExact("2018-02-12","yyyy-MM-dd",cultureProvider), Open=254.1m, High=257.16m, Low=252.02m, Close=255.56m, Volume = (long)149239040 },</v>
      </c>
      <c r="D281" s="3">
        <v>43143</v>
      </c>
      <c r="E281" s="2">
        <v>254.1</v>
      </c>
      <c r="F281" s="2">
        <v>257.16000000000003</v>
      </c>
      <c r="G281" s="2">
        <v>252.02</v>
      </c>
      <c r="H281" s="2">
        <v>255.56</v>
      </c>
      <c r="I281" s="1">
        <v>149239040</v>
      </c>
      <c r="J281" s="16">
        <f t="array" ref="J281">INDEX(LINEST($H262:$H281,$A262:$A281,TRUE,TRUE),1,1)</f>
        <v>-1.028360902255639</v>
      </c>
      <c r="K281" s="11">
        <f t="array" ref="K281">INDEX(LINEST($H262:$H281,$A262:$A281,TRUE,TRUE),1,2)</f>
        <v>544.27162406015032</v>
      </c>
      <c r="L281" s="11">
        <f t="array" ref="L281">INDEX(LINEST($H262:$H281,$A262:$A281,TRUE,TRUE),3,1)</f>
        <v>0.52127265888980057</v>
      </c>
      <c r="M281" s="11">
        <f t="shared" si="9"/>
        <v>8.2131339937931127</v>
      </c>
      <c r="N281" s="13"/>
      <c r="P281" s="8">
        <v>280</v>
      </c>
      <c r="Q281" s="16">
        <v>-1.0283609022556299</v>
      </c>
      <c r="R281" s="11">
        <v>544.27162406014997</v>
      </c>
      <c r="S281" s="11">
        <v>0.52127265888980001</v>
      </c>
      <c r="T281" s="13"/>
    </row>
    <row r="282" spans="1:20" x14ac:dyDescent="0.25">
      <c r="A282" s="8">
        <v>281</v>
      </c>
      <c r="B282" s="4" t="s">
        <v>7</v>
      </c>
      <c r="C282" s="5" t="str">
        <f t="shared" si="8"/>
        <v>new Quote { Date = DateTime.ParseExact("2018-02-13","yyyy-MM-dd",cultureProvider), Open=254.24m, High=256.79m, Low=253.6m, Close=256.19m, Volume = (long)84333360 },</v>
      </c>
      <c r="D282" s="3">
        <v>43144</v>
      </c>
      <c r="E282" s="2">
        <v>254.24</v>
      </c>
      <c r="F282" s="2">
        <v>256.79000000000002</v>
      </c>
      <c r="G282" s="2">
        <v>253.6</v>
      </c>
      <c r="H282" s="2">
        <v>256.19</v>
      </c>
      <c r="I282" s="1">
        <v>84333360</v>
      </c>
      <c r="J282" s="16">
        <f t="array" ref="J282">INDEX(LINEST($H263:$H282,$A263:$A282,TRUE,TRUE),1,1)</f>
        <v>-1.1595112781954888</v>
      </c>
      <c r="K282" s="11">
        <f t="array" ref="K282">INDEX(LINEST($H263:$H282,$A263:$A282,TRUE,TRUE),1,2)</f>
        <v>580.3788120300751</v>
      </c>
      <c r="L282" s="11">
        <f t="array" ref="L282">INDEX(LINEST($H263:$H282,$A263:$A282,TRUE,TRUE),3,1)</f>
        <v>0.62032305105955843</v>
      </c>
      <c r="M282" s="11">
        <f t="shared" si="9"/>
        <v>8.489103766004984</v>
      </c>
      <c r="N282" s="13"/>
      <c r="P282" s="8">
        <v>281</v>
      </c>
      <c r="Q282" s="16">
        <v>-1.1595112781954799</v>
      </c>
      <c r="R282" s="11">
        <v>580.37881203007498</v>
      </c>
      <c r="S282" s="11">
        <v>0.62032305105955798</v>
      </c>
      <c r="T282" s="13"/>
    </row>
    <row r="283" spans="1:20" x14ac:dyDescent="0.25">
      <c r="A283" s="8">
        <v>282</v>
      </c>
      <c r="B283" s="4" t="s">
        <v>7</v>
      </c>
      <c r="C283" s="5" t="str">
        <f t="shared" si="8"/>
        <v>new Quote { Date = DateTime.ParseExact("2018-02-14","yyyy-MM-dd",cultureProvider), Open=254.56m, High=260.04m, Low=254.55m, Close=259.65m, Volume = (long)125358160 },</v>
      </c>
      <c r="D283" s="3">
        <v>43145</v>
      </c>
      <c r="E283" s="2">
        <v>254.56</v>
      </c>
      <c r="F283" s="2">
        <v>260.04000000000002</v>
      </c>
      <c r="G283" s="2">
        <v>254.55</v>
      </c>
      <c r="H283" s="2">
        <v>259.64999999999998</v>
      </c>
      <c r="I283" s="1">
        <v>125358160</v>
      </c>
      <c r="J283" s="16">
        <f t="array" ref="J283">INDEX(LINEST($H264:$H283,$A264:$A283,TRUE,TRUE),1,1)</f>
        <v>-1.1852330827067672</v>
      </c>
      <c r="K283" s="11">
        <f t="array" ref="K283">INDEX(LINEST($H264:$H283,$A264:$A283,TRUE,TRUE),1,2)</f>
        <v>588.06501503759398</v>
      </c>
      <c r="L283" s="11">
        <f t="array" ref="L283">INDEX(LINEST($H264:$H283,$A264:$A283,TRUE,TRUE),3,1)</f>
        <v>0.64081112683463781</v>
      </c>
      <c r="M283" s="11">
        <f t="shared" si="9"/>
        <v>8.537575709766795</v>
      </c>
      <c r="N283" s="13"/>
      <c r="P283" s="8">
        <v>282</v>
      </c>
      <c r="Q283" s="16">
        <v>-1.1852330827067601</v>
      </c>
      <c r="R283" s="11">
        <v>588.06501503759296</v>
      </c>
      <c r="S283" s="11">
        <v>0.64081112683463703</v>
      </c>
      <c r="T283" s="13"/>
    </row>
    <row r="284" spans="1:20" x14ac:dyDescent="0.25">
      <c r="A284" s="8">
        <v>283</v>
      </c>
      <c r="B284" s="4" t="s">
        <v>7</v>
      </c>
      <c r="C284" s="5" t="str">
        <f t="shared" si="8"/>
        <v>new Quote { Date = DateTime.ParseExact("2018-02-15","yyyy-MM-dd",cultureProvider), Open=261.56m, High=262.97m, Low=258.86m, Close=262.96m, Volume = (long)115457688 },</v>
      </c>
      <c r="D284" s="3">
        <v>43146</v>
      </c>
      <c r="E284" s="2">
        <v>261.56</v>
      </c>
      <c r="F284" s="2">
        <v>262.97000000000003</v>
      </c>
      <c r="G284" s="2">
        <v>258.86</v>
      </c>
      <c r="H284" s="2">
        <v>262.95999999999998</v>
      </c>
      <c r="I284" s="1">
        <v>115457688</v>
      </c>
      <c r="J284" s="16">
        <f t="array" ref="J284">INDEX(LINEST($H265:$H284,$A265:$A284,TRUE,TRUE),1,1)</f>
        <v>-1.1562631578947367</v>
      </c>
      <c r="K284" s="11">
        <f t="array" ref="K284">INDEX(LINEST($H265:$H284,$A265:$A284,TRUE,TRUE),1,2)</f>
        <v>581.03247368421046</v>
      </c>
      <c r="L284" s="11">
        <f t="array" ref="L284">INDEX(LINEST($H265:$H284,$A265:$A284,TRUE,TRUE),3,1)</f>
        <v>0.61465231983468938</v>
      </c>
      <c r="M284" s="11">
        <f t="shared" si="9"/>
        <v>8.5042839057736064</v>
      </c>
      <c r="N284" s="13"/>
      <c r="P284" s="8">
        <v>283</v>
      </c>
      <c r="Q284" s="16">
        <v>-1.15626315789473</v>
      </c>
      <c r="R284" s="11">
        <v>581.03247368421</v>
      </c>
      <c r="S284" s="11">
        <v>0.61465231983468904</v>
      </c>
      <c r="T284" s="13"/>
    </row>
    <row r="285" spans="1:20" x14ac:dyDescent="0.25">
      <c r="A285" s="8">
        <v>284</v>
      </c>
      <c r="B285" s="4" t="s">
        <v>7</v>
      </c>
      <c r="C285" s="5" t="str">
        <f t="shared" si="8"/>
        <v>new Quote { Date = DateTime.ParseExact("2018-02-16","yyyy-MM-dd",cultureProvider), Open=262.28m, High=265.17m, Low=262.23m, Close=263.04m, Volume = (long)166561968 },</v>
      </c>
      <c r="D285" s="3">
        <v>43147</v>
      </c>
      <c r="E285" s="2">
        <v>262.27999999999997</v>
      </c>
      <c r="F285" s="2">
        <v>265.17</v>
      </c>
      <c r="G285" s="2">
        <v>262.23</v>
      </c>
      <c r="H285" s="2">
        <v>263.04000000000002</v>
      </c>
      <c r="I285" s="1">
        <v>166561968</v>
      </c>
      <c r="J285" s="16">
        <f t="array" ref="J285">INDEX(LINEST($H266:$H285,$A266:$A285,TRUE,TRUE),1,1)</f>
        <v>-1.0980300751879697</v>
      </c>
      <c r="K285" s="11">
        <f t="array" ref="K285">INDEX(LINEST($H266:$H285,$A266:$A285,TRUE,TRUE),1,2)</f>
        <v>565.85225563909762</v>
      </c>
      <c r="L285" s="11">
        <f t="array" ref="L285">INDEX(LINEST($H266:$H285,$A266:$A285,TRUE,TRUE),3,1)</f>
        <v>0.5649322248823232</v>
      </c>
      <c r="M285" s="11">
        <f t="shared" si="9"/>
        <v>8.4238744648765991</v>
      </c>
      <c r="N285" s="13"/>
      <c r="P285" s="8">
        <v>284</v>
      </c>
      <c r="Q285" s="16">
        <v>-1.0980300751879599</v>
      </c>
      <c r="R285" s="11">
        <v>565.85225563909705</v>
      </c>
      <c r="S285" s="11">
        <v>0.56493222488232298</v>
      </c>
      <c r="T285" s="13"/>
    </row>
    <row r="286" spans="1:20" x14ac:dyDescent="0.25">
      <c r="A286" s="8">
        <v>285</v>
      </c>
      <c r="B286" s="4" t="s">
        <v>7</v>
      </c>
      <c r="C286" s="5" t="str">
        <f t="shared" si="8"/>
        <v>new Quote { Date = DateTime.ParseExact("2018-02-20","yyyy-MM-dd",cultureProvider), Open=262m, High=263.58m, Low=260.53m, Close=261.39m, Volume = (long)89676400 },</v>
      </c>
      <c r="D286" s="3">
        <v>43151</v>
      </c>
      <c r="E286" s="2">
        <v>262</v>
      </c>
      <c r="F286" s="2">
        <v>263.58</v>
      </c>
      <c r="G286" s="2">
        <v>260.52999999999997</v>
      </c>
      <c r="H286" s="2">
        <v>261.39</v>
      </c>
      <c r="I286" s="1">
        <v>89676400</v>
      </c>
      <c r="J286" s="16">
        <f t="array" ref="J286">INDEX(LINEST($H267:$H286,$A267:$A286,TRUE,TRUE),1,1)</f>
        <v>-1.0180601503759401</v>
      </c>
      <c r="K286" s="11">
        <f t="array" ref="K286">INDEX(LINEST($H267:$H286,$A267:$A286,TRUE,TRUE),1,2)</f>
        <v>544.37457142857147</v>
      </c>
      <c r="L286" s="11">
        <f t="array" ref="L286">INDEX(LINEST($H267:$H286,$A267:$A286,TRUE,TRUE),3,1)</f>
        <v>0.50628057851844832</v>
      </c>
      <c r="M286" s="11">
        <f t="shared" si="9"/>
        <v>8.2503738703164249</v>
      </c>
      <c r="N286" s="13"/>
      <c r="P286" s="8">
        <v>285</v>
      </c>
      <c r="Q286" s="16">
        <v>-1.0180601503759299</v>
      </c>
      <c r="R286" s="11">
        <v>544.37457142857102</v>
      </c>
      <c r="S286" s="11">
        <v>0.50628057851844799</v>
      </c>
      <c r="T286" s="13"/>
    </row>
    <row r="287" spans="1:20" x14ac:dyDescent="0.25">
      <c r="A287" s="8">
        <v>286</v>
      </c>
      <c r="B287" s="4" t="s">
        <v>7</v>
      </c>
      <c r="C287" s="5" t="str">
        <f t="shared" si="8"/>
        <v>new Quote { Date = DateTime.ParseExact("2018-02-21","yyyy-MM-dd",cultureProvider), Open=261.87m, High=264.59m, Low=259.99m, Close=260.09m, Volume = (long)102669592 },</v>
      </c>
      <c r="D287" s="3">
        <v>43152</v>
      </c>
      <c r="E287" s="2">
        <v>261.87</v>
      </c>
      <c r="F287" s="2">
        <v>264.58999999999997</v>
      </c>
      <c r="G287" s="2">
        <v>259.99</v>
      </c>
      <c r="H287" s="2">
        <v>260.08999999999997</v>
      </c>
      <c r="I287" s="1">
        <v>102669592</v>
      </c>
      <c r="J287" s="16">
        <f t="array" ref="J287">INDEX(LINEST($H268:$H287,$A268:$A287,TRUE,TRUE),1,1)</f>
        <v>-0.93130075187970041</v>
      </c>
      <c r="K287" s="11">
        <f t="array" ref="K287">INDEX(LINEST($H268:$H287,$A268:$A287,TRUE,TRUE),1,2)</f>
        <v>520.76615789473715</v>
      </c>
      <c r="L287" s="11">
        <f t="array" ref="L287">INDEX(LINEST($H268:$H287,$A268:$A287,TRUE,TRUE),3,1)</f>
        <v>0.44786693317371529</v>
      </c>
      <c r="M287" s="11">
        <f t="shared" si="9"/>
        <v>8.0243761595528422</v>
      </c>
      <c r="N287" s="13"/>
      <c r="P287" s="8">
        <v>286</v>
      </c>
      <c r="Q287" s="16">
        <v>-0.93130075187969896</v>
      </c>
      <c r="R287" s="11">
        <v>520.76615789473601</v>
      </c>
      <c r="S287" s="11">
        <v>0.44786693317371401</v>
      </c>
      <c r="T287" s="13"/>
    </row>
    <row r="288" spans="1:20" x14ac:dyDescent="0.25">
      <c r="A288" s="8">
        <v>287</v>
      </c>
      <c r="B288" s="4" t="s">
        <v>7</v>
      </c>
      <c r="C288" s="5" t="str">
        <f t="shared" si="8"/>
        <v>new Quote { Date = DateTime.ParseExact("2018-02-22","yyyy-MM-dd",cultureProvider), Open=261.1m, High=262.98m, Low=259.7m, Close=260.43m, Volume = (long)114742312 },</v>
      </c>
      <c r="D288" s="3">
        <v>43153</v>
      </c>
      <c r="E288" s="2">
        <v>261.10000000000002</v>
      </c>
      <c r="F288" s="2">
        <v>262.98</v>
      </c>
      <c r="G288" s="2">
        <v>259.7</v>
      </c>
      <c r="H288" s="2">
        <v>260.43</v>
      </c>
      <c r="I288" s="1">
        <v>114742312</v>
      </c>
      <c r="J288" s="16">
        <f t="array" ref="J288">INDEX(LINEST($H269:$H288,$A269:$A288,TRUE,TRUE),1,1)</f>
        <v>-0.82209022556391043</v>
      </c>
      <c r="K288" s="11">
        <f t="array" ref="K288">INDEX(LINEST($H269:$H288,$A269:$A288,TRUE,TRUE),1,2)</f>
        <v>490.77603759398522</v>
      </c>
      <c r="L288" s="11">
        <f t="array" ref="L288">INDEX(LINEST($H269:$H288,$A269:$A288,TRUE,TRUE),3,1)</f>
        <v>0.37502038150182232</v>
      </c>
      <c r="M288" s="11">
        <f t="shared" si="9"/>
        <v>7.7408361305481739</v>
      </c>
      <c r="N288" s="13"/>
      <c r="P288" s="8">
        <v>287</v>
      </c>
      <c r="Q288" s="16">
        <v>-0.82209022556390898</v>
      </c>
      <c r="R288" s="11">
        <v>490.77603759398397</v>
      </c>
      <c r="S288" s="11">
        <v>0.37502038150182099</v>
      </c>
      <c r="T288" s="13"/>
    </row>
    <row r="289" spans="1:20" x14ac:dyDescent="0.25">
      <c r="A289" s="8">
        <v>288</v>
      </c>
      <c r="B289" s="4" t="s">
        <v>7</v>
      </c>
      <c r="C289" s="5" t="str">
        <f t="shared" si="8"/>
        <v>new Quote { Date = DateTime.ParseExact("2018-02-23","yyyy-MM-dd",cultureProvider), Open=261.77m, High=264.58m, Low=261.25m, Close=264.58m, Volume = (long)96318072 },</v>
      </c>
      <c r="D289" s="3">
        <v>43154</v>
      </c>
      <c r="E289" s="2">
        <v>261.77</v>
      </c>
      <c r="F289" s="2">
        <v>264.58</v>
      </c>
      <c r="G289" s="2">
        <v>261.25</v>
      </c>
      <c r="H289" s="2">
        <v>264.58</v>
      </c>
      <c r="I289" s="1">
        <v>96318072</v>
      </c>
      <c r="J289" s="16">
        <f t="array" ref="J289">INDEX(LINEST($H270:$H289,$A270:$A289,TRUE,TRUE),1,1)</f>
        <v>-0.63334586466165477</v>
      </c>
      <c r="K289" s="11">
        <f t="array" ref="K289">INDEX(LINEST($H270:$H289,$A270:$A289,TRUE,TRUE),1,2)</f>
        <v>438.61932330827096</v>
      </c>
      <c r="L289" s="11">
        <f t="array" ref="L289">INDEX(LINEST($H270:$H289,$A270:$A289,TRUE,TRUE),3,1)</f>
        <v>0.24369359921909442</v>
      </c>
      <c r="M289" s="11">
        <f t="shared" si="9"/>
        <v>7.3980064037550015</v>
      </c>
      <c r="N289" s="13"/>
      <c r="P289" s="8">
        <v>288</v>
      </c>
      <c r="Q289" s="16">
        <v>-0.63334586466165399</v>
      </c>
      <c r="R289" s="11">
        <v>438.61932330827</v>
      </c>
      <c r="S289" s="11">
        <v>0.243693599219093</v>
      </c>
      <c r="T289" s="13"/>
    </row>
    <row r="290" spans="1:20" x14ac:dyDescent="0.25">
      <c r="A290" s="8">
        <v>289</v>
      </c>
      <c r="B290" s="4" t="s">
        <v>7</v>
      </c>
      <c r="C290" s="5" t="str">
        <f t="shared" si="8"/>
        <v>new Quote { Date = DateTime.ParseExact("2018-02-26","yyyy-MM-dd",cultureProvider), Open=265.76m, High=267.76m, Low=265.11m, Close=267.65m, Volume = (long)89802808 },</v>
      </c>
      <c r="D290" s="3">
        <v>43157</v>
      </c>
      <c r="E290" s="2">
        <v>265.76</v>
      </c>
      <c r="F290" s="2">
        <v>267.76</v>
      </c>
      <c r="G290" s="2">
        <v>265.11</v>
      </c>
      <c r="H290" s="2">
        <v>267.64999999999998</v>
      </c>
      <c r="I290" s="1">
        <v>89802808</v>
      </c>
      <c r="J290" s="16">
        <f t="array" ref="J290">INDEX(LINEST($H271:$H290,$A271:$A290,TRUE,TRUE),1,1)</f>
        <v>-0.33841353383458717</v>
      </c>
      <c r="K290" s="11">
        <f t="array" ref="K290">INDEX(LINEST($H271:$H290,$A271:$A290,TRUE,TRUE),1,2)</f>
        <v>356.40108270676717</v>
      </c>
      <c r="L290" s="11">
        <f t="array" ref="L290">INDEX(LINEST($H271:$H290,$A271:$A290,TRUE,TRUE),3,1)</f>
        <v>8.183383522269308E-2</v>
      </c>
      <c r="M290" s="11">
        <f t="shared" si="9"/>
        <v>6.8214562045064824</v>
      </c>
      <c r="N290" s="13"/>
      <c r="P290" s="8">
        <v>289</v>
      </c>
      <c r="Q290" s="16">
        <v>-0.338413533834586</v>
      </c>
      <c r="R290" s="11">
        <v>356.40108270676598</v>
      </c>
      <c r="S290" s="11">
        <v>8.1833835222692899E-2</v>
      </c>
      <c r="T290" s="13"/>
    </row>
    <row r="291" spans="1:20" x14ac:dyDescent="0.25">
      <c r="A291" s="8">
        <v>290</v>
      </c>
      <c r="B291" s="4" t="s">
        <v>7</v>
      </c>
      <c r="C291" s="5" t="str">
        <f t="shared" si="8"/>
        <v>new Quote { Date = DateTime.ParseExact("2018-02-27","yyyy-MM-dd",cultureProvider), Open=267.86m, High=268.63m, Low=264.24m, Close=264.31m, Volume = (long)102893264 },</v>
      </c>
      <c r="D291" s="3">
        <v>43158</v>
      </c>
      <c r="E291" s="2">
        <v>267.86</v>
      </c>
      <c r="F291" s="2">
        <v>268.63</v>
      </c>
      <c r="G291" s="2">
        <v>264.24</v>
      </c>
      <c r="H291" s="2">
        <v>264.31</v>
      </c>
      <c r="I291" s="1">
        <v>102893264</v>
      </c>
      <c r="J291" s="16">
        <f t="array" ref="J291">INDEX(LINEST($H272:$H291,$A272:$A291,TRUE,TRUE),1,1)</f>
        <v>-0.10751879699248172</v>
      </c>
      <c r="K291" s="11">
        <f t="array" ref="K291">INDEX(LINEST($H272:$H291,$A272:$A291,TRUE,TRUE),1,2)</f>
        <v>291.48002255639113</v>
      </c>
      <c r="L291" s="11">
        <f t="array" ref="L291">INDEX(LINEST($H272:$H291,$A272:$A291,TRUE,TRUE),3,1)</f>
        <v>9.8673208890569276E-3</v>
      </c>
      <c r="M291" s="11">
        <f t="shared" si="9"/>
        <v>6.2413795750619103</v>
      </c>
      <c r="N291" s="13"/>
      <c r="P291" s="8">
        <v>290</v>
      </c>
      <c r="Q291" s="16">
        <v>-0.107518796992481</v>
      </c>
      <c r="R291" s="11">
        <v>291.48002255639</v>
      </c>
      <c r="S291" s="11">
        <v>9.8673208890566293E-3</v>
      </c>
      <c r="T291" s="13"/>
    </row>
    <row r="292" spans="1:20" x14ac:dyDescent="0.25">
      <c r="A292" s="8">
        <v>291</v>
      </c>
      <c r="B292" s="4" t="s">
        <v>7</v>
      </c>
      <c r="C292" s="5" t="str">
        <f t="shared" si="8"/>
        <v>new Quote { Date = DateTime.ParseExact("2018-02-28","yyyy-MM-dd",cultureProvider), Open=265.51m, High=266.01m, Low=261.29m, Close=261.63m, Volume = (long)126575120 },</v>
      </c>
      <c r="D292" s="3">
        <v>43159</v>
      </c>
      <c r="E292" s="2">
        <v>265.51</v>
      </c>
      <c r="F292" s="2">
        <v>266.01</v>
      </c>
      <c r="G292" s="2">
        <v>261.29000000000002</v>
      </c>
      <c r="H292" s="2">
        <v>261.63</v>
      </c>
      <c r="I292" s="1">
        <v>126575120</v>
      </c>
      <c r="J292" s="16">
        <f t="array" ref="J292">INDEX(LINEST($H273:$H292,$A273:$A292,TRUE,TRUE),1,1)</f>
        <v>5.5563909774435621E-2</v>
      </c>
      <c r="K292" s="11">
        <f t="array" ref="K292">INDEX(LINEST($H273:$H292,$A273:$A292,TRUE,TRUE),1,2)</f>
        <v>245.19275939849638</v>
      </c>
      <c r="L292" s="11">
        <f t="array" ref="L292">INDEX(LINEST($H273:$H292,$A273:$A292,TRUE,TRUE),3,1)</f>
        <v>3.0485373014854087E-3</v>
      </c>
      <c r="M292" s="11">
        <f t="shared" si="9"/>
        <v>5.8028703242447159</v>
      </c>
      <c r="N292" s="13"/>
      <c r="P292" s="8">
        <v>291</v>
      </c>
      <c r="Q292" s="16">
        <v>5.5563909774436003E-2</v>
      </c>
      <c r="R292" s="11">
        <v>245.19275939849601</v>
      </c>
      <c r="S292" s="11">
        <v>3.0485373014857899E-3</v>
      </c>
      <c r="T292" s="13"/>
    </row>
    <row r="293" spans="1:20" x14ac:dyDescent="0.25">
      <c r="A293" s="8">
        <v>292</v>
      </c>
      <c r="B293" s="4" t="s">
        <v>7</v>
      </c>
      <c r="C293" s="5" t="str">
        <f t="shared" si="8"/>
        <v>new Quote { Date = DateTime.ParseExact("2018-03-01","yyyy-MM-dd",cultureProvider), Open=261.4m, High=263.1m, Low=256.19m, Close=257.83m, Volume = (long)183626128 },</v>
      </c>
      <c r="D293" s="3">
        <v>43160</v>
      </c>
      <c r="E293" s="2">
        <v>261.39999999999998</v>
      </c>
      <c r="F293" s="2">
        <v>263.10000000000002</v>
      </c>
      <c r="G293" s="2">
        <v>256.19</v>
      </c>
      <c r="H293" s="2">
        <v>257.83</v>
      </c>
      <c r="I293" s="1">
        <v>183626128</v>
      </c>
      <c r="J293" s="16">
        <f t="array" ref="J293">INDEX(LINEST($H274:$H293,$A274:$A293,TRUE,TRUE),1,1)</f>
        <v>0.18121804511278133</v>
      </c>
      <c r="K293" s="11">
        <f t="array" ref="K293">INDEX(LINEST($H274:$H293,$A274:$A293,TRUE,TRUE),1,2)</f>
        <v>208.95590225563924</v>
      </c>
      <c r="L293" s="11">
        <f t="array" ref="L293">INDEX(LINEST($H274:$H293,$A274:$A293,TRUE,TRUE),3,1)</f>
        <v>3.9056339584197103E-2</v>
      </c>
      <c r="M293" s="11">
        <f t="shared" si="9"/>
        <v>5.2875135933631396</v>
      </c>
      <c r="N293" s="13"/>
      <c r="P293" s="8">
        <v>292</v>
      </c>
      <c r="Q293" s="16">
        <v>0.181218045112781</v>
      </c>
      <c r="R293" s="11">
        <v>208.95590225563899</v>
      </c>
      <c r="S293" s="11">
        <v>3.9056339584197103E-2</v>
      </c>
      <c r="T293" s="13"/>
    </row>
    <row r="294" spans="1:20" x14ac:dyDescent="0.25">
      <c r="A294" s="8">
        <v>293</v>
      </c>
      <c r="B294" s="4" t="s">
        <v>7</v>
      </c>
      <c r="C294" s="5" t="str">
        <f t="shared" si="8"/>
        <v>new Quote { Date = DateTime.ParseExact("2018-03-02","yyyy-MM-dd",cultureProvider), Open=256m, High=259.77m, Low=255.05m, Close=259.16m, Volume = (long)144408144 },</v>
      </c>
      <c r="D294" s="3">
        <v>43161</v>
      </c>
      <c r="E294" s="2">
        <v>256</v>
      </c>
      <c r="F294" s="2">
        <v>259.77</v>
      </c>
      <c r="G294" s="2">
        <v>255.05</v>
      </c>
      <c r="H294" s="2">
        <v>259.16000000000003</v>
      </c>
      <c r="I294" s="1">
        <v>144408144</v>
      </c>
      <c r="J294" s="16">
        <f t="array" ref="J294">INDEX(LINEST($H275:$H294,$A275:$A294,TRUE,TRUE),1,1)</f>
        <v>0.34154887218045066</v>
      </c>
      <c r="K294" s="11">
        <f t="array" ref="K294">INDEX(LINEST($H275:$H294,$A275:$A294,TRUE,TRUE),1,2)</f>
        <v>162.71889473684223</v>
      </c>
      <c r="L294" s="11">
        <f t="array" ref="L294">INDEX(LINEST($H275:$H294,$A275:$A294,TRUE,TRUE),3,1)</f>
        <v>0.18008032242668165</v>
      </c>
      <c r="M294" s="11">
        <f t="shared" si="9"/>
        <v>4.6410425552886263</v>
      </c>
      <c r="N294" s="13"/>
      <c r="P294" s="8">
        <v>293</v>
      </c>
      <c r="Q294" s="16">
        <v>0.34154887218045099</v>
      </c>
      <c r="R294" s="11">
        <v>162.718894736842</v>
      </c>
      <c r="S294" s="11">
        <v>0.18008032242668101</v>
      </c>
      <c r="T294" s="13"/>
    </row>
    <row r="295" spans="1:20" x14ac:dyDescent="0.25">
      <c r="A295" s="8">
        <v>294</v>
      </c>
      <c r="B295" s="4" t="s">
        <v>7</v>
      </c>
      <c r="C295" s="5" t="str">
        <f t="shared" si="8"/>
        <v>new Quote { Date = DateTime.ParseExact("2018-03-05","yyyy-MM-dd",cultureProvider), Open=257.86m, High=262.83m, Low=257.74m, Close=262.15m, Volume = (long)101032888 },</v>
      </c>
      <c r="D295" s="3">
        <v>43164</v>
      </c>
      <c r="E295" s="2">
        <v>257.86</v>
      </c>
      <c r="F295" s="2">
        <v>262.83</v>
      </c>
      <c r="G295" s="2">
        <v>257.74</v>
      </c>
      <c r="H295" s="2">
        <v>262.14999999999998</v>
      </c>
      <c r="I295" s="1">
        <v>101032888</v>
      </c>
      <c r="J295" s="16">
        <f t="array" ref="J295">INDEX(LINEST($H276:$H295,$A276:$A295,TRUE,TRUE),1,1)</f>
        <v>0.46938345864661635</v>
      </c>
      <c r="K295" s="11">
        <f t="array" ref="K295">INDEX(LINEST($H276:$H295,$A276:$A295,TRUE,TRUE),1,2)</f>
        <v>125.85140601503761</v>
      </c>
      <c r="L295" s="11">
        <f t="array" ref="L295">INDEX(LINEST($H276:$H295,$A276:$A295,TRUE,TRUE),3,1)</f>
        <v>0.36257390644672649</v>
      </c>
      <c r="M295" s="11">
        <f t="shared" si="9"/>
        <v>4.4949548384828031</v>
      </c>
      <c r="N295" s="13"/>
      <c r="P295" s="8">
        <v>294</v>
      </c>
      <c r="Q295" s="16">
        <v>0.46938345864661601</v>
      </c>
      <c r="R295" s="11">
        <v>125.851406015037</v>
      </c>
      <c r="S295" s="11">
        <v>0.36257390644672499</v>
      </c>
      <c r="T295" s="13"/>
    </row>
    <row r="296" spans="1:20" x14ac:dyDescent="0.25">
      <c r="A296" s="8">
        <v>295</v>
      </c>
      <c r="B296" s="4" t="s">
        <v>7</v>
      </c>
      <c r="C296" s="5" t="str">
        <f t="shared" si="8"/>
        <v>new Quote { Date = DateTime.ParseExact("2018-03-06","yyyy-MM-dd",cultureProvider), Open=263.22m, High=263.31m, Low=261.18m, Close=262.82m, Volume = (long)82245904 },</v>
      </c>
      <c r="D296" s="3">
        <v>43165</v>
      </c>
      <c r="E296" s="2">
        <v>263.22000000000003</v>
      </c>
      <c r="F296" s="2">
        <v>263.31</v>
      </c>
      <c r="G296" s="2">
        <v>261.18</v>
      </c>
      <c r="H296" s="2">
        <v>262.82</v>
      </c>
      <c r="I296" s="1">
        <v>82245904</v>
      </c>
      <c r="J296" s="16">
        <f t="array" ref="J296">INDEX(LINEST($H277:$H296,$A277:$A296,TRUE,TRUE),1,1)</f>
        <v>0.43640601503759385</v>
      </c>
      <c r="K296" s="11">
        <f t="array" ref="K296">INDEX(LINEST($H277:$H296,$A277:$A296,TRUE,TRUE),1,2)</f>
        <v>135.22808270676688</v>
      </c>
      <c r="L296" s="11">
        <f t="array" ref="L296">INDEX(LINEST($H277:$H296,$A277:$A296,TRUE,TRUE),3,1)</f>
        <v>0.32879828262899335</v>
      </c>
      <c r="M296" s="11">
        <f t="shared" si="9"/>
        <v>4.3885573939507685</v>
      </c>
      <c r="N296" s="13"/>
      <c r="P296" s="8">
        <v>295</v>
      </c>
      <c r="Q296" s="16">
        <v>0.43640601503759302</v>
      </c>
      <c r="R296" s="11">
        <v>135.228082706766</v>
      </c>
      <c r="S296" s="11">
        <v>0.32879828262899302</v>
      </c>
      <c r="T296" s="13"/>
    </row>
    <row r="297" spans="1:20" x14ac:dyDescent="0.25">
      <c r="A297" s="8">
        <v>296</v>
      </c>
      <c r="B297" s="4" t="s">
        <v>7</v>
      </c>
      <c r="C297" s="5" t="str">
        <f t="shared" si="8"/>
        <v>new Quote { Date = DateTime.ParseExact("2018-03-07","yyyy-MM-dd",cultureProvider), Open=260.45m, High=263.11m, Low=260.24m, Close=262.72m, Volume = (long)90396808 },</v>
      </c>
      <c r="D297" s="3">
        <v>43166</v>
      </c>
      <c r="E297" s="2">
        <v>260.45</v>
      </c>
      <c r="F297" s="2">
        <v>263.11</v>
      </c>
      <c r="G297" s="2">
        <v>260.24</v>
      </c>
      <c r="H297" s="2">
        <v>262.72000000000003</v>
      </c>
      <c r="I297" s="1">
        <v>90396808</v>
      </c>
      <c r="J297" s="16">
        <f t="array" ref="J297">INDEX(LINEST($H278:$H297,$A278:$A297,TRUE,TRUE),1,1)</f>
        <v>0.4681428571428573</v>
      </c>
      <c r="K297" s="11">
        <f t="array" ref="K297">INDEX(LINEST($H278:$H297,$A278:$A297,TRUE,TRUE),1,2)</f>
        <v>125.87457142857139</v>
      </c>
      <c r="L297" s="11">
        <f t="array" ref="L297">INDEX(LINEST($H278:$H297,$A278:$A297,TRUE,TRUE),3,1)</f>
        <v>0.37122049159860537</v>
      </c>
      <c r="M297" s="11">
        <f t="shared" si="9"/>
        <v>4.4305562574015429</v>
      </c>
      <c r="N297" s="13"/>
      <c r="P297" s="8">
        <v>296</v>
      </c>
      <c r="Q297" s="16">
        <v>0.46814285714285703</v>
      </c>
      <c r="R297" s="11">
        <v>125.874571428571</v>
      </c>
      <c r="S297" s="11">
        <v>0.37122049159860399</v>
      </c>
      <c r="T297" s="13"/>
    </row>
    <row r="298" spans="1:20" x14ac:dyDescent="0.25">
      <c r="A298" s="8">
        <v>297</v>
      </c>
      <c r="B298" s="4" t="s">
        <v>7</v>
      </c>
      <c r="C298" s="5" t="str">
        <f t="shared" si="8"/>
        <v>new Quote { Date = DateTime.ParseExact("2018-03-08","yyyy-MM-dd",cultureProvider), Open=263.46m, High=264.13m, Low=262.37m, Close=263.99m, Volume = (long)69462520 },</v>
      </c>
      <c r="D298" s="3">
        <v>43167</v>
      </c>
      <c r="E298" s="2">
        <v>263.45999999999998</v>
      </c>
      <c r="F298" s="2">
        <v>264.13</v>
      </c>
      <c r="G298" s="2">
        <v>262.37</v>
      </c>
      <c r="H298" s="2">
        <v>263.99</v>
      </c>
      <c r="I298" s="1">
        <v>69462520</v>
      </c>
      <c r="J298" s="16">
        <f t="array" ref="J298">INDEX(LINEST($H279:$H298,$A279:$A298,TRUE,TRUE),1,1)</f>
        <v>0.49048120300751924</v>
      </c>
      <c r="K298" s="11">
        <f t="array" ref="K298">INDEX(LINEST($H279:$H298,$A279:$A298,TRUE,TRUE),1,2)</f>
        <v>119.29365413533819</v>
      </c>
      <c r="L298" s="11">
        <f t="array" ref="L298">INDEX(LINEST($H279:$H298,$A279:$A298,TRUE,TRUE),3,1)</f>
        <v>0.39816702586170838</v>
      </c>
      <c r="M298" s="11">
        <f t="shared" si="9"/>
        <v>4.4821413409217676</v>
      </c>
      <c r="N298" s="13"/>
      <c r="P298" s="8">
        <v>297</v>
      </c>
      <c r="Q298" s="16">
        <v>0.49048120300751802</v>
      </c>
      <c r="R298" s="11">
        <v>119.293654135338</v>
      </c>
      <c r="S298" s="11">
        <v>0.39816702586170699</v>
      </c>
      <c r="T298" s="13"/>
    </row>
    <row r="299" spans="1:20" x14ac:dyDescent="0.25">
      <c r="A299" s="8">
        <v>298</v>
      </c>
      <c r="B299" s="4" t="s">
        <v>7</v>
      </c>
      <c r="C299" s="5" t="str">
        <f t="shared" si="8"/>
        <v>new Quote { Date = DateTime.ParseExact("2018-03-09","yyyy-MM-dd",cultureProvider), Open=265.53m, High=268.59m, Low=265.19m, Close=268.59m, Volume = (long)117975584 },</v>
      </c>
      <c r="D299" s="3">
        <v>43168</v>
      </c>
      <c r="E299" s="2">
        <v>265.52999999999997</v>
      </c>
      <c r="F299" s="2">
        <v>268.58999999999997</v>
      </c>
      <c r="G299" s="2">
        <v>265.19</v>
      </c>
      <c r="H299" s="2">
        <v>268.58999999999997</v>
      </c>
      <c r="I299" s="1">
        <v>117975584</v>
      </c>
      <c r="J299" s="16">
        <f t="array" ref="J299">INDEX(LINEST($H280:$H299,$A280:$A299,TRUE,TRUE),1,1)</f>
        <v>0.41654135338345871</v>
      </c>
      <c r="K299" s="11">
        <f t="array" ref="K299">INDEX(LINEST($H280:$H299,$A280:$A299,TRUE,TRUE),1,2)</f>
        <v>141.15781954887214</v>
      </c>
      <c r="L299" s="11">
        <f t="array" ref="L299">INDEX(LINEST($H280:$H299,$A280:$A299,TRUE,TRUE),3,1)</f>
        <v>0.38308693810291949</v>
      </c>
      <c r="M299" s="11">
        <f t="shared" si="9"/>
        <v>3.88065716084273</v>
      </c>
      <c r="N299" s="13"/>
      <c r="P299" s="8">
        <v>298</v>
      </c>
      <c r="Q299" s="16">
        <v>0.41654135338345799</v>
      </c>
      <c r="R299" s="11">
        <v>141.157819548872</v>
      </c>
      <c r="S299" s="11">
        <v>0.383086938102918</v>
      </c>
      <c r="T299" s="13"/>
    </row>
    <row r="300" spans="1:20" x14ac:dyDescent="0.25">
      <c r="A300" s="8">
        <v>299</v>
      </c>
      <c r="B300" s="4" t="s">
        <v>7</v>
      </c>
      <c r="C300" s="5" t="str">
        <f t="shared" si="8"/>
        <v>new Quote { Date = DateTime.ParseExact("2018-03-12","yyyy-MM-dd",cultureProvider), Open=268.9m, High=269.59m, Low=267.83m, Close=268.25m, Volume = (long)74678496 },</v>
      </c>
      <c r="D300" s="3">
        <v>43171</v>
      </c>
      <c r="E300" s="2">
        <v>268.89999999999998</v>
      </c>
      <c r="F300" s="2">
        <v>269.58999999999997</v>
      </c>
      <c r="G300" s="2">
        <v>267.83</v>
      </c>
      <c r="H300" s="2">
        <v>268.25</v>
      </c>
      <c r="I300" s="1">
        <v>74678496</v>
      </c>
      <c r="J300" s="16">
        <f t="array" ref="J300">INDEX(LINEST($H281:$H300,$A281:$A300,TRUE,TRUE),1,1)</f>
        <v>0.36587218045112824</v>
      </c>
      <c r="K300" s="11">
        <f t="array" ref="K300">INDEX(LINEST($H281:$H300,$A281:$A300,TRUE,TRUE),1,2)</f>
        <v>156.22950375939837</v>
      </c>
      <c r="L300" s="11">
        <f t="array" ref="L300">INDEX(LINEST($H281:$H300,$A281:$A300,TRUE,TRUE),3,1)</f>
        <v>0.36191706455397432</v>
      </c>
      <c r="M300" s="11">
        <f t="shared" si="9"/>
        <v>3.5068782057550814</v>
      </c>
      <c r="N300" s="13"/>
      <c r="P300" s="8">
        <v>299</v>
      </c>
      <c r="Q300" s="16">
        <v>0.36587218045112702</v>
      </c>
      <c r="R300" s="11">
        <v>156.229503759398</v>
      </c>
      <c r="S300" s="11">
        <v>0.36191706455397299</v>
      </c>
      <c r="T300" s="13"/>
    </row>
    <row r="301" spans="1:20" x14ac:dyDescent="0.25">
      <c r="A301" s="8">
        <v>300</v>
      </c>
      <c r="B301" s="4" t="s">
        <v>7</v>
      </c>
      <c r="C301" s="5" t="str">
        <f t="shared" si="8"/>
        <v>new Quote { Date = DateTime.ParseExact("2018-03-13","yyyy-MM-dd",cultureProvider), Open=269.52m, High=270.07m, Low=265.85m, Close=266.52m, Volume = (long)95490048 },</v>
      </c>
      <c r="D301" s="3">
        <v>43172</v>
      </c>
      <c r="E301" s="2">
        <v>269.52</v>
      </c>
      <c r="F301" s="2">
        <v>270.07</v>
      </c>
      <c r="G301" s="2">
        <v>265.85000000000002</v>
      </c>
      <c r="H301" s="2">
        <v>266.52</v>
      </c>
      <c r="I301" s="1">
        <v>95490048</v>
      </c>
      <c r="J301" s="16">
        <f t="array" ref="J301">INDEX(LINEST($H282:$H301,$A282:$A301,TRUE,TRUE),1,1)</f>
        <v>0.32426315789473731</v>
      </c>
      <c r="K301" s="11">
        <f t="array" ref="K301">INDEX(LINEST($H282:$H301,$A282:$A301,TRUE,TRUE),1,2)</f>
        <v>168.49905263157888</v>
      </c>
      <c r="L301" s="11">
        <f t="array" ref="L301">INDEX(LINEST($H282:$H301,$A282:$A301,TRUE,TRUE),3,1)</f>
        <v>0.32425928576052609</v>
      </c>
      <c r="M301" s="11">
        <f t="shared" si="9"/>
        <v>3.2835771271587308</v>
      </c>
      <c r="N301" s="13"/>
      <c r="P301" s="8">
        <v>300</v>
      </c>
      <c r="Q301" s="16">
        <v>0.32426315789473598</v>
      </c>
      <c r="R301" s="11">
        <v>168.499052631578</v>
      </c>
      <c r="S301" s="11">
        <v>0.32425928576052399</v>
      </c>
      <c r="T301" s="13"/>
    </row>
    <row r="302" spans="1:20" x14ac:dyDescent="0.25">
      <c r="A302" s="8">
        <v>301</v>
      </c>
      <c r="B302" s="4" t="s">
        <v>7</v>
      </c>
      <c r="C302" s="5" t="str">
        <f t="shared" si="8"/>
        <v>new Quote { Date = DateTime.ParseExact("2018-03-14","yyyy-MM-dd",cultureProvider), Open=267.57m, High=267.77m, Low=264.54m, Close=265.15m, Volume = (long)109949368 },</v>
      </c>
      <c r="D302" s="3">
        <v>43173</v>
      </c>
      <c r="E302" s="2">
        <v>267.57</v>
      </c>
      <c r="F302" s="2">
        <v>267.77</v>
      </c>
      <c r="G302" s="2">
        <v>264.54000000000002</v>
      </c>
      <c r="H302" s="2">
        <v>265.14999999999998</v>
      </c>
      <c r="I302" s="1">
        <v>109949368</v>
      </c>
      <c r="J302" s="16">
        <f t="array" ref="J302">INDEX(LINEST($H283:$H302,$A283:$A302,TRUE,TRUE),1,1)</f>
        <v>0.2565488721804513</v>
      </c>
      <c r="K302" s="11">
        <f t="array" ref="K302">INDEX(LINEST($H283:$H302,$A283:$A302,TRUE,TRUE),1,2)</f>
        <v>188.36150375939843</v>
      </c>
      <c r="L302" s="11">
        <f t="array" ref="L302">INDEX(LINEST($H283:$H302,$A283:$A302,TRUE,TRUE),3,1)</f>
        <v>0.24969106510956582</v>
      </c>
      <c r="M302" s="11">
        <f t="shared" si="9"/>
        <v>2.9604956932919158</v>
      </c>
      <c r="N302" s="13"/>
      <c r="P302" s="8">
        <v>301</v>
      </c>
      <c r="Q302" s="16">
        <v>0.25654887218045103</v>
      </c>
      <c r="R302" s="11">
        <v>188.361503759398</v>
      </c>
      <c r="S302" s="11">
        <v>0.24969106510956399</v>
      </c>
      <c r="T302" s="13"/>
    </row>
    <row r="303" spans="1:20" x14ac:dyDescent="0.25">
      <c r="A303" s="8">
        <v>302</v>
      </c>
      <c r="B303" s="4" t="s">
        <v>7</v>
      </c>
      <c r="C303" s="5" t="str">
        <f t="shared" si="8"/>
        <v>new Quote { Date = DateTime.ParseExact("2018-03-15","yyyy-MM-dd",cultureProvider), Open=265.71m, High=266.41m, Low=264.31m, Close=264.86m, Volume = (long)86627344 },</v>
      </c>
      <c r="D303" s="3">
        <v>43174</v>
      </c>
      <c r="E303" s="2">
        <v>265.70999999999998</v>
      </c>
      <c r="F303" s="2">
        <v>266.41000000000003</v>
      </c>
      <c r="G303" s="2">
        <v>264.31</v>
      </c>
      <c r="H303" s="2">
        <v>264.86</v>
      </c>
      <c r="I303" s="1">
        <v>86627344</v>
      </c>
      <c r="J303" s="16">
        <f t="array" ref="J303">INDEX(LINEST($H284:$H303,$A284:$A303,TRUE,TRUE),1,1)</f>
        <v>0.22584962406015061</v>
      </c>
      <c r="K303" s="11">
        <f t="array" ref="K303">INDEX(LINEST($H284:$H303,$A284:$A303,TRUE,TRUE),1,2)</f>
        <v>197.34498496240596</v>
      </c>
      <c r="L303" s="11">
        <f t="array" ref="L303">INDEX(LINEST($H284:$H303,$A284:$A303,TRUE,TRUE),3,1)</f>
        <v>0.20600930528944073</v>
      </c>
      <c r="M303" s="11">
        <f t="shared" si="9"/>
        <v>2.8692723816326637</v>
      </c>
      <c r="N303" s="13"/>
      <c r="P303" s="8">
        <v>302</v>
      </c>
      <c r="Q303" s="16">
        <v>0.22584962406014999</v>
      </c>
      <c r="R303" s="11">
        <v>197.34498496240599</v>
      </c>
      <c r="S303" s="11">
        <v>0.206009305289439</v>
      </c>
      <c r="T303" s="13"/>
    </row>
    <row r="304" spans="1:20" x14ac:dyDescent="0.25">
      <c r="A304" s="8">
        <v>303</v>
      </c>
      <c r="B304" s="4" t="s">
        <v>7</v>
      </c>
      <c r="C304" s="5" t="str">
        <f t="shared" si="8"/>
        <v>new Quote { Date = DateTime.ParseExact("2018-03-16","yyyy-MM-dd",cultureProvider), Open=265.44m, High=266.3m, Low=265.09m, Close=265.15m, Volume = (long)103769888 },</v>
      </c>
      <c r="D304" s="3">
        <v>43175</v>
      </c>
      <c r="E304" s="2">
        <v>265.44</v>
      </c>
      <c r="F304" s="2">
        <v>266.3</v>
      </c>
      <c r="G304" s="2">
        <v>265.08999999999997</v>
      </c>
      <c r="H304" s="2">
        <v>265.14999999999998</v>
      </c>
      <c r="I304" s="1">
        <v>103769888</v>
      </c>
      <c r="J304" s="16">
        <f t="array" ref="J304">INDEX(LINEST($H285:$H304,$A285:$A304,TRUE,TRUE),1,1)</f>
        <v>0.24372180451127798</v>
      </c>
      <c r="K304" s="11">
        <f t="array" ref="K304">INDEX(LINEST($H285:$H304,$A285:$A304,TRUE,TRUE),1,2)</f>
        <v>191.98315037593983</v>
      </c>
      <c r="L304" s="11">
        <f t="array" ref="L304">INDEX(LINEST($H285:$H304,$A285:$A304,TRUE,TRUE),3,1)</f>
        <v>0.23617033544734459</v>
      </c>
      <c r="M304" s="11">
        <f t="shared" si="9"/>
        <v>2.891861813780177</v>
      </c>
      <c r="N304" s="13"/>
      <c r="P304" s="8">
        <v>303</v>
      </c>
      <c r="Q304" s="16">
        <v>0.24372180451127801</v>
      </c>
      <c r="R304" s="11">
        <v>191.983150375939</v>
      </c>
      <c r="S304" s="11">
        <v>0.236170335447344</v>
      </c>
      <c r="T304" s="13"/>
    </row>
    <row r="305" spans="1:20" x14ac:dyDescent="0.25">
      <c r="A305" s="8">
        <v>304</v>
      </c>
      <c r="B305" s="4" t="s">
        <v>7</v>
      </c>
      <c r="C305" s="5" t="str">
        <f t="shared" si="8"/>
        <v>new Quote { Date = DateTime.ParseExact("2018-03-19","yyyy-MM-dd",cultureProvider), Open=264.32m, High=265.34m, Low=259.75m, Close=261.56m, Volume = (long)112937344 },</v>
      </c>
      <c r="D305" s="3">
        <v>43178</v>
      </c>
      <c r="E305" s="2">
        <v>264.32</v>
      </c>
      <c r="F305" s="2">
        <v>265.33999999999997</v>
      </c>
      <c r="G305" s="2">
        <v>259.75</v>
      </c>
      <c r="H305" s="2">
        <v>261.56</v>
      </c>
      <c r="I305" s="1">
        <v>112937344</v>
      </c>
      <c r="J305" s="16">
        <f t="array" ref="J305">INDEX(LINEST($H286:$H305,$A286:$A305,TRUE,TRUE),1,1)</f>
        <v>0.20827819548872209</v>
      </c>
      <c r="K305" s="11">
        <f t="array" ref="K305">INDEX(LINEST($H286:$H305,$A286:$A305,TRUE,TRUE),1,2)</f>
        <v>202.10357142857137</v>
      </c>
      <c r="L305" s="11">
        <f t="array" ref="L305">INDEX(LINEST($H286:$H305,$A286:$A305,TRUE,TRUE),3,1)</f>
        <v>0.16895054498555495</v>
      </c>
      <c r="M305" s="11">
        <f t="shared" si="9"/>
        <v>2.9218628903492325</v>
      </c>
      <c r="N305" s="13"/>
      <c r="P305" s="8">
        <v>304</v>
      </c>
      <c r="Q305" s="16">
        <v>0.20827819548872101</v>
      </c>
      <c r="R305" s="11">
        <v>202.103571428571</v>
      </c>
      <c r="S305" s="11">
        <v>0.16895054498555401</v>
      </c>
      <c r="T305" s="13"/>
    </row>
    <row r="306" spans="1:20" x14ac:dyDescent="0.25">
      <c r="A306" s="8">
        <v>305</v>
      </c>
      <c r="B306" s="4" t="s">
        <v>7</v>
      </c>
      <c r="C306" s="5" t="str">
        <f t="shared" si="8"/>
        <v>new Quote { Date = DateTime.ParseExact("2018-03-20","yyyy-MM-dd",cultureProvider), Open=261.99m, High=262.7m, Low=261.26m, Close=262m, Volume = (long)61797672 },</v>
      </c>
      <c r="D306" s="3">
        <v>43179</v>
      </c>
      <c r="E306" s="2">
        <v>261.99</v>
      </c>
      <c r="F306" s="2">
        <v>262.7</v>
      </c>
      <c r="G306" s="2">
        <v>261.26</v>
      </c>
      <c r="H306" s="2">
        <v>262</v>
      </c>
      <c r="I306" s="1">
        <v>61797672</v>
      </c>
      <c r="J306" s="16">
        <f t="array" ref="J306">INDEX(LINEST($H287:$H306,$A287:$A306,TRUE,TRUE),1,1)</f>
        <v>0.15529323308270707</v>
      </c>
      <c r="K306" s="11">
        <f t="array" ref="K306">INDEX(LINEST($H287:$H306,$A287:$A306,TRUE,TRUE),1,2)</f>
        <v>217.58284962406003</v>
      </c>
      <c r="L306" s="11">
        <f t="array" ref="L306">INDEX(LINEST($H287:$H306,$A287:$A306,TRUE,TRUE),3,1)</f>
        <v>9.5121484148950081E-2</v>
      </c>
      <c r="M306" s="11">
        <f t="shared" si="9"/>
        <v>2.9034145415355304</v>
      </c>
      <c r="N306" s="13"/>
      <c r="P306" s="8">
        <v>305</v>
      </c>
      <c r="Q306" s="16">
        <v>0.15529323308270601</v>
      </c>
      <c r="R306" s="11">
        <v>217.58284962406</v>
      </c>
      <c r="S306" s="11">
        <v>9.5121484148948901E-2</v>
      </c>
      <c r="T306" s="13"/>
    </row>
    <row r="307" spans="1:20" x14ac:dyDescent="0.25">
      <c r="A307" s="8">
        <v>306</v>
      </c>
      <c r="B307" s="4" t="s">
        <v>7</v>
      </c>
      <c r="C307" s="5" t="str">
        <f t="shared" si="8"/>
        <v>new Quote { Date = DateTime.ParseExact("2018-03-21","yyyy-MM-dd",cultureProvider), Open=261.96m, High=264.25m, Low=261.27m, Close=261.5m, Volume = (long)81397104 },</v>
      </c>
      <c r="D307" s="3">
        <v>43180</v>
      </c>
      <c r="E307" s="2">
        <v>261.95999999999998</v>
      </c>
      <c r="F307" s="2">
        <v>264.25</v>
      </c>
      <c r="G307" s="2">
        <v>261.27</v>
      </c>
      <c r="H307" s="2">
        <v>261.5</v>
      </c>
      <c r="I307" s="1">
        <v>81397104</v>
      </c>
      <c r="J307" s="16">
        <f t="array" ref="J307">INDEX(LINEST($H288:$H307,$A288:$A307,TRUE,TRUE),1,1)</f>
        <v>7.3721804511278258E-2</v>
      </c>
      <c r="K307" s="11">
        <f t="array" ref="K307">INDEX(LINEST($H288:$H307,$A288:$A307,TRUE,TRUE),1,2)</f>
        <v>241.68398496240596</v>
      </c>
      <c r="L307" s="11">
        <f t="array" ref="L307">INDEX(LINEST($H288:$H307,$A288:$A307,TRUE,TRUE),3,1)</f>
        <v>2.245580261153304E-2</v>
      </c>
      <c r="M307" s="11">
        <f t="shared" si="9"/>
        <v>2.8367919821516634</v>
      </c>
      <c r="N307" s="13"/>
      <c r="P307" s="8">
        <v>306</v>
      </c>
      <c r="Q307" s="16">
        <v>7.3721804511278105E-2</v>
      </c>
      <c r="R307" s="11">
        <v>241.68398496240599</v>
      </c>
      <c r="S307" s="11">
        <v>2.2455802611532901E-2</v>
      </c>
      <c r="T307" s="13"/>
    </row>
    <row r="308" spans="1:20" x14ac:dyDescent="0.25">
      <c r="A308" s="8">
        <v>307</v>
      </c>
      <c r="B308" s="4" t="s">
        <v>7</v>
      </c>
      <c r="C308" s="5" t="str">
        <f t="shared" si="8"/>
        <v>new Quote { Date = DateTime.ParseExact("2018-03-22","yyyy-MM-dd",cultureProvider), Open=259.06m, High=259.99m, Low=254.66m, Close=254.96m, Volume = (long)153866192 },</v>
      </c>
      <c r="D308" s="3">
        <v>43181</v>
      </c>
      <c r="E308" s="2">
        <v>259.06</v>
      </c>
      <c r="F308" s="2">
        <v>259.99</v>
      </c>
      <c r="G308" s="2">
        <v>254.66</v>
      </c>
      <c r="H308" s="2">
        <v>254.96</v>
      </c>
      <c r="I308" s="1">
        <v>153866192</v>
      </c>
      <c r="J308" s="16">
        <f t="array" ref="J308">INDEX(LINEST($H289:$H308,$A289:$A308,TRUE,TRUE),1,1)</f>
        <v>-9.8030075187969593E-2</v>
      </c>
      <c r="K308" s="11">
        <f t="array" ref="K308">INDEX(LINEST($H289:$H308,$A289:$A308,TRUE,TRUE),1,2)</f>
        <v>292.43294736842103</v>
      </c>
      <c r="L308" s="11">
        <f t="array" ref="L308">INDEX(LINEST($H289:$H308,$A289:$A308,TRUE,TRUE),3,1)</f>
        <v>2.8603007444895408E-2</v>
      </c>
      <c r="M308" s="11">
        <f t="shared" si="9"/>
        <v>3.3423298759996682</v>
      </c>
      <c r="N308" s="13"/>
      <c r="P308" s="8">
        <v>307</v>
      </c>
      <c r="Q308" s="16">
        <v>-9.8030075187969898E-2</v>
      </c>
      <c r="R308" s="11">
        <v>292.43294736842103</v>
      </c>
      <c r="S308" s="11">
        <v>2.8603007444895599E-2</v>
      </c>
      <c r="T308" s="13"/>
    </row>
    <row r="309" spans="1:20" x14ac:dyDescent="0.25">
      <c r="A309" s="8">
        <v>308</v>
      </c>
      <c r="B309" s="4" t="s">
        <v>7</v>
      </c>
      <c r="C309" s="5" t="str">
        <f t="shared" si="8"/>
        <v>new Quote { Date = DateTime.ParseExact("2018-03-23","yyyy-MM-dd",cultureProvider), Open=255.45m, High=256.27m, Low=249.32m, Close=249.53m, Volume = (long)189801520 },</v>
      </c>
      <c r="D309" s="3">
        <v>43182</v>
      </c>
      <c r="E309" s="2">
        <v>255.45</v>
      </c>
      <c r="F309" s="2">
        <v>256.27</v>
      </c>
      <c r="G309" s="2">
        <v>249.32</v>
      </c>
      <c r="H309" s="2">
        <v>249.53</v>
      </c>
      <c r="I309" s="1">
        <v>189801520</v>
      </c>
      <c r="J309" s="16">
        <f t="array" ref="J309">INDEX(LINEST($H290:$H309,$A290:$A309,TRUE,TRUE),1,1)</f>
        <v>-0.27360150375939823</v>
      </c>
      <c r="K309" s="11">
        <f t="array" ref="K309">INDEX(LINEST($H290:$H309,$A290:$A309,TRUE,TRUE),1,2)</f>
        <v>344.18654887218042</v>
      </c>
      <c r="L309" s="11">
        <f t="array" ref="L309">INDEX(LINEST($H290:$H309,$A290:$A309,TRUE,TRUE),3,1)</f>
        <v>0.12471931810810365</v>
      </c>
      <c r="M309" s="11">
        <f t="shared" si="9"/>
        <v>4.4673238913246429</v>
      </c>
      <c r="N309" s="13"/>
      <c r="P309" s="8">
        <v>308</v>
      </c>
      <c r="Q309" s="16">
        <v>-0.27360150375939801</v>
      </c>
      <c r="R309" s="11">
        <v>344.18654887218003</v>
      </c>
      <c r="S309" s="11">
        <v>0.12471931810810299</v>
      </c>
      <c r="T309" s="13"/>
    </row>
    <row r="310" spans="1:20" x14ac:dyDescent="0.25">
      <c r="A310" s="8">
        <v>309</v>
      </c>
      <c r="B310" s="4" t="s">
        <v>7</v>
      </c>
      <c r="C310" s="5" t="str">
        <f t="shared" si="8"/>
        <v>new Quote { Date = DateTime.ParseExact("2018-03-26","yyyy-MM-dd",cultureProvider), Open=253.48m, High=256.67m, Low=250.84m, Close=256.36m, Volume = (long)146803168 },</v>
      </c>
      <c r="D310" s="3">
        <v>43185</v>
      </c>
      <c r="E310" s="2">
        <v>253.48</v>
      </c>
      <c r="F310" s="2">
        <v>256.67</v>
      </c>
      <c r="G310" s="2">
        <v>250.84</v>
      </c>
      <c r="H310" s="2">
        <v>256.36</v>
      </c>
      <c r="I310" s="1">
        <v>146803168</v>
      </c>
      <c r="J310" s="16">
        <f t="array" ref="J310">INDEX(LINEST($H291:$H310,$A291:$A310,TRUE,TRUE),1,1)</f>
        <v>-0.28049624060150352</v>
      </c>
      <c r="K310" s="11">
        <f t="array" ref="K310">INDEX(LINEST($H291:$H310,$A291:$A310,TRUE,TRUE),1,2)</f>
        <v>345.96062406015028</v>
      </c>
      <c r="L310" s="11">
        <f t="array" ref="L310">INDEX(LINEST($H291:$H310,$A291:$A310,TRUE,TRUE),3,1)</f>
        <v>0.12940607898443049</v>
      </c>
      <c r="M310" s="11">
        <f t="shared" si="9"/>
        <v>4.4961990614295484</v>
      </c>
      <c r="N310" s="13"/>
      <c r="P310" s="8">
        <v>309</v>
      </c>
      <c r="Q310" s="16">
        <v>-0.28049624060150302</v>
      </c>
      <c r="R310" s="11">
        <v>345.96062406015</v>
      </c>
      <c r="S310" s="11">
        <v>0.12940607898442999</v>
      </c>
      <c r="T310" s="13"/>
    </row>
    <row r="311" spans="1:20" x14ac:dyDescent="0.25">
      <c r="A311" s="8">
        <v>310</v>
      </c>
      <c r="B311" s="4" t="s">
        <v>7</v>
      </c>
      <c r="C311" s="5" t="str">
        <f t="shared" si="8"/>
        <v>new Quote { Date = DateTime.ParseExact("2018-03-27","yyyy-MM-dd",cultureProvider), Open=257.38m, High=257.96m, Low=250.29m, Close=252m, Volume = (long)134378272 },</v>
      </c>
      <c r="D311" s="3">
        <v>43186</v>
      </c>
      <c r="E311" s="2">
        <v>257.38</v>
      </c>
      <c r="F311" s="2">
        <v>257.95999999999998</v>
      </c>
      <c r="G311" s="2">
        <v>250.29</v>
      </c>
      <c r="H311" s="2">
        <v>252</v>
      </c>
      <c r="I311" s="1">
        <v>134378272</v>
      </c>
      <c r="J311" s="16">
        <f t="array" ref="J311">INDEX(LINEST($H292:$H311,$A292:$A311,TRUE,TRUE),1,1)</f>
        <v>-0.38543609022556347</v>
      </c>
      <c r="K311" s="11">
        <f t="array" ref="K311">INDEX(LINEST($H292:$H311,$A292:$A311,TRUE,TRUE),1,2)</f>
        <v>377.1600451127818</v>
      </c>
      <c r="L311" s="11">
        <f t="array" ref="L311">INDEX(LINEST($H292:$H311,$A292:$A311,TRUE,TRUE),3,1)</f>
        <v>0.20152739228062846</v>
      </c>
      <c r="M311" s="11">
        <f t="shared" si="9"/>
        <v>4.9508658586150309</v>
      </c>
      <c r="N311" s="13"/>
      <c r="P311" s="8">
        <v>310</v>
      </c>
      <c r="Q311" s="16">
        <v>-0.38543609022556302</v>
      </c>
      <c r="R311" s="11">
        <v>377.16004511278101</v>
      </c>
      <c r="S311" s="11">
        <v>0.20152739228062799</v>
      </c>
      <c r="T311" s="13"/>
    </row>
    <row r="312" spans="1:20" x14ac:dyDescent="0.25">
      <c r="A312" s="8">
        <v>311</v>
      </c>
      <c r="B312" s="4" t="s">
        <v>7</v>
      </c>
      <c r="C312" s="5" t="str">
        <f t="shared" si="8"/>
        <v>new Quote { Date = DateTime.ParseExact("2018-03-28","yyyy-MM-dd",cultureProvider), Open=252.14m, High=253.97m, Low=250.04m, Close=251.25m, Volume = (long)151452896 },</v>
      </c>
      <c r="D312" s="3">
        <v>43187</v>
      </c>
      <c r="E312" s="2">
        <v>252.14</v>
      </c>
      <c r="F312" s="2">
        <v>253.97</v>
      </c>
      <c r="G312" s="2">
        <v>250.04</v>
      </c>
      <c r="H312" s="2">
        <v>251.25</v>
      </c>
      <c r="I312" s="1">
        <v>151452896</v>
      </c>
      <c r="J312" s="16">
        <f t="array" ref="J312">INDEX(LINEST($H293:$H312,$A293:$A312,TRUE,TRUE),1,1)</f>
        <v>-0.52489473684210486</v>
      </c>
      <c r="K312" s="11">
        <f t="array" ref="K312">INDEX(LINEST($H293:$H312,$A293:$A312,TRUE,TRUE),1,2)</f>
        <v>419.07326315789464</v>
      </c>
      <c r="L312" s="11">
        <f t="array" ref="L312">INDEX(LINEST($H293:$H312,$A293:$A312,TRUE,TRUE),3,1)</f>
        <v>0.31239836098001422</v>
      </c>
      <c r="M312" s="11">
        <f t="shared" si="9"/>
        <v>5.4151896319519555</v>
      </c>
      <c r="N312" s="13"/>
      <c r="P312" s="8">
        <v>311</v>
      </c>
      <c r="Q312" s="16">
        <v>-0.52489473684210497</v>
      </c>
      <c r="R312" s="11">
        <v>419.07326315789402</v>
      </c>
      <c r="S312" s="11">
        <v>0.312398360980013</v>
      </c>
      <c r="T312" s="13"/>
    </row>
    <row r="313" spans="1:20" x14ac:dyDescent="0.25">
      <c r="A313" s="8">
        <v>312</v>
      </c>
      <c r="B313" s="4" t="s">
        <v>7</v>
      </c>
      <c r="C313" s="5" t="str">
        <f t="shared" si="8"/>
        <v>new Quote { Date = DateTime.ParseExact("2018-03-29","yyyy-MM-dd",cultureProvider), Open=252.5m, High=256.5m, Low=251.26m, Close=254.46m, Volume = (long)128487112 },</v>
      </c>
      <c r="D313" s="3">
        <v>43188</v>
      </c>
      <c r="E313" s="2">
        <v>252.5</v>
      </c>
      <c r="F313" s="2">
        <v>256.5</v>
      </c>
      <c r="G313" s="2">
        <v>251.26</v>
      </c>
      <c r="H313" s="2">
        <v>254.46</v>
      </c>
      <c r="I313" s="1">
        <v>128487112</v>
      </c>
      <c r="J313" s="16">
        <f t="array" ref="J313">INDEX(LINEST($H294:$H313,$A294:$A313,TRUE,TRUE),1,1)</f>
        <v>-0.66288721804511253</v>
      </c>
      <c r="K313" s="11">
        <f t="array" ref="K313">INDEX(LINEST($H294:$H313,$A294:$A313,TRUE,TRUE),1,2)</f>
        <v>461.17238345864655</v>
      </c>
      <c r="L313" s="11">
        <f t="array" ref="L313">INDEX(LINEST($H294:$H313,$A294:$A313,TRUE,TRUE),3,1)</f>
        <v>0.47328965129910344</v>
      </c>
      <c r="M313" s="11">
        <f t="shared" si="9"/>
        <v>5.5561244586492062</v>
      </c>
      <c r="N313" s="13"/>
      <c r="P313" s="8">
        <v>312</v>
      </c>
      <c r="Q313" s="16">
        <v>-0.66288721804511197</v>
      </c>
      <c r="R313" s="11">
        <v>461.17238345864598</v>
      </c>
      <c r="S313" s="11">
        <v>0.473289651299102</v>
      </c>
      <c r="T313" s="13"/>
    </row>
    <row r="314" spans="1:20" x14ac:dyDescent="0.25">
      <c r="A314" s="8">
        <v>313</v>
      </c>
      <c r="B314" s="4" t="s">
        <v>7</v>
      </c>
      <c r="C314" s="5" t="str">
        <f t="shared" si="8"/>
        <v>new Quote { Date = DateTime.ParseExact("2018-04-02","yyyy-MM-dd",cultureProvider), Open=253.88m, High=254.44m, Low=246.26m, Close=248.97m, Volume = (long)192647056 },</v>
      </c>
      <c r="D314" s="3">
        <v>43192</v>
      </c>
      <c r="E314" s="2">
        <v>253.88</v>
      </c>
      <c r="F314" s="2">
        <v>254.44</v>
      </c>
      <c r="G314" s="2">
        <v>246.26</v>
      </c>
      <c r="H314" s="2">
        <v>248.97</v>
      </c>
      <c r="I314" s="1">
        <v>192647056</v>
      </c>
      <c r="J314" s="16">
        <f t="array" ref="J314">INDEX(LINEST($H295:$H314,$A295:$A314,TRUE,TRUE),1,1)</f>
        <v>-0.85324060150375869</v>
      </c>
      <c r="K314" s="11">
        <f t="array" ref="K314">INDEX(LINEST($H295:$H314,$A295:$A314,TRUE,TRUE),1,2)</f>
        <v>519.09802255639079</v>
      </c>
      <c r="L314" s="11">
        <f t="array" ref="L314">INDEX(LINEST($H295:$H314,$A295:$A314,TRUE,TRUE),3,1)</f>
        <v>0.64862360989757994</v>
      </c>
      <c r="M314" s="11">
        <f t="shared" si="9"/>
        <v>6.1090117654167226</v>
      </c>
      <c r="N314" s="13"/>
      <c r="P314" s="8">
        <v>313</v>
      </c>
      <c r="Q314" s="16">
        <v>-0.85324060150375902</v>
      </c>
      <c r="R314" s="11">
        <v>519.09802255638999</v>
      </c>
      <c r="S314" s="11">
        <v>0.64862360989757895</v>
      </c>
      <c r="T314" s="13"/>
    </row>
    <row r="315" spans="1:20" x14ac:dyDescent="0.25">
      <c r="A315" s="8">
        <v>314</v>
      </c>
      <c r="B315" s="4" t="s">
        <v>7</v>
      </c>
      <c r="C315" s="5" t="str">
        <f t="shared" si="8"/>
        <v>new Quote { Date = DateTime.ParseExact("2018-04-03","yyyy-MM-dd",cultureProvider), Open=250.32m, High=252.68m, Low=248.36m, Close=252.16m, Volume = (long)124052768 },</v>
      </c>
      <c r="D315" s="3">
        <v>43193</v>
      </c>
      <c r="E315" s="2">
        <v>250.32</v>
      </c>
      <c r="F315" s="2">
        <v>252.68</v>
      </c>
      <c r="G315" s="2">
        <v>248.36</v>
      </c>
      <c r="H315" s="2">
        <v>252.16</v>
      </c>
      <c r="I315" s="1">
        <v>124052768</v>
      </c>
      <c r="J315" s="16">
        <f t="array" ref="J315">INDEX(LINEST($H296:$H315,$A296:$A315,TRUE,TRUE),1,1)</f>
        <v>-0.93548872180451093</v>
      </c>
      <c r="K315" s="11">
        <f t="array" ref="K315">INDEX(LINEST($H296:$H315,$A296:$A315,TRUE,TRUE),1,2)</f>
        <v>544.49631578947356</v>
      </c>
      <c r="L315" s="11">
        <f t="array" ref="L315">INDEX(LINEST($H296:$H315,$A296:$A315,TRUE,TRUE),3,1)</f>
        <v>0.72651422229003426</v>
      </c>
      <c r="M315" s="11">
        <f t="shared" si="9"/>
        <v>6.3286681063237902</v>
      </c>
      <c r="N315" s="13"/>
      <c r="P315" s="8">
        <v>314</v>
      </c>
      <c r="Q315" s="16">
        <v>-0.93548872180451104</v>
      </c>
      <c r="R315" s="11">
        <v>544.49631578947299</v>
      </c>
      <c r="S315" s="11">
        <v>0.72651422229003304</v>
      </c>
      <c r="T315" s="13"/>
    </row>
    <row r="316" spans="1:20" x14ac:dyDescent="0.25">
      <c r="A316" s="8">
        <v>315</v>
      </c>
      <c r="B316" s="4" t="s">
        <v>7</v>
      </c>
      <c r="C316" s="5" t="str">
        <f t="shared" si="8"/>
        <v>new Quote { Date = DateTime.ParseExact("2018-04-04","yyyy-MM-dd",cultureProvider), Open=248.27m, High=255.63m, Low=248.13m, Close=254.86m, Volume = (long)127939576 },</v>
      </c>
      <c r="D316" s="3">
        <v>43194</v>
      </c>
      <c r="E316" s="2">
        <v>248.27</v>
      </c>
      <c r="F316" s="2">
        <v>255.63</v>
      </c>
      <c r="G316" s="2">
        <v>248.13</v>
      </c>
      <c r="H316" s="2">
        <v>254.86</v>
      </c>
      <c r="I316" s="1">
        <v>127939576</v>
      </c>
      <c r="J316" s="16">
        <f t="array" ref="J316">INDEX(LINEST($H297:$H316,$A297:$A316,TRUE,TRUE),1,1)</f>
        <v>-0.95356390977443561</v>
      </c>
      <c r="K316" s="11">
        <f t="array" ref="K316">INDEX(LINEST($H297:$H316,$A297:$A316,TRUE,TRUE),1,2)</f>
        <v>550.55577443609013</v>
      </c>
      <c r="L316" s="11">
        <f t="array" ref="L316">INDEX(LINEST($H297:$H316,$A297:$A316,TRUE,TRUE),3,1)</f>
        <v>0.74595045864565301</v>
      </c>
      <c r="M316" s="11">
        <f t="shared" si="9"/>
        <v>6.3663518595817443</v>
      </c>
      <c r="N316" s="13"/>
      <c r="P316" s="8">
        <v>315</v>
      </c>
      <c r="Q316" s="16">
        <v>-0.95356390977443595</v>
      </c>
      <c r="R316" s="11">
        <v>550.55577443609002</v>
      </c>
      <c r="S316" s="11">
        <v>0.74595045864565201</v>
      </c>
      <c r="T316" s="13"/>
    </row>
    <row r="317" spans="1:20" x14ac:dyDescent="0.25">
      <c r="A317" s="8">
        <v>316</v>
      </c>
      <c r="B317" s="4" t="s">
        <v>7</v>
      </c>
      <c r="C317" s="5" t="str">
        <f t="shared" si="8"/>
        <v>new Quote { Date = DateTime.ParseExact("2018-04-05","yyyy-MM-dd",cultureProvider), Open=256.78m, High=257.84m, Low=255.59m, Close=256.87m, Volume = (long)85474776 },</v>
      </c>
      <c r="D317" s="3">
        <v>43195</v>
      </c>
      <c r="E317" s="2">
        <v>256.77999999999997</v>
      </c>
      <c r="F317" s="2">
        <v>257.83999999999997</v>
      </c>
      <c r="G317" s="2">
        <v>255.59</v>
      </c>
      <c r="H317" s="2">
        <v>256.87</v>
      </c>
      <c r="I317" s="1">
        <v>85474776</v>
      </c>
      <c r="J317" s="16">
        <f t="array" ref="J317">INDEX(LINEST($H298:$H317,$A298:$A317,TRUE,TRUE),1,1)</f>
        <v>-0.93253383458646522</v>
      </c>
      <c r="K317" s="11">
        <f t="array" ref="K317">INDEX(LINEST($H298:$H317,$A298:$A317,TRUE,TRUE),1,2)</f>
        <v>544.77112030075159</v>
      </c>
      <c r="L317" s="11">
        <f t="array" ref="L317">INDEX(LINEST($H298:$H317,$A298:$A317,TRUE,TRUE),3,1)</f>
        <v>0.72068426507653272</v>
      </c>
      <c r="M317" s="11">
        <f t="shared" si="9"/>
        <v>6.3341435687865442</v>
      </c>
      <c r="N317" s="13"/>
      <c r="P317" s="8">
        <v>316</v>
      </c>
      <c r="Q317" s="16">
        <v>-0.93253383458646599</v>
      </c>
      <c r="R317" s="11">
        <v>544.77112030075102</v>
      </c>
      <c r="S317" s="11">
        <v>0.72068426507653205</v>
      </c>
      <c r="T317" s="13"/>
    </row>
    <row r="318" spans="1:20" x14ac:dyDescent="0.25">
      <c r="A318" s="8">
        <v>317</v>
      </c>
      <c r="B318" s="4" t="s">
        <v>7</v>
      </c>
      <c r="C318" s="5" t="str">
        <f t="shared" si="8"/>
        <v>new Quote { Date = DateTime.ParseExact("2018-04-06","yyyy-MM-dd",cultureProvider), Open=254.72m, High=256.36m, Low=249.48m, Close=251.14m, Volume = (long)185650928 },</v>
      </c>
      <c r="D318" s="3">
        <v>43196</v>
      </c>
      <c r="E318" s="2">
        <v>254.72</v>
      </c>
      <c r="F318" s="2">
        <v>256.36</v>
      </c>
      <c r="G318" s="2">
        <v>249.48</v>
      </c>
      <c r="H318" s="2">
        <v>251.14</v>
      </c>
      <c r="I318" s="1">
        <v>185650928</v>
      </c>
      <c r="J318" s="16">
        <f t="array" ref="J318">INDEX(LINEST($H299:$H318,$A299:$A318,TRUE,TRUE),1,1)</f>
        <v>-0.96451127819548799</v>
      </c>
      <c r="K318" s="11">
        <f t="array" ref="K318">INDEX(LINEST($H299:$H318,$A299:$A318,TRUE,TRUE),1,2)</f>
        <v>554.89421804511255</v>
      </c>
      <c r="L318" s="11">
        <f t="array" ref="L318">INDEX(LINEST($H299:$H318,$A299:$A318,TRUE,TRUE),3,1)</f>
        <v>0.74556828227583449</v>
      </c>
      <c r="M318" s="11">
        <f t="shared" si="9"/>
        <v>6.4410908237657951</v>
      </c>
      <c r="N318" s="13"/>
      <c r="P318" s="8">
        <v>317</v>
      </c>
      <c r="Q318" s="16">
        <v>-0.96451127819548799</v>
      </c>
      <c r="R318" s="11">
        <v>554.89421804511198</v>
      </c>
      <c r="S318" s="11">
        <v>0.74556828227583405</v>
      </c>
      <c r="T318" s="13"/>
    </row>
    <row r="319" spans="1:20" x14ac:dyDescent="0.25">
      <c r="A319" s="8">
        <v>318</v>
      </c>
      <c r="B319" s="4" t="s">
        <v>7</v>
      </c>
      <c r="C319" s="5" t="str">
        <f t="shared" si="8"/>
        <v>new Quote { Date = DateTime.ParseExact("2018-04-09","yyyy-MM-dd",cultureProvider), Open=252.74m, High=256.1m, Low=251.35m, Close=252.38m, Volume = (long)109043264 },</v>
      </c>
      <c r="D319" s="3">
        <v>43199</v>
      </c>
      <c r="E319" s="2">
        <v>252.74</v>
      </c>
      <c r="F319" s="2">
        <v>256.10000000000002</v>
      </c>
      <c r="G319" s="2">
        <v>251.35</v>
      </c>
      <c r="H319" s="2">
        <v>252.38</v>
      </c>
      <c r="I319" s="1">
        <v>109043264</v>
      </c>
      <c r="J319" s="16">
        <f t="array" ref="J319">INDEX(LINEST($H300:$H319,$A300:$A319,TRUE,TRUE),1,1)</f>
        <v>-0.88681954887217984</v>
      </c>
      <c r="K319" s="11">
        <f t="array" ref="K319">INDEX(LINEST($H300:$H319,$A300:$A319,TRUE,TRUE),1,2)</f>
        <v>531.08033082706743</v>
      </c>
      <c r="L319" s="11">
        <f t="array" ref="L319">INDEX(LINEST($H300:$H319,$A300:$A319,TRUE,TRUE),3,1)</f>
        <v>0.70105319555419221</v>
      </c>
      <c r="M319" s="11">
        <f t="shared" si="9"/>
        <v>6.1073891926092259</v>
      </c>
      <c r="N319" s="13"/>
      <c r="P319" s="8">
        <v>318</v>
      </c>
      <c r="Q319" s="16">
        <v>-0.88681954887217995</v>
      </c>
      <c r="R319" s="11">
        <v>531.08033082706697</v>
      </c>
      <c r="S319" s="11">
        <v>0.70105319555419199</v>
      </c>
      <c r="T319" s="13"/>
    </row>
    <row r="320" spans="1:20" x14ac:dyDescent="0.25">
      <c r="A320" s="8">
        <v>319</v>
      </c>
      <c r="B320" s="4" t="s">
        <v>7</v>
      </c>
      <c r="C320" s="5" t="str">
        <f t="shared" si="8"/>
        <v>new Quote { Date = DateTime.ParseExact("2018-04-10","yyyy-MM-dd",cultureProvider), Open=255.54m, High=257.26m, Low=254.3m, Close=256.4m, Volume = (long)109178536 },</v>
      </c>
      <c r="D320" s="3">
        <v>43200</v>
      </c>
      <c r="E320" s="2">
        <v>255.54</v>
      </c>
      <c r="F320" s="2">
        <v>257.26</v>
      </c>
      <c r="G320" s="2">
        <v>254.3</v>
      </c>
      <c r="H320" s="2">
        <v>256.39999999999998</v>
      </c>
      <c r="I320" s="1">
        <v>109178536</v>
      </c>
      <c r="J320" s="16">
        <f t="array" ref="J320">INDEX(LINEST($H301:$H320,$A301:$A320,TRUE,TRUE),1,1)</f>
        <v>-0.73269172932330817</v>
      </c>
      <c r="K320" s="11">
        <f t="array" ref="K320">INDEX(LINEST($H301:$H320,$A301:$A320,TRUE,TRUE),1,2)</f>
        <v>483.67209022556386</v>
      </c>
      <c r="L320" s="11">
        <f t="array" ref="L320">INDEX(LINEST($H301:$H320,$A301:$A320,TRUE,TRUE),3,1)</f>
        <v>0.57160861203937452</v>
      </c>
      <c r="M320" s="11">
        <f t="shared" si="9"/>
        <v>5.5881458463429494</v>
      </c>
      <c r="N320" s="13"/>
      <c r="P320" s="8">
        <v>319</v>
      </c>
      <c r="Q320" s="16">
        <v>-0.73269172932330795</v>
      </c>
      <c r="R320" s="11">
        <v>483.67209022556301</v>
      </c>
      <c r="S320" s="11">
        <v>0.57160861203937396</v>
      </c>
      <c r="T320" s="13"/>
    </row>
    <row r="321" spans="1:20" x14ac:dyDescent="0.25">
      <c r="A321" s="8">
        <v>320</v>
      </c>
      <c r="B321" s="4" t="s">
        <v>7</v>
      </c>
      <c r="C321" s="5" t="str">
        <f t="shared" si="8"/>
        <v>new Quote { Date = DateTime.ParseExact("2018-04-11","yyyy-MM-dd",cultureProvider), Open=254.77m, High=256.87m, Low=254.69m, Close=255.05m, Volume = (long)94252208 },</v>
      </c>
      <c r="D321" s="3">
        <v>43201</v>
      </c>
      <c r="E321" s="2">
        <v>254.77</v>
      </c>
      <c r="F321" s="2">
        <v>256.87</v>
      </c>
      <c r="G321" s="2">
        <v>254.69</v>
      </c>
      <c r="H321" s="2">
        <v>255.05</v>
      </c>
      <c r="I321" s="1">
        <v>94252208</v>
      </c>
      <c r="J321" s="16">
        <f t="array" ref="J321">INDEX(LINEST($H302:$H321,$A302:$A321,TRUE,TRUE),1,1)</f>
        <v>-0.60734586466165397</v>
      </c>
      <c r="K321" s="11">
        <f t="array" ref="K321">INDEX(LINEST($H302:$H321,$A302:$A321,TRUE,TRUE),1,2)</f>
        <v>444.9113909774436</v>
      </c>
      <c r="L321" s="11">
        <f t="array" ref="L321">INDEX(LINEST($H302:$H321,$A302:$A321,TRUE,TRUE),3,1)</f>
        <v>0.46375432278835016</v>
      </c>
      <c r="M321" s="11">
        <f t="shared" si="9"/>
        <v>5.1426612517256052</v>
      </c>
      <c r="N321" s="13"/>
      <c r="P321" s="8">
        <v>320</v>
      </c>
      <c r="Q321" s="16">
        <v>-0.60734586466165397</v>
      </c>
      <c r="R321" s="11">
        <v>444.91139097744298</v>
      </c>
      <c r="S321" s="11">
        <v>0.46375432278834899</v>
      </c>
      <c r="T321" s="13"/>
    </row>
    <row r="322" spans="1:20" x14ac:dyDescent="0.25">
      <c r="A322" s="8">
        <v>321</v>
      </c>
      <c r="B322" s="4" t="s">
        <v>7</v>
      </c>
      <c r="C322" s="5" t="str">
        <f t="shared" ref="C322:C385" si="10">"new Quote { Date = DateTime.ParseExact("""&amp;TEXT(D322,"yyyy-mm-dd")&amp;""",""yyyy-MM-dd"",cultureProvider), Open="&amp;E322&amp;"m, High="&amp;F322&amp;"m, Low="&amp;G322&amp;"m, Close="&amp;H322&amp;"m, Volume = (long)"&amp;I322&amp;" },"</f>
        <v>new Quote { Date = DateTime.ParseExact("2018-04-12","yyyy-MM-dd",cultureProvider), Open=256.5m, High=258.18m, Low=256.31m, Close=257.15m, Volume = (long)71242736 },</v>
      </c>
      <c r="D322" s="3">
        <v>43202</v>
      </c>
      <c r="E322" s="2">
        <v>256.5</v>
      </c>
      <c r="F322" s="2">
        <v>258.18</v>
      </c>
      <c r="G322" s="2">
        <v>256.31</v>
      </c>
      <c r="H322" s="2">
        <v>257.14999999999998</v>
      </c>
      <c r="I322" s="1">
        <v>71242736</v>
      </c>
      <c r="J322" s="16">
        <f t="array" ref="J322">INDEX(LINEST($H303:$H322,$A303:$A322,TRUE,TRUE),1,1)</f>
        <v>-0.45638345864661711</v>
      </c>
      <c r="K322" s="11">
        <f t="array" ref="K322">INDEX(LINEST($H303:$H322,$A303:$A322,TRUE,TRUE),1,2)</f>
        <v>398.09394736842125</v>
      </c>
      <c r="L322" s="11">
        <f t="array" ref="L322">INDEX(LINEST($H303:$H322,$A303:$A322,TRUE,TRUE),3,1)</f>
        <v>0.30874202110675253</v>
      </c>
      <c r="M322" s="11">
        <f t="shared" si="9"/>
        <v>4.7361761738769808</v>
      </c>
      <c r="N322" s="13"/>
      <c r="P322" s="8">
        <v>321</v>
      </c>
      <c r="Q322" s="16">
        <v>-0.456383458646616</v>
      </c>
      <c r="R322" s="11">
        <v>398.09394736842103</v>
      </c>
      <c r="S322" s="11">
        <v>0.30874202110675097</v>
      </c>
      <c r="T322" s="13"/>
    </row>
    <row r="323" spans="1:20" x14ac:dyDescent="0.25">
      <c r="A323" s="8">
        <v>322</v>
      </c>
      <c r="B323" s="4" t="s">
        <v>7</v>
      </c>
      <c r="C323" s="5" t="str">
        <f t="shared" si="10"/>
        <v>new Quote { Date = DateTime.ParseExact("2018-04-13","yyyy-MM-dd",cultureProvider), Open=258.58m, High=258.71m, Low=255.29m, Close=256.4m, Volume = (long)87984192 },</v>
      </c>
      <c r="D323" s="3">
        <v>43203</v>
      </c>
      <c r="E323" s="2">
        <v>258.58</v>
      </c>
      <c r="F323" s="2">
        <v>258.70999999999998</v>
      </c>
      <c r="G323" s="2">
        <v>255.29</v>
      </c>
      <c r="H323" s="2">
        <v>256.39999999999998</v>
      </c>
      <c r="I323" s="1">
        <v>87984192</v>
      </c>
      <c r="J323" s="16">
        <f t="array" ref="J323">INDEX(LINEST($H304:$H323,$A304:$A323,TRUE,TRUE),1,1)</f>
        <v>-0.30868421052631645</v>
      </c>
      <c r="K323" s="11">
        <f t="array" ref="K323">INDEX(LINEST($H304:$H323,$A304:$A323,TRUE,TRUE),1,2)</f>
        <v>351.97131578947381</v>
      </c>
      <c r="L323" s="11">
        <f t="array" ref="L323">INDEX(LINEST($H304:$H323,$A304:$A323,TRUE,TRUE),3,1)</f>
        <v>0.17334993278185992</v>
      </c>
      <c r="M323" s="11">
        <f t="shared" si="9"/>
        <v>4.2751209047230443</v>
      </c>
      <c r="N323" s="13"/>
      <c r="P323" s="8">
        <v>322</v>
      </c>
      <c r="Q323" s="16">
        <v>-0.30868421052631501</v>
      </c>
      <c r="R323" s="11">
        <v>351.97131578947301</v>
      </c>
      <c r="S323" s="11">
        <v>0.17334993278185801</v>
      </c>
      <c r="T323" s="13"/>
    </row>
    <row r="324" spans="1:20" x14ac:dyDescent="0.25">
      <c r="A324" s="8">
        <v>323</v>
      </c>
      <c r="B324" s="4" t="s">
        <v>7</v>
      </c>
      <c r="C324" s="5" t="str">
        <f t="shared" si="10"/>
        <v>new Quote { Date = DateTime.ParseExact("2018-04-16","yyyy-MM-dd",cultureProvider), Open=258.18m, High=259.34m, Low=257.29m, Close=258.5m, Volume = (long)65570252 },</v>
      </c>
      <c r="D324" s="3">
        <v>43206</v>
      </c>
      <c r="E324" s="2">
        <v>258.18</v>
      </c>
      <c r="F324" s="2">
        <v>259.33999999999997</v>
      </c>
      <c r="G324" s="2">
        <v>257.29000000000002</v>
      </c>
      <c r="H324" s="2">
        <v>258.5</v>
      </c>
      <c r="I324" s="1">
        <v>65570252</v>
      </c>
      <c r="J324" s="16">
        <f t="array" ref="J324">INDEX(LINEST($H305:$H324,$A305:$A324,TRUE,TRUE),1,1)</f>
        <v>-0.11368421052631675</v>
      </c>
      <c r="K324" s="11">
        <f t="array" ref="K324">INDEX(LINEST($H305:$H324,$A305:$A324,TRUE,TRUE),1,2)</f>
        <v>290.81500000000028</v>
      </c>
      <c r="L324" s="11">
        <f t="array" ref="L324">INDEX(LINEST($H305:$H324,$A305:$A324,TRUE,TRUE),3,1)</f>
        <v>3.0771743129286978E-2</v>
      </c>
      <c r="M324" s="11">
        <f t="shared" si="9"/>
        <v>3.7369727052789674</v>
      </c>
      <c r="N324" s="13"/>
      <c r="P324" s="8">
        <v>323</v>
      </c>
      <c r="Q324" s="16">
        <v>-0.113684210526315</v>
      </c>
      <c r="R324" s="11">
        <v>290.81499999999897</v>
      </c>
      <c r="S324" s="11">
        <v>3.0771743129286201E-2</v>
      </c>
      <c r="T324" s="13"/>
    </row>
    <row r="325" spans="1:20" x14ac:dyDescent="0.25">
      <c r="A325" s="8">
        <v>324</v>
      </c>
      <c r="B325" s="4" t="s">
        <v>7</v>
      </c>
      <c r="C325" s="5" t="str">
        <f t="shared" si="10"/>
        <v>new Quote { Date = DateTime.ParseExact("2018-04-17","yyyy-MM-dd",cultureProvider), Open=260.44m, High=261.93m, Low=259.88m, Close=261.27m, Volume = (long)66890592 },</v>
      </c>
      <c r="D325" s="3">
        <v>43207</v>
      </c>
      <c r="E325" s="2">
        <v>260.44</v>
      </c>
      <c r="F325" s="2">
        <v>261.93</v>
      </c>
      <c r="G325" s="2">
        <v>259.88</v>
      </c>
      <c r="H325" s="2">
        <v>261.27</v>
      </c>
      <c r="I325" s="1">
        <v>66890592</v>
      </c>
      <c r="J325" s="16">
        <f t="array" ref="J325">INDEX(LINEST($H306:$H325,$A306:$A325,TRUE,TRUE),1,1)</f>
        <v>7.4203007518795855E-2</v>
      </c>
      <c r="K325" s="11">
        <f t="array" ref="K325">INDEX(LINEST($H306:$H325,$A306:$A325,TRUE,TRUE),1,2)</f>
        <v>231.82365413533867</v>
      </c>
      <c r="L325" s="11">
        <f t="array" ref="L325">INDEX(LINEST($H306:$H325,$A306:$A325,TRUE,TRUE),3,1)</f>
        <v>1.3282073160640192E-2</v>
      </c>
      <c r="M325" s="11">
        <f t="shared" si="9"/>
        <v>3.7126533301669831</v>
      </c>
      <c r="N325" s="13"/>
      <c r="P325" s="8">
        <v>324</v>
      </c>
      <c r="Q325" s="16">
        <v>7.4203007518796896E-2</v>
      </c>
      <c r="R325" s="11">
        <v>231.82365413533799</v>
      </c>
      <c r="S325" s="11">
        <v>1.32820731606404E-2</v>
      </c>
      <c r="T325" s="13"/>
    </row>
    <row r="326" spans="1:20" x14ac:dyDescent="0.25">
      <c r="A326" s="8">
        <v>325</v>
      </c>
      <c r="B326" s="4" t="s">
        <v>7</v>
      </c>
      <c r="C326" s="5" t="str">
        <f t="shared" si="10"/>
        <v>new Quote { Date = DateTime.ParseExact("2018-04-18","yyyy-MM-dd",cultureProvider), Open=261.75m, High=262.34m, Low=260.96m, Close=261.46m, Volume = (long)59260488 },</v>
      </c>
      <c r="D326" s="3">
        <v>43208</v>
      </c>
      <c r="E326" s="2">
        <v>261.75</v>
      </c>
      <c r="F326" s="2">
        <v>262.33999999999997</v>
      </c>
      <c r="G326" s="2">
        <v>260.95999999999998</v>
      </c>
      <c r="H326" s="2">
        <v>261.45999999999998</v>
      </c>
      <c r="I326" s="1">
        <v>59260488</v>
      </c>
      <c r="J326" s="16">
        <f t="array" ref="J326">INDEX(LINEST($H307:$H326,$A307:$A326,TRUE,TRUE),1,1)</f>
        <v>0.27218796992481076</v>
      </c>
      <c r="K326" s="11">
        <f t="array" ref="K326">INDEX(LINEST($H307:$H326,$A307:$A326,TRUE,TRUE),1,2)</f>
        <v>169.25819548872227</v>
      </c>
      <c r="L326" s="11">
        <f t="array" ref="L326">INDEX(LINEST($H307:$H326,$A307:$A326,TRUE,TRUE),3,1)</f>
        <v>0.183445919131725</v>
      </c>
      <c r="M326" s="11">
        <f t="shared" si="9"/>
        <v>3.6644662298894195</v>
      </c>
      <c r="N326" s="13"/>
      <c r="P326" s="8">
        <v>325</v>
      </c>
      <c r="Q326" s="16">
        <v>0.27218796992481198</v>
      </c>
      <c r="R326" s="11">
        <v>169.25819548872099</v>
      </c>
      <c r="S326" s="11">
        <v>0.183445919131726</v>
      </c>
      <c r="T326" s="13"/>
    </row>
    <row r="327" spans="1:20" x14ac:dyDescent="0.25">
      <c r="A327" s="8">
        <v>326</v>
      </c>
      <c r="B327" s="4" t="s">
        <v>7</v>
      </c>
      <c r="C327" s="5" t="str">
        <f t="shared" si="10"/>
        <v>new Quote { Date = DateTime.ParseExact("2018-04-19","yyyy-MM-dd",cultureProvider), Open=260.75m, High=260.97m, Low=258.88m, Close=260.01m, Volume = (long)80307456 },</v>
      </c>
      <c r="D327" s="3">
        <v>43209</v>
      </c>
      <c r="E327" s="2">
        <v>260.75</v>
      </c>
      <c r="F327" s="2">
        <v>260.97000000000003</v>
      </c>
      <c r="G327" s="2">
        <v>258.88</v>
      </c>
      <c r="H327" s="2">
        <v>260.01</v>
      </c>
      <c r="I327" s="1">
        <v>80307456</v>
      </c>
      <c r="J327" s="16">
        <f t="array" ref="J327">INDEX(LINEST($H308:$H327,$A308:$A327,TRUE,TRUE),1,1)</f>
        <v>0.4423759398496227</v>
      </c>
      <c r="K327" s="11">
        <f t="array" ref="K327">INDEX(LINEST($H308:$H327,$A308:$A327,TRUE,TRUE),1,2)</f>
        <v>115.04701503759446</v>
      </c>
      <c r="L327" s="11">
        <f t="array" ref="L327">INDEX(LINEST($H308:$H327,$A308:$A327,TRUE,TRUE),3,1)</f>
        <v>0.51703023372593848</v>
      </c>
      <c r="M327" s="11">
        <f t="shared" si="9"/>
        <v>3.5475567648735336</v>
      </c>
      <c r="N327" s="13"/>
      <c r="P327" s="8">
        <v>326</v>
      </c>
      <c r="Q327" s="16">
        <v>0.44237593984962398</v>
      </c>
      <c r="R327" s="11">
        <v>115.047015037593</v>
      </c>
      <c r="S327" s="11">
        <v>0.51703023372594004</v>
      </c>
      <c r="T327" s="13"/>
    </row>
    <row r="328" spans="1:20" x14ac:dyDescent="0.25">
      <c r="A328" s="8">
        <v>327</v>
      </c>
      <c r="B328" s="4" t="s">
        <v>7</v>
      </c>
      <c r="C328" s="5" t="str">
        <f t="shared" si="10"/>
        <v>new Quote { Date = DateTime.ParseExact("2018-04-20","yyyy-MM-dd",cultureProvider), Open=259.93m, High=260.18m, Low=256.84m, Close=257.81m, Volume = (long)103366016 },</v>
      </c>
      <c r="D328" s="3">
        <v>43210</v>
      </c>
      <c r="E328" s="2">
        <v>259.93</v>
      </c>
      <c r="F328" s="2">
        <v>260.18</v>
      </c>
      <c r="G328" s="2">
        <v>256.83999999999997</v>
      </c>
      <c r="H328" s="2">
        <v>257.81</v>
      </c>
      <c r="I328" s="1">
        <v>103366016</v>
      </c>
      <c r="J328" s="16">
        <f t="array" ref="J328">INDEX(LINEST($H309:$H328,$A309:$A328,TRUE,TRUE),1,1)</f>
        <v>0.4801127819548861</v>
      </c>
      <c r="K328" s="11">
        <f t="array" ref="K328">INDEX(LINEST($H309:$H328,$A309:$A328,TRUE,TRUE),1,2)</f>
        <v>102.76569172932369</v>
      </c>
      <c r="L328" s="11">
        <f t="array" ref="L328">INDEX(LINEST($H309:$H328,$A309:$A328,TRUE,TRUE),3,1)</f>
        <v>0.59217653687828842</v>
      </c>
      <c r="M328" s="11">
        <f t="shared" si="9"/>
        <v>3.5976051409236072</v>
      </c>
      <c r="N328" s="13"/>
      <c r="P328" s="8">
        <v>327</v>
      </c>
      <c r="Q328" s="16">
        <v>0.48011278195488699</v>
      </c>
      <c r="R328" s="11">
        <v>102.765691729323</v>
      </c>
      <c r="S328" s="11">
        <v>0.59217653687828897</v>
      </c>
      <c r="T328" s="13"/>
    </row>
    <row r="329" spans="1:20" x14ac:dyDescent="0.25">
      <c r="A329" s="8">
        <v>328</v>
      </c>
      <c r="B329" s="4" t="s">
        <v>7</v>
      </c>
      <c r="C329" s="5" t="str">
        <f t="shared" si="10"/>
        <v>new Quote { Date = DateTime.ParseExact("2018-04-23","yyyy-MM-dd",cultureProvider), Open=258.44m, High=259.04m, Low=256.59m, Close=257.77m, Volume = (long)67796416 },</v>
      </c>
      <c r="D329" s="3">
        <v>43213</v>
      </c>
      <c r="E329" s="2">
        <v>258.44</v>
      </c>
      <c r="F329" s="2">
        <v>259.04000000000002</v>
      </c>
      <c r="G329" s="2">
        <v>256.58999999999997</v>
      </c>
      <c r="H329" s="2">
        <v>257.77</v>
      </c>
      <c r="I329" s="1">
        <v>67796416</v>
      </c>
      <c r="J329" s="16">
        <f t="array" ref="J329">INDEX(LINEST($H310:$H329,$A310:$A329,TRUE,TRUE),1,1)</f>
        <v>0.42725563909774317</v>
      </c>
      <c r="K329" s="11">
        <f t="array" ref="K329">INDEX(LINEST($H310:$H329,$A310:$A329,TRUE,TRUE),1,2)</f>
        <v>119.53257894736882</v>
      </c>
      <c r="L329" s="11">
        <f t="array" ref="L329">INDEX(LINEST($H310:$H329,$A310:$A329,TRUE,TRUE),3,1)</f>
        <v>0.52804878219109874</v>
      </c>
      <c r="M329" s="11">
        <f t="shared" si="9"/>
        <v>3.3903661675400154</v>
      </c>
      <c r="N329" s="13"/>
      <c r="P329" s="8">
        <v>328</v>
      </c>
      <c r="Q329" s="16">
        <v>0.427255639097744</v>
      </c>
      <c r="R329" s="11">
        <v>119.53257894736799</v>
      </c>
      <c r="S329" s="11">
        <v>0.52804878219109996</v>
      </c>
      <c r="T329" s="13"/>
    </row>
    <row r="330" spans="1:20" x14ac:dyDescent="0.25">
      <c r="A330" s="8">
        <v>329</v>
      </c>
      <c r="B330" s="4" t="s">
        <v>7</v>
      </c>
      <c r="C330" s="5" t="str">
        <f t="shared" si="10"/>
        <v>new Quote { Date = DateTime.ParseExact("2018-04-24","yyyy-MM-dd",cultureProvider), Open=258.89m, High=259.13m, Low=252.65m, Close=254.3m, Volume = (long)116739904 },</v>
      </c>
      <c r="D330" s="3">
        <v>43214</v>
      </c>
      <c r="E330" s="2">
        <v>258.89</v>
      </c>
      <c r="F330" s="2">
        <v>259.13</v>
      </c>
      <c r="G330" s="2">
        <v>252.65</v>
      </c>
      <c r="H330" s="2">
        <v>254.3</v>
      </c>
      <c r="I330" s="1">
        <v>116739904</v>
      </c>
      <c r="J330" s="16">
        <f t="array" ref="J330">INDEX(LINEST($H311:$H330,$A311:$A330,TRUE,TRUE),1,1)</f>
        <v>0.42027819548872125</v>
      </c>
      <c r="K330" s="11">
        <f t="array" ref="K330">INDEX(LINEST($H311:$H330,$A311:$A330,TRUE,TRUE),1,2)</f>
        <v>121.23161654135365</v>
      </c>
      <c r="L330" s="11">
        <f t="array" ref="L330">INDEX(LINEST($H311:$H330,$A311:$A330,TRUE,TRUE),3,1)</f>
        <v>0.50882705686784857</v>
      </c>
      <c r="M330" s="11">
        <f t="shared" si="9"/>
        <v>3.3974070627465247</v>
      </c>
      <c r="N330" s="13"/>
      <c r="P330" s="8">
        <v>329</v>
      </c>
      <c r="Q330" s="16">
        <v>0.42027819548872097</v>
      </c>
      <c r="R330" s="11">
        <v>121.23161654135301</v>
      </c>
      <c r="S330" s="11">
        <v>0.50882705686784802</v>
      </c>
      <c r="T330" s="13"/>
    </row>
    <row r="331" spans="1:20" x14ac:dyDescent="0.25">
      <c r="A331" s="8">
        <v>330</v>
      </c>
      <c r="B331" s="4" t="s">
        <v>7</v>
      </c>
      <c r="C331" s="5" t="str">
        <f t="shared" si="10"/>
        <v>new Quote { Date = DateTime.ParseExact("2018-04-25","yyyy-MM-dd",cultureProvider), Open=254.23m, High=255.41m, Low=252.24m, Close=254.93m, Volume = (long)107386584 },</v>
      </c>
      <c r="D331" s="3">
        <v>43215</v>
      </c>
      <c r="E331" s="2">
        <v>254.23</v>
      </c>
      <c r="F331" s="2">
        <v>255.41</v>
      </c>
      <c r="G331" s="2">
        <v>252.24</v>
      </c>
      <c r="H331" s="2">
        <v>254.93</v>
      </c>
      <c r="I331" s="1">
        <v>107386584</v>
      </c>
      <c r="J331" s="16">
        <f t="array" ref="J331">INDEX(LINEST($H312:$H331,$A312:$A331,TRUE,TRUE),1,1)</f>
        <v>0.35655639097744318</v>
      </c>
      <c r="K331" s="11">
        <f t="array" ref="K331">INDEX(LINEST($H312:$H331,$A312:$A331,TRUE,TRUE),1,2)</f>
        <v>141.38067669172955</v>
      </c>
      <c r="L331" s="11">
        <f t="array" ref="L331">INDEX(LINEST($H312:$H331,$A312:$A331,TRUE,TRUE),3,1)</f>
        <v>0.38704600489920693</v>
      </c>
      <c r="M331" s="11">
        <f t="shared" si="9"/>
        <v>3.3047815358961277</v>
      </c>
      <c r="N331" s="13"/>
      <c r="P331" s="8">
        <v>330</v>
      </c>
      <c r="Q331" s="16">
        <v>0.35655639097744302</v>
      </c>
      <c r="R331" s="11">
        <v>141.38067669172901</v>
      </c>
      <c r="S331" s="11">
        <v>0.38704600489920599</v>
      </c>
      <c r="T331" s="13"/>
    </row>
    <row r="332" spans="1:20" x14ac:dyDescent="0.25">
      <c r="A332" s="8">
        <v>331</v>
      </c>
      <c r="B332" s="4" t="s">
        <v>7</v>
      </c>
      <c r="C332" s="5" t="str">
        <f t="shared" si="10"/>
        <v>new Quote { Date = DateTime.ParseExact("2018-04-26","yyyy-MM-dd",cultureProvider), Open=256.05m, High=258.42m, Low=255.56m, Close=257.52m, Volume = (long)70044640 },</v>
      </c>
      <c r="D332" s="3">
        <v>43216</v>
      </c>
      <c r="E332" s="2">
        <v>256.05</v>
      </c>
      <c r="F332" s="2">
        <v>258.42</v>
      </c>
      <c r="G332" s="2">
        <v>255.56</v>
      </c>
      <c r="H332" s="2">
        <v>257.52</v>
      </c>
      <c r="I332" s="1">
        <v>70044640</v>
      </c>
      <c r="J332" s="16">
        <f t="array" ref="J332">INDEX(LINEST($H313:$H332,$A313:$A332,TRUE,TRUE),1,1)</f>
        <v>0.31358646616541308</v>
      </c>
      <c r="K332" s="11">
        <f t="array" ref="K332">INDEX(LINEST($H313:$H332,$A313:$A332,TRUE,TRUE),1,2)</f>
        <v>155.15245112781977</v>
      </c>
      <c r="L332" s="11">
        <f t="array" ref="L332">INDEX(LINEST($H313:$H332,$A313:$A332,TRUE,TRUE),3,1)</f>
        <v>0.3261288319555416</v>
      </c>
      <c r="M332" s="11">
        <f t="shared" si="9"/>
        <v>3.1663472251160276</v>
      </c>
      <c r="N332" s="13"/>
      <c r="P332" s="8">
        <v>331</v>
      </c>
      <c r="Q332" s="16">
        <v>0.31358646616541302</v>
      </c>
      <c r="R332" s="11">
        <v>155.15245112781901</v>
      </c>
      <c r="S332" s="11">
        <v>0.32612883195554099</v>
      </c>
      <c r="T332" s="13"/>
    </row>
    <row r="333" spans="1:20" x14ac:dyDescent="0.25">
      <c r="A333" s="8">
        <v>332</v>
      </c>
      <c r="B333" s="4" t="s">
        <v>7</v>
      </c>
      <c r="C333" s="5" t="str">
        <f t="shared" si="10"/>
        <v>new Quote { Date = DateTime.ParseExact("2018-04-27","yyyy-MM-dd",cultureProvider), Open=258.18m, High=258.51m, Low=256.73m, Close=257.76m, Volume = (long)59001736 },</v>
      </c>
      <c r="D333" s="3">
        <v>43217</v>
      </c>
      <c r="E333" s="2">
        <v>258.18</v>
      </c>
      <c r="F333" s="2">
        <v>258.51</v>
      </c>
      <c r="G333" s="2">
        <v>256.73</v>
      </c>
      <c r="H333" s="2">
        <v>257.76</v>
      </c>
      <c r="I333" s="1">
        <v>59001736</v>
      </c>
      <c r="J333" s="16">
        <f t="array" ref="J333">INDEX(LINEST($H314:$H333,$A314:$A333,TRUE,TRUE),1,1)</f>
        <v>0.31530075187969897</v>
      </c>
      <c r="K333" s="11">
        <f t="array" ref="K333">INDEX(LINEST($H314:$H333,$A314:$A333,TRUE,TRUE),1,2)</f>
        <v>154.4510075187971</v>
      </c>
      <c r="L333" s="11">
        <f t="array" ref="L333">INDEX(LINEST($H314:$H333,$A314:$A333,TRUE,TRUE),3,1)</f>
        <v>0.32908685839461577</v>
      </c>
      <c r="M333" s="11">
        <f t="shared" si="9"/>
        <v>3.1693161328589441</v>
      </c>
      <c r="N333" s="13"/>
      <c r="P333" s="8">
        <v>332</v>
      </c>
      <c r="Q333" s="16">
        <v>0.31530075187969903</v>
      </c>
      <c r="R333" s="11">
        <v>154.45100751879599</v>
      </c>
      <c r="S333" s="11">
        <v>0.32908685839461499</v>
      </c>
      <c r="T333" s="13"/>
    </row>
    <row r="334" spans="1:20" x14ac:dyDescent="0.25">
      <c r="A334" s="8">
        <v>333</v>
      </c>
      <c r="B334" s="4" t="s">
        <v>7</v>
      </c>
      <c r="C334" s="5" t="str">
        <f t="shared" si="10"/>
        <v>new Quote { Date = DateTime.ParseExact("2018-04-30","yyyy-MM-dd",cultureProvider), Open=258.44m, High=259.04m, Low=255.7m, Close=255.78m, Volume = (long)84988424 },</v>
      </c>
      <c r="D334" s="3">
        <v>43220</v>
      </c>
      <c r="E334" s="2">
        <v>258.44</v>
      </c>
      <c r="F334" s="2">
        <v>259.04000000000002</v>
      </c>
      <c r="G334" s="2">
        <v>255.7</v>
      </c>
      <c r="H334" s="2">
        <v>255.78</v>
      </c>
      <c r="I334" s="1">
        <v>84988424</v>
      </c>
      <c r="J334" s="16">
        <f t="array" ref="J334">INDEX(LINEST($H315:$H334,$A315:$A334,TRUE,TRUE),1,1)</f>
        <v>0.19708270676691714</v>
      </c>
      <c r="K334" s="11">
        <f t="array" ref="K334">INDEX(LINEST($H315:$H334,$A315:$A334,TRUE,TRUE),1,2)</f>
        <v>192.7197443609023</v>
      </c>
      <c r="L334" s="11">
        <f t="array" ref="L334">INDEX(LINEST($H315:$H334,$A315:$A334,TRUE,TRUE),3,1)</f>
        <v>0.17528927216106538</v>
      </c>
      <c r="M334" s="11">
        <f t="shared" si="9"/>
        <v>2.714355172043625</v>
      </c>
      <c r="N334" s="13"/>
      <c r="P334" s="8">
        <v>333</v>
      </c>
      <c r="Q334" s="16">
        <v>0.197082706766917</v>
      </c>
      <c r="R334" s="11">
        <v>192.71974436090201</v>
      </c>
      <c r="S334" s="11">
        <v>0.17528927216106399</v>
      </c>
      <c r="T334" s="13"/>
    </row>
    <row r="335" spans="1:20" x14ac:dyDescent="0.25">
      <c r="A335" s="8">
        <v>334</v>
      </c>
      <c r="B335" s="4" t="s">
        <v>7</v>
      </c>
      <c r="C335" s="5" t="str">
        <f t="shared" si="10"/>
        <v>new Quote { Date = DateTime.ParseExact("2018-05-01","yyyy-MM-dd",cultureProvider), Open=255.16m, High=256.35m, Low=253.46m, Close=256.23m, Volume = (long)76737024 },</v>
      </c>
      <c r="D335" s="3">
        <v>43221</v>
      </c>
      <c r="E335" s="2">
        <v>255.16</v>
      </c>
      <c r="F335" s="2">
        <v>256.35000000000002</v>
      </c>
      <c r="G335" s="2">
        <v>253.46</v>
      </c>
      <c r="H335" s="2">
        <v>256.23</v>
      </c>
      <c r="I335" s="1">
        <v>76737024</v>
      </c>
      <c r="J335" s="16">
        <f t="array" ref="J335">INDEX(LINEST($H316:$H335,$A316:$A335,TRUE,TRUE),1,1)</f>
        <v>0.12542105263157924</v>
      </c>
      <c r="K335" s="11">
        <f t="array" ref="K335">INDEX(LINEST($H316:$H335,$A316:$A335,TRUE,TRUE),1,2)</f>
        <v>215.98036842105256</v>
      </c>
      <c r="L335" s="11">
        <f t="array" ref="L335">INDEX(LINEST($H316:$H335,$A316:$A335,TRUE,TRUE),3,1)</f>
        <v>8.1750806731622397E-2</v>
      </c>
      <c r="M335" s="11">
        <f t="shared" si="9"/>
        <v>2.5294158910705011</v>
      </c>
      <c r="N335" s="13"/>
      <c r="P335" s="8">
        <v>334</v>
      </c>
      <c r="Q335" s="16">
        <v>0.12542105263157799</v>
      </c>
      <c r="R335" s="11">
        <v>215.98036842105199</v>
      </c>
      <c r="S335" s="11">
        <v>8.1750806731621398E-2</v>
      </c>
      <c r="T335" s="13"/>
    </row>
    <row r="336" spans="1:20" x14ac:dyDescent="0.25">
      <c r="A336" s="8">
        <v>335</v>
      </c>
      <c r="B336" s="4" t="s">
        <v>7</v>
      </c>
      <c r="C336" s="5" t="str">
        <f t="shared" si="10"/>
        <v>new Quote { Date = DateTime.ParseExact("2018-05-02","yyyy-MM-dd",cultureProvider), Open=256.02m, High=256.91m, Low=254.08m, Close=254.51m, Volume = (long)89317992 },</v>
      </c>
      <c r="D336" s="3">
        <v>43222</v>
      </c>
      <c r="E336" s="2">
        <v>256.02</v>
      </c>
      <c r="F336" s="2">
        <v>256.91000000000003</v>
      </c>
      <c r="G336" s="2">
        <v>254.08</v>
      </c>
      <c r="H336" s="2">
        <v>254.51</v>
      </c>
      <c r="I336" s="1">
        <v>89317992</v>
      </c>
      <c r="J336" s="16">
        <f t="array" ref="J336">INDEX(LINEST($H317:$H336,$A317:$A336,TRUE,TRUE),1,1)</f>
        <v>6.5699248120301243E-2</v>
      </c>
      <c r="K336" s="11">
        <f t="array" ref="K336">INDEX(LINEST($H317:$H336,$A317:$A336,TRUE,TRUE),1,2)</f>
        <v>235.27689473684194</v>
      </c>
      <c r="L336" s="11">
        <f t="array" ref="L336">INDEX(LINEST($H317:$H336,$A317:$A336,TRUE,TRUE),3,1)</f>
        <v>2.2191141220011475E-2</v>
      </c>
      <c r="M336" s="11">
        <f t="shared" si="9"/>
        <v>2.5431173783370635</v>
      </c>
      <c r="N336" s="13"/>
      <c r="P336" s="8">
        <v>335</v>
      </c>
      <c r="Q336" s="16">
        <v>6.5699248120300702E-2</v>
      </c>
      <c r="R336" s="11">
        <v>235.276894736842</v>
      </c>
      <c r="S336" s="11">
        <v>2.2191141220011201E-2</v>
      </c>
      <c r="T336" s="13"/>
    </row>
    <row r="337" spans="1:20" x14ac:dyDescent="0.25">
      <c r="A337" s="8">
        <v>336</v>
      </c>
      <c r="B337" s="4" t="s">
        <v>7</v>
      </c>
      <c r="C337" s="5" t="str">
        <f t="shared" si="10"/>
        <v>new Quote { Date = DateTime.ParseExact("2018-05-03","yyyy-MM-dd",cultureProvider), Open=253.6m, High=254.66m, Low=250.5m, Close=253.95m, Volume = (long)140965808 },</v>
      </c>
      <c r="D337" s="3">
        <v>43223</v>
      </c>
      <c r="E337" s="2">
        <v>253.6</v>
      </c>
      <c r="F337" s="2">
        <v>254.66</v>
      </c>
      <c r="G337" s="2">
        <v>250.5</v>
      </c>
      <c r="H337" s="2">
        <v>253.95</v>
      </c>
      <c r="I337" s="1">
        <v>140965808</v>
      </c>
      <c r="J337" s="16">
        <f t="array" ref="J337">INDEX(LINEST($H318:$H337,$A318:$A337,TRUE,TRUE),1,1)</f>
        <v>3.024060150376005E-2</v>
      </c>
      <c r="K337" s="11">
        <f t="array" ref="K337">INDEX(LINEST($H318:$H337,$A318:$A337,TRUE,TRUE),1,2)</f>
        <v>246.64244360902237</v>
      </c>
      <c r="L337" s="11">
        <f t="array" ref="L337">INDEX(LINEST($H318:$H337,$A318:$A337,TRUE,TRUE),3,1)</f>
        <v>4.4639168367946805E-3</v>
      </c>
      <c r="M337" s="11">
        <f t="shared" si="9"/>
        <v>2.6099260525922916</v>
      </c>
      <c r="N337" s="13"/>
      <c r="P337" s="8">
        <v>336</v>
      </c>
      <c r="Q337" s="16">
        <v>3.0240601503759301E-2</v>
      </c>
      <c r="R337" s="11">
        <v>246.642443609022</v>
      </c>
      <c r="S337" s="11">
        <v>4.4639168367946796E-3</v>
      </c>
      <c r="T337" s="13"/>
    </row>
    <row r="338" spans="1:20" x14ac:dyDescent="0.25">
      <c r="A338" s="8">
        <v>337</v>
      </c>
      <c r="B338" s="4" t="s">
        <v>7</v>
      </c>
      <c r="C338" s="5" t="str">
        <f t="shared" si="10"/>
        <v>new Quote { Date = DateTime.ParseExact("2018-05-04","yyyy-MM-dd",cultureProvider), Open=252.89m, High=257.98m, Low=252.53m, Close=257.24m, Volume = (long)94336840 },</v>
      </c>
      <c r="D338" s="3">
        <v>43224</v>
      </c>
      <c r="E338" s="2">
        <v>252.89</v>
      </c>
      <c r="F338" s="2">
        <v>257.98</v>
      </c>
      <c r="G338" s="2">
        <v>252.53</v>
      </c>
      <c r="H338" s="2">
        <v>257.24</v>
      </c>
      <c r="I338" s="1">
        <v>94336840</v>
      </c>
      <c r="J338" s="16">
        <f t="array" ref="J338">INDEX(LINEST($H319:$H338,$A319:$A338,TRUE,TRUE),1,1)</f>
        <v>-4.4300751879698473E-2</v>
      </c>
      <c r="K338" s="11">
        <f t="array" ref="K338">INDEX(LINEST($H319:$H338,$A319:$A338,TRUE,TRUE),1,2)</f>
        <v>271.3294962406012</v>
      </c>
      <c r="L338" s="11">
        <f t="array" ref="L338">INDEX(LINEST($H319:$H338,$A319:$A338,TRUE,TRUE),3,1)</f>
        <v>1.2312662827195783E-2</v>
      </c>
      <c r="M338" s="11">
        <f t="shared" si="9"/>
        <v>2.3021357475179385</v>
      </c>
      <c r="N338" s="13"/>
      <c r="P338" s="8">
        <v>337</v>
      </c>
      <c r="Q338" s="16">
        <v>-4.4300751879699202E-2</v>
      </c>
      <c r="R338" s="11">
        <v>271.32949624060097</v>
      </c>
      <c r="S338" s="11">
        <v>1.23126628271963E-2</v>
      </c>
      <c r="T338" s="13"/>
    </row>
    <row r="339" spans="1:20" x14ac:dyDescent="0.25">
      <c r="A339" s="8">
        <v>338</v>
      </c>
      <c r="B339" s="4" t="s">
        <v>7</v>
      </c>
      <c r="C339" s="5" t="str">
        <f t="shared" si="10"/>
        <v>new Quote { Date = DateTime.ParseExact("2018-05-07","yyyy-MM-dd",cultureProvider), Open=258.08m, High=259.17m, Low=257.32m, Close=258.11m, Volume = (long)57193284 },</v>
      </c>
      <c r="D339" s="3">
        <v>43227</v>
      </c>
      <c r="E339" s="2">
        <v>258.08</v>
      </c>
      <c r="F339" s="2">
        <v>259.17</v>
      </c>
      <c r="G339" s="2">
        <v>257.32</v>
      </c>
      <c r="H339" s="2">
        <v>258.11</v>
      </c>
      <c r="I339" s="1">
        <v>57193284</v>
      </c>
      <c r="J339" s="16">
        <f t="array" ref="J339">INDEX(LINEST($H320:$H339,$A320:$A339,TRUE,TRUE),1,1)</f>
        <v>-9.6007518796991403E-2</v>
      </c>
      <c r="K339" s="11">
        <f t="array" ref="K339">INDEX(LINEST($H320:$H339,$A320:$A339,TRUE,TRUE),1,2)</f>
        <v>288.64596992481165</v>
      </c>
      <c r="L339" s="11">
        <f t="array" ref="L339">INDEX(LINEST($H320:$H339,$A320:$A339,TRUE,TRUE),3,1)</f>
        <v>7.1031610695809003E-2</v>
      </c>
      <c r="M339" s="11">
        <f t="shared" si="9"/>
        <v>2.0771852950567458</v>
      </c>
      <c r="N339" s="13"/>
      <c r="P339" s="8">
        <v>338</v>
      </c>
      <c r="Q339" s="16">
        <v>-9.6007518796992403E-2</v>
      </c>
      <c r="R339" s="11">
        <v>288.64596992481199</v>
      </c>
      <c r="S339" s="11">
        <v>7.1031610695810196E-2</v>
      </c>
      <c r="T339" s="13"/>
    </row>
    <row r="340" spans="1:20" x14ac:dyDescent="0.25">
      <c r="A340" s="8">
        <v>339</v>
      </c>
      <c r="B340" s="4" t="s">
        <v>7</v>
      </c>
      <c r="C340" s="5" t="str">
        <f t="shared" si="10"/>
        <v>new Quote { Date = DateTime.ParseExact("2018-05-08","yyyy-MM-dd",cultureProvider), Open=257.7m, High=258.5m, Low=256.4m, Close=258.11m, Volume = (long)69804000 },</v>
      </c>
      <c r="D340" s="3">
        <v>43228</v>
      </c>
      <c r="E340" s="2">
        <v>257.7</v>
      </c>
      <c r="F340" s="2">
        <v>258.5</v>
      </c>
      <c r="G340" s="2">
        <v>256.39999999999998</v>
      </c>
      <c r="H340" s="2">
        <v>258.11</v>
      </c>
      <c r="I340" s="1">
        <v>69804000</v>
      </c>
      <c r="J340" s="16">
        <f t="array" ref="J340">INDEX(LINEST($H321:$H340,$A321:$A340,TRUE,TRUE),1,1)</f>
        <v>-9.2857142857141708E-2</v>
      </c>
      <c r="K340" s="11">
        <f t="array" ref="K340">INDEX(LINEST($H321:$H340,$A321:$A340,TRUE,TRUE),1,2)</f>
        <v>287.78942857142818</v>
      </c>
      <c r="L340" s="11">
        <f t="array" ref="L340">INDEX(LINEST($H321:$H340,$A321:$A340,TRUE,TRUE),3,1)</f>
        <v>6.6171744606525973E-2</v>
      </c>
      <c r="M340" s="11">
        <f t="shared" si="9"/>
        <v>2.0814924933806469</v>
      </c>
      <c r="N340" s="13"/>
      <c r="P340" s="8">
        <v>339</v>
      </c>
      <c r="Q340" s="16">
        <v>-9.2857142857142805E-2</v>
      </c>
      <c r="R340" s="11">
        <v>287.789428571428</v>
      </c>
      <c r="S340" s="11">
        <v>6.6171744606526695E-2</v>
      </c>
      <c r="T340" s="13"/>
    </row>
    <row r="341" spans="1:20" x14ac:dyDescent="0.25">
      <c r="A341" s="8">
        <v>340</v>
      </c>
      <c r="B341" s="4" t="s">
        <v>7</v>
      </c>
      <c r="C341" s="5" t="str">
        <f t="shared" si="10"/>
        <v>new Quote { Date = DateTime.ParseExact("2018-05-09","yyyy-MM-dd",cultureProvider), Open=258.84m, High=260.95m, Low=258.27m, Close=260.6m, Volume = (long)61703432 },</v>
      </c>
      <c r="D341" s="3">
        <v>43229</v>
      </c>
      <c r="E341" s="2">
        <v>258.83999999999997</v>
      </c>
      <c r="F341" s="2">
        <v>260.95</v>
      </c>
      <c r="G341" s="2">
        <v>258.27</v>
      </c>
      <c r="H341" s="2">
        <v>260.60000000000002</v>
      </c>
      <c r="I341" s="1">
        <v>61703432</v>
      </c>
      <c r="J341" s="16">
        <f t="array" ref="J341">INDEX(LINEST($H322:$H341,$A322:$A341,TRUE,TRUE),1,1)</f>
        <v>-7.8022556390975759E-2</v>
      </c>
      <c r="K341" s="11">
        <f t="array" ref="K341">INDEX(LINEST($H322:$H341,$A322:$A341,TRUE,TRUE),1,2)</f>
        <v>283.25695488721749</v>
      </c>
      <c r="L341" s="11">
        <f t="array" ref="L341">INDEX(LINEST($H322:$H341,$A322:$A341,TRUE,TRUE),3,1)</f>
        <v>4.3941378484473034E-2</v>
      </c>
      <c r="M341" s="11">
        <f t="shared" si="9"/>
        <v>2.1462443360437771</v>
      </c>
      <c r="N341" s="13"/>
      <c r="P341" s="8">
        <v>340</v>
      </c>
      <c r="Q341" s="16">
        <v>-7.8022556390977396E-2</v>
      </c>
      <c r="R341" s="11">
        <v>283.256954887218</v>
      </c>
      <c r="S341" s="11">
        <v>4.3941378484474797E-2</v>
      </c>
      <c r="T341" s="13"/>
    </row>
    <row r="342" spans="1:20" x14ac:dyDescent="0.25">
      <c r="A342" s="8">
        <v>341</v>
      </c>
      <c r="B342" s="4" t="s">
        <v>7</v>
      </c>
      <c r="C342" s="5" t="str">
        <f t="shared" si="10"/>
        <v>new Quote { Date = DateTime.ParseExact("2018-05-10","yyyy-MM-dd",cultureProvider), Open=261.41m, High=263.4m, Low=261.3m, Close=263.04m, Volume = (long)74524544 },</v>
      </c>
      <c r="D342" s="3">
        <v>43230</v>
      </c>
      <c r="E342" s="2">
        <v>261.41000000000003</v>
      </c>
      <c r="F342" s="2">
        <v>263.39999999999998</v>
      </c>
      <c r="G342" s="2">
        <v>261.3</v>
      </c>
      <c r="H342" s="2">
        <v>263.04000000000002</v>
      </c>
      <c r="I342" s="1">
        <v>74524544</v>
      </c>
      <c r="J342" s="16">
        <f t="array" ref="J342">INDEX(LINEST($H323:$H342,$A323:$A342,TRUE,TRUE),1,1)</f>
        <v>-3.518796992479434E-3</v>
      </c>
      <c r="K342" s="11">
        <f t="array" ref="K342">INDEX(LINEST($H323:$H342,$A323:$A342,TRUE,TRUE),1,2)</f>
        <v>258.93148120300691</v>
      </c>
      <c r="L342" s="11">
        <f t="array" ref="L342">INDEX(LINEST($H323:$H342,$A323:$A342,TRUE,TRUE),3,1)</f>
        <v>6.7875958087436206E-5</v>
      </c>
      <c r="M342" s="11">
        <f t="shared" ref="M342:M405" si="11">_xlfn.STDEV.P(H323:H342)</f>
        <v>2.4628164771253265</v>
      </c>
      <c r="N342" s="13"/>
      <c r="P342" s="8">
        <v>341</v>
      </c>
      <c r="Q342" s="16">
        <v>-3.5187969924811999E-3</v>
      </c>
      <c r="R342" s="11">
        <v>258.93148120300702</v>
      </c>
      <c r="S342" s="11">
        <v>6.7875958087352004E-5</v>
      </c>
      <c r="T342" s="13"/>
    </row>
    <row r="343" spans="1:20" x14ac:dyDescent="0.25">
      <c r="A343" s="8">
        <v>342</v>
      </c>
      <c r="B343" s="4" t="s">
        <v>7</v>
      </c>
      <c r="C343" s="5" t="str">
        <f t="shared" si="10"/>
        <v>new Quote { Date = DateTime.ParseExact("2018-05-11","yyyy-MM-dd",cultureProvider), Open=263.17m, High=264.13m, Low=262.61m, Close=263.84m, Volume = (long)61915812 },</v>
      </c>
      <c r="D343" s="3">
        <v>43231</v>
      </c>
      <c r="E343" s="2">
        <v>263.17</v>
      </c>
      <c r="F343" s="2">
        <v>264.13</v>
      </c>
      <c r="G343" s="2">
        <v>262.61</v>
      </c>
      <c r="H343" s="2">
        <v>263.83999999999997</v>
      </c>
      <c r="I343" s="1">
        <v>61915812</v>
      </c>
      <c r="J343" s="16">
        <f t="array" ref="J343">INDEX(LINEST($H324:$H343,$A324:$A343,TRUE,TRUE),1,1)</f>
        <v>6.1714285714286742E-2</v>
      </c>
      <c r="K343" s="11">
        <f t="array" ref="K343">INDEX(LINEST($H324:$H343,$A324:$A343,TRUE,TRUE),1,2)</f>
        <v>237.61699999999965</v>
      </c>
      <c r="L343" s="11">
        <f t="array" ref="L343">INDEX(LINEST($H324:$H343,$A324:$A343,TRUE,TRUE),3,1)</f>
        <v>1.6491001379663965E-2</v>
      </c>
      <c r="M343" s="11">
        <f t="shared" si="11"/>
        <v>2.7711371312152679</v>
      </c>
      <c r="N343" s="13"/>
      <c r="P343" s="8">
        <v>342</v>
      </c>
      <c r="Q343" s="16">
        <v>6.1714285714285701E-2</v>
      </c>
      <c r="R343" s="11">
        <v>237.61699999999999</v>
      </c>
      <c r="S343" s="11">
        <v>1.6491001379663601E-2</v>
      </c>
      <c r="T343" s="13"/>
    </row>
    <row r="344" spans="1:20" x14ac:dyDescent="0.25">
      <c r="A344" s="8">
        <v>343</v>
      </c>
      <c r="B344" s="4" t="s">
        <v>7</v>
      </c>
      <c r="C344" s="5" t="str">
        <f t="shared" si="10"/>
        <v>new Quote { Date = DateTime.ParseExact("2018-05-14","yyyy-MM-dd",cultureProvider), Open=264.31m, High=265.03m, Low=263.37m, Close=263.97m, Volume = (long)56661420 },</v>
      </c>
      <c r="D344" s="3">
        <v>43234</v>
      </c>
      <c r="E344" s="2">
        <v>264.31</v>
      </c>
      <c r="F344" s="2">
        <v>265.02999999999997</v>
      </c>
      <c r="G344" s="2">
        <v>263.37</v>
      </c>
      <c r="H344" s="2">
        <v>263.97000000000003</v>
      </c>
      <c r="I344" s="1">
        <v>56661420</v>
      </c>
      <c r="J344" s="16">
        <f t="array" ref="J344">INDEX(LINEST($H325:$H344,$A325:$A344,TRUE,TRUE),1,1)</f>
        <v>0.150774436090227</v>
      </c>
      <c r="K344" s="11">
        <f t="array" ref="K344">INDEX(LINEST($H325:$H344,$A325:$A344,TRUE,TRUE),1,2)</f>
        <v>208.12722556390935</v>
      </c>
      <c r="L344" s="11">
        <f t="array" ref="L344">INDEX(LINEST($H325:$H344,$A325:$A344,TRUE,TRUE),3,1)</f>
        <v>8.1285036630327365E-2</v>
      </c>
      <c r="M344" s="11">
        <f t="shared" si="11"/>
        <v>3.0494269543637214</v>
      </c>
      <c r="N344" s="13"/>
      <c r="P344" s="8">
        <v>343</v>
      </c>
      <c r="Q344" s="16">
        <v>0.15077443609022501</v>
      </c>
      <c r="R344" s="11">
        <v>208.12722556390901</v>
      </c>
      <c r="S344" s="11">
        <v>8.1285036630325699E-2</v>
      </c>
      <c r="T344" s="13"/>
    </row>
    <row r="345" spans="1:20" x14ac:dyDescent="0.25">
      <c r="A345" s="8">
        <v>344</v>
      </c>
      <c r="B345" s="4" t="s">
        <v>7</v>
      </c>
      <c r="C345" s="5" t="str">
        <f t="shared" si="10"/>
        <v>new Quote { Date = DateTime.ParseExact("2018-05-15","yyyy-MM-dd",cultureProvider), Open=262.62m, High=262.64m, Low=261.11m, Close=262.15m, Volume = (long)90007968 },</v>
      </c>
      <c r="D345" s="3">
        <v>43235</v>
      </c>
      <c r="E345" s="2">
        <v>262.62</v>
      </c>
      <c r="F345" s="2">
        <v>262.64</v>
      </c>
      <c r="G345" s="2">
        <v>261.11</v>
      </c>
      <c r="H345" s="2">
        <v>262.14999999999998</v>
      </c>
      <c r="I345" s="1">
        <v>90007968</v>
      </c>
      <c r="J345" s="16">
        <f t="array" ref="J345">INDEX(LINEST($H326:$H345,$A326:$A345,TRUE,TRUE),1,1)</f>
        <v>0.24934586466165495</v>
      </c>
      <c r="K345" s="11">
        <f t="array" ref="K345">INDEX(LINEST($H326:$H345,$A326:$A345,TRUE,TRUE),1,2)</f>
        <v>175.04830827067642</v>
      </c>
      <c r="L345" s="11">
        <f t="array" ref="L345">INDEX(LINEST($H326:$H345,$A326:$A345,TRUE,TRUE),3,1)</f>
        <v>0.21562247228523199</v>
      </c>
      <c r="M345" s="11">
        <f t="shared" si="11"/>
        <v>3.0963566897242307</v>
      </c>
      <c r="N345" s="13"/>
      <c r="P345" s="8">
        <v>344</v>
      </c>
      <c r="Q345" s="16">
        <v>0.24934586466165401</v>
      </c>
      <c r="R345" s="11">
        <v>175.04830827067599</v>
      </c>
      <c r="S345" s="11">
        <v>0.21562247228522999</v>
      </c>
      <c r="T345" s="13"/>
    </row>
    <row r="346" spans="1:20" x14ac:dyDescent="0.25">
      <c r="A346" s="8">
        <v>345</v>
      </c>
      <c r="B346" s="4" t="s">
        <v>7</v>
      </c>
      <c r="C346" s="5" t="str">
        <f t="shared" si="10"/>
        <v>new Quote { Date = DateTime.ParseExact("2018-05-16","yyyy-MM-dd",cultureProvider), Open=262.19m, High=263.75m, Low=262.16m, Close=263.25m, Volume = (long)55784492 },</v>
      </c>
      <c r="D346" s="3">
        <v>43236</v>
      </c>
      <c r="E346" s="2">
        <v>262.19</v>
      </c>
      <c r="F346" s="2">
        <v>263.75</v>
      </c>
      <c r="G346" s="2">
        <v>262.16000000000003</v>
      </c>
      <c r="H346" s="2">
        <v>263.25</v>
      </c>
      <c r="I346" s="1">
        <v>55784492</v>
      </c>
      <c r="J346" s="16">
        <f t="array" ref="J346">INDEX(LINEST($H327:$H346,$A327:$A346,TRUE,TRUE),1,1)</f>
        <v>0.36530827067669225</v>
      </c>
      <c r="K346" s="11">
        <f t="array" ref="K346">INDEX(LINEST($H327:$H346,$A327:$A346,TRUE,TRUE),1,2)</f>
        <v>135.98307518796975</v>
      </c>
      <c r="L346" s="11">
        <f t="array" ref="L346">INDEX(LINEST($H327:$H346,$A327:$A346,TRUE,TRUE),3,1)</f>
        <v>0.43173651269054991</v>
      </c>
      <c r="M346" s="11">
        <f t="shared" si="11"/>
        <v>3.2058702406678918</v>
      </c>
      <c r="N346" s="13"/>
      <c r="P346" s="8">
        <v>345</v>
      </c>
      <c r="Q346" s="16">
        <v>0.36530827067669103</v>
      </c>
      <c r="R346" s="11">
        <v>135.98307518796901</v>
      </c>
      <c r="S346" s="11">
        <v>0.43173651269054802</v>
      </c>
      <c r="T346" s="13"/>
    </row>
    <row r="347" spans="1:20" x14ac:dyDescent="0.25">
      <c r="A347" s="8">
        <v>346</v>
      </c>
      <c r="B347" s="4" t="s">
        <v>7</v>
      </c>
      <c r="C347" s="5" t="str">
        <f t="shared" si="10"/>
        <v>new Quote { Date = DateTime.ParseExact("2018-05-17","yyyy-MM-dd",cultureProvider), Open=262.96m, High=264.21m, Low=262.18m, Close=263.03m, Volume = (long)58466824 },</v>
      </c>
      <c r="D347" s="3">
        <v>43237</v>
      </c>
      <c r="E347" s="2">
        <v>262.95999999999998</v>
      </c>
      <c r="F347" s="2">
        <v>264.20999999999998</v>
      </c>
      <c r="G347" s="2">
        <v>262.18</v>
      </c>
      <c r="H347" s="2">
        <v>263.02999999999997</v>
      </c>
      <c r="I347" s="1">
        <v>58466824</v>
      </c>
      <c r="J347" s="16">
        <f t="array" ref="J347">INDEX(LINEST($H328:$H347,$A328:$A347,TRUE,TRUE),1,1)</f>
        <v>0.45254135338345852</v>
      </c>
      <c r="K347" s="11">
        <f t="array" ref="K347">INDEX(LINEST($H328:$H347,$A328:$A347,TRUE,TRUE),1,2)</f>
        <v>106.41483458646616</v>
      </c>
      <c r="L347" s="11">
        <f t="array" ref="L347">INDEX(LINEST($H328:$H347,$A328:$A347,TRUE,TRUE),3,1)</f>
        <v>0.61051294805655265</v>
      </c>
      <c r="M347" s="11">
        <f t="shared" si="11"/>
        <v>3.3396938482441763</v>
      </c>
      <c r="N347" s="13"/>
      <c r="P347" s="8">
        <v>346</v>
      </c>
      <c r="Q347" s="16">
        <v>0.45254135338345802</v>
      </c>
      <c r="R347" s="11">
        <v>106.414834586466</v>
      </c>
      <c r="S347" s="11">
        <v>0.61051294805655199</v>
      </c>
      <c r="T347" s="13"/>
    </row>
    <row r="348" spans="1:20" x14ac:dyDescent="0.25">
      <c r="A348" s="8">
        <v>347</v>
      </c>
      <c r="B348" s="4" t="s">
        <v>7</v>
      </c>
      <c r="C348" s="5" t="str">
        <f t="shared" si="10"/>
        <v>new Quote { Date = DateTime.ParseExact("2018-05-18","yyyy-MM-dd",cultureProvider), Open=262.65m, High=263.05m, Low=261.98m, Close=262.37m, Volume = (long)66565792 },</v>
      </c>
      <c r="D348" s="3">
        <v>43238</v>
      </c>
      <c r="E348" s="2">
        <v>262.64999999999998</v>
      </c>
      <c r="F348" s="2">
        <v>263.05</v>
      </c>
      <c r="G348" s="2">
        <v>261.98</v>
      </c>
      <c r="H348" s="2">
        <v>262.37</v>
      </c>
      <c r="I348" s="1">
        <v>66565792</v>
      </c>
      <c r="J348" s="16">
        <f t="array" ref="J348">INDEX(LINEST($H329:$H348,$A329:$A348,TRUE,TRUE),1,1)</f>
        <v>0.49106766917293215</v>
      </c>
      <c r="K348" s="11">
        <f t="array" ref="K348">INDEX(LINEST($H329:$H348,$A329:$A348,TRUE,TRUE),1,2)</f>
        <v>93.187661654135354</v>
      </c>
      <c r="L348" s="11">
        <f t="array" ref="L348">INDEX(LINEST($H329:$H348,$A329:$A348,TRUE,TRUE),3,1)</f>
        <v>0.68311160195439147</v>
      </c>
      <c r="M348" s="11">
        <f t="shared" si="11"/>
        <v>3.4260313775562525</v>
      </c>
      <c r="N348" s="13"/>
      <c r="P348" s="8">
        <v>347</v>
      </c>
      <c r="Q348" s="16">
        <v>0.49106766917293199</v>
      </c>
      <c r="R348" s="11">
        <v>93.187661654135297</v>
      </c>
      <c r="S348" s="11">
        <v>0.68311160195439102</v>
      </c>
      <c r="T348" s="13"/>
    </row>
    <row r="349" spans="1:20" x14ac:dyDescent="0.25">
      <c r="A349" s="8">
        <v>348</v>
      </c>
      <c r="B349" s="4" t="s">
        <v>7</v>
      </c>
      <c r="C349" s="5" t="str">
        <f t="shared" si="10"/>
        <v>new Quote { Date = DateTime.ParseExact("2018-05-21","yyyy-MM-dd",cultureProvider), Open=264m, High=264.93m, Low=262.39m, Close=264.34m, Volume = (long)60007156 },</v>
      </c>
      <c r="D349" s="3">
        <v>43241</v>
      </c>
      <c r="E349" s="2">
        <v>264</v>
      </c>
      <c r="F349" s="2">
        <v>264.93</v>
      </c>
      <c r="G349" s="2">
        <v>262.39</v>
      </c>
      <c r="H349" s="2">
        <v>264.33999999999997</v>
      </c>
      <c r="I349" s="1">
        <v>60007156</v>
      </c>
      <c r="J349" s="16">
        <f t="array" ref="J349">INDEX(LINEST($H330:$H349,$A330:$A349,TRUE,TRUE),1,1)</f>
        <v>0.55024812030075121</v>
      </c>
      <c r="K349" s="11">
        <f t="array" ref="K349">INDEX(LINEST($H330:$H349,$A330:$A349,TRUE,TRUE),1,2)</f>
        <v>72.992511278195678</v>
      </c>
      <c r="L349" s="11">
        <f t="array" ref="L349">INDEX(LINEST($H330:$H349,$A330:$A349,TRUE,TRUE),3,1)</f>
        <v>0.77258738516382064</v>
      </c>
      <c r="M349" s="11">
        <f t="shared" si="11"/>
        <v>3.6097787674592996</v>
      </c>
      <c r="N349" s="13"/>
      <c r="P349" s="8">
        <v>348</v>
      </c>
      <c r="Q349" s="16">
        <v>0.55024812030075099</v>
      </c>
      <c r="R349" s="11">
        <v>72.992511278195394</v>
      </c>
      <c r="S349" s="11">
        <v>0.77258738516382097</v>
      </c>
      <c r="T349" s="13"/>
    </row>
    <row r="350" spans="1:20" x14ac:dyDescent="0.25">
      <c r="A350" s="8">
        <v>349</v>
      </c>
      <c r="B350" s="4" t="s">
        <v>7</v>
      </c>
      <c r="C350" s="5" t="str">
        <f t="shared" si="10"/>
        <v>new Quote { Date = DateTime.ParseExact("2018-05-22","yyyy-MM-dd",cultureProvider), Open=264.91m, High=265.2m, Low=263.25m, Close=263.61m, Volume = (long)54774884 },</v>
      </c>
      <c r="D350" s="3">
        <v>43242</v>
      </c>
      <c r="E350" s="2">
        <v>264.91000000000003</v>
      </c>
      <c r="F350" s="2">
        <v>265.2</v>
      </c>
      <c r="G350" s="2">
        <v>263.25</v>
      </c>
      <c r="H350" s="2">
        <v>263.61</v>
      </c>
      <c r="I350" s="1">
        <v>54774884</v>
      </c>
      <c r="J350" s="16">
        <f t="array" ref="J350">INDEX(LINEST($H331:$H350,$A331:$A350,TRUE,TRUE),1,1)</f>
        <v>0.53433082706766888</v>
      </c>
      <c r="K350" s="11">
        <f t="array" ref="K350">INDEX(LINEST($H331:$H350,$A331:$A350,TRUE,TRUE),1,2)</f>
        <v>78.311684210526408</v>
      </c>
      <c r="L350" s="11">
        <f t="array" ref="L350">INDEX(LINEST($H331:$H350,$A331:$A350,TRUE,TRUE),3,1)</f>
        <v>0.75716717422081981</v>
      </c>
      <c r="M350" s="11">
        <f t="shared" si="11"/>
        <v>3.5408715028930371</v>
      </c>
      <c r="N350" s="13"/>
      <c r="P350" s="8">
        <v>349</v>
      </c>
      <c r="Q350" s="16">
        <v>0.53433082706766899</v>
      </c>
      <c r="R350" s="11">
        <v>78.311684210526295</v>
      </c>
      <c r="S350" s="11">
        <v>0.75716717422082003</v>
      </c>
      <c r="T350" s="13"/>
    </row>
    <row r="351" spans="1:20" x14ac:dyDescent="0.25">
      <c r="A351" s="8">
        <v>350</v>
      </c>
      <c r="B351" s="4" t="s">
        <v>7</v>
      </c>
      <c r="C351" s="5" t="str">
        <f t="shared" si="10"/>
        <v>new Quote { Date = DateTime.ParseExact("2018-05-23","yyyy-MM-dd",cultureProvider), Open=262.22m, High=264.36m, Low=262.04m, Close=264.33m, Volume = (long)66903156 },</v>
      </c>
      <c r="D351" s="3">
        <v>43243</v>
      </c>
      <c r="E351" s="2">
        <v>262.22000000000003</v>
      </c>
      <c r="F351" s="2">
        <v>264.36</v>
      </c>
      <c r="G351" s="2">
        <v>262.04000000000002</v>
      </c>
      <c r="H351" s="2">
        <v>264.33</v>
      </c>
      <c r="I351" s="1">
        <v>66903156</v>
      </c>
      <c r="J351" s="16">
        <f t="array" ref="J351">INDEX(LINEST($H332:$H351,$A332:$A351,TRUE,TRUE),1,1)</f>
        <v>0.52464661654135292</v>
      </c>
      <c r="K351" s="11">
        <f t="array" ref="K351">INDEX(LINEST($H332:$H351,$A332:$A351,TRUE,TRUE),1,2)</f>
        <v>81.544827067669331</v>
      </c>
      <c r="L351" s="11">
        <f t="array" ref="L351">INDEX(LINEST($H332:$H351,$A332:$A351,TRUE,TRUE),3,1)</f>
        <v>0.74802859269748256</v>
      </c>
      <c r="M351" s="11">
        <f t="shared" si="11"/>
        <v>3.4978694944208519</v>
      </c>
      <c r="N351" s="13"/>
      <c r="P351" s="8">
        <v>350</v>
      </c>
      <c r="Q351" s="16">
        <v>0.52464661654135303</v>
      </c>
      <c r="R351" s="11">
        <v>81.544827067669104</v>
      </c>
      <c r="S351" s="11">
        <v>0.74802859269748201</v>
      </c>
      <c r="T351" s="13"/>
    </row>
    <row r="352" spans="1:20" x14ac:dyDescent="0.25">
      <c r="A352" s="8">
        <v>351</v>
      </c>
      <c r="B352" s="4" t="s">
        <v>7</v>
      </c>
      <c r="C352" s="5" t="str">
        <f t="shared" si="10"/>
        <v>new Quote { Date = DateTime.ParseExact("2018-05-24","yyyy-MM-dd",cultureProvider), Open=263.9m, High=264.2m, Low=261.84m, Close=263.79m, Volume = (long)78640328 },</v>
      </c>
      <c r="D352" s="3">
        <v>43244</v>
      </c>
      <c r="E352" s="2">
        <v>263.89999999999998</v>
      </c>
      <c r="F352" s="2">
        <v>264.2</v>
      </c>
      <c r="G352" s="2">
        <v>261.83999999999997</v>
      </c>
      <c r="H352" s="2">
        <v>263.79000000000002</v>
      </c>
      <c r="I352" s="1">
        <v>78640328</v>
      </c>
      <c r="J352" s="16">
        <f t="array" ref="J352">INDEX(LINEST($H333:$H352,$A333:$A352,TRUE,TRUE),1,1)</f>
        <v>0.53400751879699204</v>
      </c>
      <c r="K352" s="11">
        <f t="array" ref="K352">INDEX(LINEST($H333:$H352,$A333:$A352,TRUE,TRUE),1,2)</f>
        <v>78.136932330827193</v>
      </c>
      <c r="L352" s="11">
        <f t="array" ref="L352">INDEX(LINEST($H333:$H352,$A333:$A352,TRUE,TRUE),3,1)</f>
        <v>0.76279302560632967</v>
      </c>
      <c r="M352" s="11">
        <f t="shared" si="11"/>
        <v>3.5256552227919267</v>
      </c>
      <c r="N352" s="13"/>
      <c r="P352" s="8">
        <v>351</v>
      </c>
      <c r="Q352" s="16">
        <v>0.53400751879699204</v>
      </c>
      <c r="R352" s="11">
        <v>78.136932330826994</v>
      </c>
      <c r="S352" s="11">
        <v>0.76279302560633</v>
      </c>
      <c r="T352" s="13"/>
    </row>
    <row r="353" spans="1:20" x14ac:dyDescent="0.25">
      <c r="A353" s="8">
        <v>352</v>
      </c>
      <c r="B353" s="4" t="s">
        <v>7</v>
      </c>
      <c r="C353" s="5" t="str">
        <f t="shared" si="10"/>
        <v>new Quote { Date = DateTime.ParseExact("2018-05-25","yyyy-MM-dd",cultureProvider), Open=263.16m, High=263.85m, Low=262.61m, Close=263.16m, Volume = (long)58299660 },</v>
      </c>
      <c r="D353" s="3">
        <v>43245</v>
      </c>
      <c r="E353" s="2">
        <v>263.16000000000003</v>
      </c>
      <c r="F353" s="2">
        <v>263.85000000000002</v>
      </c>
      <c r="G353" s="2">
        <v>262.61</v>
      </c>
      <c r="H353" s="2">
        <v>263.16000000000003</v>
      </c>
      <c r="I353" s="1">
        <v>58299660</v>
      </c>
      <c r="J353" s="16">
        <f t="array" ref="J353">INDEX(LINEST($H334:$H353,$A334:$A353,TRUE,TRUE),1,1)</f>
        <v>0.5287293233082706</v>
      </c>
      <c r="K353" s="11">
        <f t="array" ref="K353">INDEX(LINEST($H334:$H353,$A334:$A353,TRUE,TRUE),1,2)</f>
        <v>79.680706766917297</v>
      </c>
      <c r="L353" s="11">
        <f t="array" ref="L353">INDEX(LINEST($H334:$H353,$A334:$A353,TRUE,TRUE),3,1)</f>
        <v>0.75353351812342906</v>
      </c>
      <c r="M353" s="11">
        <f t="shared" si="11"/>
        <v>3.5121894524640886</v>
      </c>
      <c r="N353" s="13"/>
      <c r="P353" s="8">
        <v>352</v>
      </c>
      <c r="Q353" s="16">
        <v>0.52872932330827005</v>
      </c>
      <c r="R353" s="11">
        <v>79.680706766917197</v>
      </c>
      <c r="S353" s="11">
        <v>0.75353351812342795</v>
      </c>
      <c r="T353" s="13"/>
    </row>
    <row r="354" spans="1:20" x14ac:dyDescent="0.25">
      <c r="A354" s="8">
        <v>353</v>
      </c>
      <c r="B354" s="4" t="s">
        <v>7</v>
      </c>
      <c r="C354" s="5" t="str">
        <f t="shared" si="10"/>
        <v>new Quote { Date = DateTime.ParseExact("2018-05-29","yyyy-MM-dd",cultureProvider), Open=261.39m, High=262.22m, Low=258.92m, Close=260.14m, Volume = (long)119866288 },</v>
      </c>
      <c r="D354" s="3">
        <v>43249</v>
      </c>
      <c r="E354" s="2">
        <v>261.39</v>
      </c>
      <c r="F354" s="2">
        <v>262.22000000000003</v>
      </c>
      <c r="G354" s="2">
        <v>258.92</v>
      </c>
      <c r="H354" s="2">
        <v>260.14</v>
      </c>
      <c r="I354" s="1">
        <v>119866288</v>
      </c>
      <c r="J354" s="16">
        <f t="array" ref="J354">INDEX(LINEST($H335:$H354,$A335:$A354,TRUE,TRUE),1,1)</f>
        <v>0.44092481203007472</v>
      </c>
      <c r="K354" s="11">
        <f t="array" ref="K354">INDEX(LINEST($H335:$H354,$A335:$A354,TRUE,TRUE),1,2)</f>
        <v>109.53082706766938</v>
      </c>
      <c r="L354" s="11">
        <f t="array" ref="L354">INDEX(LINEST($H335:$H354,$A335:$A354,TRUE,TRUE),3,1)</f>
        <v>0.58433861490040062</v>
      </c>
      <c r="M354" s="11">
        <f t="shared" si="11"/>
        <v>3.326044610344244</v>
      </c>
      <c r="N354" s="13"/>
      <c r="P354" s="8">
        <v>353</v>
      </c>
      <c r="Q354" s="16">
        <v>0.440924812030075</v>
      </c>
      <c r="R354" s="11">
        <v>109.53082706766899</v>
      </c>
      <c r="S354" s="11">
        <v>0.58433861490040095</v>
      </c>
      <c r="T354" s="13"/>
    </row>
    <row r="355" spans="1:20" x14ac:dyDescent="0.25">
      <c r="A355" s="8">
        <v>354</v>
      </c>
      <c r="B355" s="4" t="s">
        <v>7</v>
      </c>
      <c r="C355" s="5" t="str">
        <f t="shared" si="10"/>
        <v>new Quote { Date = DateTime.ParseExact("2018-05-30","yyyy-MM-dd",cultureProvider), Open=261.57m, High=264.09m, Low=261.49m, Close=263.61m, Volume = (long)72057608 },</v>
      </c>
      <c r="D355" s="3">
        <v>43250</v>
      </c>
      <c r="E355" s="2">
        <v>261.57</v>
      </c>
      <c r="F355" s="2">
        <v>264.08999999999997</v>
      </c>
      <c r="G355" s="2">
        <v>261.49</v>
      </c>
      <c r="H355" s="2">
        <v>263.61</v>
      </c>
      <c r="I355" s="1">
        <v>72057608</v>
      </c>
      <c r="J355" s="16">
        <f t="array" ref="J355">INDEX(LINEST($H336:$H355,$A336:$A355,TRUE,TRUE),1,1)</f>
        <v>0.4032406015037594</v>
      </c>
      <c r="K355" s="11">
        <f t="array" ref="K355">INDEX(LINEST($H336:$H355,$A336:$A355,TRUE,TRUE),1,2)</f>
        <v>122.4411127819549</v>
      </c>
      <c r="L355" s="11">
        <f t="array" ref="L355">INDEX(LINEST($H336:$H355,$A336:$A355,TRUE,TRUE),3,1)</f>
        <v>0.53330287076765881</v>
      </c>
      <c r="M355" s="11">
        <f t="shared" si="11"/>
        <v>3.1840004318467052</v>
      </c>
      <c r="N355" s="13"/>
      <c r="P355" s="8">
        <v>354</v>
      </c>
      <c r="Q355" s="16">
        <v>0.40324060150375901</v>
      </c>
      <c r="R355" s="11">
        <v>122.441112781954</v>
      </c>
      <c r="S355" s="11">
        <v>0.53330287076765803</v>
      </c>
      <c r="T355" s="13"/>
    </row>
    <row r="356" spans="1:20" x14ac:dyDescent="0.25">
      <c r="A356" s="8">
        <v>355</v>
      </c>
      <c r="B356" s="4" t="s">
        <v>7</v>
      </c>
      <c r="C356" s="5" t="str">
        <f t="shared" si="10"/>
        <v>new Quote { Date = DateTime.ParseExact("2018-05-31","yyyy-MM-dd",cultureProvider), Open=263.16m, High=263.49m, Low=261.33m, Close=261.99m, Volume = (long)96713160 },</v>
      </c>
      <c r="D356" s="3">
        <v>43251</v>
      </c>
      <c r="E356" s="2">
        <v>263.16000000000003</v>
      </c>
      <c r="F356" s="2">
        <v>263.49</v>
      </c>
      <c r="G356" s="2">
        <v>261.33</v>
      </c>
      <c r="H356" s="2">
        <v>261.99</v>
      </c>
      <c r="I356" s="1">
        <v>96713160</v>
      </c>
      <c r="J356" s="16">
        <f t="array" ref="J356">INDEX(LINEST($H337:$H356,$A337:$A356,TRUE,TRUE),1,1)</f>
        <v>0.30415789473684207</v>
      </c>
      <c r="K356" s="11">
        <f t="array" ref="K356">INDEX(LINEST($H337:$H356,$A337:$A356,TRUE,TRUE),1,2)</f>
        <v>156.64494736842104</v>
      </c>
      <c r="L356" s="11">
        <f t="array" ref="L356">INDEX(LINEST($H337:$H356,$A337:$A356,TRUE,TRUE),3,1)</f>
        <v>0.40085953820498621</v>
      </c>
      <c r="M356" s="11">
        <f t="shared" si="11"/>
        <v>2.7701214323563494</v>
      </c>
      <c r="N356" s="13"/>
      <c r="P356" s="8">
        <v>355</v>
      </c>
      <c r="Q356" s="16">
        <v>0.30415789473684202</v>
      </c>
      <c r="R356" s="11">
        <v>156.64494736842099</v>
      </c>
      <c r="S356" s="11">
        <v>0.40085953820498599</v>
      </c>
      <c r="T356" s="13"/>
    </row>
    <row r="357" spans="1:20" x14ac:dyDescent="0.25">
      <c r="A357" s="8">
        <v>356</v>
      </c>
      <c r="B357" s="4" t="s">
        <v>7</v>
      </c>
      <c r="C357" s="5" t="str">
        <f t="shared" si="10"/>
        <v>new Quote { Date = DateTime.ParseExact("2018-06-01","yyyy-MM-dd",cultureProvider), Open=263.42m, High=264.9m, Low=263.34m, Close=264.57m, Volume = (long)73691520 },</v>
      </c>
      <c r="D357" s="3">
        <v>43252</v>
      </c>
      <c r="E357" s="2">
        <v>263.42</v>
      </c>
      <c r="F357" s="2">
        <v>264.89999999999998</v>
      </c>
      <c r="G357" s="2">
        <v>263.33999999999997</v>
      </c>
      <c r="H357" s="2">
        <v>264.57</v>
      </c>
      <c r="I357" s="1">
        <v>73691520</v>
      </c>
      <c r="J357" s="16">
        <f t="array" ref="J357">INDEX(LINEST($H338:$H357,$A338:$A357,TRUE,TRUE),1,1)</f>
        <v>0.22184210526315754</v>
      </c>
      <c r="K357" s="11">
        <f t="array" ref="K357">INDEX(LINEST($H338:$H357,$A338:$A357,TRUE,TRUE),1,2)</f>
        <v>185.3942105263159</v>
      </c>
      <c r="L357" s="11">
        <f t="array" ref="L357">INDEX(LINEST($H338:$H357,$A338:$A357,TRUE,TRUE),3,1)</f>
        <v>0.34327762772387832</v>
      </c>
      <c r="M357" s="11">
        <f t="shared" si="11"/>
        <v>2.1833182887522335</v>
      </c>
      <c r="N357" s="13"/>
      <c r="P357" s="8">
        <v>356</v>
      </c>
      <c r="Q357" s="16">
        <v>0.22184210526315701</v>
      </c>
      <c r="R357" s="11">
        <v>185.39421052631499</v>
      </c>
      <c r="S357" s="11">
        <v>0.34327762772387799</v>
      </c>
      <c r="T357" s="13"/>
    </row>
    <row r="358" spans="1:20" x14ac:dyDescent="0.25">
      <c r="A358" s="8">
        <v>357</v>
      </c>
      <c r="B358" s="4" t="s">
        <v>7</v>
      </c>
      <c r="C358" s="5" t="str">
        <f t="shared" si="10"/>
        <v>new Quote { Date = DateTime.ParseExact("2018-06-04","yyyy-MM-dd",cultureProvider), Open=265.47m, High=266.1m, Low=265.2m, Close=265.82m, Volume = (long)46934832 },</v>
      </c>
      <c r="D358" s="3">
        <v>43255</v>
      </c>
      <c r="E358" s="2">
        <v>265.47000000000003</v>
      </c>
      <c r="F358" s="2">
        <v>266.10000000000002</v>
      </c>
      <c r="G358" s="2">
        <v>265.2</v>
      </c>
      <c r="H358" s="2">
        <v>265.82</v>
      </c>
      <c r="I358" s="1">
        <v>46934832</v>
      </c>
      <c r="J358" s="16">
        <f t="array" ref="J358">INDEX(LINEST($H339:$H358,$A339:$A358,TRUE,TRUE),1,1)</f>
        <v>0.19336090225563873</v>
      </c>
      <c r="K358" s="11">
        <f t="array" ref="K358">INDEX(LINEST($H339:$H358,$A339:$A358,TRUE,TRUE),1,2)</f>
        <v>195.49858646616551</v>
      </c>
      <c r="L358" s="11">
        <f t="array" ref="L358">INDEX(LINEST($H339:$H358,$A339:$A358,TRUE,TRUE),3,1)</f>
        <v>0.31437902974818482</v>
      </c>
      <c r="M358" s="11">
        <f t="shared" si="11"/>
        <v>1.9885554430289296</v>
      </c>
      <c r="N358" s="13"/>
      <c r="P358" s="8">
        <v>357</v>
      </c>
      <c r="Q358" s="16">
        <v>0.19336090225563901</v>
      </c>
      <c r="R358" s="11">
        <v>195.49858646616499</v>
      </c>
      <c r="S358" s="11">
        <v>0.31437902974818499</v>
      </c>
      <c r="T358" s="13"/>
    </row>
    <row r="359" spans="1:20" x14ac:dyDescent="0.25">
      <c r="A359" s="8">
        <v>358</v>
      </c>
      <c r="B359" s="4" t="s">
        <v>7</v>
      </c>
      <c r="C359" s="5" t="str">
        <f t="shared" si="10"/>
        <v>new Quote { Date = DateTime.ParseExact("2018-06-05","yyyy-MM-dd",cultureProvider), Open=265.97m, High=266.43m, Low=265.13m, Close=266.02m, Volume = (long)52881036 },</v>
      </c>
      <c r="D359" s="3">
        <v>43256</v>
      </c>
      <c r="E359" s="2">
        <v>265.97000000000003</v>
      </c>
      <c r="F359" s="2">
        <v>266.43</v>
      </c>
      <c r="G359" s="2">
        <v>265.13</v>
      </c>
      <c r="H359" s="2">
        <v>266.02</v>
      </c>
      <c r="I359" s="1">
        <v>52881036</v>
      </c>
      <c r="J359" s="16">
        <f t="array" ref="J359">INDEX(LINEST($H340:$H359,$A340:$A359,TRUE,TRUE),1,1)</f>
        <v>0.16857142857142804</v>
      </c>
      <c r="K359" s="11">
        <f t="array" ref="K359">INDEX(LINEST($H340:$H359,$A340:$A359,TRUE,TRUE),1,2)</f>
        <v>204.3398571428572</v>
      </c>
      <c r="L359" s="11">
        <f t="array" ref="L359">INDEX(LINEST($H340:$H359,$A340:$A359,TRUE,TRUE),3,1)</f>
        <v>0.2861104512917706</v>
      </c>
      <c r="M359" s="11">
        <f t="shared" si="11"/>
        <v>1.8172426915522268</v>
      </c>
      <c r="N359" s="13"/>
      <c r="P359" s="8">
        <v>358</v>
      </c>
      <c r="Q359" s="16">
        <v>0.16857142857142801</v>
      </c>
      <c r="R359" s="11">
        <v>204.339857142857</v>
      </c>
      <c r="S359" s="11">
        <v>0.28611045129176998</v>
      </c>
      <c r="T359" s="13"/>
    </row>
    <row r="360" spans="1:20" x14ac:dyDescent="0.25">
      <c r="A360" s="8">
        <v>359</v>
      </c>
      <c r="B360" s="4" t="s">
        <v>7</v>
      </c>
      <c r="C360" s="5" t="str">
        <f t="shared" si="10"/>
        <v>new Quote { Date = DateTime.ParseExact("2018-06-06","yyyy-MM-dd",cultureProvider), Open=266.68m, High=268.36m, Low=266.01m, Close=268.24m, Volume = (long)64874192 },</v>
      </c>
      <c r="D360" s="3">
        <v>43257</v>
      </c>
      <c r="E360" s="2">
        <v>266.68</v>
      </c>
      <c r="F360" s="2">
        <v>268.36</v>
      </c>
      <c r="G360" s="2">
        <v>266.01</v>
      </c>
      <c r="H360" s="2">
        <v>268.24</v>
      </c>
      <c r="I360" s="1">
        <v>64874192</v>
      </c>
      <c r="J360" s="16">
        <f t="array" ref="J360">INDEX(LINEST($H341:$H360,$A341:$A360,TRUE,TRUE),1,1)</f>
        <v>0.16360150375939828</v>
      </c>
      <c r="K360" s="11">
        <f t="array" ref="K360">INDEX(LINEST($H341:$H360,$A341:$A360,TRUE,TRUE),1,2)</f>
        <v>206.41477443609025</v>
      </c>
      <c r="L360" s="11">
        <f t="array" ref="L360">INDEX(LINEST($H341:$H360,$A341:$A360,TRUE,TRUE),3,1)</f>
        <v>0.28387847392778354</v>
      </c>
      <c r="M360" s="11">
        <f t="shared" si="11"/>
        <v>1.770585425784363</v>
      </c>
      <c r="N360" s="13"/>
      <c r="P360" s="8">
        <v>359</v>
      </c>
      <c r="Q360" s="16">
        <v>0.163601503759398</v>
      </c>
      <c r="R360" s="11">
        <v>206.41477443609</v>
      </c>
      <c r="S360" s="11">
        <v>0.28387847392778298</v>
      </c>
      <c r="T360" s="13"/>
    </row>
    <row r="361" spans="1:20" x14ac:dyDescent="0.25">
      <c r="A361" s="8">
        <v>360</v>
      </c>
      <c r="B361" s="4" t="s">
        <v>7</v>
      </c>
      <c r="C361" s="5" t="str">
        <f t="shared" si="10"/>
        <v>new Quote { Date = DateTime.ParseExact("2018-06-07","yyyy-MM-dd",cultureProvider), Open=268.77m, High=269.09m, Low=267.22m, Close=268.21m, Volume = (long)75460928 },</v>
      </c>
      <c r="D361" s="3">
        <v>43258</v>
      </c>
      <c r="E361" s="2">
        <v>268.77</v>
      </c>
      <c r="F361" s="2">
        <v>269.08999999999997</v>
      </c>
      <c r="G361" s="2">
        <v>267.22000000000003</v>
      </c>
      <c r="H361" s="2">
        <v>268.20999999999998</v>
      </c>
      <c r="I361" s="1">
        <v>75460928</v>
      </c>
      <c r="J361" s="16">
        <f t="array" ref="J361">INDEX(LINEST($H342:$H361,$A342:$A361,TRUE,TRUE),1,1)</f>
        <v>0.18228571428571413</v>
      </c>
      <c r="K361" s="11">
        <f t="array" ref="K361">INDEX(LINEST($H342:$H361,$A342:$A361,TRUE,TRUE),1,2)</f>
        <v>200.08285714285714</v>
      </c>
      <c r="L361" s="11">
        <f t="array" ref="L361">INDEX(LINEST($H342:$H361,$A342:$A361,TRUE,TRUE),3,1)</f>
        <v>0.3062394987797678</v>
      </c>
      <c r="M361" s="11">
        <f t="shared" si="11"/>
        <v>1.899406223007599</v>
      </c>
      <c r="N361" s="13"/>
      <c r="P361" s="8">
        <v>360</v>
      </c>
      <c r="Q361" s="16">
        <v>0.182285714285714</v>
      </c>
      <c r="R361" s="11">
        <v>200.08285714285699</v>
      </c>
      <c r="S361" s="11">
        <v>0.30623949877976703</v>
      </c>
      <c r="T361" s="13"/>
    </row>
    <row r="362" spans="1:20" x14ac:dyDescent="0.25">
      <c r="A362" s="8">
        <v>361</v>
      </c>
      <c r="B362" s="4" t="s">
        <v>7</v>
      </c>
      <c r="C362" s="5" t="str">
        <f t="shared" si="10"/>
        <v>new Quote { Date = DateTime.ParseExact("2018-06-08","yyyy-MM-dd",cultureProvider), Open=267.71m, High=269.06m, Low=267.53m, Close=269m, Volume = (long)74602920 },</v>
      </c>
      <c r="D362" s="3">
        <v>43259</v>
      </c>
      <c r="E362" s="2">
        <v>267.70999999999998</v>
      </c>
      <c r="F362" s="2">
        <v>269.06</v>
      </c>
      <c r="G362" s="2">
        <v>267.52999999999997</v>
      </c>
      <c r="H362" s="2">
        <v>269</v>
      </c>
      <c r="I362" s="1">
        <v>74602920</v>
      </c>
      <c r="J362" s="16">
        <f t="array" ref="J362">INDEX(LINEST($H343:$H362,$A343:$A362,TRUE,TRUE),1,1)</f>
        <v>0.23933834586466185</v>
      </c>
      <c r="K362" s="11">
        <f t="array" ref="K362">INDEX(LINEST($H343:$H362,$A343:$A362,TRUE,TRUE),1,2)</f>
        <v>180.14457142857134</v>
      </c>
      <c r="L362" s="11">
        <f t="array" ref="L362">INDEX(LINEST($H343:$H362,$A343:$A362,TRUE,TRUE),3,1)</f>
        <v>0.40196527158174328</v>
      </c>
      <c r="M362" s="11">
        <f t="shared" si="11"/>
        <v>2.1767765158600909</v>
      </c>
      <c r="N362" s="13"/>
      <c r="P362" s="8">
        <v>361</v>
      </c>
      <c r="Q362" s="16">
        <v>0.23933834586466099</v>
      </c>
      <c r="R362" s="11">
        <v>180.144571428571</v>
      </c>
      <c r="S362" s="11">
        <v>0.401965271581742</v>
      </c>
      <c r="T362" s="13"/>
    </row>
    <row r="363" spans="1:20" x14ac:dyDescent="0.25">
      <c r="A363" s="8">
        <v>362</v>
      </c>
      <c r="B363" s="4" t="s">
        <v>7</v>
      </c>
      <c r="C363" s="5" t="str">
        <f t="shared" si="10"/>
        <v>new Quote { Date = DateTime.ParseExact("2018-06-11","yyyy-MM-dd",cultureProvider), Open=269.25m, High=270.15m, Low=269.12m, Close=269.36m, Volume = (long)60903392 },</v>
      </c>
      <c r="D363" s="3">
        <v>43262</v>
      </c>
      <c r="E363" s="2">
        <v>269.25</v>
      </c>
      <c r="F363" s="2">
        <v>270.14999999999998</v>
      </c>
      <c r="G363" s="2">
        <v>269.12</v>
      </c>
      <c r="H363" s="2">
        <v>269.36</v>
      </c>
      <c r="I363" s="1">
        <v>60903392</v>
      </c>
      <c r="J363" s="16">
        <f t="array" ref="J363">INDEX(LINEST($H344:$H363,$A344:$A363,TRUE,TRUE),1,1)</f>
        <v>0.30520300751879709</v>
      </c>
      <c r="K363" s="11">
        <f t="array" ref="K363">INDEX(LINEST($H344:$H363,$A344:$A363,TRUE,TRUE),1,2)</f>
        <v>156.96393984962396</v>
      </c>
      <c r="L363" s="11">
        <f t="array" ref="L363">INDEX(LINEST($H344:$H363,$A344:$A363,TRUE,TRUE),3,1)</f>
        <v>0.52077975723525216</v>
      </c>
      <c r="M363" s="11">
        <f t="shared" si="11"/>
        <v>2.4386955529544894</v>
      </c>
      <c r="N363" s="13"/>
      <c r="P363" s="8">
        <v>362</v>
      </c>
      <c r="Q363" s="16">
        <v>0.30520300751879598</v>
      </c>
      <c r="R363" s="11">
        <v>156.96393984962401</v>
      </c>
      <c r="S363" s="11">
        <v>0.52077975723525105</v>
      </c>
      <c r="T363" s="13"/>
    </row>
    <row r="364" spans="1:20" x14ac:dyDescent="0.25">
      <c r="A364" s="8">
        <v>363</v>
      </c>
      <c r="B364" s="4" t="s">
        <v>7</v>
      </c>
      <c r="C364" s="5" t="str">
        <f t="shared" si="10"/>
        <v>new Quote { Date = DateTime.ParseExact("2018-06-12","yyyy-MM-dd",cultureProvider), Open=269.82m, High=270.11m, Low=269m, Close=269.71m, Volume = (long)74798688 },</v>
      </c>
      <c r="D364" s="3">
        <v>43263</v>
      </c>
      <c r="E364" s="2">
        <v>269.82</v>
      </c>
      <c r="F364" s="2">
        <v>270.11</v>
      </c>
      <c r="G364" s="2">
        <v>269</v>
      </c>
      <c r="H364" s="2">
        <v>269.70999999999998</v>
      </c>
      <c r="I364" s="1">
        <v>74798688</v>
      </c>
      <c r="J364" s="16">
        <f t="array" ref="J364">INDEX(LINEST($H345:$H364,$A345:$A364,TRUE,TRUE),1,1)</f>
        <v>0.36981954887218071</v>
      </c>
      <c r="K364" s="11">
        <f t="array" ref="K364">INDEX(LINEST($H345:$H364,$A345:$A364,TRUE,TRUE),1,2)</f>
        <v>134.10378947368409</v>
      </c>
      <c r="L364" s="11">
        <f t="array" ref="L364">INDEX(LINEST($H345:$H364,$A345:$A364,TRUE,TRUE),3,1)</f>
        <v>0.63331271019072921</v>
      </c>
      <c r="M364" s="11">
        <f t="shared" si="11"/>
        <v>2.679640834141769</v>
      </c>
      <c r="N364" s="13"/>
      <c r="P364" s="8">
        <v>363</v>
      </c>
      <c r="Q364" s="16">
        <v>0.36981954887217999</v>
      </c>
      <c r="R364" s="11">
        <v>134.103789473684</v>
      </c>
      <c r="S364" s="11">
        <v>0.63331271019072699</v>
      </c>
      <c r="T364" s="13"/>
    </row>
    <row r="365" spans="1:20" x14ac:dyDescent="0.25">
      <c r="A365" s="8">
        <v>364</v>
      </c>
      <c r="B365" s="4" t="s">
        <v>7</v>
      </c>
      <c r="C365" s="5" t="str">
        <f t="shared" si="10"/>
        <v>new Quote { Date = DateTime.ParseExact("2018-06-13","yyyy-MM-dd",cultureProvider), Open=269.97m, High=270.25m, Low=268.63m, Close=268.85m, Volume = (long)81770464 },</v>
      </c>
      <c r="D365" s="3">
        <v>43264</v>
      </c>
      <c r="E365" s="2">
        <v>269.97000000000003</v>
      </c>
      <c r="F365" s="2">
        <v>270.25</v>
      </c>
      <c r="G365" s="2">
        <v>268.63</v>
      </c>
      <c r="H365" s="2">
        <v>268.85000000000002</v>
      </c>
      <c r="I365" s="1">
        <v>81770464</v>
      </c>
      <c r="J365" s="16">
        <f t="array" ref="J365">INDEX(LINEST($H346:$H365,$A346:$A365,TRUE,TRUE),1,1)</f>
        <v>0.38478195488721834</v>
      </c>
      <c r="K365" s="11">
        <f t="array" ref="K365">INDEX(LINEST($H346:$H365,$A346:$A365,TRUE,TRUE),1,2)</f>
        <v>128.76479699248111</v>
      </c>
      <c r="L365" s="11">
        <f t="array" ref="L365">INDEX(LINEST($H346:$H365,$A346:$A365,TRUE,TRUE),3,1)</f>
        <v>0.65518117741050808</v>
      </c>
      <c r="M365" s="11">
        <f t="shared" si="11"/>
        <v>2.7411311533744604</v>
      </c>
      <c r="N365" s="13"/>
      <c r="P365" s="8">
        <v>364</v>
      </c>
      <c r="Q365" s="16">
        <v>0.384781954887218</v>
      </c>
      <c r="R365" s="11">
        <v>128.764796992481</v>
      </c>
      <c r="S365" s="11">
        <v>0.65518117741050597</v>
      </c>
      <c r="T365" s="13"/>
    </row>
    <row r="366" spans="1:20" x14ac:dyDescent="0.25">
      <c r="A366" s="8">
        <v>365</v>
      </c>
      <c r="B366" s="4" t="s">
        <v>7</v>
      </c>
      <c r="C366" s="5" t="str">
        <f t="shared" si="10"/>
        <v>new Quote { Date = DateTime.ParseExact("2018-06-14","yyyy-MM-dd",cultureProvider), Open=269.8m, High=270.11m, Low=268.88m, Close=269.53m, Volume = (long)79730104 },</v>
      </c>
      <c r="D366" s="3">
        <v>43265</v>
      </c>
      <c r="E366" s="2">
        <v>269.8</v>
      </c>
      <c r="F366" s="2">
        <v>270.11</v>
      </c>
      <c r="G366" s="2">
        <v>268.88</v>
      </c>
      <c r="H366" s="2">
        <v>269.52999999999997</v>
      </c>
      <c r="I366" s="1">
        <v>79730104</v>
      </c>
      <c r="J366" s="16">
        <f t="array" ref="J366">INDEX(LINEST($H347:$H366,$A347:$A366,TRUE,TRUE),1,1)</f>
        <v>0.4167518796992481</v>
      </c>
      <c r="K366" s="11">
        <f t="array" ref="K366">INDEX(LINEST($H347:$H366,$A347:$A366,TRUE,TRUE),1,2)</f>
        <v>117.32870676691735</v>
      </c>
      <c r="L366" s="11">
        <f t="array" ref="L366">INDEX(LINEST($H347:$H366,$A347:$A366,TRUE,TRUE),3,1)</f>
        <v>0.70586405848615064</v>
      </c>
      <c r="M366" s="11">
        <f t="shared" si="11"/>
        <v>2.8603083749833669</v>
      </c>
      <c r="N366" s="13"/>
      <c r="P366" s="8">
        <v>365</v>
      </c>
      <c r="Q366" s="16">
        <v>0.41675187969924798</v>
      </c>
      <c r="R366" s="11">
        <v>117.32870676691699</v>
      </c>
      <c r="S366" s="11">
        <v>0.70586405848614897</v>
      </c>
      <c r="T366" s="13"/>
    </row>
    <row r="367" spans="1:20" x14ac:dyDescent="0.25">
      <c r="A367" s="8">
        <v>366</v>
      </c>
      <c r="B367" s="4" t="s">
        <v>7</v>
      </c>
      <c r="C367" s="5" t="str">
        <f t="shared" si="10"/>
        <v>new Quote { Date = DateTime.ParseExact("2018-06-15","yyyy-MM-dd",cultureProvider), Open=268.67m, High=269.55m, Low=267.45m, Close=269.18m, Volume = (long)123585600 },</v>
      </c>
      <c r="D367" s="3">
        <v>43266</v>
      </c>
      <c r="E367" s="2">
        <v>268.67</v>
      </c>
      <c r="F367" s="2">
        <v>269.55</v>
      </c>
      <c r="G367" s="2">
        <v>267.45</v>
      </c>
      <c r="H367" s="2">
        <v>269.18</v>
      </c>
      <c r="I367" s="1">
        <v>123585600</v>
      </c>
      <c r="J367" s="16">
        <f t="array" ref="J367">INDEX(LINEST($H348:$H367,$A348:$A367,TRUE,TRUE),1,1)</f>
        <v>0.43080451127819525</v>
      </c>
      <c r="K367" s="11">
        <f t="array" ref="K367">INDEX(LINEST($H348:$H367,$A348:$A367,TRUE,TRUE),1,2)</f>
        <v>112.20969172932342</v>
      </c>
      <c r="L367" s="11">
        <f t="array" ref="L367">INDEX(LINEST($H348:$H367,$A348:$A367,TRUE,TRUE),3,1)</f>
        <v>0.72867558696223633</v>
      </c>
      <c r="M367" s="11">
        <f t="shared" si="11"/>
        <v>2.9101069997510374</v>
      </c>
      <c r="N367" s="13"/>
      <c r="P367" s="8">
        <v>366</v>
      </c>
      <c r="Q367" s="16">
        <v>0.43080451127819502</v>
      </c>
      <c r="R367" s="11">
        <v>112.209691729323</v>
      </c>
      <c r="S367" s="11">
        <v>0.728675586962235</v>
      </c>
      <c r="T367" s="13"/>
    </row>
    <row r="368" spans="1:20" x14ac:dyDescent="0.25">
      <c r="A368" s="8">
        <v>367</v>
      </c>
      <c r="B368" s="4" t="s">
        <v>7</v>
      </c>
      <c r="C368" s="5" t="str">
        <f t="shared" si="10"/>
        <v>new Quote { Date = DateTime.ParseExact("2018-06-18","yyyy-MM-dd",cultureProvider), Open=267.59m, High=268.77m, Low=267.07m, Close=268.63m, Volume = (long)54479888 },</v>
      </c>
      <c r="D368" s="3">
        <v>43269</v>
      </c>
      <c r="E368" s="2">
        <v>267.58999999999997</v>
      </c>
      <c r="F368" s="2">
        <v>268.77</v>
      </c>
      <c r="G368" s="2">
        <v>267.07</v>
      </c>
      <c r="H368" s="2">
        <v>268.63</v>
      </c>
      <c r="I368" s="1">
        <v>54479888</v>
      </c>
      <c r="J368" s="16">
        <f t="array" ref="J368">INDEX(LINEST($H349:$H368,$A349:$A368,TRUE,TRUE),1,1)</f>
        <v>0.41733082706766889</v>
      </c>
      <c r="K368" s="11">
        <f t="array" ref="K368">INDEX(LINEST($H349:$H368,$A349:$A368,TRUE,TRUE),1,2)</f>
        <v>116.90872932330839</v>
      </c>
      <c r="L368" s="11">
        <f t="array" ref="L368">INDEX(LINEST($H349:$H368,$A349:$A368,TRUE,TRUE),3,1)</f>
        <v>0.70722918635549537</v>
      </c>
      <c r="M368" s="11">
        <f t="shared" si="11"/>
        <v>2.8615161628060024</v>
      </c>
      <c r="N368" s="13"/>
      <c r="P368" s="8">
        <v>367</v>
      </c>
      <c r="Q368" s="16">
        <v>0.417330827067669</v>
      </c>
      <c r="R368" s="11">
        <v>116.90872932330799</v>
      </c>
      <c r="S368" s="11">
        <v>0.70722918635549403</v>
      </c>
      <c r="T368" s="13"/>
    </row>
    <row r="369" spans="1:20" x14ac:dyDescent="0.25">
      <c r="A369" s="8">
        <v>368</v>
      </c>
      <c r="B369" s="4" t="s">
        <v>7</v>
      </c>
      <c r="C369" s="5" t="str">
        <f t="shared" si="10"/>
        <v>new Quote { Date = DateTime.ParseExact("2018-06-19","yyyy-MM-dd",cultureProvider), Open=266.14m, High=267.84m, Low=265.69m, Close=267.6m, Volume = (long)100410976 },</v>
      </c>
      <c r="D369" s="3">
        <v>43270</v>
      </c>
      <c r="E369" s="2">
        <v>266.14</v>
      </c>
      <c r="F369" s="2">
        <v>267.83999999999997</v>
      </c>
      <c r="G369" s="2">
        <v>265.69</v>
      </c>
      <c r="H369" s="2">
        <v>267.60000000000002</v>
      </c>
      <c r="I369" s="1">
        <v>100410976</v>
      </c>
      <c r="J369" s="16">
        <f t="array" ref="J369">INDEX(LINEST($H350:$H369,$A350:$A369,TRUE,TRUE),1,1)</f>
        <v>0.41083458646616505</v>
      </c>
      <c r="K369" s="11">
        <f t="array" ref="K369">INDEX(LINEST($H350:$H369,$A350:$A369,TRUE,TRUE),1,2)</f>
        <v>118.98330075187988</v>
      </c>
      <c r="L369" s="11">
        <f t="array" ref="L369">INDEX(LINEST($H350:$H369,$A350:$A369,TRUE,TRUE),3,1)</f>
        <v>0.69132801303969948</v>
      </c>
      <c r="M369" s="11">
        <f t="shared" si="11"/>
        <v>2.8491856292632085</v>
      </c>
      <c r="N369" s="13"/>
      <c r="P369" s="8">
        <v>368</v>
      </c>
      <c r="Q369" s="16">
        <v>0.410834586466165</v>
      </c>
      <c r="R369" s="11">
        <v>118.983300751879</v>
      </c>
      <c r="S369" s="11">
        <v>0.69132801303969804</v>
      </c>
      <c r="T369" s="13"/>
    </row>
    <row r="370" spans="1:20" x14ac:dyDescent="0.25">
      <c r="A370" s="8">
        <v>369</v>
      </c>
      <c r="B370" s="4" t="s">
        <v>7</v>
      </c>
      <c r="C370" s="5" t="str">
        <f t="shared" si="10"/>
        <v>new Quote { Date = DateTime.ParseExact("2018-06-20","yyyy-MM-dd",cultureProvider), Open=268.35m, High=268.78m, Low=267.69m, Close=268.06m, Volume = (long)55373416 },</v>
      </c>
      <c r="D370" s="3">
        <v>43271</v>
      </c>
      <c r="E370" s="2">
        <v>268.35000000000002</v>
      </c>
      <c r="F370" s="2">
        <v>268.77999999999997</v>
      </c>
      <c r="G370" s="2">
        <v>267.69</v>
      </c>
      <c r="H370" s="2">
        <v>268.06</v>
      </c>
      <c r="I370" s="1">
        <v>55373416</v>
      </c>
      <c r="J370" s="16">
        <f t="array" ref="J370">INDEX(LINEST($H351:$H370,$A351:$A370,TRUE,TRUE),1,1)</f>
        <v>0.39448120300751877</v>
      </c>
      <c r="K370" s="11">
        <f t="array" ref="K370">INDEX(LINEST($H351:$H370,$A351:$A370,TRUE,TRUE),1,2)</f>
        <v>124.67400751879708</v>
      </c>
      <c r="L370" s="11">
        <f t="array" ref="L370">INDEX(LINEST($H351:$H370,$A351:$A370,TRUE,TRUE),3,1)</f>
        <v>0.65696863456042753</v>
      </c>
      <c r="M370" s="11">
        <f t="shared" si="11"/>
        <v>2.8064016106038689</v>
      </c>
      <c r="N370" s="13"/>
      <c r="P370" s="8">
        <v>369</v>
      </c>
      <c r="Q370" s="16">
        <v>0.39448120300751799</v>
      </c>
      <c r="R370" s="11">
        <v>124.674007518796</v>
      </c>
      <c r="S370" s="11">
        <v>0.65696863456042598</v>
      </c>
      <c r="T370" s="13"/>
    </row>
    <row r="371" spans="1:20" x14ac:dyDescent="0.25">
      <c r="A371" s="8">
        <v>370</v>
      </c>
      <c r="B371" s="4" t="s">
        <v>7</v>
      </c>
      <c r="C371" s="5" t="str">
        <f t="shared" si="10"/>
        <v>new Quote { Date = DateTime.ParseExact("2018-06-21","yyyy-MM-dd",cultureProvider), Open=268.05m, High=268.07m, Low=265.83m, Close=266.38m, Volume = (long)73159376 },</v>
      </c>
      <c r="D371" s="3">
        <v>43272</v>
      </c>
      <c r="E371" s="2">
        <v>268.05</v>
      </c>
      <c r="F371" s="2">
        <v>268.07</v>
      </c>
      <c r="G371" s="2">
        <v>265.83</v>
      </c>
      <c r="H371" s="2">
        <v>266.38</v>
      </c>
      <c r="I371" s="1">
        <v>73159376</v>
      </c>
      <c r="J371" s="16">
        <f t="array" ref="J371">INDEX(LINEST($H352:$H371,$A352:$A371,TRUE,TRUE),1,1)</f>
        <v>0.35880451127819496</v>
      </c>
      <c r="K371" s="11">
        <f t="array" ref="K371">INDEX(LINEST($H352:$H371,$A352:$A371,TRUE,TRUE),1,2)</f>
        <v>137.24347368421081</v>
      </c>
      <c r="L371" s="11">
        <f t="array" ref="L371">INDEX(LINEST($H352:$H371,$A352:$A371,TRUE,TRUE),3,1)</f>
        <v>0.5608267865162142</v>
      </c>
      <c r="M371" s="11">
        <f t="shared" si="11"/>
        <v>2.7627357365481027</v>
      </c>
      <c r="N371" s="13"/>
      <c r="P371" s="8">
        <v>370</v>
      </c>
      <c r="Q371" s="16">
        <v>0.35880451127819502</v>
      </c>
      <c r="R371" s="11">
        <v>137.24347368420999</v>
      </c>
      <c r="S371" s="11">
        <v>0.56082678651621398</v>
      </c>
      <c r="T371" s="13"/>
    </row>
    <row r="372" spans="1:20" x14ac:dyDescent="0.25">
      <c r="A372" s="8">
        <v>371</v>
      </c>
      <c r="B372" s="4" t="s">
        <v>7</v>
      </c>
      <c r="C372" s="5" t="str">
        <f t="shared" si="10"/>
        <v>new Quote { Date = DateTime.ParseExact("2018-06-22","yyyy-MM-dd",cultureProvider), Open=267.76m, High=267.88m, Low=266.62m, Close=266.86m, Volume = (long)58283384 },</v>
      </c>
      <c r="D372" s="3">
        <v>43273</v>
      </c>
      <c r="E372" s="2">
        <v>267.76</v>
      </c>
      <c r="F372" s="2">
        <v>267.88</v>
      </c>
      <c r="G372" s="2">
        <v>266.62</v>
      </c>
      <c r="H372" s="2">
        <v>266.86</v>
      </c>
      <c r="I372" s="1">
        <v>58283384</v>
      </c>
      <c r="J372" s="16">
        <f t="array" ref="J372">INDEX(LINEST($H353:$H372,$A353:$A372,TRUE,TRUE),1,1)</f>
        <v>0.31837593984962381</v>
      </c>
      <c r="K372" s="11">
        <f t="array" ref="K372">INDEX(LINEST($H353:$H372,$A353:$A372,TRUE,TRUE),1,2)</f>
        <v>151.65309774436099</v>
      </c>
      <c r="L372" s="11">
        <f t="array" ref="L372">INDEX(LINEST($H353:$H372,$A353:$A372,TRUE,TRUE),3,1)</f>
        <v>0.46680283877839285</v>
      </c>
      <c r="M372" s="11">
        <f t="shared" si="11"/>
        <v>2.6870102344427327</v>
      </c>
      <c r="N372" s="13"/>
      <c r="P372" s="8">
        <v>371</v>
      </c>
      <c r="Q372" s="16">
        <v>0.31837593984962398</v>
      </c>
      <c r="R372" s="11">
        <v>151.65309774436</v>
      </c>
      <c r="S372" s="11">
        <v>0.46680283877839102</v>
      </c>
      <c r="T372" s="13"/>
    </row>
    <row r="373" spans="1:20" x14ac:dyDescent="0.25">
      <c r="A373" s="8">
        <v>372</v>
      </c>
      <c r="B373" s="4" t="s">
        <v>7</v>
      </c>
      <c r="C373" s="5" t="str">
        <f t="shared" si="10"/>
        <v>new Quote { Date = DateTime.ParseExact("2018-06-25","yyyy-MM-dd",cultureProvider), Open=265.6m, High=265.77m, Low=261.38m, Close=263.23m, Volume = (long)141924096 },</v>
      </c>
      <c r="D373" s="3">
        <v>43276</v>
      </c>
      <c r="E373" s="2">
        <v>265.60000000000002</v>
      </c>
      <c r="F373" s="2">
        <v>265.77</v>
      </c>
      <c r="G373" s="2">
        <v>261.38</v>
      </c>
      <c r="H373" s="2">
        <v>263.23</v>
      </c>
      <c r="I373" s="1">
        <v>141924096</v>
      </c>
      <c r="J373" s="16">
        <f t="array" ref="J373">INDEX(LINEST($H354:$H373,$A354:$A373,TRUE,TRUE),1,1)</f>
        <v>0.21152631578947442</v>
      </c>
      <c r="K373" s="11">
        <f t="array" ref="K373">INDEX(LINEST($H354:$H373,$A354:$A373,TRUE,TRUE),1,2)</f>
        <v>190.07121052631555</v>
      </c>
      <c r="L373" s="11">
        <f t="array" ref="L373">INDEX(LINEST($H354:$H373,$A354:$A373,TRUE,TRUE),3,1)</f>
        <v>0.20676656892283346</v>
      </c>
      <c r="M373" s="11">
        <f t="shared" si="11"/>
        <v>2.6823785620228913</v>
      </c>
      <c r="N373" s="13"/>
      <c r="P373" s="8">
        <v>372</v>
      </c>
      <c r="Q373" s="16">
        <v>0.21152631578947301</v>
      </c>
      <c r="R373" s="11">
        <v>190.07121052631501</v>
      </c>
      <c r="S373" s="11">
        <v>0.20676656892283099</v>
      </c>
      <c r="T373" s="13"/>
    </row>
    <row r="374" spans="1:20" x14ac:dyDescent="0.25">
      <c r="A374" s="8">
        <v>373</v>
      </c>
      <c r="B374" s="4" t="s">
        <v>7</v>
      </c>
      <c r="C374" s="5" t="str">
        <f t="shared" si="10"/>
        <v>new Quote { Date = DateTime.ParseExact("2018-06-26","yyyy-MM-dd",cultureProvider), Open=263.85m, High=264.74m, Low=263.02m, Close=263.81m, Volume = (long)70710976 },</v>
      </c>
      <c r="D374" s="3">
        <v>43277</v>
      </c>
      <c r="E374" s="2">
        <v>263.85000000000002</v>
      </c>
      <c r="F374" s="2">
        <v>264.74</v>
      </c>
      <c r="G374" s="2">
        <v>263.02</v>
      </c>
      <c r="H374" s="2">
        <v>263.81</v>
      </c>
      <c r="I374" s="1">
        <v>70710976</v>
      </c>
      <c r="J374" s="16">
        <f t="array" ref="J374">INDEX(LINEST($H355:$H374,$A355:$A374,TRUE,TRUE),1,1)</f>
        <v>6.5172932330827577E-2</v>
      </c>
      <c r="K374" s="11">
        <f t="array" ref="K374">INDEX(LINEST($H355:$H374,$A355:$A374,TRUE,TRUE),1,2)</f>
        <v>243.24263909774422</v>
      </c>
      <c r="L374" s="11">
        <f t="array" ref="L374">INDEX(LINEST($H355:$H374,$A355:$A374,TRUE,TRUE),3,1)</f>
        <v>2.6108976168912536E-2</v>
      </c>
      <c r="M374" s="11">
        <f t="shared" si="11"/>
        <v>2.3257775044057811</v>
      </c>
      <c r="N374" s="13"/>
      <c r="P374" s="8">
        <v>373</v>
      </c>
      <c r="Q374" s="16">
        <v>6.5172932330826994E-2</v>
      </c>
      <c r="R374" s="11">
        <v>243.24263909774399</v>
      </c>
      <c r="S374" s="11">
        <v>2.6108976168912099E-2</v>
      </c>
      <c r="T374" s="13"/>
    </row>
    <row r="375" spans="1:20" x14ac:dyDescent="0.25">
      <c r="A375" s="8">
        <v>374</v>
      </c>
      <c r="B375" s="4" t="s">
        <v>7</v>
      </c>
      <c r="C375" s="5" t="str">
        <f t="shared" si="10"/>
        <v>new Quote { Date = DateTime.ParseExact("2018-06-27","yyyy-MM-dd",cultureProvider), Open=264.45m, High=266.01m, Low=261.46m, Close=261.63m, Volume = (long)108213904 },</v>
      </c>
      <c r="D375" s="3">
        <v>43278</v>
      </c>
      <c r="E375" s="2">
        <v>264.45</v>
      </c>
      <c r="F375" s="2">
        <v>266.01</v>
      </c>
      <c r="G375" s="2">
        <v>261.45999999999998</v>
      </c>
      <c r="H375" s="2">
        <v>261.63</v>
      </c>
      <c r="I375" s="1">
        <v>108213904</v>
      </c>
      <c r="J375" s="16">
        <f t="array" ref="J375">INDEX(LINEST($H356:$H375,$A356:$A375,TRUE,TRUE),1,1)</f>
        <v>-6.3052631578946708E-2</v>
      </c>
      <c r="K375" s="11">
        <f t="array" ref="K375">INDEX(LINEST($H356:$H375,$A356:$A375,TRUE,TRUE),1,2)</f>
        <v>289.81668421052609</v>
      </c>
      <c r="L375" s="11">
        <f t="array" ref="L375">INDEX(LINEST($H356:$H375,$A356:$A375,TRUE,TRUE),3,1)</f>
        <v>2.1138827863509159E-2</v>
      </c>
      <c r="M375" s="11">
        <f t="shared" si="11"/>
        <v>2.5006827067822877</v>
      </c>
      <c r="N375" s="13"/>
      <c r="P375" s="8">
        <v>374</v>
      </c>
      <c r="Q375" s="16">
        <v>-6.3052631578947305E-2</v>
      </c>
      <c r="R375" s="11">
        <v>289.81668421052598</v>
      </c>
      <c r="S375" s="11">
        <v>2.1138827863509901E-2</v>
      </c>
      <c r="T375" s="13"/>
    </row>
    <row r="376" spans="1:20" x14ac:dyDescent="0.25">
      <c r="A376" s="8">
        <v>375</v>
      </c>
      <c r="B376" s="4" t="s">
        <v>7</v>
      </c>
      <c r="C376" s="5" t="str">
        <f t="shared" si="10"/>
        <v>new Quote { Date = DateTime.ParseExact("2018-06-28","yyyy-MM-dd",cultureProvider), Open=261.57m, High=263.96m, Low=260.79m, Close=263.12m, Volume = (long)78913504 },</v>
      </c>
      <c r="D376" s="3">
        <v>43279</v>
      </c>
      <c r="E376" s="2">
        <v>261.57</v>
      </c>
      <c r="F376" s="2">
        <v>263.95999999999998</v>
      </c>
      <c r="G376" s="2">
        <v>260.79000000000002</v>
      </c>
      <c r="H376" s="2">
        <v>263.12</v>
      </c>
      <c r="I376" s="1">
        <v>78913504</v>
      </c>
      <c r="J376" s="16">
        <f t="array" ref="J376">INDEX(LINEST($H357:$H376,$A357:$A376,TRUE,TRUE),1,1)</f>
        <v>-0.19259398496240518</v>
      </c>
      <c r="K376" s="11">
        <f t="array" ref="K376">INDEX(LINEST($H357:$H376,$A357:$A376,TRUE,TRUE),1,2)</f>
        <v>337.28360150375914</v>
      </c>
      <c r="L376" s="11">
        <f t="array" ref="L376">INDEX(LINEST($H357:$H376,$A357:$A376,TRUE,TRUE),3,1)</f>
        <v>0.21387012572548575</v>
      </c>
      <c r="M376" s="11">
        <f t="shared" si="11"/>
        <v>2.4013943345481588</v>
      </c>
      <c r="N376" s="13"/>
      <c r="P376" s="8">
        <v>375</v>
      </c>
      <c r="Q376" s="16">
        <v>-0.19259398496240601</v>
      </c>
      <c r="R376" s="11">
        <v>337.28360150375897</v>
      </c>
      <c r="S376" s="11">
        <v>0.213870125725487</v>
      </c>
      <c r="T376" s="13"/>
    </row>
    <row r="377" spans="1:20" x14ac:dyDescent="0.25">
      <c r="A377" s="8">
        <v>376</v>
      </c>
      <c r="B377" s="4" t="s">
        <v>7</v>
      </c>
      <c r="C377" s="5" t="str">
        <f t="shared" si="10"/>
        <v>new Quote { Date = DateTime.ParseExact("2018-06-29","yyyy-MM-dd",cultureProvider), Open=264.32m, High=265.81m, Low=263.37m, Close=263.5m, Volume = (long)100473760 },</v>
      </c>
      <c r="D377" s="3">
        <v>43280</v>
      </c>
      <c r="E377" s="2">
        <v>264.32</v>
      </c>
      <c r="F377" s="2">
        <v>265.81</v>
      </c>
      <c r="G377" s="2">
        <v>263.37</v>
      </c>
      <c r="H377" s="2">
        <v>263.5</v>
      </c>
      <c r="I377" s="1">
        <v>100473760</v>
      </c>
      <c r="J377" s="16">
        <f t="array" ref="J377">INDEX(LINEST($H358:$H377,$A358:$A377,TRUE,TRUE),1,1)</f>
        <v>-0.27766917293233007</v>
      </c>
      <c r="K377" s="11">
        <f t="array" ref="K377">INDEX(LINEST($H358:$H377,$A358:$A377,TRUE,TRUE),1,2)</f>
        <v>368.60275187969899</v>
      </c>
      <c r="L377" s="11">
        <f t="array" ref="L377">INDEX(LINEST($H358:$H377,$A358:$A377,TRUE,TRUE),3,1)</f>
        <v>0.42237995322706967</v>
      </c>
      <c r="M377" s="11">
        <f t="shared" si="11"/>
        <v>2.4636093440316369</v>
      </c>
      <c r="N377" s="13"/>
      <c r="P377" s="8">
        <v>376</v>
      </c>
      <c r="Q377" s="16">
        <v>-0.27766917293233001</v>
      </c>
      <c r="R377" s="11">
        <v>368.60275187969899</v>
      </c>
      <c r="S377" s="11">
        <v>0.422379953227071</v>
      </c>
      <c r="T377" s="13"/>
    </row>
    <row r="378" spans="1:20" x14ac:dyDescent="0.25">
      <c r="A378" s="8">
        <v>377</v>
      </c>
      <c r="B378" s="4" t="s">
        <v>7</v>
      </c>
      <c r="C378" s="5" t="str">
        <f t="shared" si="10"/>
        <v>new Quote { Date = DateTime.ParseExact("2018-07-02","yyyy-MM-dd",cultureProvider), Open=261.78m, High=264.24m, Low=261.52m, Close=264.06m, Volume = (long)65431128 },</v>
      </c>
      <c r="D378" s="3">
        <v>43283</v>
      </c>
      <c r="E378" s="2">
        <v>261.77999999999997</v>
      </c>
      <c r="F378" s="2">
        <v>264.24</v>
      </c>
      <c r="G378" s="2">
        <v>261.52</v>
      </c>
      <c r="H378" s="2">
        <v>264.06</v>
      </c>
      <c r="I378" s="1">
        <v>65431128</v>
      </c>
      <c r="J378" s="16">
        <f t="array" ref="J378">INDEX(LINEST($H359:$H378,$A359:$A378,TRUE,TRUE),1,1)</f>
        <v>-0.33339849624060081</v>
      </c>
      <c r="K378" s="11">
        <f t="array" ref="K378">INDEX(LINEST($H359:$H378,$A359:$A378,TRUE,TRUE),1,2)</f>
        <v>389.27294736842083</v>
      </c>
      <c r="L378" s="11">
        <f t="array" ref="L378">INDEX(LINEST($H359:$H378,$A359:$A378,TRUE,TRUE),3,1)</f>
        <v>0.57788907950344126</v>
      </c>
      <c r="M378" s="11">
        <f t="shared" si="11"/>
        <v>2.5289323834377204</v>
      </c>
      <c r="N378" s="13"/>
      <c r="P378" s="8">
        <v>377</v>
      </c>
      <c r="Q378" s="16">
        <v>-0.33339849624060103</v>
      </c>
      <c r="R378" s="11">
        <v>389.272947368421</v>
      </c>
      <c r="S378" s="11">
        <v>0.57788907950344204</v>
      </c>
      <c r="T378" s="13"/>
    </row>
    <row r="379" spans="1:20" x14ac:dyDescent="0.25">
      <c r="A379" s="8">
        <v>378</v>
      </c>
      <c r="B379" s="4" t="s">
        <v>7</v>
      </c>
      <c r="C379" s="5" t="str">
        <f t="shared" si="10"/>
        <v>new Quote { Date = DateTime.ParseExact("2018-07-03","yyyy-MM-dd",cultureProvider), Open=265.05m, High=265.15m, Low=262.67m, Close=263.13m, Volume = (long)43432576 },</v>
      </c>
      <c r="D379" s="3">
        <v>43284</v>
      </c>
      <c r="E379" s="2">
        <v>265.05</v>
      </c>
      <c r="F379" s="2">
        <v>265.14999999999998</v>
      </c>
      <c r="G379" s="2">
        <v>262.67</v>
      </c>
      <c r="H379" s="2">
        <v>263.13</v>
      </c>
      <c r="I379" s="1">
        <v>43432576</v>
      </c>
      <c r="J379" s="16">
        <f t="array" ref="J379">INDEX(LINEST($H360:$H379,$A360:$A379,TRUE,TRUE),1,1)</f>
        <v>-0.39660902255639069</v>
      </c>
      <c r="K379" s="11">
        <f t="array" ref="K379">INDEX(LINEST($H360:$H379,$A360:$A379,TRUE,TRUE),1,2)</f>
        <v>412.75492481203003</v>
      </c>
      <c r="L379" s="11">
        <f t="array" ref="L379">INDEX(LINEST($H360:$H379,$A360:$A379,TRUE,TRUE),3,1)</f>
        <v>0.74685898486721058</v>
      </c>
      <c r="M379" s="11">
        <f t="shared" si="11"/>
        <v>2.6463002002796268</v>
      </c>
      <c r="N379" s="13"/>
      <c r="P379" s="8">
        <v>378</v>
      </c>
      <c r="Q379" s="16">
        <v>-0.39660902255639002</v>
      </c>
      <c r="R379" s="11">
        <v>412.75492481203003</v>
      </c>
      <c r="S379" s="11">
        <v>0.74685898486721003</v>
      </c>
      <c r="T379" s="13"/>
    </row>
    <row r="380" spans="1:20" x14ac:dyDescent="0.25">
      <c r="A380" s="8">
        <v>379</v>
      </c>
      <c r="B380" s="4" t="s">
        <v>7</v>
      </c>
      <c r="C380" s="5" t="str">
        <f t="shared" si="10"/>
        <v>new Quote { Date = DateTime.ParseExact("2018-07-05","yyyy-MM-dd",cultureProvider), Open=264.36m, High=265.35m, Low=263.19m, Close=265.28m, Volume = (long)58606568 },</v>
      </c>
      <c r="D380" s="3">
        <v>43286</v>
      </c>
      <c r="E380" s="2">
        <v>264.36</v>
      </c>
      <c r="F380" s="2">
        <v>265.35000000000002</v>
      </c>
      <c r="G380" s="2">
        <v>263.19</v>
      </c>
      <c r="H380" s="2">
        <v>265.27999999999997</v>
      </c>
      <c r="I380" s="1">
        <v>58606568</v>
      </c>
      <c r="J380" s="16">
        <f t="array" ref="J380">INDEX(LINEST($H361:$H380,$A361:$A380,TRUE,TRUE),1,1)</f>
        <v>-0.38970676691729328</v>
      </c>
      <c r="K380" s="11">
        <f t="array" ref="K380">INDEX(LINEST($H361:$H380,$A361:$A380,TRUE,TRUE),1,2)</f>
        <v>410.45315037593991</v>
      </c>
      <c r="L380" s="11">
        <f t="array" ref="L380">INDEX(LINEST($H361:$H380,$A361:$A380,TRUE,TRUE),3,1)</f>
        <v>0.72815323737538284</v>
      </c>
      <c r="M380" s="11">
        <f t="shared" si="11"/>
        <v>2.6334336426042695</v>
      </c>
      <c r="N380" s="13"/>
      <c r="P380" s="8">
        <v>379</v>
      </c>
      <c r="Q380" s="16">
        <v>-0.389706766917293</v>
      </c>
      <c r="R380" s="11">
        <v>410.453150375939</v>
      </c>
      <c r="S380" s="11">
        <v>0.72815323737538096</v>
      </c>
      <c r="T380" s="13"/>
    </row>
    <row r="381" spans="1:20" x14ac:dyDescent="0.25">
      <c r="A381" s="8">
        <v>380</v>
      </c>
      <c r="B381" s="4" t="s">
        <v>7</v>
      </c>
      <c r="C381" s="5" t="str">
        <f t="shared" si="10"/>
        <v>new Quote { Date = DateTime.ParseExact("2018-07-06","yyyy-MM-dd",cultureProvider), Open=265.31m, High=267.93m, Low=264.89m, Close=267.52m, Volume = (long)68456816 },</v>
      </c>
      <c r="D381" s="3">
        <v>43287</v>
      </c>
      <c r="E381" s="2">
        <v>265.31</v>
      </c>
      <c r="F381" s="2">
        <v>267.93</v>
      </c>
      <c r="G381" s="2">
        <v>264.89</v>
      </c>
      <c r="H381" s="2">
        <v>267.52</v>
      </c>
      <c r="I381" s="1">
        <v>68456816</v>
      </c>
      <c r="J381" s="16">
        <f t="array" ref="J381">INDEX(LINEST($H362:$H381,$A362:$A381,TRUE,TRUE),1,1)</f>
        <v>-0.34682706766917354</v>
      </c>
      <c r="K381" s="11">
        <f t="array" ref="K381">INDEX(LINEST($H362:$H381,$A362:$A381,TRUE,TRUE),1,2)</f>
        <v>394.92142857142881</v>
      </c>
      <c r="L381" s="11">
        <f t="array" ref="L381">INDEX(LINEST($H362:$H381,$A362:$A381,TRUE,TRUE),3,1)</f>
        <v>0.58502941293604593</v>
      </c>
      <c r="M381" s="11">
        <f t="shared" si="11"/>
        <v>2.6146885091727459</v>
      </c>
      <c r="N381" s="13"/>
      <c r="P381" s="8">
        <v>380</v>
      </c>
      <c r="Q381" s="16">
        <v>-0.34682706766917198</v>
      </c>
      <c r="R381" s="11">
        <v>394.92142857142801</v>
      </c>
      <c r="S381" s="11">
        <v>0.58502941293604305</v>
      </c>
      <c r="T381" s="13"/>
    </row>
    <row r="382" spans="1:20" x14ac:dyDescent="0.25">
      <c r="A382" s="8">
        <v>381</v>
      </c>
      <c r="B382" s="4" t="s">
        <v>7</v>
      </c>
      <c r="C382" s="5" t="str">
        <f t="shared" si="10"/>
        <v>new Quote { Date = DateTime.ParseExact("2018-07-09","yyyy-MM-dd",cultureProvider), Open=268.62m, High=269.99m, Low=268.57m, Close=269.93m, Volume = (long)52042820 },</v>
      </c>
      <c r="D382" s="3">
        <v>43290</v>
      </c>
      <c r="E382" s="2">
        <v>268.62</v>
      </c>
      <c r="F382" s="2">
        <v>269.99</v>
      </c>
      <c r="G382" s="2">
        <v>268.57</v>
      </c>
      <c r="H382" s="2">
        <v>269.93</v>
      </c>
      <c r="I382" s="1">
        <v>52042820</v>
      </c>
      <c r="J382" s="16">
        <f t="array" ref="J382">INDEX(LINEST($H363:$H382,$A363:$A382,TRUE,TRUE),1,1)</f>
        <v>-0.25600751879699302</v>
      </c>
      <c r="K382" s="11">
        <f t="array" ref="K382">INDEX(LINEST($H363:$H382,$A363:$A382,TRUE,TRUE),1,2)</f>
        <v>361.57529323308296</v>
      </c>
      <c r="L382" s="11">
        <f t="array" ref="L382">INDEX(LINEST($H363:$H382,$A363:$A382,TRUE,TRUE),3,1)</f>
        <v>0.30617781416757445</v>
      </c>
      <c r="M382" s="11">
        <f t="shared" si="11"/>
        <v>2.6678517106466013</v>
      </c>
      <c r="N382" s="13"/>
      <c r="P382" s="8">
        <v>381</v>
      </c>
      <c r="Q382" s="16">
        <v>-0.25600751879699202</v>
      </c>
      <c r="R382" s="11">
        <v>361.57529323308199</v>
      </c>
      <c r="S382" s="11">
        <v>0.306177814167572</v>
      </c>
      <c r="T382" s="13"/>
    </row>
    <row r="383" spans="1:20" x14ac:dyDescent="0.25">
      <c r="A383" s="8">
        <v>382</v>
      </c>
      <c r="B383" s="4" t="s">
        <v>7</v>
      </c>
      <c r="C383" s="5" t="str">
        <f t="shared" si="10"/>
        <v>new Quote { Date = DateTime.ParseExact("2018-07-10","yyyy-MM-dd",cultureProvider), Open=270.43m, High=271.01m, Low=270.11m, Close=270.9m, Volume = (long)53501064 },</v>
      </c>
      <c r="D383" s="3">
        <v>43291</v>
      </c>
      <c r="E383" s="2">
        <v>270.43</v>
      </c>
      <c r="F383" s="2">
        <v>271.01</v>
      </c>
      <c r="G383" s="2">
        <v>270.11</v>
      </c>
      <c r="H383" s="2">
        <v>270.89999999999998</v>
      </c>
      <c r="I383" s="1">
        <v>53501064</v>
      </c>
      <c r="J383" s="16">
        <f t="array" ref="J383">INDEX(LINEST($H364:$H383,$A364:$A383,TRUE,TRUE),1,1)</f>
        <v>-0.14704511278195553</v>
      </c>
      <c r="K383" s="11">
        <f t="array" ref="K383">INDEX(LINEST($H364:$H383,$A364:$A383,TRUE,TRUE),1,2)</f>
        <v>321.31980451127845</v>
      </c>
      <c r="L383" s="11">
        <f t="array" ref="L383">INDEX(LINEST($H364:$H383,$A364:$A383,TRUE,TRUE),3,1)</f>
        <v>9.3668431977107031E-2</v>
      </c>
      <c r="M383" s="11">
        <f t="shared" si="11"/>
        <v>2.7704466697628352</v>
      </c>
      <c r="N383" s="13"/>
      <c r="P383" s="8">
        <v>382</v>
      </c>
      <c r="Q383" s="16">
        <v>-0.14704511278195401</v>
      </c>
      <c r="R383" s="11">
        <v>321.31980451127799</v>
      </c>
      <c r="S383" s="11">
        <v>9.3668431977106101E-2</v>
      </c>
      <c r="T383" s="13"/>
    </row>
    <row r="384" spans="1:20" x14ac:dyDescent="0.25">
      <c r="A384" s="8">
        <v>383</v>
      </c>
      <c r="B384" s="4" t="s">
        <v>7</v>
      </c>
      <c r="C384" s="5" t="str">
        <f t="shared" si="10"/>
        <v>new Quote { Date = DateTime.ParseExact("2018-07-11","yyyy-MM-dd",cultureProvider), Open=269.2m, High=270.07m, Low=268.59m, Close=268.92m, Volume = (long)79329656 },</v>
      </c>
      <c r="D384" s="3">
        <v>43292</v>
      </c>
      <c r="E384" s="2">
        <v>269.2</v>
      </c>
      <c r="F384" s="2">
        <v>270.07</v>
      </c>
      <c r="G384" s="2">
        <v>268.58999999999997</v>
      </c>
      <c r="H384" s="2">
        <v>268.92</v>
      </c>
      <c r="I384" s="1">
        <v>79329656</v>
      </c>
      <c r="J384" s="16">
        <f t="array" ref="J384">INDEX(LINEST($H365:$H384,$A365:$A384,TRUE,TRUE),1,1)</f>
        <v>-6.3157894736842829E-2</v>
      </c>
      <c r="K384" s="11">
        <f t="array" ref="K384">INDEX(LINEST($H365:$H384,$A365:$A384,TRUE,TRUE),1,2)</f>
        <v>290.09547368421084</v>
      </c>
      <c r="L384" s="11">
        <f t="array" ref="L384">INDEX(LINEST($H365:$H384,$A365:$A384,TRUE,TRUE),3,1)</f>
        <v>1.7790898989375643E-2</v>
      </c>
      <c r="M384" s="11">
        <f t="shared" si="11"/>
        <v>2.7303889832769235</v>
      </c>
      <c r="N384" s="13"/>
      <c r="P384" s="8">
        <v>383</v>
      </c>
      <c r="Q384" s="16">
        <v>-6.3157894736842093E-2</v>
      </c>
      <c r="R384" s="11">
        <v>290.09547368420999</v>
      </c>
      <c r="S384" s="11">
        <v>1.7790898989375199E-2</v>
      </c>
      <c r="T384" s="13"/>
    </row>
    <row r="385" spans="1:20" x14ac:dyDescent="0.25">
      <c r="A385" s="8">
        <v>384</v>
      </c>
      <c r="B385" s="4" t="s">
        <v>7</v>
      </c>
      <c r="C385" s="5" t="str">
        <f t="shared" si="10"/>
        <v>new Quote { Date = DateTime.ParseExact("2018-07-12","yyyy-MM-dd",cultureProvider), Open=270.3m, High=271.42m, Low=269.64m, Close=271.36m, Volume = (long)61899772 },</v>
      </c>
      <c r="D385" s="3">
        <v>43293</v>
      </c>
      <c r="E385" s="2">
        <v>270.3</v>
      </c>
      <c r="F385" s="2">
        <v>271.42</v>
      </c>
      <c r="G385" s="2">
        <v>269.64</v>
      </c>
      <c r="H385" s="2">
        <v>271.36</v>
      </c>
      <c r="I385" s="1">
        <v>61899772</v>
      </c>
      <c r="J385" s="16">
        <f t="array" ref="J385">INDEX(LINEST($H366:$H385,$A366:$A385,TRUE,TRUE),1,1)</f>
        <v>4.3195488721804412E-2</v>
      </c>
      <c r="K385" s="11">
        <f t="array" ref="K385">INDEX(LINEST($H366:$H385,$A366:$A385,TRUE,TRUE),1,2)</f>
        <v>250.45478947368426</v>
      </c>
      <c r="L385" s="11">
        <f t="array" ref="L385">INDEX(LINEST($H366:$H385,$A366:$A385,TRUE,TRUE),3,1)</f>
        <v>7.4364528441240533E-3</v>
      </c>
      <c r="M385" s="11">
        <f t="shared" si="11"/>
        <v>2.8883598719688646</v>
      </c>
      <c r="N385" s="13"/>
      <c r="P385" s="8">
        <v>384</v>
      </c>
      <c r="Q385" s="16">
        <v>4.3195488721804502E-2</v>
      </c>
      <c r="R385" s="11">
        <v>250.454789473684</v>
      </c>
      <c r="S385" s="11">
        <v>7.4364528441240698E-3</v>
      </c>
      <c r="T385" s="13"/>
    </row>
    <row r="386" spans="1:20" x14ac:dyDescent="0.25">
      <c r="A386" s="8">
        <v>385</v>
      </c>
      <c r="B386" s="4" t="s">
        <v>7</v>
      </c>
      <c r="C386" s="5" t="str">
        <f t="shared" ref="C386:C449" si="12">"new Quote { Date = DateTime.ParseExact("""&amp;TEXT(D386,"yyyy-mm-dd")&amp;""",""yyyy-MM-dd"",cultureProvider), Open="&amp;E386&amp;"m, High="&amp;F386&amp;"m, Low="&amp;G386&amp;"m, Close="&amp;H386&amp;"m, Volume = (long)"&amp;I386&amp;" },"</f>
        <v>new Quote { Date = DateTime.ParseExact("2018-07-13","yyyy-MM-dd",cultureProvider), Open=271.16m, High=271.9m, Low=270.67m, Close=271.57m, Volume = (long)49659024 },</v>
      </c>
      <c r="D386" s="3">
        <v>43294</v>
      </c>
      <c r="E386" s="2">
        <v>271.16000000000003</v>
      </c>
      <c r="F386" s="2">
        <v>271.89999999999998</v>
      </c>
      <c r="G386" s="2">
        <v>270.67</v>
      </c>
      <c r="H386" s="2">
        <v>271.57</v>
      </c>
      <c r="I386" s="1">
        <v>49659024</v>
      </c>
      <c r="J386" s="16">
        <f t="array" ref="J386">INDEX(LINEST($H367:$H386,$A367:$A386,TRUE,TRUE),1,1)</f>
        <v>0.15951127819548802</v>
      </c>
      <c r="K386" s="11">
        <f t="array" ref="K386">INDEX(LINEST($H367:$H386,$A367:$A386,TRUE,TRUE),1,2)</f>
        <v>206.8370150375942</v>
      </c>
      <c r="L386" s="11">
        <f t="array" ref="L386">INDEX(LINEST($H367:$H386,$A367:$A386,TRUE,TRUE),3,1)</f>
        <v>9.2646262803311868E-2</v>
      </c>
      <c r="M386" s="11">
        <f t="shared" si="11"/>
        <v>3.0218525361109201</v>
      </c>
      <c r="N386" s="13"/>
      <c r="P386" s="8">
        <v>385</v>
      </c>
      <c r="Q386" s="16">
        <v>0.15951127819548799</v>
      </c>
      <c r="R386" s="11">
        <v>206.83701503759301</v>
      </c>
      <c r="S386" s="11">
        <v>9.2646262803312507E-2</v>
      </c>
      <c r="T386" s="13"/>
    </row>
    <row r="387" spans="1:20" x14ac:dyDescent="0.25">
      <c r="A387" s="8">
        <v>386</v>
      </c>
      <c r="B387" s="4" t="s">
        <v>7</v>
      </c>
      <c r="C387" s="5" t="str">
        <f t="shared" si="12"/>
        <v>new Quote { Date = DateTime.ParseExact("2018-07-16","yyyy-MM-dd",cultureProvider), Open=271.62m, High=271.78m, Low=270.84m, Close=271.33m, Volume = (long)49624096 },</v>
      </c>
      <c r="D387" s="3">
        <v>43297</v>
      </c>
      <c r="E387" s="2">
        <v>271.62</v>
      </c>
      <c r="F387" s="2">
        <v>271.77999999999997</v>
      </c>
      <c r="G387" s="2">
        <v>270.83999999999997</v>
      </c>
      <c r="H387" s="2">
        <v>271.33</v>
      </c>
      <c r="I387" s="1">
        <v>49624096</v>
      </c>
      <c r="J387" s="16">
        <f t="array" ref="J387">INDEX(LINEST($H368:$H387,$A368:$A387,TRUE,TRUE),1,1)</f>
        <v>0.26380451127819465</v>
      </c>
      <c r="K387" s="11">
        <f t="array" ref="K387">INDEX(LINEST($H368:$H387,$A368:$A387,TRUE,TRUE),1,2)</f>
        <v>167.51860150375967</v>
      </c>
      <c r="L387" s="11">
        <f t="array" ref="L387">INDEX(LINEST($H368:$H387,$A368:$A387,TRUE,TRUE),3,1)</f>
        <v>0.2342739719667041</v>
      </c>
      <c r="M387" s="11">
        <f t="shared" si="11"/>
        <v>3.1427947753552075</v>
      </c>
      <c r="N387" s="13"/>
      <c r="P387" s="8">
        <v>386</v>
      </c>
      <c r="Q387" s="16">
        <v>0.26380451127819499</v>
      </c>
      <c r="R387" s="11">
        <v>167.51860150375899</v>
      </c>
      <c r="S387" s="11">
        <v>0.23427397196670499</v>
      </c>
      <c r="T387" s="13"/>
    </row>
    <row r="388" spans="1:20" x14ac:dyDescent="0.25">
      <c r="A388" s="8">
        <v>387</v>
      </c>
      <c r="B388" s="4" t="s">
        <v>7</v>
      </c>
      <c r="C388" s="5" t="str">
        <f t="shared" si="12"/>
        <v>new Quote { Date = DateTime.ParseExact("2018-07-17","yyyy-MM-dd",cultureProvider), Open=270.48m, High=272.85m, Low=270.43m, Close=272.43m, Volume = (long)53860032 },</v>
      </c>
      <c r="D388" s="3">
        <v>43298</v>
      </c>
      <c r="E388" s="2">
        <v>270.48</v>
      </c>
      <c r="F388" s="2">
        <v>272.85000000000002</v>
      </c>
      <c r="G388" s="2">
        <v>270.43</v>
      </c>
      <c r="H388" s="2">
        <v>272.43</v>
      </c>
      <c r="I388" s="1">
        <v>53860032</v>
      </c>
      <c r="J388" s="16">
        <f t="array" ref="J388">INDEX(LINEST($H369:$H388,$A369:$A388,TRUE,TRUE),1,1)</f>
        <v>0.37189473684210456</v>
      </c>
      <c r="K388" s="11">
        <f t="array" ref="K388">INDEX(LINEST($H369:$H388,$A369:$A388,TRUE,TRUE),1,2)</f>
        <v>126.64073684210547</v>
      </c>
      <c r="L388" s="11">
        <f t="array" ref="L388">INDEX(LINEST($H369:$H388,$A369:$A388,TRUE,TRUE),3,1)</f>
        <v>0.40902907239516101</v>
      </c>
      <c r="M388" s="11">
        <f t="shared" si="11"/>
        <v>3.3530402622098046</v>
      </c>
      <c r="N388" s="13"/>
      <c r="P388" s="8">
        <v>387</v>
      </c>
      <c r="Q388" s="16">
        <v>0.371894736842105</v>
      </c>
      <c r="R388" s="11">
        <v>126.640736842105</v>
      </c>
      <c r="S388" s="11">
        <v>0.40902907239516201</v>
      </c>
      <c r="T388" s="13"/>
    </row>
    <row r="389" spans="1:20" x14ac:dyDescent="0.25">
      <c r="A389" s="8">
        <v>388</v>
      </c>
      <c r="B389" s="4" t="s">
        <v>7</v>
      </c>
      <c r="C389" s="5" t="str">
        <f t="shared" si="12"/>
        <v>new Quote { Date = DateTime.ParseExact("2018-07-18","yyyy-MM-dd",cultureProvider), Open=272.51m, High=273.12m, Low=272.03m, Close=273m, Volume = (long)45910016 },</v>
      </c>
      <c r="D389" s="3">
        <v>43299</v>
      </c>
      <c r="E389" s="2">
        <v>272.51</v>
      </c>
      <c r="F389" s="2">
        <v>273.12</v>
      </c>
      <c r="G389" s="2">
        <v>272.02999999999997</v>
      </c>
      <c r="H389" s="2">
        <v>273</v>
      </c>
      <c r="I389" s="1">
        <v>45910016</v>
      </c>
      <c r="J389" s="16">
        <f t="array" ref="J389">INDEX(LINEST($H370:$H389,$A370:$A389,TRUE,TRUE),1,1)</f>
        <v>0.4661503759398492</v>
      </c>
      <c r="K389" s="11">
        <f t="array" ref="K389">INDEX(LINEST($H370:$H389,$A370:$A389,TRUE,TRUE),1,2)</f>
        <v>90.863082706767131</v>
      </c>
      <c r="L389" s="11">
        <f t="array" ref="L389">INDEX(LINEST($H370:$H389,$A370:$A389,TRUE,TRUE),3,1)</f>
        <v>0.55855927763527913</v>
      </c>
      <c r="M389" s="11">
        <f t="shared" si="11"/>
        <v>3.5965593280244934</v>
      </c>
      <c r="N389" s="13"/>
      <c r="P389" s="8">
        <v>388</v>
      </c>
      <c r="Q389" s="16">
        <v>0.46615037593984898</v>
      </c>
      <c r="R389" s="11">
        <v>90.863082706766903</v>
      </c>
      <c r="S389" s="11">
        <v>0.55855927763527902</v>
      </c>
      <c r="T389" s="13"/>
    </row>
    <row r="390" spans="1:20" x14ac:dyDescent="0.25">
      <c r="A390" s="8">
        <v>389</v>
      </c>
      <c r="B390" s="4" t="s">
        <v>7</v>
      </c>
      <c r="C390" s="5" t="str">
        <f t="shared" si="12"/>
        <v>new Quote { Date = DateTime.ParseExact("2018-07-19","yyyy-MM-dd",cultureProvider), Open=272.27m, High=272.69m, Low=271.45m, Close=271.97m, Volume = (long)63225212 },</v>
      </c>
      <c r="D390" s="3">
        <v>43300</v>
      </c>
      <c r="E390" s="2">
        <v>272.27</v>
      </c>
      <c r="F390" s="2">
        <v>272.69</v>
      </c>
      <c r="G390" s="2">
        <v>271.45</v>
      </c>
      <c r="H390" s="2">
        <v>271.97000000000003</v>
      </c>
      <c r="I390" s="1">
        <v>63225212</v>
      </c>
      <c r="J390" s="16">
        <f t="array" ref="J390">INDEX(LINEST($H371:$H390,$A371:$A390,TRUE,TRUE),1,1)</f>
        <v>0.54483458646616556</v>
      </c>
      <c r="K390" s="11">
        <f t="array" ref="K390">INDEX(LINEST($H371:$H390,$A371:$A390,TRUE,TRUE),1,2)</f>
        <v>60.731774436090205</v>
      </c>
      <c r="L390" s="11">
        <f t="array" ref="L390">INDEX(LINEST($H371:$H390,$A371:$A390,TRUE,TRUE),3,1)</f>
        <v>0.70711784373191389</v>
      </c>
      <c r="M390" s="11">
        <f t="shared" si="11"/>
        <v>3.736066480939547</v>
      </c>
      <c r="N390" s="13"/>
      <c r="P390" s="8">
        <v>389</v>
      </c>
      <c r="Q390" s="16">
        <v>0.54483458646616501</v>
      </c>
      <c r="R390" s="11">
        <v>60.731774436090198</v>
      </c>
      <c r="S390" s="11">
        <v>0.707117843731913</v>
      </c>
      <c r="T390" s="13"/>
    </row>
    <row r="391" spans="1:20" x14ac:dyDescent="0.25">
      <c r="A391" s="8">
        <v>390</v>
      </c>
      <c r="B391" s="4" t="s">
        <v>7</v>
      </c>
      <c r="C391" s="5" t="str">
        <f t="shared" si="12"/>
        <v>new Quote { Date = DateTime.ParseExact("2018-07-20","yyyy-MM-dd",cultureProvider), Open=271.75m, High=272.44m, Low=271.48m, Close=271.66m, Volume = (long)84804656 },</v>
      </c>
      <c r="D391" s="3">
        <v>43301</v>
      </c>
      <c r="E391" s="2">
        <v>271.75</v>
      </c>
      <c r="F391" s="2">
        <v>272.44</v>
      </c>
      <c r="G391" s="2">
        <v>271.48</v>
      </c>
      <c r="H391" s="2">
        <v>271.66000000000003</v>
      </c>
      <c r="I391" s="1">
        <v>84804656</v>
      </c>
      <c r="J391" s="16">
        <f t="array" ref="J391">INDEX(LINEST($H372:$H391,$A372:$A391,TRUE,TRUE),1,1)</f>
        <v>0.58668421052631603</v>
      </c>
      <c r="K391" s="11">
        <f t="array" ref="K391">INDEX(LINEST($H372:$H391,$A372:$A391,TRUE,TRUE),1,2)</f>
        <v>44.527157894736774</v>
      </c>
      <c r="L391" s="11">
        <f t="array" ref="L391">INDEX(LINEST($H372:$H391,$A372:$A391,TRUE,TRUE),3,1)</f>
        <v>0.77891987735028856</v>
      </c>
      <c r="M391" s="11">
        <f t="shared" si="11"/>
        <v>3.8331324983621444</v>
      </c>
      <c r="N391" s="13"/>
      <c r="P391" s="8">
        <v>390</v>
      </c>
      <c r="Q391" s="16">
        <v>0.58668421052631503</v>
      </c>
      <c r="R391" s="11">
        <v>44.527157894736803</v>
      </c>
      <c r="S391" s="11">
        <v>0.778919877350288</v>
      </c>
      <c r="T391" s="13"/>
    </row>
    <row r="392" spans="1:20" x14ac:dyDescent="0.25">
      <c r="A392" s="8">
        <v>391</v>
      </c>
      <c r="B392" s="4" t="s">
        <v>7</v>
      </c>
      <c r="C392" s="5" t="str">
        <f t="shared" si="12"/>
        <v>new Quote { Date = DateTime.ParseExact("2018-07-23","yyyy-MM-dd",cultureProvider), Open=271.44m, High=272.39m, Low=271.06m, Close=272.16m, Volume = (long)48436568 },</v>
      </c>
      <c r="D392" s="3">
        <v>43304</v>
      </c>
      <c r="E392" s="2">
        <v>271.44</v>
      </c>
      <c r="F392" s="2">
        <v>272.39</v>
      </c>
      <c r="G392" s="2">
        <v>271.06</v>
      </c>
      <c r="H392" s="2">
        <v>272.16000000000003</v>
      </c>
      <c r="I392" s="1">
        <v>48436568</v>
      </c>
      <c r="J392" s="16">
        <f t="array" ref="J392">INDEX(LINEST($H373:$H392,$A373:$A392,TRUE,TRUE),1,1)</f>
        <v>0.63531578947368506</v>
      </c>
      <c r="K392" s="11">
        <f t="array" ref="K392">INDEX(LINEST($H373:$H392,$A373:$A392,TRUE,TRUE),1,2)</f>
        <v>25.652526315789174</v>
      </c>
      <c r="L392" s="11">
        <f t="array" ref="L392">INDEX(LINEST($H373:$H392,$A373:$A392,TRUE,TRUE),3,1)</f>
        <v>0.86306386765171716</v>
      </c>
      <c r="M392" s="11">
        <f t="shared" si="11"/>
        <v>3.9433380212708151</v>
      </c>
      <c r="N392" s="13"/>
      <c r="P392" s="8">
        <v>391</v>
      </c>
      <c r="Q392" s="16">
        <v>0.63531578947368395</v>
      </c>
      <c r="R392" s="11">
        <v>25.652526315789402</v>
      </c>
      <c r="S392" s="11">
        <v>0.86306386765171605</v>
      </c>
      <c r="T392" s="13"/>
    </row>
    <row r="393" spans="1:20" x14ac:dyDescent="0.25">
      <c r="A393" s="8">
        <v>392</v>
      </c>
      <c r="B393" s="4" t="s">
        <v>7</v>
      </c>
      <c r="C393" s="5" t="str">
        <f t="shared" si="12"/>
        <v>new Quote { Date = DateTime.ParseExact("2018-07-24","yyyy-MM-dd",cultureProvider), Open=273.71m, High=274.46m, Low=272.58m, Close=273.53m, Volume = (long)70035320 },</v>
      </c>
      <c r="D393" s="3">
        <v>43305</v>
      </c>
      <c r="E393" s="2">
        <v>273.70999999999998</v>
      </c>
      <c r="F393" s="2">
        <v>274.45999999999998</v>
      </c>
      <c r="G393" s="2">
        <v>272.58</v>
      </c>
      <c r="H393" s="2">
        <v>273.52999999999997</v>
      </c>
      <c r="I393" s="1">
        <v>70035320</v>
      </c>
      <c r="J393" s="16">
        <f t="array" ref="J393">INDEX(LINEST($H374:$H393,$A374:$A393,TRUE,TRUE),1,1)</f>
        <v>0.6382330827067676</v>
      </c>
      <c r="K393" s="11">
        <f t="array" ref="K393">INDEX(LINEST($H374:$H393,$A374:$A393,TRUE,TRUE),1,2)</f>
        <v>24.416345864661338</v>
      </c>
      <c r="L393" s="11">
        <f t="array" ref="L393">INDEX(LINEST($H374:$H393,$A374:$A393,TRUE,TRUE),3,1)</f>
        <v>0.86544763425488114</v>
      </c>
      <c r="M393" s="11">
        <f t="shared" si="11"/>
        <v>3.9559859390548922</v>
      </c>
      <c r="N393" s="13"/>
      <c r="P393" s="8">
        <v>392</v>
      </c>
      <c r="Q393" s="16">
        <v>0.63823308270676604</v>
      </c>
      <c r="R393" s="11">
        <v>24.416345864661601</v>
      </c>
      <c r="S393" s="11">
        <v>0.86544763425488003</v>
      </c>
      <c r="T393" s="13"/>
    </row>
    <row r="394" spans="1:20" x14ac:dyDescent="0.25">
      <c r="A394" s="8">
        <v>393</v>
      </c>
      <c r="B394" s="4" t="s">
        <v>7</v>
      </c>
      <c r="C394" s="5" t="str">
        <f t="shared" si="12"/>
        <v>new Quote { Date = DateTime.ParseExact("2018-07-25","yyyy-MM-dd",cultureProvider), Open=273.26m, High=276.22m, Low=273.21m, Close=275.87m, Volume = (long)81211824 },</v>
      </c>
      <c r="D394" s="3">
        <v>43306</v>
      </c>
      <c r="E394" s="2">
        <v>273.26</v>
      </c>
      <c r="F394" s="2">
        <v>276.22000000000003</v>
      </c>
      <c r="G394" s="2">
        <v>273.20999999999998</v>
      </c>
      <c r="H394" s="2">
        <v>275.87</v>
      </c>
      <c r="I394" s="1">
        <v>81211824</v>
      </c>
      <c r="J394" s="16">
        <f t="array" ref="J394">INDEX(LINEST($H375:$H394,$A375:$A394,TRUE,TRUE),1,1)</f>
        <v>0.66824812030075265</v>
      </c>
      <c r="K394" s="11">
        <f t="array" ref="K394">INDEX(LINEST($H375:$H394,$A375:$A394,TRUE,TRUE),1,2)</f>
        <v>12.870345864661374</v>
      </c>
      <c r="L394" s="11">
        <f t="array" ref="L394">INDEX(LINEST($H375:$H394,$A375:$A394,TRUE,TRUE),3,1)</f>
        <v>0.88100684812294128</v>
      </c>
      <c r="M394" s="11">
        <f t="shared" si="11"/>
        <v>4.1052908240464552</v>
      </c>
      <c r="N394" s="13"/>
      <c r="P394" s="8">
        <v>393</v>
      </c>
      <c r="Q394" s="16">
        <v>0.66824812030075098</v>
      </c>
      <c r="R394" s="11">
        <v>12.8703458646616</v>
      </c>
      <c r="S394" s="11">
        <v>0.88100684812293995</v>
      </c>
      <c r="T394" s="13"/>
    </row>
    <row r="395" spans="1:20" x14ac:dyDescent="0.25">
      <c r="A395" s="8">
        <v>394</v>
      </c>
      <c r="B395" s="4" t="s">
        <v>7</v>
      </c>
      <c r="C395" s="5" t="str">
        <f t="shared" si="12"/>
        <v>new Quote { Date = DateTime.ParseExact("2018-07-26","yyyy-MM-dd",cultureProvider), Open=275.08m, High=275.96m, Low=274.97m, Close=275.21m, Volume = (long)59629476 },</v>
      </c>
      <c r="D395" s="3">
        <v>43307</v>
      </c>
      <c r="E395" s="2">
        <v>275.08</v>
      </c>
      <c r="F395" s="2">
        <v>275.95999999999998</v>
      </c>
      <c r="G395" s="2">
        <v>274.97000000000003</v>
      </c>
      <c r="H395" s="2">
        <v>275.20999999999998</v>
      </c>
      <c r="I395" s="1">
        <v>59629476</v>
      </c>
      <c r="J395" s="16">
        <f t="array" ref="J395">INDEX(LINEST($H376:$H395,$A376:$A395,TRUE,TRUE),1,1)</f>
        <v>0.63627819548872233</v>
      </c>
      <c r="K395" s="11">
        <f t="array" ref="K395">INDEX(LINEST($H376:$H395,$A376:$A395,TRUE,TRUE),1,2)</f>
        <v>25.173533834586266</v>
      </c>
      <c r="L395" s="11">
        <f t="array" ref="L395">INDEX(LINEST($H376:$H395,$A376:$A395,TRUE,TRUE),3,1)</f>
        <v>0.87354860233928344</v>
      </c>
      <c r="M395" s="11">
        <f t="shared" si="11"/>
        <v>3.9255392941607417</v>
      </c>
      <c r="N395" s="13"/>
      <c r="P395" s="8">
        <v>394</v>
      </c>
      <c r="Q395" s="16">
        <v>0.636278195488721</v>
      </c>
      <c r="R395" s="11">
        <v>25.173533834586401</v>
      </c>
      <c r="S395" s="11">
        <v>0.873548602339282</v>
      </c>
      <c r="T395" s="13"/>
    </row>
    <row r="396" spans="1:20" x14ac:dyDescent="0.25">
      <c r="A396" s="8">
        <v>395</v>
      </c>
      <c r="B396" s="4" t="s">
        <v>7</v>
      </c>
      <c r="C396" s="5" t="str">
        <f t="shared" si="12"/>
        <v>new Quote { Date = DateTime.ParseExact("2018-07-27","yyyy-MM-dd",cultureProvider), Open=275.57m, High=275.68m, Low=272.34m, Close=273.35m, Volume = (long)79050080 },</v>
      </c>
      <c r="D396" s="3">
        <v>43308</v>
      </c>
      <c r="E396" s="2">
        <v>275.57</v>
      </c>
      <c r="F396" s="2">
        <v>275.68</v>
      </c>
      <c r="G396" s="2">
        <v>272.33999999999997</v>
      </c>
      <c r="H396" s="2">
        <v>273.35000000000002</v>
      </c>
      <c r="I396" s="1">
        <v>79050080</v>
      </c>
      <c r="J396" s="16">
        <f t="array" ref="J396">INDEX(LINEST($H377:$H396,$A377:$A396,TRUE,TRUE),1,1)</f>
        <v>0.58084210526315849</v>
      </c>
      <c r="K396" s="11">
        <f t="array" ref="K396">INDEX(LINEST($H377:$H396,$A377:$A396,TRUE,TRUE),1,2)</f>
        <v>46.419368421052354</v>
      </c>
      <c r="L396" s="11">
        <f t="array" ref="L396">INDEX(LINEST($H377:$H396,$A377:$A396,TRUE,TRUE),3,1)</f>
        <v>0.82946066802458041</v>
      </c>
      <c r="M396" s="11">
        <f t="shared" si="11"/>
        <v>3.6775282459826215</v>
      </c>
      <c r="N396" s="13"/>
      <c r="P396" s="8">
        <v>395</v>
      </c>
      <c r="Q396" s="16">
        <v>0.58084210526315705</v>
      </c>
      <c r="R396" s="11">
        <v>46.419368421052603</v>
      </c>
      <c r="S396" s="11">
        <v>0.82946066802457896</v>
      </c>
      <c r="T396" s="13"/>
    </row>
    <row r="397" spans="1:20" x14ac:dyDescent="0.25">
      <c r="A397" s="8">
        <v>396</v>
      </c>
      <c r="B397" s="4" t="s">
        <v>7</v>
      </c>
      <c r="C397" s="5" t="str">
        <f t="shared" si="12"/>
        <v>new Quote { Date = DateTime.ParseExact("2018-07-30","yyyy-MM-dd",cultureProvider), Open=273.44m, High=273.61m, Low=271.35m, Close=271.92m, Volume = (long)65624404 },</v>
      </c>
      <c r="D397" s="3">
        <v>43311</v>
      </c>
      <c r="E397" s="2">
        <v>273.44</v>
      </c>
      <c r="F397" s="2">
        <v>273.61</v>
      </c>
      <c r="G397" s="2">
        <v>271.35000000000002</v>
      </c>
      <c r="H397" s="2">
        <v>271.92</v>
      </c>
      <c r="I397" s="1">
        <v>65624404</v>
      </c>
      <c r="J397" s="16">
        <f t="array" ref="J397">INDEX(LINEST($H378:$H397,$A378:$A397,TRUE,TRUE),1,1)</f>
        <v>0.49559398496240703</v>
      </c>
      <c r="K397" s="11">
        <f t="array" ref="K397">INDEX(LINEST($H378:$H397,$A378:$A397,TRUE,TRUE),1,2)</f>
        <v>79.207924812029688</v>
      </c>
      <c r="L397" s="11">
        <f t="array" ref="L397">INDEX(LINEST($H378:$H397,$A378:$A397,TRUE,TRUE),3,1)</f>
        <v>0.73325232949958341</v>
      </c>
      <c r="M397" s="11">
        <f t="shared" si="11"/>
        <v>3.3372990576213013</v>
      </c>
      <c r="N397" s="13"/>
      <c r="P397" s="8">
        <v>396</v>
      </c>
      <c r="Q397" s="16">
        <v>0.49559398496240598</v>
      </c>
      <c r="R397" s="11">
        <v>79.207924812030001</v>
      </c>
      <c r="S397" s="11">
        <v>0.73325232949958097</v>
      </c>
      <c r="T397" s="13"/>
    </row>
    <row r="398" spans="1:20" x14ac:dyDescent="0.25">
      <c r="A398" s="8">
        <v>397</v>
      </c>
      <c r="B398" s="4" t="s">
        <v>7</v>
      </c>
      <c r="C398" s="5" t="str">
        <f t="shared" si="12"/>
        <v>new Quote { Date = DateTime.ParseExact("2018-07-31","yyyy-MM-dd",cultureProvider), Open=272.76m, High=273.93m, Low=272.34m, Close=273.26m, Volume = (long)70594928 },</v>
      </c>
      <c r="D398" s="3">
        <v>43312</v>
      </c>
      <c r="E398" s="2">
        <v>272.76</v>
      </c>
      <c r="F398" s="2">
        <v>273.93</v>
      </c>
      <c r="G398" s="2">
        <v>272.33999999999997</v>
      </c>
      <c r="H398" s="2">
        <v>273.26</v>
      </c>
      <c r="I398" s="1">
        <v>70594928</v>
      </c>
      <c r="J398" s="16">
        <f t="array" ref="J398">INDEX(LINEST($H379:$H398,$A379:$A398,TRUE,TRUE),1,1)</f>
        <v>0.42566917293233181</v>
      </c>
      <c r="K398" s="11">
        <f t="array" ref="K398">INDEX(LINEST($H379:$H398,$A379:$A398,TRUE,TRUE),1,2)</f>
        <v>106.26819548872146</v>
      </c>
      <c r="L398" s="11">
        <f t="array" ref="L398">INDEX(LINEST($H379:$H398,$A379:$A398,TRUE,TRUE),3,1)</f>
        <v>0.66951882206749125</v>
      </c>
      <c r="M398" s="11">
        <f t="shared" si="11"/>
        <v>2.9997608237991278</v>
      </c>
      <c r="N398" s="13"/>
      <c r="P398" s="8">
        <v>397</v>
      </c>
      <c r="Q398" s="16">
        <v>0.42566917293232998</v>
      </c>
      <c r="R398" s="11">
        <v>106.26819548872101</v>
      </c>
      <c r="S398" s="11">
        <v>0.66951882206749003</v>
      </c>
      <c r="T398" s="13"/>
    </row>
    <row r="399" spans="1:20" x14ac:dyDescent="0.25">
      <c r="A399" s="8">
        <v>398</v>
      </c>
      <c r="B399" s="4" t="s">
        <v>7</v>
      </c>
      <c r="C399" s="5" t="str">
        <f t="shared" si="12"/>
        <v>new Quote { Date = DateTime.ParseExact("2018-08-01","yyyy-MM-dd",cultureProvider), Open=273.49m, High=274.04m, Low=272.1m, Close=272.81m, Volume = (long)55443260 },</v>
      </c>
      <c r="D399" s="3">
        <v>43313</v>
      </c>
      <c r="E399" s="2">
        <v>273.49</v>
      </c>
      <c r="F399" s="2">
        <v>274.04000000000002</v>
      </c>
      <c r="G399" s="2">
        <v>272.10000000000002</v>
      </c>
      <c r="H399" s="2">
        <v>272.81</v>
      </c>
      <c r="I399" s="1">
        <v>55443260</v>
      </c>
      <c r="J399" s="16">
        <f t="array" ref="J399">INDEX(LINEST($H380:$H399,$A380:$A399,TRUE,TRUE),1,1)</f>
        <v>0.3207969924812038</v>
      </c>
      <c r="K399" s="11">
        <f t="array" ref="K399">INDEX(LINEST($H380:$H399,$A380:$A399,TRUE,TRUE),1,2)</f>
        <v>147.06936842105233</v>
      </c>
      <c r="L399" s="11">
        <f t="array" ref="L399">INDEX(LINEST($H380:$H399,$A380:$A399,TRUE,TRUE),3,1)</f>
        <v>0.60851688623238676</v>
      </c>
      <c r="M399" s="11">
        <f t="shared" si="11"/>
        <v>2.3713179879552246</v>
      </c>
      <c r="N399" s="13"/>
      <c r="P399" s="8">
        <v>398</v>
      </c>
      <c r="Q399" s="16">
        <v>0.32079699248120302</v>
      </c>
      <c r="R399" s="11">
        <v>147.06936842105199</v>
      </c>
      <c r="S399" s="11">
        <v>0.60851688623238498</v>
      </c>
      <c r="T399" s="13"/>
    </row>
    <row r="400" spans="1:20" x14ac:dyDescent="0.25">
      <c r="A400" s="8">
        <v>399</v>
      </c>
      <c r="B400" s="4" t="s">
        <v>7</v>
      </c>
      <c r="C400" s="5" t="str">
        <f t="shared" si="12"/>
        <v>new Quote { Date = DateTime.ParseExact("2018-08-02","yyyy-MM-dd",cultureProvider), Open=271.38m, High=274.48m, Low=271.15m, Close=274.29m, Volume = (long)65298924 },</v>
      </c>
      <c r="D400" s="3">
        <v>43314</v>
      </c>
      <c r="E400" s="2">
        <v>271.38</v>
      </c>
      <c r="F400" s="2">
        <v>274.48</v>
      </c>
      <c r="G400" s="2">
        <v>271.14999999999998</v>
      </c>
      <c r="H400" s="2">
        <v>274.29000000000002</v>
      </c>
      <c r="I400" s="1">
        <v>65298924</v>
      </c>
      <c r="J400" s="16">
        <f t="array" ref="J400">INDEX(LINEST($H381:$H400,$A381:$A400,TRUE,TRUE),1,1)</f>
        <v>0.25645864661654205</v>
      </c>
      <c r="K400" s="11">
        <f t="array" ref="K400">INDEX(LINEST($H381:$H400,$A381:$A400,TRUE,TRUE),1,2)</f>
        <v>172.25885714285693</v>
      </c>
      <c r="L400" s="11">
        <f t="array" ref="L400">INDEX(LINEST($H381:$H400,$A381:$A400,TRUE,TRUE),3,1)</f>
        <v>0.59174067657175378</v>
      </c>
      <c r="M400" s="11">
        <f t="shared" si="11"/>
        <v>1.9224163830970653</v>
      </c>
      <c r="N400" s="13"/>
      <c r="P400" s="8">
        <v>399</v>
      </c>
      <c r="Q400" s="16">
        <v>0.256458646616541</v>
      </c>
      <c r="R400" s="11">
        <v>172.25885714285701</v>
      </c>
      <c r="S400" s="11">
        <v>0.59174067657175</v>
      </c>
      <c r="T400" s="13"/>
    </row>
    <row r="401" spans="1:20" x14ac:dyDescent="0.25">
      <c r="A401" s="8">
        <v>400</v>
      </c>
      <c r="B401" s="4" t="s">
        <v>7</v>
      </c>
      <c r="C401" s="5" t="str">
        <f t="shared" si="12"/>
        <v>new Quote { Date = DateTime.ParseExact("2018-08-03","yyyy-MM-dd",cultureProvider), Open=274.43m, High=275.52m, Low=274.23m, Close=275.47m, Volume = (long)55527740 },</v>
      </c>
      <c r="D401" s="3">
        <v>43315</v>
      </c>
      <c r="E401" s="2">
        <v>274.43</v>
      </c>
      <c r="F401" s="2">
        <v>275.52</v>
      </c>
      <c r="G401" s="2">
        <v>274.23</v>
      </c>
      <c r="H401" s="2">
        <v>275.47000000000003</v>
      </c>
      <c r="I401" s="1">
        <v>55527740</v>
      </c>
      <c r="J401" s="16">
        <f t="array" ref="J401">INDEX(LINEST($H382:$H401,$A382:$A401,TRUE,TRUE),1,1)</f>
        <v>0.23079699248120364</v>
      </c>
      <c r="K401" s="11">
        <f t="array" ref="K401">INDEX(LINEST($H382:$H401,$A382:$A401,TRUE,TRUE),1,2)</f>
        <v>182.42077443608994</v>
      </c>
      <c r="L401" s="11">
        <f t="array" ref="L401">INDEX(LINEST($H382:$H401,$A382:$A401,TRUE,TRUE),3,1)</f>
        <v>0.58698378819725106</v>
      </c>
      <c r="M401" s="11">
        <f t="shared" si="11"/>
        <v>1.7370523883867168</v>
      </c>
      <c r="N401" s="13"/>
      <c r="P401" s="8">
        <v>400</v>
      </c>
      <c r="Q401" s="16">
        <v>0.230796992481203</v>
      </c>
      <c r="R401" s="11">
        <v>182.42077443609</v>
      </c>
      <c r="S401" s="11">
        <v>0.58698378819724595</v>
      </c>
      <c r="T401" s="13"/>
    </row>
    <row r="402" spans="1:20" x14ac:dyDescent="0.25">
      <c r="A402" s="8">
        <v>401</v>
      </c>
      <c r="B402" s="4" t="s">
        <v>7</v>
      </c>
      <c r="C402" s="5" t="str">
        <f t="shared" si="12"/>
        <v>new Quote { Date = DateTime.ParseExact("2018-08-06","yyyy-MM-dd",cultureProvider), Open=275.51m, High=276.82m, Low=275.08m, Close=276.48m, Volume = (long)40564136 },</v>
      </c>
      <c r="D402" s="3">
        <v>43318</v>
      </c>
      <c r="E402" s="2">
        <v>275.51</v>
      </c>
      <c r="F402" s="2">
        <v>276.82</v>
      </c>
      <c r="G402" s="2">
        <v>275.08</v>
      </c>
      <c r="H402" s="2">
        <v>276.48</v>
      </c>
      <c r="I402" s="1">
        <v>40564136</v>
      </c>
      <c r="J402" s="16">
        <f t="array" ref="J402">INDEX(LINEST($H383:$H402,$A383:$A402,TRUE,TRUE),1,1)</f>
        <v>0.24566165413533927</v>
      </c>
      <c r="K402" s="11">
        <f t="array" ref="K402">INDEX(LINEST($H383:$H402,$A383:$A402,TRUE,TRUE),1,2)</f>
        <v>176.69796240601468</v>
      </c>
      <c r="L402" s="11">
        <f t="array" ref="L402">INDEX(LINEST($H383:$H402,$A383:$A402,TRUE,TRUE),3,1)</f>
        <v>0.60059111232990714</v>
      </c>
      <c r="M402" s="11">
        <f t="shared" si="11"/>
        <v>1.8278634385533297</v>
      </c>
      <c r="N402" s="13"/>
      <c r="P402" s="8">
        <v>401</v>
      </c>
      <c r="Q402" s="16">
        <v>0.245661654135338</v>
      </c>
      <c r="R402" s="11">
        <v>176.69796240601499</v>
      </c>
      <c r="S402" s="11">
        <v>0.60059111232990303</v>
      </c>
      <c r="T402" s="13"/>
    </row>
    <row r="403" spans="1:20" x14ac:dyDescent="0.25">
      <c r="A403" s="8">
        <v>402</v>
      </c>
      <c r="B403" s="4" t="s">
        <v>7</v>
      </c>
      <c r="C403" s="5" t="str">
        <f t="shared" si="12"/>
        <v>new Quote { Date = DateTime.ParseExact("2018-08-07","yyyy-MM-dd",cultureProvider), Open=277.21m, High=277.81m, Low=277.06m, Close=277.39m, Volume = (long)44471960 },</v>
      </c>
      <c r="D403" s="3">
        <v>43319</v>
      </c>
      <c r="E403" s="2">
        <v>277.20999999999998</v>
      </c>
      <c r="F403" s="2">
        <v>277.81</v>
      </c>
      <c r="G403" s="2">
        <v>277.06</v>
      </c>
      <c r="H403" s="2">
        <v>277.39</v>
      </c>
      <c r="I403" s="1">
        <v>44471960</v>
      </c>
      <c r="J403" s="16">
        <f t="array" ref="J403">INDEX(LINEST($H384:$H403,$A384:$A403,TRUE,TRUE),1,1)</f>
        <v>0.27899248120300757</v>
      </c>
      <c r="K403" s="11">
        <f t="array" ref="K403">INDEX(LINEST($H384:$H403,$A384:$A403,TRUE,TRUE),1,2)</f>
        <v>163.69445112781955</v>
      </c>
      <c r="L403" s="11">
        <f t="array" ref="L403">INDEX(LINEST($H384:$H403,$A384:$A403,TRUE,TRUE),3,1)</f>
        <v>0.63740336752170446</v>
      </c>
      <c r="M403" s="11">
        <f t="shared" si="11"/>
        <v>2.0150282876426298</v>
      </c>
      <c r="N403" s="13"/>
      <c r="P403" s="8">
        <v>402</v>
      </c>
      <c r="Q403" s="16">
        <v>0.27899248120300701</v>
      </c>
      <c r="R403" s="11">
        <v>163.69445112781901</v>
      </c>
      <c r="S403" s="11">
        <v>0.63740336752170101</v>
      </c>
      <c r="T403" s="13"/>
    </row>
    <row r="404" spans="1:20" x14ac:dyDescent="0.25">
      <c r="A404" s="8">
        <v>403</v>
      </c>
      <c r="B404" s="4" t="s">
        <v>7</v>
      </c>
      <c r="C404" s="5" t="str">
        <f t="shared" si="12"/>
        <v>new Quote { Date = DateTime.ParseExact("2018-08-08","yyyy-MM-dd",cultureProvider), Open=277.21m, High=277.71m, Low=276.77m, Close=277.27m, Volume = (long)43357916 },</v>
      </c>
      <c r="D404" s="3">
        <v>43320</v>
      </c>
      <c r="E404" s="2">
        <v>277.20999999999998</v>
      </c>
      <c r="F404" s="2">
        <v>277.70999999999998</v>
      </c>
      <c r="G404" s="2">
        <v>276.77</v>
      </c>
      <c r="H404" s="2">
        <v>277.27</v>
      </c>
      <c r="I404" s="1">
        <v>43357916</v>
      </c>
      <c r="J404" s="16">
        <f t="array" ref="J404">INDEX(LINEST($H385:$H404,$A385:$A404,TRUE,TRUE),1,1)</f>
        <v>0.26958646616541343</v>
      </c>
      <c r="K404" s="11">
        <f t="array" ref="K404">INDEX(LINEST($H385:$H404,$A385:$A404,TRUE,TRUE),1,2)</f>
        <v>167.53422556390979</v>
      </c>
      <c r="L404" s="11">
        <f t="array" ref="L404">INDEX(LINEST($H385:$H404,$A385:$A404,TRUE,TRUE),3,1)</f>
        <v>0.63605766937995845</v>
      </c>
      <c r="M404" s="11">
        <f t="shared" si="11"/>
        <v>1.949151802708035</v>
      </c>
      <c r="N404" s="13"/>
      <c r="P404" s="8">
        <v>403</v>
      </c>
      <c r="Q404" s="16">
        <v>0.26958646616541299</v>
      </c>
      <c r="R404" s="11">
        <v>167.53422556390899</v>
      </c>
      <c r="S404" s="11">
        <v>0.636057669379955</v>
      </c>
      <c r="T404" s="13"/>
    </row>
    <row r="405" spans="1:20" x14ac:dyDescent="0.25">
      <c r="A405" s="8">
        <v>404</v>
      </c>
      <c r="B405" s="4" t="s">
        <v>7</v>
      </c>
      <c r="C405" s="5" t="str">
        <f t="shared" si="12"/>
        <v>new Quote { Date = DateTime.ParseExact("2018-08-09","yyyy-MM-dd",cultureProvider), Open=277.34m, High=277.77m, Low=276.74m, Close=276.9m, Volume = (long)36771464 },</v>
      </c>
      <c r="D405" s="3">
        <v>43321</v>
      </c>
      <c r="E405" s="2">
        <v>277.33999999999997</v>
      </c>
      <c r="F405" s="2">
        <v>277.77</v>
      </c>
      <c r="G405" s="2">
        <v>276.74</v>
      </c>
      <c r="H405" s="2">
        <v>276.89999999999998</v>
      </c>
      <c r="I405" s="1">
        <v>36771464</v>
      </c>
      <c r="J405" s="16">
        <f t="array" ref="J405">INDEX(LINEST($H386:$H405,$A386:$A405,TRUE,TRUE),1,1)</f>
        <v>0.28086466165413498</v>
      </c>
      <c r="K405" s="11">
        <f t="array" ref="K405">INDEX(LINEST($H386:$H405,$A386:$A405,TRUE,TRUE),1,2)</f>
        <v>163.0923909774437</v>
      </c>
      <c r="L405" s="11">
        <f t="array" ref="L405">INDEX(LINEST($H386:$H405,$A386:$A405,TRUE,TRUE),3,1)</f>
        <v>0.65459504232311905</v>
      </c>
      <c r="M405" s="11">
        <f t="shared" si="11"/>
        <v>2.0017349350001306</v>
      </c>
      <c r="N405" s="13"/>
      <c r="P405" s="8">
        <v>404</v>
      </c>
      <c r="Q405" s="16">
        <v>0.28086466165413498</v>
      </c>
      <c r="R405" s="11">
        <v>163.09239097744299</v>
      </c>
      <c r="S405" s="11">
        <v>0.65459504232311605</v>
      </c>
      <c r="T405" s="13"/>
    </row>
    <row r="406" spans="1:20" x14ac:dyDescent="0.25">
      <c r="A406" s="8">
        <v>405</v>
      </c>
      <c r="B406" s="4" t="s">
        <v>7</v>
      </c>
      <c r="C406" s="5" t="str">
        <f t="shared" si="12"/>
        <v>new Quote { Date = DateTime.ParseExact("2018-08-10","yyyy-MM-dd",cultureProvider), Open=275.32m, High=275.91m, Low=274.26m, Close=275.04m, Volume = (long)79351592 },</v>
      </c>
      <c r="D406" s="3">
        <v>43322</v>
      </c>
      <c r="E406" s="2">
        <v>275.32</v>
      </c>
      <c r="F406" s="2">
        <v>275.91000000000003</v>
      </c>
      <c r="G406" s="2">
        <v>274.26</v>
      </c>
      <c r="H406" s="2">
        <v>275.04000000000002</v>
      </c>
      <c r="I406" s="1">
        <v>79351592</v>
      </c>
      <c r="J406" s="16">
        <f t="array" ref="J406">INDEX(LINEST($H387:$H406,$A387:$A406,TRUE,TRUE),1,1)</f>
        <v>0.26055639097744338</v>
      </c>
      <c r="K406" s="11">
        <f t="array" ref="K406">INDEX(LINEST($H387:$H406,$A387:$A406,TRUE,TRUE),1,2)</f>
        <v>171.01694736842109</v>
      </c>
      <c r="L406" s="11">
        <f t="array" ref="L406">INDEX(LINEST($H387:$H406,$A387:$A406,TRUE,TRUE),3,1)</f>
        <v>0.59834378003920685</v>
      </c>
      <c r="M406" s="11">
        <f t="shared" ref="M406:M469" si="13">_xlfn.STDEV.P(H387:H406)</f>
        <v>1.9423261826994909</v>
      </c>
      <c r="N406" s="13"/>
      <c r="P406" s="8">
        <v>405</v>
      </c>
      <c r="Q406" s="16">
        <v>0.26055639097744299</v>
      </c>
      <c r="R406" s="11">
        <v>171.016947368421</v>
      </c>
      <c r="S406" s="11">
        <v>0.59834378003920397</v>
      </c>
      <c r="T406" s="13"/>
    </row>
    <row r="407" spans="1:20" x14ac:dyDescent="0.25">
      <c r="A407" s="8">
        <v>406</v>
      </c>
      <c r="B407" s="4" t="s">
        <v>7</v>
      </c>
      <c r="C407" s="5" t="str">
        <f t="shared" si="12"/>
        <v>new Quote { Date = DateTime.ParseExact("2018-08-13","yyyy-MM-dd",cultureProvider), Open=275.34m, High=276.01m, Low=273.69m, Close=274.01m, Volume = (long)67673568 },</v>
      </c>
      <c r="D407" s="3">
        <v>43325</v>
      </c>
      <c r="E407" s="2">
        <v>275.33999999999997</v>
      </c>
      <c r="F407" s="2">
        <v>276.01</v>
      </c>
      <c r="G407" s="2">
        <v>273.69</v>
      </c>
      <c r="H407" s="2">
        <v>274.01</v>
      </c>
      <c r="I407" s="1">
        <v>67673568</v>
      </c>
      <c r="J407" s="16">
        <f t="array" ref="J407">INDEX(LINEST($H388:$H407,$A388:$A407,TRUE,TRUE),1,1)</f>
        <v>0.21652631578947296</v>
      </c>
      <c r="K407" s="11">
        <f t="array" ref="K407">INDEX(LINEST($H388:$H407,$A388:$A407,TRUE,TRUE),1,2)</f>
        <v>188.34831578947393</v>
      </c>
      <c r="L407" s="11">
        <f t="array" ref="L407">INDEX(LINEST($H388:$H407,$A388:$A407,TRUE,TRUE),3,1)</f>
        <v>0.46116939179467709</v>
      </c>
      <c r="M407" s="11">
        <f t="shared" si="13"/>
        <v>1.838553507516159</v>
      </c>
      <c r="N407" s="13"/>
      <c r="P407" s="8">
        <v>406</v>
      </c>
      <c r="Q407" s="16">
        <v>0.21652631578947301</v>
      </c>
      <c r="R407" s="11">
        <v>188.34831578947299</v>
      </c>
      <c r="S407" s="11">
        <v>0.46116939179467598</v>
      </c>
      <c r="T407" s="13"/>
    </row>
    <row r="408" spans="1:20" x14ac:dyDescent="0.25">
      <c r="A408" s="8">
        <v>407</v>
      </c>
      <c r="B408" s="4" t="s">
        <v>7</v>
      </c>
      <c r="C408" s="5" t="str">
        <f t="shared" si="12"/>
        <v>new Quote { Date = DateTime.ParseExact("2018-08-14","yyyy-MM-dd",cultureProvider), Open=274.81m, High=276.02m, Low=274.38m, Close=275.76m, Volume = (long)45136396 },</v>
      </c>
      <c r="D408" s="3">
        <v>43326</v>
      </c>
      <c r="E408" s="2">
        <v>274.81</v>
      </c>
      <c r="F408" s="2">
        <v>276.02</v>
      </c>
      <c r="G408" s="2">
        <v>274.38</v>
      </c>
      <c r="H408" s="2">
        <v>275.76</v>
      </c>
      <c r="I408" s="1">
        <v>45136396</v>
      </c>
      <c r="J408" s="16">
        <f t="array" ref="J408">INDEX(LINEST($H389:$H408,$A389:$A408,TRUE,TRUE),1,1)</f>
        <v>0.21083458646616449</v>
      </c>
      <c r="K408" s="11">
        <f t="array" ref="K408">INDEX(LINEST($H389:$H408,$A389:$A408,TRUE,TRUE),1,2)</f>
        <v>190.56075187969958</v>
      </c>
      <c r="L408" s="11">
        <f t="array" ref="L408">INDEX(LINEST($H389:$H408,$A389:$A408,TRUE,TRUE),3,1)</f>
        <v>0.44554955496746745</v>
      </c>
      <c r="M408" s="11">
        <f t="shared" si="13"/>
        <v>1.8213343322959596</v>
      </c>
      <c r="N408" s="13"/>
      <c r="P408" s="8">
        <v>407</v>
      </c>
      <c r="Q408" s="16">
        <v>0.21083458646616501</v>
      </c>
      <c r="R408" s="11">
        <v>190.56075187969901</v>
      </c>
      <c r="S408" s="11">
        <v>0.44554955496746701</v>
      </c>
      <c r="T408" s="13"/>
    </row>
    <row r="409" spans="1:20" x14ac:dyDescent="0.25">
      <c r="A409" s="8">
        <v>408</v>
      </c>
      <c r="B409" s="4" t="s">
        <v>7</v>
      </c>
      <c r="C409" s="5" t="str">
        <f t="shared" si="12"/>
        <v>new Quote { Date = DateTime.ParseExact("2018-08-15","yyyy-MM-dd",cultureProvider), Open=274.28m, High=274.44m, Low=272.13m, Close=273.7m, Volume = (long)105964064 },</v>
      </c>
      <c r="D409" s="3">
        <v>43327</v>
      </c>
      <c r="E409" s="2">
        <v>274.27999999999997</v>
      </c>
      <c r="F409" s="2">
        <v>274.44</v>
      </c>
      <c r="G409" s="2">
        <v>272.13</v>
      </c>
      <c r="H409" s="2">
        <v>273.7</v>
      </c>
      <c r="I409" s="1">
        <v>105964064</v>
      </c>
      <c r="J409" s="16">
        <f t="array" ref="J409">INDEX(LINEST($H390:$H409,$A390:$A409,TRUE,TRUE),1,1)</f>
        <v>0.17970676691729209</v>
      </c>
      <c r="K409" s="11">
        <f t="array" ref="K409">INDEX(LINEST($H390:$H409,$A390:$A409,TRUE,TRUE),1,2)</f>
        <v>202.78935338345906</v>
      </c>
      <c r="L409" s="11">
        <f t="array" ref="L409">INDEX(LINEST($H390:$H409,$A390:$A409,TRUE,TRUE),3,1)</f>
        <v>0.33092639405097513</v>
      </c>
      <c r="M409" s="11">
        <f t="shared" si="13"/>
        <v>1.8013352686271287</v>
      </c>
      <c r="N409" s="13"/>
      <c r="P409" s="8">
        <v>408</v>
      </c>
      <c r="Q409" s="16">
        <v>0.17970676691729301</v>
      </c>
      <c r="R409" s="11">
        <v>202.78935338345801</v>
      </c>
      <c r="S409" s="11">
        <v>0.33092639405097601</v>
      </c>
      <c r="T409" s="13"/>
    </row>
    <row r="410" spans="1:20" x14ac:dyDescent="0.25">
      <c r="A410" s="8">
        <v>409</v>
      </c>
      <c r="B410" s="4" t="s">
        <v>7</v>
      </c>
      <c r="C410" s="5" t="str">
        <f t="shared" si="12"/>
        <v>new Quote { Date = DateTime.ParseExact("2018-08-16","yyyy-MM-dd",cultureProvider), Open=275.27m, High=276.87m, Low=275.23m, Close=275.91m, Volume = (long)72033608 },</v>
      </c>
      <c r="D410" s="3">
        <v>43328</v>
      </c>
      <c r="E410" s="2">
        <v>275.27</v>
      </c>
      <c r="F410" s="2">
        <v>276.87</v>
      </c>
      <c r="G410" s="2">
        <v>275.23</v>
      </c>
      <c r="H410" s="2">
        <v>275.91000000000003</v>
      </c>
      <c r="I410" s="1">
        <v>72033608</v>
      </c>
      <c r="J410" s="16">
        <f t="array" ref="J410">INDEX(LINEST($H391:$H410,$A391:$A410,TRUE,TRUE),1,1)</f>
        <v>0.16283458646616486</v>
      </c>
      <c r="K410" s="11">
        <f t="array" ref="K410">INDEX(LINEST($H391:$H410,$A391:$A410,TRUE,TRUE),1,2)</f>
        <v>209.54708270676713</v>
      </c>
      <c r="L410" s="11">
        <f t="array" ref="L410">INDEX(LINEST($H391:$H410,$A391:$A410,TRUE,TRUE),3,1)</f>
        <v>0.29156509087670535</v>
      </c>
      <c r="M410" s="11">
        <f t="shared" si="13"/>
        <v>1.7389004428086097</v>
      </c>
      <c r="N410" s="13"/>
      <c r="P410" s="8">
        <v>409</v>
      </c>
      <c r="Q410" s="16">
        <v>0.162834586466165</v>
      </c>
      <c r="R410" s="11">
        <v>209.54708270676599</v>
      </c>
      <c r="S410" s="11">
        <v>0.29156509087670401</v>
      </c>
      <c r="T410" s="13"/>
    </row>
    <row r="411" spans="1:20" x14ac:dyDescent="0.25">
      <c r="A411" s="8">
        <v>410</v>
      </c>
      <c r="B411" s="4" t="s">
        <v>7</v>
      </c>
      <c r="C411" s="5" t="str">
        <f t="shared" si="12"/>
        <v>new Quote { Date = DateTime.ParseExact("2018-08-17","yyyy-MM-dd",cultureProvider), Open=275.69m, High=277.37m, Low=275.24m, Close=276.89m, Volume = (long)67555760 },</v>
      </c>
      <c r="D411" s="3">
        <v>43329</v>
      </c>
      <c r="E411" s="2">
        <v>275.69</v>
      </c>
      <c r="F411" s="2">
        <v>277.37</v>
      </c>
      <c r="G411" s="2">
        <v>275.24</v>
      </c>
      <c r="H411" s="2">
        <v>276.89</v>
      </c>
      <c r="I411" s="1">
        <v>67555760</v>
      </c>
      <c r="J411" s="16">
        <f t="array" ref="J411">INDEX(LINEST($H392:$H411,$A392:$A411,TRUE,TRUE),1,1)</f>
        <v>0.14914285714285677</v>
      </c>
      <c r="K411" s="11">
        <f t="array" ref="K411">INDEX(LINEST($H392:$H411,$A392:$A411,TRUE,TRUE),1,2)</f>
        <v>215.12928571428586</v>
      </c>
      <c r="L411" s="11">
        <f t="array" ref="L411">INDEX(LINEST($H392:$H411,$A392:$A411,TRUE,TRUE),3,1)</f>
        <v>0.26550059377675211</v>
      </c>
      <c r="M411" s="11">
        <f t="shared" si="13"/>
        <v>1.6690353501349162</v>
      </c>
      <c r="N411" s="13"/>
      <c r="P411" s="8">
        <v>410</v>
      </c>
      <c r="Q411" s="16">
        <v>0.14914285714285699</v>
      </c>
      <c r="R411" s="11">
        <v>215.129285714285</v>
      </c>
      <c r="S411" s="11">
        <v>0.265500593776751</v>
      </c>
      <c r="T411" s="13"/>
    </row>
    <row r="412" spans="1:20" x14ac:dyDescent="0.25">
      <c r="A412" s="8">
        <v>411</v>
      </c>
      <c r="B412" s="4" t="s">
        <v>7</v>
      </c>
      <c r="C412" s="5" t="str">
        <f t="shared" si="12"/>
        <v>new Quote { Date = DateTime.ParseExact("2018-08-20","yyyy-MM-dd",cultureProvider), Open=277.38m, High=277.77m, Low=276.89m, Close=277.48m, Volume = (long)40982744 },</v>
      </c>
      <c r="D412" s="3">
        <v>43332</v>
      </c>
      <c r="E412" s="2">
        <v>277.38</v>
      </c>
      <c r="F412" s="2">
        <v>277.77</v>
      </c>
      <c r="G412" s="2">
        <v>276.89</v>
      </c>
      <c r="H412" s="2">
        <v>277.48</v>
      </c>
      <c r="I412" s="1">
        <v>40982744</v>
      </c>
      <c r="J412" s="16">
        <f t="array" ref="J412">INDEX(LINEST($H393:$H412,$A393:$A412,TRUE,TRUE),1,1)</f>
        <v>0.1439097744360904</v>
      </c>
      <c r="K412" s="11">
        <f t="array" ref="K412">INDEX(LINEST($H393:$H412,$A393:$A412,TRUE,TRUE),1,2)</f>
        <v>217.34722556390977</v>
      </c>
      <c r="L412" s="11">
        <f t="array" ref="L412">INDEX(LINEST($H393:$H412,$A393:$A412,TRUE,TRUE),3,1)</f>
        <v>0.25569249491636098</v>
      </c>
      <c r="M412" s="11">
        <f t="shared" si="13"/>
        <v>1.6410700777236766</v>
      </c>
      <c r="N412" s="13"/>
      <c r="P412" s="8">
        <v>411</v>
      </c>
      <c r="Q412" s="16">
        <v>0.14390977443608999</v>
      </c>
      <c r="R412" s="11">
        <v>217.34722556390901</v>
      </c>
      <c r="S412" s="11">
        <v>0.25569249491635898</v>
      </c>
      <c r="T412" s="13"/>
    </row>
    <row r="413" spans="1:20" x14ac:dyDescent="0.25">
      <c r="A413" s="8">
        <v>412</v>
      </c>
      <c r="B413" s="4" t="s">
        <v>7</v>
      </c>
      <c r="C413" s="5" t="str">
        <f t="shared" si="12"/>
        <v>new Quote { Date = DateTime.ParseExact("2018-08-21","yyyy-MM-dd",cultureProvider), Open=278.04m, High=279.07m, Low=277.52m, Close=278.13m, Volume = (long)69258080 },</v>
      </c>
      <c r="D413" s="3">
        <v>43333</v>
      </c>
      <c r="E413" s="2">
        <v>278.04000000000002</v>
      </c>
      <c r="F413" s="2">
        <v>279.07</v>
      </c>
      <c r="G413" s="2">
        <v>277.52</v>
      </c>
      <c r="H413" s="2">
        <v>278.13</v>
      </c>
      <c r="I413" s="1">
        <v>69258080</v>
      </c>
      <c r="J413" s="16">
        <f t="array" ref="J413">INDEX(LINEST($H394:$H413,$A394:$A413,TRUE,TRUE),1,1)</f>
        <v>0.16159398496240568</v>
      </c>
      <c r="K413" s="11">
        <f t="array" ref="K413">INDEX(LINEST($H394:$H413,$A394:$A413,TRUE,TRUE),1,2)</f>
        <v>210.31542105263173</v>
      </c>
      <c r="L413" s="11">
        <f t="array" ref="L413">INDEX(LINEST($H394:$H413,$A394:$A413,TRUE,TRUE),3,1)</f>
        <v>0.29297041366470855</v>
      </c>
      <c r="M413" s="11">
        <f t="shared" si="13"/>
        <v>1.7215083502556663</v>
      </c>
      <c r="N413" s="13"/>
      <c r="P413" s="8">
        <v>412</v>
      </c>
      <c r="Q413" s="16">
        <v>0.16159398496240601</v>
      </c>
      <c r="R413" s="11">
        <v>210.315421052631</v>
      </c>
      <c r="S413" s="11">
        <v>0.292970413664708</v>
      </c>
      <c r="T413" s="13"/>
    </row>
    <row r="414" spans="1:20" x14ac:dyDescent="0.25">
      <c r="A414" s="8">
        <v>413</v>
      </c>
      <c r="B414" s="4" t="s">
        <v>7</v>
      </c>
      <c r="C414" s="5" t="str">
        <f t="shared" si="12"/>
        <v>new Quote { Date = DateTime.ParseExact("2018-08-22","yyyy-MM-dd",cultureProvider), Open=277.68m, High=278.54m, Low=277.39m, Close=277.96m, Volume = (long)46321688 },</v>
      </c>
      <c r="D414" s="3">
        <v>43334</v>
      </c>
      <c r="E414" s="2">
        <v>277.68</v>
      </c>
      <c r="F414" s="2">
        <v>278.54000000000002</v>
      </c>
      <c r="G414" s="2">
        <v>277.39</v>
      </c>
      <c r="H414" s="2">
        <v>277.95999999999998</v>
      </c>
      <c r="I414" s="1">
        <v>46321688</v>
      </c>
      <c r="J414" s="16">
        <f t="array" ref="J414">INDEX(LINEST($H395:$H414,$A395:$A414,TRUE,TRUE),1,1)</f>
        <v>0.20687969924811966</v>
      </c>
      <c r="K414" s="11">
        <f t="array" ref="K414">INDEX(LINEST($H395:$H414,$A395:$A414,TRUE,TRUE),1,2)</f>
        <v>191.98554135338372</v>
      </c>
      <c r="L414" s="11">
        <f t="array" ref="L414">INDEX(LINEST($H395:$H414,$A395:$A414,TRUE,TRUE),3,1)</f>
        <v>0.43408988754985567</v>
      </c>
      <c r="M414" s="11">
        <f t="shared" si="13"/>
        <v>1.8106056307213838</v>
      </c>
      <c r="N414" s="13"/>
      <c r="P414" s="8">
        <v>413</v>
      </c>
      <c r="Q414" s="16">
        <v>0.20687969924812</v>
      </c>
      <c r="R414" s="11">
        <v>191.98554135338301</v>
      </c>
      <c r="S414" s="11">
        <v>0.434089887549855</v>
      </c>
      <c r="T414" s="13"/>
    </row>
    <row r="415" spans="1:20" x14ac:dyDescent="0.25">
      <c r="A415" s="8">
        <v>414</v>
      </c>
      <c r="B415" s="4" t="s">
        <v>7</v>
      </c>
      <c r="C415" s="5" t="str">
        <f t="shared" si="12"/>
        <v>new Quote { Date = DateTime.ParseExact("2018-08-23","yyyy-MM-dd",cultureProvider), Open=277.77m, High=278.71m, Low=277.24m, Close=277.59m, Volume = (long)50657548 },</v>
      </c>
      <c r="D415" s="3">
        <v>43335</v>
      </c>
      <c r="E415" s="2">
        <v>277.77</v>
      </c>
      <c r="F415" s="2">
        <v>278.70999999999998</v>
      </c>
      <c r="G415" s="2">
        <v>277.24</v>
      </c>
      <c r="H415" s="2">
        <v>277.58999999999997</v>
      </c>
      <c r="I415" s="1">
        <v>50657548</v>
      </c>
      <c r="J415" s="16">
        <f t="array" ref="J415">INDEX(LINEST($H396:$H415,$A396:$A415,TRUE,TRUE),1,1)</f>
        <v>0.23331578947368289</v>
      </c>
      <c r="K415" s="11">
        <f t="array" ref="K415">INDEX(LINEST($H396:$H415,$A396:$A415,TRUE,TRUE),1,2)</f>
        <v>181.2042631578953</v>
      </c>
      <c r="L415" s="11">
        <f t="array" ref="L415">INDEX(LINEST($H396:$H415,$A396:$A415,TRUE,TRUE),3,1)</f>
        <v>0.51899879298440987</v>
      </c>
      <c r="M415" s="11">
        <f t="shared" si="13"/>
        <v>1.8674835340639484</v>
      </c>
      <c r="N415" s="13"/>
      <c r="P415" s="8">
        <v>414</v>
      </c>
      <c r="Q415" s="16">
        <v>0.233315789473684</v>
      </c>
      <c r="R415" s="11">
        <v>181.20426315789399</v>
      </c>
      <c r="S415" s="11">
        <v>0.51899879298441098</v>
      </c>
      <c r="T415" s="13"/>
    </row>
    <row r="416" spans="1:20" x14ac:dyDescent="0.25">
      <c r="A416" s="8">
        <v>415</v>
      </c>
      <c r="B416" s="4" t="s">
        <v>7</v>
      </c>
      <c r="C416" s="5" t="str">
        <f t="shared" si="12"/>
        <v>new Quote { Date = DateTime.ParseExact("2018-08-24","yyyy-MM-dd",cultureProvider), Open=278.23m, High=279.42m, Low=278.17m, Close=279.27m, Volume = (long)59184624 },</v>
      </c>
      <c r="D416" s="3">
        <v>43336</v>
      </c>
      <c r="E416" s="2">
        <v>278.23</v>
      </c>
      <c r="F416" s="2">
        <v>279.42</v>
      </c>
      <c r="G416" s="2">
        <v>278.17</v>
      </c>
      <c r="H416" s="2">
        <v>279.27</v>
      </c>
      <c r="I416" s="1">
        <v>59184624</v>
      </c>
      <c r="J416" s="16">
        <f t="array" ref="J416">INDEX(LINEST($H397:$H416,$A397:$A416,TRUE,TRUE),1,1)</f>
        <v>0.25080451127819414</v>
      </c>
      <c r="K416" s="11">
        <f t="array" ref="K416">INDEX(LINEST($H397:$H416,$A397:$A416,TRUE,TRUE),1,2)</f>
        <v>174.17527067669229</v>
      </c>
      <c r="L416" s="11">
        <f t="array" ref="L416">INDEX(LINEST($H397:$H416,$A397:$A416,TRUE,TRUE),3,1)</f>
        <v>0.54584079807463204</v>
      </c>
      <c r="M416" s="11">
        <f t="shared" si="13"/>
        <v>1.9574837802648517</v>
      </c>
      <c r="N416" s="13"/>
      <c r="P416" s="8">
        <v>415</v>
      </c>
      <c r="Q416" s="16">
        <v>0.25080451127819497</v>
      </c>
      <c r="R416" s="11">
        <v>174.17527067669101</v>
      </c>
      <c r="S416" s="11">
        <v>0.54584079807463304</v>
      </c>
      <c r="T416" s="13"/>
    </row>
    <row r="417" spans="1:20" x14ac:dyDescent="0.25">
      <c r="A417" s="8">
        <v>416</v>
      </c>
      <c r="B417" s="4" t="s">
        <v>7</v>
      </c>
      <c r="C417" s="5" t="str">
        <f t="shared" si="12"/>
        <v>new Quote { Date = DateTime.ParseExact("2018-08-27","yyyy-MM-dd",cultureProvider), Open=280.58m, High=281.59m, Low=280.4m, Close=281.47m, Volume = (long)58757348 },</v>
      </c>
      <c r="D417" s="3">
        <v>43339</v>
      </c>
      <c r="E417" s="2">
        <v>280.58</v>
      </c>
      <c r="F417" s="2">
        <v>281.58999999999997</v>
      </c>
      <c r="G417" s="2">
        <v>280.39999999999998</v>
      </c>
      <c r="H417" s="2">
        <v>281.47000000000003</v>
      </c>
      <c r="I417" s="1">
        <v>58757348</v>
      </c>
      <c r="J417" s="16">
        <f t="array" ref="J417">INDEX(LINEST($H398:$H417,$A398:$A417,TRUE,TRUE),1,1)</f>
        <v>0.26824060150375884</v>
      </c>
      <c r="K417" s="11">
        <f t="array" ref="K417">INDEX(LINEST($H398:$H417,$A398:$A417,TRUE,TRUE),1,2)</f>
        <v>167.31419548872208</v>
      </c>
      <c r="L417" s="11">
        <f t="array" ref="L417">INDEX(LINEST($H398:$H417,$A398:$A417,TRUE,TRUE),3,1)</f>
        <v>0.54554561559482806</v>
      </c>
      <c r="M417" s="11">
        <f t="shared" si="13"/>
        <v>2.0941356212050821</v>
      </c>
      <c r="N417" s="13"/>
      <c r="P417" s="8">
        <v>416</v>
      </c>
      <c r="Q417" s="16">
        <v>0.268240601503759</v>
      </c>
      <c r="R417" s="11">
        <v>167.314195488721</v>
      </c>
      <c r="S417" s="11">
        <v>0.54554561559482995</v>
      </c>
      <c r="T417" s="13"/>
    </row>
    <row r="418" spans="1:20" x14ac:dyDescent="0.25">
      <c r="A418" s="8">
        <v>417</v>
      </c>
      <c r="B418" s="4" t="s">
        <v>7</v>
      </c>
      <c r="C418" s="5" t="str">
        <f t="shared" si="12"/>
        <v>new Quote { Date = DateTime.ParseExact("2018-08-28","yyyy-MM-dd",cultureProvider), Open=281.98m, High=282.09m, Low=281.1m, Close=281.61m, Volume = (long)48329404 },</v>
      </c>
      <c r="D418" s="3">
        <v>43340</v>
      </c>
      <c r="E418" s="2">
        <v>281.98</v>
      </c>
      <c r="F418" s="2">
        <v>282.08999999999997</v>
      </c>
      <c r="G418" s="2">
        <v>281.10000000000002</v>
      </c>
      <c r="H418" s="2">
        <v>281.61</v>
      </c>
      <c r="I418" s="1">
        <v>48329404</v>
      </c>
      <c r="J418" s="16">
        <f t="array" ref="J418">INDEX(LINEST($H399:$H418,$A399:$A418,TRUE,TRUE),1,1)</f>
        <v>0.29447368421052578</v>
      </c>
      <c r="K418" s="11">
        <f t="array" ref="K418">INDEX(LINEST($H399:$H418,$A399:$A418,TRUE,TRUE),1,2)</f>
        <v>156.77347368421073</v>
      </c>
      <c r="L418" s="11">
        <f t="array" ref="L418">INDEX(LINEST($H399:$H418,$A399:$A418,TRUE,TRUE),3,1)</f>
        <v>0.56382795141695796</v>
      </c>
      <c r="M418" s="11">
        <f t="shared" si="13"/>
        <v>2.261356396059675</v>
      </c>
      <c r="N418" s="13"/>
      <c r="P418" s="8">
        <v>417</v>
      </c>
      <c r="Q418" s="16">
        <v>0.294473684210526</v>
      </c>
      <c r="R418" s="11">
        <v>156.77347368420999</v>
      </c>
      <c r="S418" s="11">
        <v>0.56382795141695896</v>
      </c>
      <c r="T418" s="13"/>
    </row>
    <row r="419" spans="1:20" x14ac:dyDescent="0.25">
      <c r="A419" s="8">
        <v>418</v>
      </c>
      <c r="B419" s="4" t="s">
        <v>7</v>
      </c>
      <c r="C419" s="5" t="str">
        <f t="shared" si="12"/>
        <v>new Quote { Date = DateTime.ParseExact("2018-08-29","yyyy-MM-dd",cultureProvider), Open=281.84m, High=283.37m, Low=281.57m, Close=283.12m, Volume = (long)63300776 },</v>
      </c>
      <c r="D419" s="3">
        <v>43341</v>
      </c>
      <c r="E419" s="2">
        <v>281.83999999999997</v>
      </c>
      <c r="F419" s="2">
        <v>283.37</v>
      </c>
      <c r="G419" s="2">
        <v>281.57</v>
      </c>
      <c r="H419" s="2">
        <v>283.12</v>
      </c>
      <c r="I419" s="1">
        <v>63300776</v>
      </c>
      <c r="J419" s="16">
        <f t="array" ref="J419">INDEX(LINEST($H400:$H419,$A400:$A419,TRUE,TRUE),1,1)</f>
        <v>0.32261654135338313</v>
      </c>
      <c r="K419" s="11">
        <f t="array" ref="K419">INDEX(LINEST($H400:$H419,$A400:$A419,TRUE,TRUE),1,2)</f>
        <v>145.49814285714302</v>
      </c>
      <c r="L419" s="11">
        <f t="array" ref="L419">INDEX(LINEST($H400:$H419,$A400:$A419,TRUE,TRUE),3,1)</f>
        <v>0.56933663948794733</v>
      </c>
      <c r="M419" s="11">
        <f t="shared" si="13"/>
        <v>2.4654595920436422</v>
      </c>
      <c r="N419" s="13"/>
      <c r="P419" s="8">
        <v>418</v>
      </c>
      <c r="Q419" s="16">
        <v>0.32261654135338302</v>
      </c>
      <c r="R419" s="11">
        <v>145.498142857142</v>
      </c>
      <c r="S419" s="11">
        <v>0.56933663948794899</v>
      </c>
      <c r="T419" s="13"/>
    </row>
    <row r="420" spans="1:20" x14ac:dyDescent="0.25">
      <c r="A420" s="8">
        <v>419</v>
      </c>
      <c r="B420" s="4" t="s">
        <v>7</v>
      </c>
      <c r="C420" s="5" t="str">
        <f t="shared" si="12"/>
        <v>new Quote { Date = DateTime.ParseExact("2018-08-30","yyyy-MM-dd",cultureProvider), Open=282.6m, High=283m, Low=281.32m, Close=281.98m, Volume = (long)63037208 },</v>
      </c>
      <c r="D420" s="3">
        <v>43342</v>
      </c>
      <c r="E420" s="2">
        <v>282.60000000000002</v>
      </c>
      <c r="F420" s="2">
        <v>283</v>
      </c>
      <c r="G420" s="2">
        <v>281.32</v>
      </c>
      <c r="H420" s="2">
        <v>281.98</v>
      </c>
      <c r="I420" s="1">
        <v>63037208</v>
      </c>
      <c r="J420" s="16">
        <f t="array" ref="J420">INDEX(LINEST($H401:$H420,$A401:$A420,TRUE,TRUE),1,1)</f>
        <v>0.34233834586466189</v>
      </c>
      <c r="K420" s="11">
        <f t="array" ref="K420">INDEX(LINEST($H401:$H420,$A401:$A420,TRUE,TRUE),1,2)</f>
        <v>137.48394736842098</v>
      </c>
      <c r="L420" s="11">
        <f t="array" ref="L420">INDEX(LINEST($H401:$H420,$A401:$A420,TRUE,TRUE),3,1)</f>
        <v>0.5919629727489375</v>
      </c>
      <c r="M420" s="11">
        <f t="shared" si="13"/>
        <v>2.5656895272031681</v>
      </c>
      <c r="N420" s="13"/>
      <c r="P420" s="8">
        <v>419</v>
      </c>
      <c r="Q420" s="16">
        <v>0.342338345864661</v>
      </c>
      <c r="R420" s="11">
        <v>137.48394736842101</v>
      </c>
      <c r="S420" s="11">
        <v>0.59196297274893805</v>
      </c>
      <c r="T420" s="13"/>
    </row>
    <row r="421" spans="1:20" x14ac:dyDescent="0.25">
      <c r="A421" s="8">
        <v>420</v>
      </c>
      <c r="B421" s="4" t="s">
        <v>7</v>
      </c>
      <c r="C421" s="5" t="str">
        <f t="shared" si="12"/>
        <v>new Quote { Date = DateTime.ParseExact("2018-08-31","yyyy-MM-dd",cultureProvider), Open=281.53m, High=282.47m, Low=280.99m, Close=281.98m, Volume = (long)68093544 },</v>
      </c>
      <c r="D421" s="3">
        <v>43343</v>
      </c>
      <c r="E421" s="2">
        <v>281.52999999999997</v>
      </c>
      <c r="F421" s="2">
        <v>282.47000000000003</v>
      </c>
      <c r="G421" s="2">
        <v>280.99</v>
      </c>
      <c r="H421" s="2">
        <v>281.98</v>
      </c>
      <c r="I421" s="1">
        <v>68093544</v>
      </c>
      <c r="J421" s="16">
        <f t="array" ref="J421">INDEX(LINEST($H402:$H421,$A402:$A421,TRUE,TRUE),1,1)</f>
        <v>0.36912781954887303</v>
      </c>
      <c r="K421" s="11">
        <f t="array" ref="K421">INDEX(LINEST($H402:$H421,$A402:$A421,TRUE,TRUE),1,2)</f>
        <v>126.47003007518757</v>
      </c>
      <c r="L421" s="11">
        <f t="array" ref="L421">INDEX(LINEST($H402:$H421,$A402:$A421,TRUE,TRUE),3,1)</f>
        <v>0.63251673415337784</v>
      </c>
      <c r="M421" s="11">
        <f t="shared" si="13"/>
        <v>2.6763110805734134</v>
      </c>
      <c r="N421" s="13"/>
      <c r="P421" s="8">
        <v>420</v>
      </c>
      <c r="Q421" s="16">
        <v>0.36912781954887203</v>
      </c>
      <c r="R421" s="11">
        <v>126.470030075187</v>
      </c>
      <c r="S421" s="11">
        <v>0.63251673415337695</v>
      </c>
      <c r="T421" s="13"/>
    </row>
    <row r="422" spans="1:20" x14ac:dyDescent="0.25">
      <c r="A422" s="8">
        <v>421</v>
      </c>
      <c r="B422" s="4" t="s">
        <v>7</v>
      </c>
      <c r="C422" s="5" t="str">
        <f t="shared" si="12"/>
        <v>new Quote { Date = DateTime.ParseExact("2018-09-04","yyyy-MM-dd",cultureProvider), Open=281.53m, High=281.89m, Low=280.4m, Close=281.5m, Volume = (long)59294748 },</v>
      </c>
      <c r="D422" s="3">
        <v>43347</v>
      </c>
      <c r="E422" s="2">
        <v>281.52999999999997</v>
      </c>
      <c r="F422" s="2">
        <v>281.89</v>
      </c>
      <c r="G422" s="2">
        <v>280.39999999999998</v>
      </c>
      <c r="H422" s="2">
        <v>281.5</v>
      </c>
      <c r="I422" s="1">
        <v>59294748</v>
      </c>
      <c r="J422" s="16">
        <f t="array" ref="J422">INDEX(LINEST($H403:$H422,$A403:$A422,TRUE,TRUE),1,1)</f>
        <v>0.39521804511278319</v>
      </c>
      <c r="K422" s="11">
        <f t="array" ref="K422">INDEX(LINEST($H403:$H422,$A403:$A422,TRUE,TRUE),1,2)</f>
        <v>115.61577443608965</v>
      </c>
      <c r="L422" s="11">
        <f t="array" ref="L422">INDEX(LINEST($H403:$H422,$A403:$A422,TRUE,TRUE),3,1)</f>
        <v>0.68353174596302735</v>
      </c>
      <c r="M422" s="11">
        <f t="shared" si="13"/>
        <v>2.7564698438401307</v>
      </c>
      <c r="N422" s="13"/>
      <c r="P422" s="8">
        <v>421</v>
      </c>
      <c r="Q422" s="16">
        <v>0.39521804511278102</v>
      </c>
      <c r="R422" s="11">
        <v>115.61577443609001</v>
      </c>
      <c r="S422" s="11">
        <v>0.68353174596302602</v>
      </c>
      <c r="T422" s="13"/>
    </row>
    <row r="423" spans="1:20" x14ac:dyDescent="0.25">
      <c r="A423" s="8">
        <v>422</v>
      </c>
      <c r="B423" s="4" t="s">
        <v>7</v>
      </c>
      <c r="C423" s="5" t="str">
        <f t="shared" si="12"/>
        <v>new Quote { Date = DateTime.ParseExact("2018-09-05","yyyy-MM-dd",cultureProvider), Open=281.11m, High=281.33m, Low=279.63m, Close=280.74m, Volume = (long)74591480 },</v>
      </c>
      <c r="D423" s="3">
        <v>43348</v>
      </c>
      <c r="E423" s="2">
        <v>281.11</v>
      </c>
      <c r="F423" s="2">
        <v>281.33</v>
      </c>
      <c r="G423" s="2">
        <v>279.63</v>
      </c>
      <c r="H423" s="2">
        <v>280.74</v>
      </c>
      <c r="I423" s="1">
        <v>74591480</v>
      </c>
      <c r="J423" s="16">
        <f t="array" ref="J423">INDEX(LINEST($H404:$H423,$A404:$A423,TRUE,TRUE),1,1)</f>
        <v>0.4172706766917304</v>
      </c>
      <c r="K423" s="11">
        <f t="array" ref="K423">INDEX(LINEST($H404:$H423,$A404:$A423,TRUE,TRUE),1,2)</f>
        <v>106.29134586466117</v>
      </c>
      <c r="L423" s="11">
        <f t="array" ref="L423">INDEX(LINEST($H404:$H423,$A404:$A423,TRUE,TRUE),3,1)</f>
        <v>0.73807895450844951</v>
      </c>
      <c r="M423" s="11">
        <f t="shared" si="13"/>
        <v>2.8006721960986503</v>
      </c>
      <c r="N423" s="13"/>
      <c r="P423" s="8">
        <v>422</v>
      </c>
      <c r="Q423" s="16">
        <v>0.41727067669172901</v>
      </c>
      <c r="R423" s="11">
        <v>106.291345864661</v>
      </c>
      <c r="S423" s="11">
        <v>0.73807895450844796</v>
      </c>
      <c r="T423" s="13"/>
    </row>
    <row r="424" spans="1:20" x14ac:dyDescent="0.25">
      <c r="A424" s="8">
        <v>423</v>
      </c>
      <c r="B424" s="4" t="s">
        <v>7</v>
      </c>
      <c r="C424" s="5" t="str">
        <f t="shared" si="12"/>
        <v>new Quote { Date = DateTime.ParseExact("2018-09-06","yyyy-MM-dd",cultureProvider), Open=280.86m, High=281.19m, Low=278.77m, Close=279.9m, Volume = (long)67855744 },</v>
      </c>
      <c r="D424" s="3">
        <v>43349</v>
      </c>
      <c r="E424" s="2">
        <v>280.86</v>
      </c>
      <c r="F424" s="2">
        <v>281.19</v>
      </c>
      <c r="G424" s="2">
        <v>278.77</v>
      </c>
      <c r="H424" s="2">
        <v>279.89999999999998</v>
      </c>
      <c r="I424" s="1">
        <v>67855744</v>
      </c>
      <c r="J424" s="16">
        <f t="array" ref="J424">INDEX(LINEST($H405:$H424,$A405:$A424,TRUE,TRUE),1,1)</f>
        <v>0.42039097744360948</v>
      </c>
      <c r="K424" s="11">
        <f t="array" ref="K424">INDEX(LINEST($H405:$H424,$A405:$A424,TRUE,TRUE),1,2)</f>
        <v>104.7153308270675</v>
      </c>
      <c r="L424" s="11">
        <f t="array" ref="L424">INDEX(LINEST($H405:$H424,$A405:$A424,TRUE,TRUE),3,1)</f>
        <v>0.74656168314838223</v>
      </c>
      <c r="M424" s="11">
        <f t="shared" si="13"/>
        <v>2.8055393420873695</v>
      </c>
      <c r="N424" s="13"/>
      <c r="P424" s="8">
        <v>423</v>
      </c>
      <c r="Q424" s="16">
        <v>0.42039097744360898</v>
      </c>
      <c r="R424" s="11">
        <v>104.71533082706701</v>
      </c>
      <c r="S424" s="11">
        <v>0.746561683148383</v>
      </c>
      <c r="T424" s="13"/>
    </row>
    <row r="425" spans="1:20" x14ac:dyDescent="0.25">
      <c r="A425" s="8">
        <v>424</v>
      </c>
      <c r="B425" s="4" t="s">
        <v>7</v>
      </c>
      <c r="C425" s="5" t="str">
        <f t="shared" si="12"/>
        <v>new Quote { Date = DateTime.ParseExact("2018-09-07","yyyy-MM-dd",cultureProvider), Open=278.75m, High=280.42m, Low=278.49m, Close=279.35m, Volume = (long)75695528 },</v>
      </c>
      <c r="D425" s="3">
        <v>43350</v>
      </c>
      <c r="E425" s="2">
        <v>278.75</v>
      </c>
      <c r="F425" s="2">
        <v>280.42</v>
      </c>
      <c r="G425" s="2">
        <v>278.49</v>
      </c>
      <c r="H425" s="2">
        <v>279.35000000000002</v>
      </c>
      <c r="I425" s="1">
        <v>75695528</v>
      </c>
      <c r="J425" s="16">
        <f t="array" ref="J425">INDEX(LINEST($H406:$H425,$A406:$A425,TRUE,TRUE),1,1)</f>
        <v>0.40585714285714314</v>
      </c>
      <c r="K425" s="11">
        <f t="array" ref="K425">INDEX(LINEST($H406:$H425,$A406:$A425,TRUE,TRUE),1,2)</f>
        <v>110.44171428571414</v>
      </c>
      <c r="L425" s="11">
        <f t="array" ref="L425">INDEX(LINEST($H406:$H425,$A406:$A425,TRUE,TRUE),3,1)</f>
        <v>0.70646002629891669</v>
      </c>
      <c r="M425" s="11">
        <f t="shared" si="13"/>
        <v>2.7843589477651816</v>
      </c>
      <c r="N425" s="13"/>
      <c r="P425" s="8">
        <v>424</v>
      </c>
      <c r="Q425" s="16">
        <v>0.40585714285714197</v>
      </c>
      <c r="R425" s="11">
        <v>110.441714285714</v>
      </c>
      <c r="S425" s="11">
        <v>0.70646002629891702</v>
      </c>
      <c r="T425" s="13"/>
    </row>
    <row r="426" spans="1:20" x14ac:dyDescent="0.25">
      <c r="A426" s="8">
        <v>425</v>
      </c>
      <c r="B426" s="4" t="s">
        <v>7</v>
      </c>
      <c r="C426" s="5" t="str">
        <f t="shared" si="12"/>
        <v>new Quote { Date = DateTime.ParseExact("2018-09-10","yyyy-MM-dd",cultureProvider), Open=280.46m, High=280.75m, Low=279.62m, Close=279.84m, Volume = (long)51693300 },</v>
      </c>
      <c r="D426" s="3">
        <v>43353</v>
      </c>
      <c r="E426" s="2">
        <v>280.45999999999998</v>
      </c>
      <c r="F426" s="2">
        <v>280.75</v>
      </c>
      <c r="G426" s="2">
        <v>279.62</v>
      </c>
      <c r="H426" s="2">
        <v>279.83999999999997</v>
      </c>
      <c r="I426" s="1">
        <v>51693300</v>
      </c>
      <c r="J426" s="16">
        <f t="array" ref="J426">INDEX(LINEST($H407:$H426,$A407:$A426,TRUE,TRUE),1,1)</f>
        <v>0.36527067669172958</v>
      </c>
      <c r="K426" s="11">
        <f t="array" ref="K426">INDEX(LINEST($H407:$H426,$A407:$A426,TRUE,TRUE),1,2)</f>
        <v>127.13953383458639</v>
      </c>
      <c r="L426" s="11">
        <f t="array" ref="L426">INDEX(LINEST($H407:$H426,$A407:$A426,TRUE,TRUE),3,1)</f>
        <v>0.62440104212524938</v>
      </c>
      <c r="M426" s="11">
        <f t="shared" si="13"/>
        <v>2.6655008441191748</v>
      </c>
      <c r="N426" s="13"/>
      <c r="P426" s="8">
        <v>425</v>
      </c>
      <c r="Q426" s="16">
        <v>0.36527067669172902</v>
      </c>
      <c r="R426" s="11">
        <v>127.139533834586</v>
      </c>
      <c r="S426" s="11">
        <v>0.62440104212525105</v>
      </c>
      <c r="T426" s="13"/>
    </row>
    <row r="427" spans="1:20" x14ac:dyDescent="0.25">
      <c r="A427" s="8">
        <v>426</v>
      </c>
      <c r="B427" s="4" t="s">
        <v>7</v>
      </c>
      <c r="C427" s="5" t="str">
        <f t="shared" si="12"/>
        <v>new Quote { Date = DateTime.ParseExact("2018-09-11","yyyy-MM-dd",cultureProvider), Open=279.13m, High=281.25m, Low=278.75m, Close=280.76m, Volume = (long)52022324 },</v>
      </c>
      <c r="D427" s="3">
        <v>43354</v>
      </c>
      <c r="E427" s="2">
        <v>279.13</v>
      </c>
      <c r="F427" s="2">
        <v>281.25</v>
      </c>
      <c r="G427" s="2">
        <v>278.75</v>
      </c>
      <c r="H427" s="2">
        <v>280.76</v>
      </c>
      <c r="I427" s="1">
        <v>52022324</v>
      </c>
      <c r="J427" s="16">
        <f t="array" ref="J427">INDEX(LINEST($H408:$H427,$A408:$A427,TRUE,TRUE),1,1)</f>
        <v>0.31434586466165415</v>
      </c>
      <c r="K427" s="11">
        <f t="array" ref="K427">INDEX(LINEST($H408:$H427,$A408:$A427,TRUE,TRUE),1,2)</f>
        <v>148.32194736842106</v>
      </c>
      <c r="L427" s="11">
        <f t="array" ref="L427">INDEX(LINEST($H408:$H427,$A408:$A427,TRUE,TRUE),3,1)</f>
        <v>0.55108520305577768</v>
      </c>
      <c r="M427" s="11">
        <f t="shared" si="13"/>
        <v>2.4417106708207723</v>
      </c>
      <c r="N427" s="13"/>
      <c r="P427" s="8">
        <v>426</v>
      </c>
      <c r="Q427" s="16">
        <v>0.31434586466165398</v>
      </c>
      <c r="R427" s="11">
        <v>148.32194736842101</v>
      </c>
      <c r="S427" s="11">
        <v>0.55108520305577902</v>
      </c>
      <c r="T427" s="13"/>
    </row>
    <row r="428" spans="1:20" x14ac:dyDescent="0.25">
      <c r="A428" s="8">
        <v>427</v>
      </c>
      <c r="B428" s="4" t="s">
        <v>7</v>
      </c>
      <c r="C428" s="5" t="str">
        <f t="shared" si="12"/>
        <v>new Quote { Date = DateTime.ParseExact("2018-09-12","yyyy-MM-dd",cultureProvider), Open=280.77m, High=281.49m, Low=279.96m, Close=280.83m, Volume = (long)61576576 },</v>
      </c>
      <c r="D428" s="3">
        <v>43355</v>
      </c>
      <c r="E428" s="2">
        <v>280.77</v>
      </c>
      <c r="F428" s="2">
        <v>281.49</v>
      </c>
      <c r="G428" s="2">
        <v>279.95999999999998</v>
      </c>
      <c r="H428" s="2">
        <v>280.83</v>
      </c>
      <c r="I428" s="1">
        <v>61576576</v>
      </c>
      <c r="J428" s="16">
        <f t="array" ref="J428">INDEX(LINEST($H409:$H428,$A409:$A428,TRUE,TRUE),1,1)</f>
        <v>0.28190225563909749</v>
      </c>
      <c r="K428" s="11">
        <f t="array" ref="K428">INDEX(LINEST($H409:$H428,$A409:$A428,TRUE,TRUE),1,2)</f>
        <v>161.80630827067682</v>
      </c>
      <c r="L428" s="11">
        <f t="array" ref="L428">INDEX(LINEST($H409:$H428,$A409:$A428,TRUE,TRUE),3,1)</f>
        <v>0.48796458735837861</v>
      </c>
      <c r="M428" s="11">
        <f t="shared" si="13"/>
        <v>2.327020573609099</v>
      </c>
      <c r="N428" s="13"/>
      <c r="P428" s="8">
        <v>427</v>
      </c>
      <c r="Q428" s="16">
        <v>0.28190225563909699</v>
      </c>
      <c r="R428" s="11">
        <v>161.806308270676</v>
      </c>
      <c r="S428" s="11">
        <v>0.487964587358381</v>
      </c>
      <c r="T428" s="13"/>
    </row>
    <row r="429" spans="1:20" x14ac:dyDescent="0.25">
      <c r="A429" s="8">
        <v>428</v>
      </c>
      <c r="B429" s="4" t="s">
        <v>7</v>
      </c>
      <c r="C429" s="5" t="str">
        <f t="shared" si="12"/>
        <v>new Quote { Date = DateTime.ParseExact("2018-09-13","yyyy-MM-dd",cultureProvider), Open=281.99m, High=282.69m, Low=281.68m, Close=282.49m, Volume = (long)52540928 },</v>
      </c>
      <c r="D429" s="3">
        <v>43356</v>
      </c>
      <c r="E429" s="2">
        <v>281.99</v>
      </c>
      <c r="F429" s="2">
        <v>282.69</v>
      </c>
      <c r="G429" s="2">
        <v>281.68</v>
      </c>
      <c r="H429" s="2">
        <v>282.49</v>
      </c>
      <c r="I429" s="1">
        <v>52540928</v>
      </c>
      <c r="J429" s="16">
        <f t="array" ref="J429">INDEX(LINEST($H410:$H429,$A410:$A429,TRUE,TRUE),1,1)</f>
        <v>0.23302255639097719</v>
      </c>
      <c r="K429" s="11">
        <f t="array" ref="K429">INDEX(LINEST($H410:$H429,$A410:$A429,TRUE,TRUE),1,2)</f>
        <v>182.42006015037606</v>
      </c>
      <c r="L429" s="11">
        <f t="array" ref="L429">INDEX(LINEST($H410:$H429,$A410:$A429,TRUE,TRUE),3,1)</f>
        <v>0.45290115891092553</v>
      </c>
      <c r="M429" s="11">
        <f t="shared" si="13"/>
        <v>1.9966046178450094</v>
      </c>
      <c r="N429" s="13"/>
      <c r="P429" s="8">
        <v>428</v>
      </c>
      <c r="Q429" s="16">
        <v>0.23302255639097699</v>
      </c>
      <c r="R429" s="11">
        <v>182.42006015037501</v>
      </c>
      <c r="S429" s="11">
        <v>0.45290115891092803</v>
      </c>
      <c r="T429" s="13"/>
    </row>
    <row r="430" spans="1:20" x14ac:dyDescent="0.25">
      <c r="A430" s="8">
        <v>429</v>
      </c>
      <c r="B430" s="4" t="s">
        <v>7</v>
      </c>
      <c r="C430" s="5" t="str">
        <f t="shared" si="12"/>
        <v>new Quote { Date = DateTime.ParseExact("2018-09-14","yyyy-MM-dd",cultureProvider), Open=282.71m, High=282.92m, Low=281.68m, Close=282.54m, Volume = (long)56706020 },</v>
      </c>
      <c r="D430" s="3">
        <v>43357</v>
      </c>
      <c r="E430" s="2">
        <v>282.70999999999998</v>
      </c>
      <c r="F430" s="2">
        <v>282.92</v>
      </c>
      <c r="G430" s="2">
        <v>281.68</v>
      </c>
      <c r="H430" s="2">
        <v>282.54000000000002</v>
      </c>
      <c r="I430" s="1">
        <v>56706020</v>
      </c>
      <c r="J430" s="16">
        <f t="array" ref="J430">INDEX(LINEST($H411:$H430,$A411:$A430,TRUE,TRUE),1,1)</f>
        <v>0.20653383458646654</v>
      </c>
      <c r="K430" s="11">
        <f t="array" ref="K430">INDEX(LINEST($H411:$H430,$A411:$A430,TRUE,TRUE),1,2)</f>
        <v>193.63055639097729</v>
      </c>
      <c r="L430" s="11">
        <f t="array" ref="L430">INDEX(LINEST($H411:$H430,$A411:$A430,TRUE,TRUE),3,1)</f>
        <v>0.41684717052340564</v>
      </c>
      <c r="M430" s="11">
        <f t="shared" si="13"/>
        <v>1.8445847093587304</v>
      </c>
      <c r="N430" s="13"/>
      <c r="P430" s="8">
        <v>429</v>
      </c>
      <c r="Q430" s="16">
        <v>0.20653383458646599</v>
      </c>
      <c r="R430" s="11">
        <v>193.63055639097701</v>
      </c>
      <c r="S430" s="11">
        <v>0.41684717052340797</v>
      </c>
      <c r="T430" s="13"/>
    </row>
    <row r="431" spans="1:20" x14ac:dyDescent="0.25">
      <c r="A431" s="8">
        <v>430</v>
      </c>
      <c r="B431" s="4" t="s">
        <v>7</v>
      </c>
      <c r="C431" s="5" t="str">
        <f t="shared" si="12"/>
        <v>new Quote { Date = DateTime.ParseExact("2018-09-17","yyyy-MM-dd",cultureProvider), Open=282.48m, High=282.52m, Low=280.74m, Close=281.04m, Volume = (long)70258840 },</v>
      </c>
      <c r="D431" s="3">
        <v>43360</v>
      </c>
      <c r="E431" s="2">
        <v>282.48</v>
      </c>
      <c r="F431" s="2">
        <v>282.52</v>
      </c>
      <c r="G431" s="2">
        <v>280.74</v>
      </c>
      <c r="H431" s="2">
        <v>281.04000000000002</v>
      </c>
      <c r="I431" s="1">
        <v>70258840</v>
      </c>
      <c r="J431" s="16">
        <f t="array" ref="J431">INDEX(LINEST($H412:$H431,$A412:$A431,TRUE,TRUE),1,1)</f>
        <v>0.16412030075188017</v>
      </c>
      <c r="K431" s="11">
        <f t="array" ref="K431">INDEX(LINEST($H412:$H431,$A412:$A431,TRUE,TRUE),1,2)</f>
        <v>211.46641353383438</v>
      </c>
      <c r="L431" s="11">
        <f t="array" ref="L431">INDEX(LINEST($H412:$H431,$A412:$A431,TRUE,TRUE),3,1)</f>
        <v>0.31790149192276684</v>
      </c>
      <c r="M431" s="11">
        <f t="shared" si="13"/>
        <v>1.6784632852701988</v>
      </c>
      <c r="N431" s="13"/>
      <c r="P431" s="8">
        <v>430</v>
      </c>
      <c r="Q431" s="16">
        <v>0.164120300751879</v>
      </c>
      <c r="R431" s="11">
        <v>211.46641353383399</v>
      </c>
      <c r="S431" s="11">
        <v>0.31790149192276801</v>
      </c>
      <c r="T431" s="13"/>
    </row>
    <row r="432" spans="1:20" x14ac:dyDescent="0.25">
      <c r="A432" s="8">
        <v>431</v>
      </c>
      <c r="B432" s="4" t="s">
        <v>7</v>
      </c>
      <c r="C432" s="5" t="str">
        <f t="shared" si="12"/>
        <v>new Quote { Date = DateTime.ParseExact("2018-09-18","yyyy-MM-dd",cultureProvider), Open=281.28m, High=283.22m, Low=281.25m, Close=282.57m, Volume = (long)63758804 },</v>
      </c>
      <c r="D432" s="3">
        <v>43361</v>
      </c>
      <c r="E432" s="2">
        <v>281.27999999999997</v>
      </c>
      <c r="F432" s="2">
        <v>283.22000000000003</v>
      </c>
      <c r="G432" s="2">
        <v>281.25</v>
      </c>
      <c r="H432" s="2">
        <v>282.57</v>
      </c>
      <c r="I432" s="1">
        <v>63758804</v>
      </c>
      <c r="J432" s="16">
        <f t="array" ref="J432">INDEX(LINEST($H413:$H432,$A413:$A432,TRUE,TRUE),1,1)</f>
        <v>0.14663909774436143</v>
      </c>
      <c r="K432" s="11">
        <f t="array" ref="K432">INDEX(LINEST($H413:$H432,$A413:$A432,TRUE,TRUE),1,2)</f>
        <v>218.92512030075159</v>
      </c>
      <c r="L432" s="11">
        <f t="array" ref="L432">INDEX(LINEST($H413:$H432,$A413:$A432,TRUE,TRUE),3,1)</f>
        <v>0.28356487361034882</v>
      </c>
      <c r="M432" s="11">
        <f t="shared" si="13"/>
        <v>1.5878862522233863</v>
      </c>
      <c r="N432" s="13"/>
      <c r="P432" s="8">
        <v>431</v>
      </c>
      <c r="Q432" s="16">
        <v>0.14663909774435999</v>
      </c>
      <c r="R432" s="11">
        <v>218.92512030075099</v>
      </c>
      <c r="S432" s="11">
        <v>0.28356487361034999</v>
      </c>
      <c r="T432" s="13"/>
    </row>
    <row r="433" spans="1:20" x14ac:dyDescent="0.25">
      <c r="A433" s="8">
        <v>432</v>
      </c>
      <c r="B433" s="4" t="s">
        <v>7</v>
      </c>
      <c r="C433" s="5" t="str">
        <f t="shared" si="12"/>
        <v>new Quote { Date = DateTime.ParseExact("2018-09-19","yyyy-MM-dd",cultureProvider), Open=282.63m, High=283.33m, Low=282.48m, Close=282.87m, Volume = (long)50529584 },</v>
      </c>
      <c r="D433" s="3">
        <v>43362</v>
      </c>
      <c r="E433" s="2">
        <v>282.63</v>
      </c>
      <c r="F433" s="2">
        <v>283.33</v>
      </c>
      <c r="G433" s="2">
        <v>282.48</v>
      </c>
      <c r="H433" s="2">
        <v>282.87</v>
      </c>
      <c r="I433" s="1">
        <v>50529584</v>
      </c>
      <c r="J433" s="16">
        <f t="array" ref="J433">INDEX(LINEST($H414:$H433,$A414:$A433,TRUE,TRUE),1,1)</f>
        <v>0.13605263157894781</v>
      </c>
      <c r="K433" s="11">
        <f t="array" ref="K433">INDEX(LINEST($H414:$H433,$A414:$A433,TRUE,TRUE),1,2)</f>
        <v>223.48826315789455</v>
      </c>
      <c r="L433" s="11">
        <f t="array" ref="L433">INDEX(LINEST($H414:$H433,$A414:$A433,TRUE,TRUE),3,1)</f>
        <v>0.26139690319085729</v>
      </c>
      <c r="M433" s="11">
        <f t="shared" si="13"/>
        <v>1.5344493311934513</v>
      </c>
      <c r="N433" s="13"/>
      <c r="P433" s="8">
        <v>432</v>
      </c>
      <c r="Q433" s="16">
        <v>0.13605263157894701</v>
      </c>
      <c r="R433" s="11">
        <v>223.48826315789401</v>
      </c>
      <c r="S433" s="11">
        <v>0.26139690319085801</v>
      </c>
      <c r="T433" s="13"/>
    </row>
    <row r="434" spans="1:20" x14ac:dyDescent="0.25">
      <c r="A434" s="8">
        <v>433</v>
      </c>
      <c r="B434" s="4" t="s">
        <v>7</v>
      </c>
      <c r="C434" s="5" t="str">
        <f t="shared" si="12"/>
        <v>new Quote { Date = DateTime.ParseExact("2018-09-20","yyyy-MM-dd",cultureProvider), Open=284.25m, High=285.51m, Low=282.88m, Close=285.16m, Volume = (long)103323632 },</v>
      </c>
      <c r="D434" s="3">
        <v>43363</v>
      </c>
      <c r="E434" s="2">
        <v>284.25</v>
      </c>
      <c r="F434" s="2">
        <v>285.51</v>
      </c>
      <c r="G434" s="2">
        <v>282.88</v>
      </c>
      <c r="H434" s="2">
        <v>285.16000000000003</v>
      </c>
      <c r="I434" s="1">
        <v>103323632</v>
      </c>
      <c r="J434" s="16">
        <f t="array" ref="J434">INDEX(LINEST($H415:$H434,$A415:$A434,TRUE,TRUE),1,1)</f>
        <v>0.14836842105263212</v>
      </c>
      <c r="K434" s="11">
        <f t="array" ref="K434">INDEX(LINEST($H415:$H434,$A415:$A434,TRUE,TRUE),1,2)</f>
        <v>218.49647368421029</v>
      </c>
      <c r="L434" s="11">
        <f t="array" ref="L434">INDEX(LINEST($H415:$H434,$A415:$A434,TRUE,TRUE),3,1)</f>
        <v>0.27626839621608484</v>
      </c>
      <c r="M434" s="11">
        <f t="shared" si="13"/>
        <v>1.6276900042698648</v>
      </c>
      <c r="N434" s="13"/>
      <c r="P434" s="8">
        <v>433</v>
      </c>
      <c r="Q434" s="16">
        <v>0.14836842105263101</v>
      </c>
      <c r="R434" s="11">
        <v>218.49647368421</v>
      </c>
      <c r="S434" s="11">
        <v>0.27626839621608601</v>
      </c>
      <c r="T434" s="13"/>
    </row>
    <row r="435" spans="1:20" x14ac:dyDescent="0.25">
      <c r="A435" s="8">
        <v>434</v>
      </c>
      <c r="B435" s="4" t="s">
        <v>7</v>
      </c>
      <c r="C435" s="5" t="str">
        <f t="shared" si="12"/>
        <v>new Quote { Date = DateTime.ParseExact("2018-09-21","yyyy-MM-dd",cultureProvider), Open=285.97m, High=286.1m, Low=284.72m, Close=284.9m, Volume = (long)108104552 },</v>
      </c>
      <c r="D435" s="3">
        <v>43364</v>
      </c>
      <c r="E435" s="2">
        <v>285.97000000000003</v>
      </c>
      <c r="F435" s="2">
        <v>286.10000000000002</v>
      </c>
      <c r="G435" s="2">
        <v>284.72000000000003</v>
      </c>
      <c r="H435" s="2">
        <v>284.89999999999998</v>
      </c>
      <c r="I435" s="1">
        <v>108104552</v>
      </c>
      <c r="J435" s="16">
        <f t="array" ref="J435">INDEX(LINEST($H416:$H435,$A416:$A435,TRUE,TRUE),1,1)</f>
        <v>0.14030075187969893</v>
      </c>
      <c r="K435" s="11">
        <f t="array" ref="K435">INDEX(LINEST($H416:$H435,$A416:$A435,TRUE,TRUE),1,2)</f>
        <v>222.13833082706776</v>
      </c>
      <c r="L435" s="11">
        <f t="array" ref="L435">INDEX(LINEST($H416:$H435,$A416:$A435,TRUE,TRUE),3,1)</f>
        <v>0.26678648192332838</v>
      </c>
      <c r="M435" s="11">
        <f t="shared" si="13"/>
        <v>1.5662962682711126</v>
      </c>
      <c r="N435" s="13"/>
      <c r="P435" s="8">
        <v>434</v>
      </c>
      <c r="Q435" s="16">
        <v>0.14030075187969901</v>
      </c>
      <c r="R435" s="11">
        <v>222.13833082706699</v>
      </c>
      <c r="S435" s="11">
        <v>0.26678648192332999</v>
      </c>
      <c r="T435" s="13"/>
    </row>
    <row r="436" spans="1:20" x14ac:dyDescent="0.25">
      <c r="A436" s="8">
        <v>435</v>
      </c>
      <c r="B436" s="4" t="s">
        <v>7</v>
      </c>
      <c r="C436" s="5" t="str">
        <f t="shared" si="12"/>
        <v>new Quote { Date = DateTime.ParseExact("2018-09-24","yyyy-MM-dd",cultureProvider), Open=284.27m, High=284.42m, Low=283.32m, Close=283.95m, Volume = (long)54738760 },</v>
      </c>
      <c r="D436" s="3">
        <v>43367</v>
      </c>
      <c r="E436" s="2">
        <v>284.27</v>
      </c>
      <c r="F436" s="2">
        <v>284.42</v>
      </c>
      <c r="G436" s="2">
        <v>283.32</v>
      </c>
      <c r="H436" s="2">
        <v>283.95</v>
      </c>
      <c r="I436" s="1">
        <v>54738760</v>
      </c>
      <c r="J436" s="16">
        <f t="array" ref="J436">INDEX(LINEST($H417:$H436,$A417:$A436,TRUE,TRUE),1,1)</f>
        <v>0.13419548872180365</v>
      </c>
      <c r="K436" s="11">
        <f t="array" ref="K436">INDEX(LINEST($H417:$H436,$A417:$A436,TRUE,TRUE),1,2)</f>
        <v>224.82981954887251</v>
      </c>
      <c r="L436" s="11">
        <f t="array" ref="L436">INDEX(LINEST($H417:$H436,$A417:$A436,TRUE,TRUE),3,1)</f>
        <v>0.25390550345026147</v>
      </c>
      <c r="M436" s="11">
        <f t="shared" si="13"/>
        <v>1.5356692352196171</v>
      </c>
      <c r="N436" s="13"/>
      <c r="P436" s="8">
        <v>435</v>
      </c>
      <c r="Q436" s="16">
        <v>0.13419548872180401</v>
      </c>
      <c r="R436" s="11">
        <v>224.829819548872</v>
      </c>
      <c r="S436" s="11">
        <v>0.25390550345026502</v>
      </c>
      <c r="T436" s="13"/>
    </row>
    <row r="437" spans="1:20" x14ac:dyDescent="0.25">
      <c r="A437" s="8">
        <v>436</v>
      </c>
      <c r="B437" s="4" t="s">
        <v>7</v>
      </c>
      <c r="C437" s="5" t="str">
        <f t="shared" si="12"/>
        <v>new Quote { Date = DateTime.ParseExact("2018-09-25","yyyy-MM-dd",cultureProvider), Open=284.45m, High=284.57m, Low=283.43m, Close=283.69m, Volume = (long)45474200 },</v>
      </c>
      <c r="D437" s="3">
        <v>43368</v>
      </c>
      <c r="E437" s="2">
        <v>284.45</v>
      </c>
      <c r="F437" s="2">
        <v>284.57</v>
      </c>
      <c r="G437" s="2">
        <v>283.43</v>
      </c>
      <c r="H437" s="2">
        <v>283.69</v>
      </c>
      <c r="I437" s="1">
        <v>45474200</v>
      </c>
      <c r="J437" s="16">
        <f t="array" ref="J437">INDEX(LINEST($H418:$H437,$A418:$A437,TRUE,TRUE),1,1)</f>
        <v>0.15207518796992417</v>
      </c>
      <c r="K437" s="11">
        <f t="array" ref="K437">INDEX(LINEST($H418:$H437,$A418:$A437,TRUE,TRUE),1,2)</f>
        <v>217.1809323308272</v>
      </c>
      <c r="L437" s="11">
        <f t="array" ref="L437">INDEX(LINEST($H418:$H437,$A418:$A437,TRUE,TRUE),3,1)</f>
        <v>0.30879044628286334</v>
      </c>
      <c r="M437" s="11">
        <f t="shared" si="13"/>
        <v>1.5780554489624261</v>
      </c>
      <c r="N437" s="13"/>
      <c r="P437" s="8">
        <v>436</v>
      </c>
      <c r="Q437" s="16">
        <v>0.152075187969924</v>
      </c>
      <c r="R437" s="11">
        <v>217.18093233082701</v>
      </c>
      <c r="S437" s="11">
        <v>0.308790446282866</v>
      </c>
      <c r="T437" s="13"/>
    </row>
    <row r="438" spans="1:20" x14ac:dyDescent="0.25">
      <c r="A438" s="8">
        <v>437</v>
      </c>
      <c r="B438" s="4" t="s">
        <v>7</v>
      </c>
      <c r="C438" s="5" t="str">
        <f t="shared" si="12"/>
        <v>new Quote { Date = DateTime.ParseExact("2018-09-26","yyyy-MM-dd",cultureProvider), Open=283.85m, High=285.14m, Low=282.38m, Close=282.84m, Volume = (long)81724024 },</v>
      </c>
      <c r="D438" s="3">
        <v>43369</v>
      </c>
      <c r="E438" s="2">
        <v>283.85000000000002</v>
      </c>
      <c r="F438" s="2">
        <v>285.14</v>
      </c>
      <c r="G438" s="2">
        <v>282.38</v>
      </c>
      <c r="H438" s="2">
        <v>282.83999999999997</v>
      </c>
      <c r="I438" s="1">
        <v>81724024</v>
      </c>
      <c r="J438" s="16">
        <f t="array" ref="J438">INDEX(LINEST($H419:$H438,$A419:$A438,TRUE,TRUE),1,1)</f>
        <v>0.15668421052631495</v>
      </c>
      <c r="K438" s="11">
        <f t="array" ref="K438">INDEX(LINEST($H419:$H438,$A419:$A438,TRUE,TRUE),1,2)</f>
        <v>215.12000000000032</v>
      </c>
      <c r="L438" s="11">
        <f t="array" ref="L438">INDEX(LINEST($H419:$H438,$A419:$A438,TRUE,TRUE),3,1)</f>
        <v>0.32532889050323699</v>
      </c>
      <c r="M438" s="11">
        <f t="shared" si="13"/>
        <v>1.5840166507963236</v>
      </c>
      <c r="N438" s="13"/>
      <c r="P438" s="8">
        <v>437</v>
      </c>
      <c r="Q438" s="16">
        <v>0.15668421052631501</v>
      </c>
      <c r="R438" s="11">
        <v>215.12</v>
      </c>
      <c r="S438" s="11">
        <v>0.32532889050323999</v>
      </c>
      <c r="T438" s="13"/>
    </row>
    <row r="439" spans="1:20" x14ac:dyDescent="0.25">
      <c r="A439" s="8">
        <v>438</v>
      </c>
      <c r="B439" s="4" t="s">
        <v>7</v>
      </c>
      <c r="C439" s="5" t="str">
        <f t="shared" si="12"/>
        <v>new Quote { Date = DateTime.ParseExact("2018-09-27","yyyy-MM-dd",cultureProvider), Open=283.36m, High=284.82m, Low=283.06m, Close=283.63m, Volume = (long)60723896 },</v>
      </c>
      <c r="D439" s="3">
        <v>43370</v>
      </c>
      <c r="E439" s="2">
        <v>283.36</v>
      </c>
      <c r="F439" s="2">
        <v>284.82</v>
      </c>
      <c r="G439" s="2">
        <v>283.06</v>
      </c>
      <c r="H439" s="2">
        <v>283.63</v>
      </c>
      <c r="I439" s="1">
        <v>60723896</v>
      </c>
      <c r="J439" s="16">
        <f t="array" ref="J439">INDEX(LINEST($H420:$H439,$A420:$A439,TRUE,TRUE),1,1)</f>
        <v>0.19457142857142773</v>
      </c>
      <c r="K439" s="11">
        <f t="array" ref="K439">INDEX(LINEST($H420:$H439,$A420:$A439,TRUE,TRUE),1,2)</f>
        <v>198.75414285714322</v>
      </c>
      <c r="L439" s="11">
        <f t="array" ref="L439">INDEX(LINEST($H420:$H439,$A420:$A439,TRUE,TRUE),3,1)</f>
        <v>0.48915884826772726</v>
      </c>
      <c r="M439" s="11">
        <f t="shared" si="13"/>
        <v>1.6041683203454684</v>
      </c>
      <c r="N439" s="13"/>
      <c r="P439" s="8">
        <v>438</v>
      </c>
      <c r="Q439" s="16">
        <v>0.19457142857142801</v>
      </c>
      <c r="R439" s="11">
        <v>198.754142857142</v>
      </c>
      <c r="S439" s="11">
        <v>0.48915884826773098</v>
      </c>
      <c r="T439" s="13"/>
    </row>
    <row r="440" spans="1:20" x14ac:dyDescent="0.25">
      <c r="A440" s="8">
        <v>439</v>
      </c>
      <c r="B440" s="4" t="s">
        <v>7</v>
      </c>
      <c r="C440" s="5" t="str">
        <f t="shared" si="12"/>
        <v>new Quote { Date = DateTime.ParseExact("2018-09-28","yyyy-MM-dd",cultureProvider), Open=282.95m, High=284.21m, Low=282.91m, Close=283.66m, Volume = (long)71835632 },</v>
      </c>
      <c r="D440" s="3">
        <v>43371</v>
      </c>
      <c r="E440" s="2">
        <v>282.95</v>
      </c>
      <c r="F440" s="2">
        <v>284.20999999999998</v>
      </c>
      <c r="G440" s="2">
        <v>282.91000000000003</v>
      </c>
      <c r="H440" s="2">
        <v>283.66000000000003</v>
      </c>
      <c r="I440" s="1">
        <v>71835632</v>
      </c>
      <c r="J440" s="16">
        <f t="array" ref="J440">INDEX(LINEST($H421:$H440,$A421:$A440,TRUE,TRUE),1,1)</f>
        <v>0.21412030075187952</v>
      </c>
      <c r="K440" s="11">
        <f t="array" ref="K440">INDEX(LINEST($H421:$H440,$A421:$A440,TRUE,TRUE),1,2)</f>
        <v>190.24733082706769</v>
      </c>
      <c r="L440" s="11">
        <f t="array" ref="L440">INDEX(LINEST($H421:$H440,$A421:$A440,TRUE,TRUE),3,1)</f>
        <v>0.56827498892958861</v>
      </c>
      <c r="M440" s="11">
        <f t="shared" si="13"/>
        <v>1.637851031077004</v>
      </c>
      <c r="N440" s="13"/>
      <c r="P440" s="8">
        <v>439</v>
      </c>
      <c r="Q440" s="16">
        <v>0.21412030075187899</v>
      </c>
      <c r="R440" s="11">
        <v>190.247330827067</v>
      </c>
      <c r="S440" s="11">
        <v>0.56827498892959005</v>
      </c>
      <c r="T440" s="13"/>
    </row>
    <row r="441" spans="1:20" x14ac:dyDescent="0.25">
      <c r="A441" s="8">
        <v>440</v>
      </c>
      <c r="B441" s="4" t="s">
        <v>7</v>
      </c>
      <c r="C441" s="5" t="str">
        <f t="shared" si="12"/>
        <v>new Quote { Date = DateTime.ParseExact("2018-10-01","yyyy-MM-dd",cultureProvider), Open=285.02m, High=285.82m, Low=283.91m, Close=284.65m, Volume = (long)63623792 },</v>
      </c>
      <c r="D441" s="3">
        <v>43374</v>
      </c>
      <c r="E441" s="2">
        <v>285.02</v>
      </c>
      <c r="F441" s="2">
        <v>285.82</v>
      </c>
      <c r="G441" s="2">
        <v>283.91000000000003</v>
      </c>
      <c r="H441" s="2">
        <v>284.64999999999998</v>
      </c>
      <c r="I441" s="1">
        <v>63623792</v>
      </c>
      <c r="J441" s="16">
        <f t="array" ref="J441">INDEX(LINEST($H422:$H441,$A422:$A441,TRUE,TRUE),1,1)</f>
        <v>0.24528571428571397</v>
      </c>
      <c r="K441" s="11">
        <f t="array" ref="K441">INDEX(LINEST($H422:$H441,$A422:$A441,TRUE,TRUE),1,2)</f>
        <v>176.75000000000011</v>
      </c>
      <c r="L441" s="11">
        <f t="array" ref="L441">INDEX(LINEST($H422:$H441,$A422:$A441,TRUE,TRUE),3,1)</f>
        <v>0.67601563690941047</v>
      </c>
      <c r="M441" s="11">
        <f t="shared" si="13"/>
        <v>1.7202426427687465</v>
      </c>
      <c r="N441" s="13"/>
      <c r="P441" s="8">
        <v>440</v>
      </c>
      <c r="Q441" s="16">
        <v>0.245285714285714</v>
      </c>
      <c r="R441" s="11">
        <v>176.74999999999901</v>
      </c>
      <c r="S441" s="11">
        <v>0.67601563690941102</v>
      </c>
      <c r="T441" s="13"/>
    </row>
    <row r="442" spans="1:20" x14ac:dyDescent="0.25">
      <c r="A442" s="8">
        <v>441</v>
      </c>
      <c r="B442" s="4" t="s">
        <v>7</v>
      </c>
      <c r="C442" s="5" t="str">
        <f t="shared" si="12"/>
        <v>new Quote { Date = DateTime.ParseExact("2018-10-02","yyyy-MM-dd",cultureProvider), Open=284.48m, High=285.26m, Low=284.07m, Close=284.48m, Volume = (long)48434264 },</v>
      </c>
      <c r="D442" s="3">
        <v>43375</v>
      </c>
      <c r="E442" s="2">
        <v>284.48</v>
      </c>
      <c r="F442" s="2">
        <v>285.26</v>
      </c>
      <c r="G442" s="2">
        <v>284.07</v>
      </c>
      <c r="H442" s="2">
        <v>284.48</v>
      </c>
      <c r="I442" s="1">
        <v>48434264</v>
      </c>
      <c r="J442" s="16">
        <f t="array" ref="J442">INDEX(LINEST($H423:$H442,$A423:$A442,TRUE,TRUE),1,1)</f>
        <v>0.26242857142857151</v>
      </c>
      <c r="K442" s="11">
        <f t="array" ref="K442">INDEX(LINEST($H423:$H442,$A423:$A442,TRUE,TRUE),1,2)</f>
        <v>169.25657142857136</v>
      </c>
      <c r="L442" s="11">
        <f t="array" ref="L442">INDEX(LINEST($H423:$H442,$A423:$A442,TRUE,TRUE),3,1)</f>
        <v>0.73180465600885203</v>
      </c>
      <c r="M442" s="11">
        <f t="shared" si="13"/>
        <v>1.7689247440182425</v>
      </c>
      <c r="N442" s="13"/>
      <c r="P442" s="8">
        <v>441</v>
      </c>
      <c r="Q442" s="16">
        <v>0.26242857142857101</v>
      </c>
      <c r="R442" s="11">
        <v>169.25657142857099</v>
      </c>
      <c r="S442" s="11">
        <v>0.73180465600885203</v>
      </c>
      <c r="T442" s="13"/>
    </row>
    <row r="443" spans="1:20" x14ac:dyDescent="0.25">
      <c r="A443" s="8">
        <v>442</v>
      </c>
      <c r="B443" s="4" t="s">
        <v>7</v>
      </c>
      <c r="C443" s="5" t="str">
        <f t="shared" si="12"/>
        <v>new Quote { Date = DateTime.ParseExact("2018-10-03","yyyy-MM-dd",cultureProvider), Open=285.63m, High=286.09m, Low=284.25m, Close=284.64m, Volume = (long)66304540 },</v>
      </c>
      <c r="D443" s="3">
        <v>43376</v>
      </c>
      <c r="E443" s="2">
        <v>285.63</v>
      </c>
      <c r="F443" s="2">
        <v>286.08999999999997</v>
      </c>
      <c r="G443" s="2">
        <v>284.25</v>
      </c>
      <c r="H443" s="2">
        <v>284.64</v>
      </c>
      <c r="I443" s="1">
        <v>66304540</v>
      </c>
      <c r="J443" s="16">
        <f t="array" ref="J443">INDEX(LINEST($H424:$H443,$A424:$A443,TRUE,TRUE),1,1)</f>
        <v>0.2653759398496241</v>
      </c>
      <c r="K443" s="11">
        <f t="array" ref="K443">INDEX(LINEST($H424:$H443,$A424:$A443,TRUE,TRUE),1,2)</f>
        <v>167.91440601503757</v>
      </c>
      <c r="L443" s="11">
        <f t="array" ref="L443">INDEX(LINEST($H424:$H443,$A424:$A443,TRUE,TRUE),3,1)</f>
        <v>0.73930478467544702</v>
      </c>
      <c r="M443" s="11">
        <f t="shared" si="13"/>
        <v>1.7796951283857592</v>
      </c>
      <c r="N443" s="13"/>
      <c r="P443" s="8">
        <v>442</v>
      </c>
      <c r="Q443" s="16">
        <v>0.26537593984962399</v>
      </c>
      <c r="R443" s="11">
        <v>167.914406015037</v>
      </c>
      <c r="S443" s="11">
        <v>0.73930478467544802</v>
      </c>
      <c r="T443" s="13"/>
    </row>
    <row r="444" spans="1:20" x14ac:dyDescent="0.25">
      <c r="A444" s="8">
        <v>443</v>
      </c>
      <c r="B444" s="4" t="s">
        <v>7</v>
      </c>
      <c r="C444" s="5" t="str">
        <f t="shared" si="12"/>
        <v>new Quote { Date = DateTime.ParseExact("2018-10-04","yyyy-MM-dd",cultureProvider), Open=284.11m, High=284.17m, Low=280.68m, Close=282.41m, Volume = (long)114321768 },</v>
      </c>
      <c r="D444" s="3">
        <v>43377</v>
      </c>
      <c r="E444" s="2">
        <v>284.11</v>
      </c>
      <c r="F444" s="2">
        <v>284.17</v>
      </c>
      <c r="G444" s="2">
        <v>280.68</v>
      </c>
      <c r="H444" s="2">
        <v>282.41000000000003</v>
      </c>
      <c r="I444" s="1">
        <v>114321768</v>
      </c>
      <c r="J444" s="16">
        <f t="array" ref="J444">INDEX(LINEST($H425:$H444,$A425:$A444,TRUE,TRUE),1,1)</f>
        <v>0.21733834586466169</v>
      </c>
      <c r="K444" s="11">
        <f t="array" ref="K444">INDEX(LINEST($H425:$H444,$A425:$A444,TRUE,TRUE),1,2)</f>
        <v>188.59882706766916</v>
      </c>
      <c r="L444" s="11">
        <f t="array" ref="L444">INDEX(LINEST($H425:$H444,$A425:$A444,TRUE,TRUE),3,1)</f>
        <v>0.56773883664574831</v>
      </c>
      <c r="M444" s="11">
        <f t="shared" si="13"/>
        <v>1.6632513339841331</v>
      </c>
      <c r="N444" s="13"/>
      <c r="P444" s="8">
        <v>443</v>
      </c>
      <c r="Q444" s="16">
        <v>0.217338345864661</v>
      </c>
      <c r="R444" s="11">
        <v>188.59882706766899</v>
      </c>
      <c r="S444" s="11">
        <v>0.56773883664574598</v>
      </c>
      <c r="T444" s="13"/>
    </row>
    <row r="445" spans="1:20" x14ac:dyDescent="0.25">
      <c r="A445" s="8">
        <v>444</v>
      </c>
      <c r="B445" s="4" t="s">
        <v>7</v>
      </c>
      <c r="C445" s="5" t="str">
        <f t="shared" si="12"/>
        <v>new Quote { Date = DateTime.ParseExact("2018-10-05","yyyy-MM-dd",cultureProvider), Open=282.66m, High=283.22m, Low=279.27m, Close=280.83m, Volume = (long)108588344 },</v>
      </c>
      <c r="D445" s="3">
        <v>43378</v>
      </c>
      <c r="E445" s="2">
        <v>282.66000000000003</v>
      </c>
      <c r="F445" s="2">
        <v>283.22000000000003</v>
      </c>
      <c r="G445" s="2">
        <v>279.27</v>
      </c>
      <c r="H445" s="2">
        <v>280.83</v>
      </c>
      <c r="I445" s="1">
        <v>108588344</v>
      </c>
      <c r="J445" s="16">
        <f t="array" ref="J445">INDEX(LINEST($H426:$H445,$A426:$A445,TRUE,TRUE),1,1)</f>
        <v>0.13427067669172948</v>
      </c>
      <c r="K445" s="11">
        <f t="array" ref="K445">INDEX(LINEST($H426:$H445,$A426:$A445,TRUE,TRUE),1,2)</f>
        <v>224.54839097744355</v>
      </c>
      <c r="L445" s="11">
        <f t="array" ref="L445">INDEX(LINEST($H426:$H445,$A426:$A445,TRUE,TRUE),3,1)</f>
        <v>0.25426029120367361</v>
      </c>
      <c r="M445" s="11">
        <f t="shared" si="13"/>
        <v>1.5354572608835482</v>
      </c>
      <c r="N445" s="13"/>
      <c r="P445" s="8">
        <v>444</v>
      </c>
      <c r="Q445" s="16">
        <v>0.13427067669172901</v>
      </c>
      <c r="R445" s="11">
        <v>224.54839097744301</v>
      </c>
      <c r="S445" s="11">
        <v>0.25426029120367299</v>
      </c>
      <c r="T445" s="13"/>
    </row>
    <row r="446" spans="1:20" x14ac:dyDescent="0.25">
      <c r="A446" s="8">
        <v>445</v>
      </c>
      <c r="B446" s="4" t="s">
        <v>7</v>
      </c>
      <c r="C446" s="5" t="str">
        <f t="shared" si="12"/>
        <v>new Quote { Date = DateTime.ParseExact("2018-10-08","yyyy-MM-dd",cultureProvider), Open=280.08m, High=281.22m, Low=278.57m, Close=280.83m, Volume = (long)89925664 },</v>
      </c>
      <c r="D446" s="3">
        <v>43381</v>
      </c>
      <c r="E446" s="2">
        <v>280.08</v>
      </c>
      <c r="F446" s="2">
        <v>281.22000000000003</v>
      </c>
      <c r="G446" s="2">
        <v>278.57</v>
      </c>
      <c r="H446" s="2">
        <v>280.83</v>
      </c>
      <c r="I446" s="1">
        <v>89925664</v>
      </c>
      <c r="J446" s="16">
        <f t="array" ref="J446">INDEX(LINEST($H427:$H446,$A427:$A446,TRUE,TRUE),1,1)</f>
        <v>5.6714285714285342E-2</v>
      </c>
      <c r="K446" s="11">
        <f t="array" ref="K446">INDEX(LINEST($H427:$H446,$A427:$A446,TRUE,TRUE),1,2)</f>
        <v>258.23942857142873</v>
      </c>
      <c r="L446" s="11">
        <f t="array" ref="L446">INDEX(LINEST($H427:$H446,$A427:$A446,TRUE,TRUE),3,1)</f>
        <v>5.0871568397396788E-2</v>
      </c>
      <c r="M446" s="11">
        <f t="shared" si="13"/>
        <v>1.449942326439229</v>
      </c>
      <c r="N446" s="13"/>
      <c r="P446" s="8">
        <v>445</v>
      </c>
      <c r="Q446" s="16">
        <v>5.6714285714285703E-2</v>
      </c>
      <c r="R446" s="11">
        <v>258.23942857142799</v>
      </c>
      <c r="S446" s="11">
        <v>5.0871568397397697E-2</v>
      </c>
      <c r="T446" s="13"/>
    </row>
    <row r="447" spans="1:20" x14ac:dyDescent="0.25">
      <c r="A447" s="8">
        <v>446</v>
      </c>
      <c r="B447" s="4" t="s">
        <v>7</v>
      </c>
      <c r="C447" s="5" t="str">
        <f t="shared" si="12"/>
        <v>new Quote { Date = DateTime.ParseExact("2018-10-09","yyyy-MM-dd",cultureProvider), Open=280.41m, High=281.85m, Low=279.81m, Close=280.42m, Volume = (long)76188928 },</v>
      </c>
      <c r="D447" s="3">
        <v>43382</v>
      </c>
      <c r="E447" s="2">
        <v>280.41000000000003</v>
      </c>
      <c r="F447" s="2">
        <v>281.85000000000002</v>
      </c>
      <c r="G447" s="2">
        <v>279.81</v>
      </c>
      <c r="H447" s="2">
        <v>280.42</v>
      </c>
      <c r="I447" s="1">
        <v>76188928</v>
      </c>
      <c r="J447" s="16">
        <f t="array" ref="J447">INDEX(LINEST($H428:$H447,$A428:$A447,TRUE,TRUE),1,1)</f>
        <v>-1.3661654135338602E-2</v>
      </c>
      <c r="K447" s="11">
        <f t="array" ref="K447">INDEX(LINEST($H428:$H447,$A428:$A447,TRUE,TRUE),1,2)</f>
        <v>288.8848120300753</v>
      </c>
      <c r="L447" s="11">
        <f t="array" ref="L447">INDEX(LINEST($H428:$H447,$A428:$A447,TRUE,TRUE),3,1)</f>
        <v>2.8442307216880649E-3</v>
      </c>
      <c r="M447" s="11">
        <f t="shared" si="13"/>
        <v>1.477123132985195</v>
      </c>
      <c r="N447" s="13"/>
      <c r="P447" s="8">
        <v>446</v>
      </c>
      <c r="Q447" s="16">
        <v>-1.36616541353383E-2</v>
      </c>
      <c r="R447" s="11">
        <v>288.88481203007501</v>
      </c>
      <c r="S447" s="11">
        <v>2.8442307216876E-3</v>
      </c>
      <c r="T447" s="13"/>
    </row>
    <row r="448" spans="1:20" x14ac:dyDescent="0.25">
      <c r="A448" s="8">
        <v>447</v>
      </c>
      <c r="B448" s="4" t="s">
        <v>7</v>
      </c>
      <c r="C448" s="5" t="str">
        <f t="shared" si="12"/>
        <v>new Quote { Date = DateTime.ParseExact("2018-10-10","yyyy-MM-dd",cultureProvider), Open=279.87m, High=279.94m, Low=271.13m, Close=271.54m, Volume = (long)220074688 },</v>
      </c>
      <c r="D448" s="3">
        <v>43383</v>
      </c>
      <c r="E448" s="2">
        <v>279.87</v>
      </c>
      <c r="F448" s="2">
        <v>279.94</v>
      </c>
      <c r="G448" s="2">
        <v>271.13</v>
      </c>
      <c r="H448" s="2">
        <v>271.54000000000002</v>
      </c>
      <c r="I448" s="1">
        <v>220074688</v>
      </c>
      <c r="J448" s="16">
        <f t="array" ref="J448">INDEX(LINEST($H429:$H448,$A429:$A448,TRUE,TRUE),1,1)</f>
        <v>-0.20927819548872204</v>
      </c>
      <c r="K448" s="11">
        <f t="array" ref="K448">INDEX(LINEST($H429:$H448,$A429:$A448,TRUE,TRUE),1,2)</f>
        <v>374.01621052631589</v>
      </c>
      <c r="L448" s="11">
        <f t="array" ref="L448">INDEX(LINEST($H429:$H448,$A429:$A448,TRUE,TRUE),3,1)</f>
        <v>0.17706735692358549</v>
      </c>
      <c r="M448" s="11">
        <f t="shared" si="13"/>
        <v>2.8678111862533719</v>
      </c>
      <c r="N448" s="13"/>
      <c r="P448" s="8">
        <v>447</v>
      </c>
      <c r="Q448" s="16">
        <v>-0.20927819548872101</v>
      </c>
      <c r="R448" s="11">
        <v>374.01621052631498</v>
      </c>
      <c r="S448" s="11">
        <v>0.177067356923584</v>
      </c>
      <c r="T448" s="13"/>
    </row>
    <row r="449" spans="1:20" x14ac:dyDescent="0.25">
      <c r="A449" s="8">
        <v>448</v>
      </c>
      <c r="B449" s="4" t="s">
        <v>7</v>
      </c>
      <c r="C449" s="5" t="str">
        <f t="shared" si="12"/>
        <v>new Quote { Date = DateTime.ParseExact("2018-10-11","yyyy-MM-dd",cultureProvider), Open=270.35m, High=272.13m, Low=263.8m, Close=265.56m, Volume = (long)281680000 },</v>
      </c>
      <c r="D449" s="3">
        <v>43384</v>
      </c>
      <c r="E449" s="2">
        <v>270.35000000000002</v>
      </c>
      <c r="F449" s="2">
        <v>272.13</v>
      </c>
      <c r="G449" s="2">
        <v>263.8</v>
      </c>
      <c r="H449" s="2">
        <v>265.56</v>
      </c>
      <c r="I449" s="1">
        <v>281680000</v>
      </c>
      <c r="J449" s="16">
        <f t="array" ref="J449">INDEX(LINEST($H430:$H449,$A430:$A449,TRUE,TRUE),1,1)</f>
        <v>-0.45014285714285723</v>
      </c>
      <c r="K449" s="11">
        <f t="array" ref="K449">INDEX(LINEST($H430:$H449,$A430:$A449,TRUE,TRUE),1,2)</f>
        <v>478.99814285714291</v>
      </c>
      <c r="L449" s="11">
        <f t="array" ref="L449">INDEX(LINEST($H430:$H449,$A430:$A449,TRUE,TRUE),3,1)</f>
        <v>0.30929407406296089</v>
      </c>
      <c r="M449" s="11">
        <f t="shared" si="13"/>
        <v>4.6672427352774326</v>
      </c>
      <c r="N449" s="13"/>
      <c r="P449" s="8">
        <v>448</v>
      </c>
      <c r="Q449" s="16">
        <v>-0.45014285714285701</v>
      </c>
      <c r="R449" s="11">
        <v>478.998142857142</v>
      </c>
      <c r="S449" s="11">
        <v>0.30929407406296</v>
      </c>
      <c r="T449" s="13"/>
    </row>
    <row r="450" spans="1:20" x14ac:dyDescent="0.25">
      <c r="A450" s="8">
        <v>449</v>
      </c>
      <c r="B450" s="4" t="s">
        <v>7</v>
      </c>
      <c r="C450" s="5" t="str">
        <f t="shared" ref="C450:C503" si="14">"new Quote { Date = DateTime.ParseExact("""&amp;TEXT(D450,"yyyy-mm-dd")&amp;""",""yyyy-MM-dd"",cultureProvider), Open="&amp;E450&amp;"m, High="&amp;F450&amp;"m, Low="&amp;G450&amp;"m, Close="&amp;H450&amp;"m, Volume = (long)"&amp;I450&amp;" },"</f>
        <v>new Quote { Date = DateTime.ParseExact("2018-10-12","yyyy-MM-dd",cultureProvider), Open=270.05m, High=270.36m, Low=265.76m, Close=269.25m, Volume = (long)187745152 },</v>
      </c>
      <c r="D450" s="3">
        <v>43385</v>
      </c>
      <c r="E450" s="2">
        <v>270.05</v>
      </c>
      <c r="F450" s="2">
        <v>270.36</v>
      </c>
      <c r="G450" s="2">
        <v>265.76</v>
      </c>
      <c r="H450" s="2">
        <v>269.25</v>
      </c>
      <c r="I450" s="1">
        <v>187745152</v>
      </c>
      <c r="J450" s="16">
        <f t="array" ref="J450">INDEX(LINEST($H431:$H450,$A431:$A450,TRUE,TRUE),1,1)</f>
        <v>-0.61204511278195461</v>
      </c>
      <c r="K450" s="11">
        <f t="array" ref="K450">INDEX(LINEST($H431:$H450,$A431:$A450,TRUE,TRUE),1,2)</f>
        <v>549.93982706766906</v>
      </c>
      <c r="L450" s="11">
        <f t="array" ref="L450">INDEX(LINEST($H431:$H450,$A431:$A450,TRUE,TRUE),3,1)</f>
        <v>0.43042511102271591</v>
      </c>
      <c r="M450" s="11">
        <f t="shared" si="13"/>
        <v>5.3793581401501767</v>
      </c>
      <c r="N450" s="13"/>
      <c r="P450" s="8">
        <v>449</v>
      </c>
      <c r="Q450" s="16">
        <v>-0.61204511278195395</v>
      </c>
      <c r="R450" s="11">
        <v>549.93982706766894</v>
      </c>
      <c r="S450" s="11">
        <v>0.43042511102271502</v>
      </c>
      <c r="T450" s="13"/>
    </row>
    <row r="451" spans="1:20" x14ac:dyDescent="0.25">
      <c r="A451" s="8">
        <v>450</v>
      </c>
      <c r="B451" s="4" t="s">
        <v>7</v>
      </c>
      <c r="C451" s="5" t="str">
        <f t="shared" si="14"/>
        <v>new Quote { Date = DateTime.ParseExact("2018-10-15","yyyy-MM-dd",cultureProvider), Open=268.86m, High=270.31m, Low=267.64m, Close=267.74m, Volume = (long)104808584 },</v>
      </c>
      <c r="D451" s="3">
        <v>43388</v>
      </c>
      <c r="E451" s="2">
        <v>268.86</v>
      </c>
      <c r="F451" s="2">
        <v>270.31</v>
      </c>
      <c r="G451" s="2">
        <v>267.64</v>
      </c>
      <c r="H451" s="2">
        <v>267.74</v>
      </c>
      <c r="I451" s="1">
        <v>104808584</v>
      </c>
      <c r="J451" s="16">
        <f t="array" ref="J451">INDEX(LINEST($H432:$H451,$A432:$A451,TRUE,TRUE),1,1)</f>
        <v>-0.79921804511278161</v>
      </c>
      <c r="K451" s="11">
        <f t="array" ref="K451">INDEX(LINEST($H432:$H451,$A432:$A451,TRUE,TRUE),1,2)</f>
        <v>632.33654887218029</v>
      </c>
      <c r="L451" s="11">
        <f t="array" ref="L451">INDEX(LINEST($H432:$H451,$A432:$A451,TRUE,TRUE),3,1)</f>
        <v>0.57069900782689842</v>
      </c>
      <c r="M451" s="11">
        <f t="shared" si="13"/>
        <v>6.1003892498757777</v>
      </c>
      <c r="N451" s="13"/>
      <c r="P451" s="8">
        <v>450</v>
      </c>
      <c r="Q451" s="16">
        <v>-0.79921804511278105</v>
      </c>
      <c r="R451" s="11">
        <v>632.33654887217995</v>
      </c>
      <c r="S451" s="11">
        <v>0.57069900782689797</v>
      </c>
      <c r="T451" s="13"/>
    </row>
    <row r="452" spans="1:20" x14ac:dyDescent="0.25">
      <c r="A452" s="8">
        <v>451</v>
      </c>
      <c r="B452" s="4" t="s">
        <v>7</v>
      </c>
      <c r="C452" s="5" t="str">
        <f t="shared" si="14"/>
        <v>new Quote { Date = DateTime.ParseExact("2018-10-16","yyyy-MM-dd",cultureProvider), Open=269.88m, High=274m, Low=269.37m, Close=273.59m, Volume = (long)121198672 },</v>
      </c>
      <c r="D452" s="3">
        <v>43389</v>
      </c>
      <c r="E452" s="2">
        <v>269.88</v>
      </c>
      <c r="F452" s="2">
        <v>274</v>
      </c>
      <c r="G452" s="2">
        <v>269.37</v>
      </c>
      <c r="H452" s="2">
        <v>273.58999999999997</v>
      </c>
      <c r="I452" s="1">
        <v>121198672</v>
      </c>
      <c r="J452" s="16">
        <f t="array" ref="J452">INDEX(LINEST($H433:$H452,$A433:$A452,TRUE,TRUE),1,1)</f>
        <v>-0.85866165413533835</v>
      </c>
      <c r="K452" s="11">
        <f t="array" ref="K452">INDEX(LINEST($H433:$H452,$A433:$A452,TRUE,TRUE),1,2)</f>
        <v>658.9311203007519</v>
      </c>
      <c r="L452" s="11">
        <f t="array" ref="L452">INDEX(LINEST($H433:$H452,$A433:$A452,TRUE,TRUE),3,1)</f>
        <v>0.62876230157080637</v>
      </c>
      <c r="M452" s="11">
        <f t="shared" si="13"/>
        <v>6.2441689599177232</v>
      </c>
      <c r="N452" s="13"/>
      <c r="P452" s="8">
        <v>451</v>
      </c>
      <c r="Q452" s="16">
        <v>-0.85866165413533801</v>
      </c>
      <c r="R452" s="11">
        <v>658.93112030075099</v>
      </c>
      <c r="S452" s="11">
        <v>0.62876230157080604</v>
      </c>
      <c r="T452" s="13"/>
    </row>
    <row r="453" spans="1:20" x14ac:dyDescent="0.25">
      <c r="A453" s="8">
        <v>452</v>
      </c>
      <c r="B453" s="4" t="s">
        <v>7</v>
      </c>
      <c r="C453" s="5" t="str">
        <f t="shared" si="14"/>
        <v>new Quote { Date = DateTime.ParseExact("2018-10-17","yyyy-MM-dd",cultureProvider), Open=273.63m, High=274.32m, Low=270.82m, Close=273.64m, Volume = (long)113378952 },</v>
      </c>
      <c r="D453" s="3">
        <v>43390</v>
      </c>
      <c r="E453" s="2">
        <v>273.63</v>
      </c>
      <c r="F453" s="2">
        <v>274.32</v>
      </c>
      <c r="G453" s="2">
        <v>270.82</v>
      </c>
      <c r="H453" s="2">
        <v>273.64</v>
      </c>
      <c r="I453" s="1">
        <v>113378952</v>
      </c>
      <c r="J453" s="16">
        <f t="array" ref="J453">INDEX(LINEST($H434:$H453,$A434:$A453,TRUE,TRUE),1,1)</f>
        <v>-0.89915037593984959</v>
      </c>
      <c r="K453" s="11">
        <f t="array" ref="K453">INDEX(LINEST($H434:$H453,$A434:$A453,TRUE,TRUE),1,2)</f>
        <v>677.24454135338351</v>
      </c>
      <c r="L453" s="11">
        <f t="array" ref="L453">INDEX(LINEST($H434:$H453,$A434:$A453,TRUE,TRUE),3,1)</f>
        <v>0.66816258577034948</v>
      </c>
      <c r="M453" s="11">
        <f t="shared" si="13"/>
        <v>6.342888517859981</v>
      </c>
      <c r="N453" s="13"/>
      <c r="P453" s="8">
        <v>452</v>
      </c>
      <c r="Q453" s="16">
        <v>-0.89915037593984903</v>
      </c>
      <c r="R453" s="11">
        <v>677.24454135338306</v>
      </c>
      <c r="S453" s="11">
        <v>0.66816258577034804</v>
      </c>
      <c r="T453" s="13"/>
    </row>
    <row r="454" spans="1:20" x14ac:dyDescent="0.25">
      <c r="A454" s="8">
        <v>453</v>
      </c>
      <c r="B454" s="4" t="s">
        <v>7</v>
      </c>
      <c r="C454" s="5" t="str">
        <f t="shared" si="14"/>
        <v>new Quote { Date = DateTime.ParseExact("2018-10-18","yyyy-MM-dd",cultureProvider), Open=272.62m, High=273.27m, Low=268.29m, Close=269.69m, Volume = (long)137906032 },</v>
      </c>
      <c r="D454" s="3">
        <v>43391</v>
      </c>
      <c r="E454" s="2">
        <v>272.62</v>
      </c>
      <c r="F454" s="2">
        <v>273.27</v>
      </c>
      <c r="G454" s="2">
        <v>268.29000000000002</v>
      </c>
      <c r="H454" s="2">
        <v>269.69</v>
      </c>
      <c r="I454" s="1">
        <v>137906032</v>
      </c>
      <c r="J454" s="16">
        <f t="array" ref="J454">INDEX(LINEST($H435:$H454,$A435:$A454,TRUE,TRUE),1,1)</f>
        <v>-0.94603007518796944</v>
      </c>
      <c r="K454" s="11">
        <f t="array" ref="K454">INDEX(LINEST($H435:$H454,$A435:$A454,TRUE,TRUE),1,2)</f>
        <v>698.16133834586435</v>
      </c>
      <c r="L454" s="11">
        <f t="array" ref="L454">INDEX(LINEST($H435:$H454,$A435:$A454,TRUE,TRUE),3,1)</f>
        <v>0.69782650563551307</v>
      </c>
      <c r="M454" s="11">
        <f t="shared" si="13"/>
        <v>6.5302083427713056</v>
      </c>
      <c r="N454" s="13"/>
      <c r="P454" s="8">
        <v>453</v>
      </c>
      <c r="Q454" s="16">
        <v>-0.946030075187969</v>
      </c>
      <c r="R454" s="11">
        <v>698.16133834586401</v>
      </c>
      <c r="S454" s="11">
        <v>0.69782650563551296</v>
      </c>
      <c r="T454" s="13"/>
    </row>
    <row r="455" spans="1:20" x14ac:dyDescent="0.25">
      <c r="A455" s="8">
        <v>454</v>
      </c>
      <c r="B455" s="4" t="s">
        <v>7</v>
      </c>
      <c r="C455" s="5" t="str">
        <f t="shared" si="14"/>
        <v>new Quote { Date = DateTime.ParseExact("2018-10-19","yyyy-MM-dd",cultureProvider), Open=270.4m, High=272.52m, Low=268.78m, Close=269.54m, Volume = (long)143383136 },</v>
      </c>
      <c r="D455" s="3">
        <v>43392</v>
      </c>
      <c r="E455" s="2">
        <v>270.39999999999998</v>
      </c>
      <c r="F455" s="2">
        <v>272.52</v>
      </c>
      <c r="G455" s="2">
        <v>268.77999999999997</v>
      </c>
      <c r="H455" s="2">
        <v>269.54000000000002</v>
      </c>
      <c r="I455" s="1">
        <v>143383136</v>
      </c>
      <c r="J455" s="16">
        <f t="array" ref="J455">INDEX(LINEST($H436:$H455,$A436:$A455,TRUE,TRUE),1,1)</f>
        <v>-0.97589473684210493</v>
      </c>
      <c r="K455" s="11">
        <f t="array" ref="K455">INDEX(LINEST($H436:$H455,$A436:$A455,TRUE,TRUE),1,2)</f>
        <v>711.61421052631567</v>
      </c>
      <c r="L455" s="11">
        <f t="array" ref="L455">INDEX(LINEST($H436:$H455,$A436:$A455,TRUE,TRUE),3,1)</f>
        <v>0.71693754187867131</v>
      </c>
      <c r="M455" s="11">
        <f t="shared" si="13"/>
        <v>6.6459663706642358</v>
      </c>
      <c r="N455" s="13"/>
      <c r="P455" s="8">
        <v>454</v>
      </c>
      <c r="Q455" s="16">
        <v>-0.97589473684210504</v>
      </c>
      <c r="R455" s="11">
        <v>711.61421052631499</v>
      </c>
      <c r="S455" s="11">
        <v>0.71693754187867098</v>
      </c>
      <c r="T455" s="13"/>
    </row>
    <row r="456" spans="1:20" x14ac:dyDescent="0.25">
      <c r="A456" s="8">
        <v>455</v>
      </c>
      <c r="B456" s="4" t="s">
        <v>7</v>
      </c>
      <c r="C456" s="5" t="str">
        <f t="shared" si="14"/>
        <v>new Quote { Date = DateTime.ParseExact("2018-10-22","yyyy-MM-dd",cultureProvider), Open=270.27m, High=270.63m, Low=267.75m, Close=268.33m, Volume = (long)84466760 },</v>
      </c>
      <c r="D456" s="3">
        <v>43395</v>
      </c>
      <c r="E456" s="2">
        <v>270.27</v>
      </c>
      <c r="F456" s="2">
        <v>270.63</v>
      </c>
      <c r="G456" s="2">
        <v>267.75</v>
      </c>
      <c r="H456" s="2">
        <v>268.33</v>
      </c>
      <c r="I456" s="1">
        <v>84466760</v>
      </c>
      <c r="J456" s="16">
        <f t="array" ref="J456">INDEX(LINEST($H437:$H456,$A437:$A456,TRUE,TRUE),1,1)</f>
        <v>-1.0149473684210524</v>
      </c>
      <c r="K456" s="11">
        <f t="array" ref="K456">INDEX(LINEST($H437:$H456,$A437:$A456,TRUE,TRUE),1,2)</f>
        <v>729.20705263157879</v>
      </c>
      <c r="L456" s="11">
        <f t="array" ref="L456">INDEX(LINEST($H437:$H456,$A437:$A456,TRUE,TRUE),3,1)</f>
        <v>0.74141904070191011</v>
      </c>
      <c r="M456" s="11">
        <f t="shared" si="13"/>
        <v>6.7968467689068861</v>
      </c>
      <c r="N456" s="13"/>
      <c r="P456" s="8">
        <v>455</v>
      </c>
      <c r="Q456" s="16">
        <v>-1.0149473684210499</v>
      </c>
      <c r="R456" s="11">
        <v>729.20705263157799</v>
      </c>
      <c r="S456" s="11">
        <v>0.74141904070191</v>
      </c>
      <c r="T456" s="13"/>
    </row>
    <row r="457" spans="1:20" x14ac:dyDescent="0.25">
      <c r="A457" s="8">
        <v>456</v>
      </c>
      <c r="B457" s="4" t="s">
        <v>7</v>
      </c>
      <c r="C457" s="5" t="str">
        <f t="shared" si="14"/>
        <v>new Quote { Date = DateTime.ParseExact("2018-10-23","yyyy-MM-dd",cultureProvider), Open=264.37m, High=268.2m, Low=262.09m, Close=266.97m, Volume = (long)149994752 },</v>
      </c>
      <c r="D457" s="3">
        <v>43396</v>
      </c>
      <c r="E457" s="2">
        <v>264.37</v>
      </c>
      <c r="F457" s="2">
        <v>268.2</v>
      </c>
      <c r="G457" s="2">
        <v>262.08999999999997</v>
      </c>
      <c r="H457" s="2">
        <v>266.97000000000003</v>
      </c>
      <c r="I457" s="1">
        <v>149994752</v>
      </c>
      <c r="J457" s="16">
        <f t="array" ref="J457">INDEX(LINEST($H438:$H457,$A438:$A457,TRUE,TRUE),1,1)</f>
        <v>-1.0540451127819543</v>
      </c>
      <c r="K457" s="11">
        <f t="array" ref="K457">INDEX(LINEST($H438:$H457,$A438:$A457,TRUE,TRUE),1,2)</f>
        <v>746.84314285714265</v>
      </c>
      <c r="L457" s="11">
        <f t="array" ref="L457">INDEX(LINEST($H438:$H457,$A438:$A457,TRUE,TRUE),3,1)</f>
        <v>0.7637081789442064</v>
      </c>
      <c r="M457" s="11">
        <f t="shared" si="13"/>
        <v>6.9549066133198334</v>
      </c>
      <c r="N457" s="13"/>
      <c r="P457" s="8">
        <v>456</v>
      </c>
      <c r="Q457" s="16">
        <v>-1.0540451127819499</v>
      </c>
      <c r="R457" s="11">
        <v>746.84314285714197</v>
      </c>
      <c r="S457" s="11">
        <v>0.76370817894420595</v>
      </c>
      <c r="T457" s="13"/>
    </row>
    <row r="458" spans="1:20" x14ac:dyDescent="0.25">
      <c r="A458" s="8">
        <v>457</v>
      </c>
      <c r="B458" s="4" t="s">
        <v>7</v>
      </c>
      <c r="C458" s="5" t="str">
        <f t="shared" si="14"/>
        <v>new Quote { Date = DateTime.ParseExact("2018-10-24","yyyy-MM-dd",cultureProvider), Open=266.69m, High=267.11m, Low=258.27m, Close=258.88m, Volume = (long)182231472 },</v>
      </c>
      <c r="D458" s="3">
        <v>43397</v>
      </c>
      <c r="E458" s="2">
        <v>266.69</v>
      </c>
      <c r="F458" s="2">
        <v>267.11</v>
      </c>
      <c r="G458" s="2">
        <v>258.27</v>
      </c>
      <c r="H458" s="2">
        <v>258.88</v>
      </c>
      <c r="I458" s="1">
        <v>182231472</v>
      </c>
      <c r="J458" s="16">
        <f t="array" ref="J458">INDEX(LINEST($H439:$H458,$A439:$A458,TRUE,TRUE),1,1)</f>
        <v>-1.1969924812030075</v>
      </c>
      <c r="K458" s="11">
        <f t="array" ref="K458">INDEX(LINEST($H439:$H458,$A439:$A458,TRUE,TRUE),1,2)</f>
        <v>810.66813533834591</v>
      </c>
      <c r="L458" s="11">
        <f t="array" ref="L458">INDEX(LINEST($H439:$H458,$A439:$A458,TRUE,TRUE),3,1)</f>
        <v>0.79720827510151393</v>
      </c>
      <c r="M458" s="11">
        <f t="shared" si="13"/>
        <v>7.7303889940933752</v>
      </c>
      <c r="N458" s="13"/>
      <c r="P458" s="8">
        <v>457</v>
      </c>
      <c r="Q458" s="16">
        <v>-1.1969924812029999</v>
      </c>
      <c r="R458" s="11">
        <v>810.668135338345</v>
      </c>
      <c r="S458" s="11">
        <v>0.79720827510151304</v>
      </c>
      <c r="T458" s="13"/>
    </row>
    <row r="459" spans="1:20" x14ac:dyDescent="0.25">
      <c r="A459" s="8">
        <v>458</v>
      </c>
      <c r="B459" s="4" t="s">
        <v>7</v>
      </c>
      <c r="C459" s="5" t="str">
        <f t="shared" si="14"/>
        <v>new Quote { Date = DateTime.ParseExact("2018-10-25","yyyy-MM-dd",cultureProvider), Open=260.89m, High=265.21m, Low=259.77m, Close=263.52m, Volume = (long)141497248 },</v>
      </c>
      <c r="D459" s="3">
        <v>43398</v>
      </c>
      <c r="E459" s="2">
        <v>260.89</v>
      </c>
      <c r="F459" s="2">
        <v>265.20999999999998</v>
      </c>
      <c r="G459" s="2">
        <v>259.77</v>
      </c>
      <c r="H459" s="2">
        <v>263.52</v>
      </c>
      <c r="I459" s="1">
        <v>141497248</v>
      </c>
      <c r="J459" s="16">
        <f t="array" ref="J459">INDEX(LINEST($H440:$H459,$A440:$A459,TRUE,TRUE),1,1)</f>
        <v>-1.2251503759398499</v>
      </c>
      <c r="K459" s="11">
        <f t="array" ref="K459">INDEX(LINEST($H440:$H459,$A440:$A459,TRUE,TRUE),1,2)</f>
        <v>823.48844360902274</v>
      </c>
      <c r="L459" s="11">
        <f t="array" ref="L459">INDEX(LINEST($H440:$H459,$A440:$A459,TRUE,TRUE),3,1)</f>
        <v>0.80964706811914022</v>
      </c>
      <c r="M459" s="11">
        <f t="shared" si="13"/>
        <v>7.8512236466680791</v>
      </c>
      <c r="N459" s="13"/>
      <c r="P459" s="8">
        <v>458</v>
      </c>
      <c r="Q459" s="16">
        <v>-1.2251503759398401</v>
      </c>
      <c r="R459" s="11">
        <v>823.48844360902206</v>
      </c>
      <c r="S459" s="11">
        <v>0.809647068119139</v>
      </c>
      <c r="T459" s="13"/>
    </row>
    <row r="460" spans="1:20" x14ac:dyDescent="0.25">
      <c r="A460" s="8">
        <v>459</v>
      </c>
      <c r="B460" s="4" t="s">
        <v>7</v>
      </c>
      <c r="C460" s="5" t="str">
        <f t="shared" si="14"/>
        <v>new Quote { Date = DateTime.ParseExact("2018-10-26","yyyy-MM-dd",cultureProvider), Open=259.46m, High=264.42m, Low=255.92m, Close=258.89m, Volume = (long)206590848 },</v>
      </c>
      <c r="D460" s="3">
        <v>43399</v>
      </c>
      <c r="E460" s="2">
        <v>259.45999999999998</v>
      </c>
      <c r="F460" s="2">
        <v>264.42</v>
      </c>
      <c r="G460" s="2">
        <v>255.92</v>
      </c>
      <c r="H460" s="2">
        <v>258.89</v>
      </c>
      <c r="I460" s="1">
        <v>206590848</v>
      </c>
      <c r="J460" s="16">
        <f t="array" ref="J460">INDEX(LINEST($H441:$H460,$A441:$A460,TRUE,TRUE),1,1)</f>
        <v>-1.2887368421052636</v>
      </c>
      <c r="K460" s="11">
        <f t="array" ref="K460">INDEX(LINEST($H441:$H460,$A441:$A460,TRUE,TRUE),1,2)</f>
        <v>852.05721052631611</v>
      </c>
      <c r="L460" s="11">
        <f t="array" ref="L460">INDEX(LINEST($H441:$H460,$A441:$A460,TRUE,TRUE),3,1)</f>
        <v>0.82571894781809629</v>
      </c>
      <c r="M460" s="11">
        <f t="shared" si="13"/>
        <v>8.1779404497709578</v>
      </c>
      <c r="N460" s="13"/>
      <c r="P460" s="8">
        <v>459</v>
      </c>
      <c r="Q460" s="16">
        <v>-1.2887368421052601</v>
      </c>
      <c r="R460" s="11">
        <v>852.05721052631498</v>
      </c>
      <c r="S460" s="11">
        <v>0.82571894781809596</v>
      </c>
      <c r="T460" s="13"/>
    </row>
    <row r="461" spans="1:20" x14ac:dyDescent="0.25">
      <c r="A461" s="8">
        <v>460</v>
      </c>
      <c r="B461" s="4" t="s">
        <v>7</v>
      </c>
      <c r="C461" s="5" t="str">
        <f t="shared" si="14"/>
        <v>new Quote { Date = DateTime.ParseExact("2018-10-29","yyyy-MM-dd",cultureProvider), Open=262.27m, High=263.69m, Low=253.54m, Close=257.45m, Volume = (long)164749392 },</v>
      </c>
      <c r="D461" s="3">
        <v>43402</v>
      </c>
      <c r="E461" s="2">
        <v>262.27</v>
      </c>
      <c r="F461" s="2">
        <v>263.69</v>
      </c>
      <c r="G461" s="2">
        <v>253.54</v>
      </c>
      <c r="H461" s="2">
        <v>257.45</v>
      </c>
      <c r="I461" s="1">
        <v>164749392</v>
      </c>
      <c r="J461" s="16">
        <f t="array" ref="J461">INDEX(LINEST($H442:$H461,$A442:$A461,TRUE,TRUE),1,1)</f>
        <v>-1.3200150375939859</v>
      </c>
      <c r="K461" s="11">
        <f t="array" ref="K461">INDEX(LINEST($H442:$H461,$A442:$A461,TRUE,TRUE),1,2)</f>
        <v>866.07677443609055</v>
      </c>
      <c r="L461" s="11">
        <f t="array" ref="L461">INDEX(LINEST($H442:$H461,$A442:$A461,TRUE,TRUE),3,1)</f>
        <v>0.83113168161534989</v>
      </c>
      <c r="M461" s="11">
        <f t="shared" si="13"/>
        <v>8.349102346959226</v>
      </c>
      <c r="N461" s="13"/>
      <c r="P461" s="8">
        <v>460</v>
      </c>
      <c r="Q461" s="16">
        <v>-1.3200150375939801</v>
      </c>
      <c r="R461" s="11">
        <v>866.07677443608998</v>
      </c>
      <c r="S461" s="11">
        <v>0.83113168161534901</v>
      </c>
      <c r="T461" s="13"/>
    </row>
    <row r="462" spans="1:20" x14ac:dyDescent="0.25">
      <c r="A462" s="8">
        <v>461</v>
      </c>
      <c r="B462" s="4" t="s">
        <v>7</v>
      </c>
      <c r="C462" s="5" t="str">
        <f t="shared" si="14"/>
        <v>new Quote { Date = DateTime.ParseExact("2018-10-30","yyyy-MM-dd",cultureProvider), Open=257.27m, High=261.61m, Low=256.73m, Close=261.27m, Volume = (long)161025888 },</v>
      </c>
      <c r="D462" s="3">
        <v>43403</v>
      </c>
      <c r="E462" s="2">
        <v>257.27</v>
      </c>
      <c r="F462" s="2">
        <v>261.61</v>
      </c>
      <c r="G462" s="2">
        <v>256.73</v>
      </c>
      <c r="H462" s="2">
        <v>261.27</v>
      </c>
      <c r="I462" s="1">
        <v>161025888</v>
      </c>
      <c r="J462" s="16">
        <f t="array" ref="J462">INDEX(LINEST($H443:$H462,$A443:$A462,TRUE,TRUE),1,1)</f>
        <v>-1.2585037593984969</v>
      </c>
      <c r="K462" s="11">
        <f t="array" ref="K462">INDEX(LINEST($H443:$H462,$A443:$A462,TRUE,TRUE),1,2)</f>
        <v>838.46394736842137</v>
      </c>
      <c r="L462" s="11">
        <f t="array" ref="L462">INDEX(LINEST($H443:$H462,$A443:$A462,TRUE,TRUE),3,1)</f>
        <v>0.81068367393871632</v>
      </c>
      <c r="M462" s="11">
        <f t="shared" si="13"/>
        <v>8.059806743961051</v>
      </c>
      <c r="N462" s="13"/>
      <c r="P462" s="8">
        <v>461</v>
      </c>
      <c r="Q462" s="16">
        <v>-1.25850375939849</v>
      </c>
      <c r="R462" s="11">
        <v>838.46394736842103</v>
      </c>
      <c r="S462" s="11">
        <v>0.81068367393871499</v>
      </c>
      <c r="T462" s="13"/>
    </row>
    <row r="463" spans="1:20" x14ac:dyDescent="0.25">
      <c r="A463" s="8">
        <v>462</v>
      </c>
      <c r="B463" s="4" t="s">
        <v>7</v>
      </c>
      <c r="C463" s="5" t="str">
        <f t="shared" si="14"/>
        <v>new Quote { Date = DateTime.ParseExact("2018-10-31","yyyy-MM-dd",cultureProvider), Open=264.08m, High=266.6m, Low=263.56m, Close=264.06m, Volume = (long)131489024 },</v>
      </c>
      <c r="D463" s="3">
        <v>43404</v>
      </c>
      <c r="E463" s="2">
        <v>264.08</v>
      </c>
      <c r="F463" s="2">
        <v>266.60000000000002</v>
      </c>
      <c r="G463" s="2">
        <v>263.56</v>
      </c>
      <c r="H463" s="2">
        <v>264.06</v>
      </c>
      <c r="I463" s="1">
        <v>131489024</v>
      </c>
      <c r="J463" s="16">
        <f t="array" ref="J463">INDEX(LINEST($H444:$H463,$A444:$A463,TRUE,TRUE),1,1)</f>
        <v>-1.1197067669172944</v>
      </c>
      <c r="K463" s="11">
        <f t="array" ref="K463">INDEX(LINEST($H444:$H463,$A444:$A463,TRUE,TRUE),1,2)</f>
        <v>775.88781203007579</v>
      </c>
      <c r="L463" s="11">
        <f t="array" ref="L463">INDEX(LINEST($H444:$H463,$A444:$A463,TRUE,TRUE),3,1)</f>
        <v>0.7516200367205953</v>
      </c>
      <c r="M463" s="11">
        <f t="shared" si="13"/>
        <v>7.4473360841310257</v>
      </c>
      <c r="N463" s="13"/>
      <c r="P463" s="8">
        <v>462</v>
      </c>
      <c r="Q463" s="16">
        <v>-1.11970676691729</v>
      </c>
      <c r="R463" s="11">
        <v>775.887812030075</v>
      </c>
      <c r="S463" s="11">
        <v>0.75162003672059496</v>
      </c>
      <c r="T463" s="13"/>
    </row>
    <row r="464" spans="1:20" x14ac:dyDescent="0.25">
      <c r="A464" s="8">
        <v>463</v>
      </c>
      <c r="B464" s="4" t="s">
        <v>7</v>
      </c>
      <c r="C464" s="5" t="str">
        <f t="shared" si="14"/>
        <v>new Quote { Date = DateTime.ParseExact("2018-11-01","yyyy-MM-dd",cultureProvider), Open=265.01m, High=267.08m, Low=263.81m, Close=266.87m, Volume = (long)101971008 },</v>
      </c>
      <c r="D464" s="3">
        <v>43405</v>
      </c>
      <c r="E464" s="2">
        <v>265.01</v>
      </c>
      <c r="F464" s="2">
        <v>267.08</v>
      </c>
      <c r="G464" s="2">
        <v>263.81</v>
      </c>
      <c r="H464" s="2">
        <v>266.87</v>
      </c>
      <c r="I464" s="1">
        <v>101971008</v>
      </c>
      <c r="J464" s="16">
        <f t="array" ref="J464">INDEX(LINEST($H445:$H464,$A445:$A464,TRUE,TRUE),1,1)</f>
        <v>-0.94503007518797011</v>
      </c>
      <c r="K464" s="11">
        <f t="array" ref="K464">INDEX(LINEST($H445:$H464,$A445:$A464,TRUE,TRUE),1,2)</f>
        <v>697.01463909774441</v>
      </c>
      <c r="L464" s="11">
        <f t="array" ref="L464">INDEX(LINEST($H445:$H464,$A445:$A464,TRUE,TRUE),3,1)</f>
        <v>0.63946539220394882</v>
      </c>
      <c r="M464" s="11">
        <f t="shared" si="13"/>
        <v>6.8144833076323561</v>
      </c>
      <c r="N464" s="13"/>
      <c r="P464" s="8">
        <v>463</v>
      </c>
      <c r="Q464" s="16">
        <v>-0.945030075187969</v>
      </c>
      <c r="R464" s="11">
        <v>697.01463909774395</v>
      </c>
      <c r="S464" s="11">
        <v>0.63946539220394805</v>
      </c>
      <c r="T464" s="13"/>
    </row>
    <row r="465" spans="1:20" x14ac:dyDescent="0.25">
      <c r="A465" s="8">
        <v>464</v>
      </c>
      <c r="B465" s="4" t="s">
        <v>7</v>
      </c>
      <c r="C465" s="5" t="str">
        <f t="shared" si="14"/>
        <v>new Quote { Date = DateTime.ParseExact("2018-11-02","yyyy-MM-dd",cultureProvider), Open=268.08m, High=268.55m, Low=263.04m, Close=265.29m, Volume = (long)125685896 },</v>
      </c>
      <c r="D465" s="3">
        <v>43406</v>
      </c>
      <c r="E465" s="2">
        <v>268.08</v>
      </c>
      <c r="F465" s="2">
        <v>268.55</v>
      </c>
      <c r="G465" s="2">
        <v>263.04000000000002</v>
      </c>
      <c r="H465" s="2">
        <v>265.29000000000002</v>
      </c>
      <c r="I465" s="1">
        <v>125685896</v>
      </c>
      <c r="J465" s="16">
        <f t="array" ref="J465">INDEX(LINEST($H446:$H465,$A446:$A465,TRUE,TRUE),1,1)</f>
        <v>-0.7945037593984966</v>
      </c>
      <c r="K465" s="11">
        <f t="array" ref="K465">INDEX(LINEST($H446:$H465,$A446:$A465,TRUE,TRUE),1,2)</f>
        <v>628.76845864661664</v>
      </c>
      <c r="L465" s="11">
        <f t="array" ref="L465">INDEX(LINEST($H446:$H465,$A446:$A465,TRUE,TRUE),3,1)</f>
        <v>0.54291058619274857</v>
      </c>
      <c r="M465" s="11">
        <f t="shared" si="13"/>
        <v>6.2176693985769313</v>
      </c>
      <c r="N465" s="13"/>
      <c r="P465" s="8">
        <v>464</v>
      </c>
      <c r="Q465" s="16">
        <v>-0.79450375939849605</v>
      </c>
      <c r="R465" s="11">
        <v>628.76845864661595</v>
      </c>
      <c r="S465" s="11">
        <v>0.54291058619274801</v>
      </c>
      <c r="T465" s="13"/>
    </row>
    <row r="466" spans="1:20" x14ac:dyDescent="0.25">
      <c r="A466" s="8">
        <v>465</v>
      </c>
      <c r="B466" s="4" t="s">
        <v>7</v>
      </c>
      <c r="C466" s="5" t="str">
        <f t="shared" si="14"/>
        <v>new Quote { Date = DateTime.ParseExact("2018-11-05","yyyy-MM-dd",cultureProvider), Open=265.82m, High=267.36m, Low=264.76m, Close=266.75m, Volume = (long)67255520 },</v>
      </c>
      <c r="D466" s="3">
        <v>43409</v>
      </c>
      <c r="E466" s="2">
        <v>265.82</v>
      </c>
      <c r="F466" s="2">
        <v>267.36</v>
      </c>
      <c r="G466" s="2">
        <v>264.76</v>
      </c>
      <c r="H466" s="2">
        <v>266.75</v>
      </c>
      <c r="I466" s="1">
        <v>67255520</v>
      </c>
      <c r="J466" s="16">
        <f t="array" ref="J466">INDEX(LINEST($H447:$H466,$A447:$A466,TRUE,TRUE),1,1)</f>
        <v>-0.59975187969924837</v>
      </c>
      <c r="K466" s="11">
        <f t="array" ref="K466">INDEX(LINEST($H447:$H466,$A447:$A466,TRUE,TRUE),1,2)</f>
        <v>540.14948120300755</v>
      </c>
      <c r="L466" s="11">
        <f t="array" ref="L466">INDEX(LINEST($H447:$H466,$A447:$A466,TRUE,TRUE),3,1)</f>
        <v>0.40485204081447423</v>
      </c>
      <c r="M466" s="11">
        <f t="shared" si="13"/>
        <v>5.4352468895166144</v>
      </c>
      <c r="N466" s="13"/>
      <c r="P466" s="8">
        <v>465</v>
      </c>
      <c r="Q466" s="16">
        <v>-0.59975187969924804</v>
      </c>
      <c r="R466" s="11">
        <v>540.14948120300699</v>
      </c>
      <c r="S466" s="11">
        <v>0.40485204081447401</v>
      </c>
      <c r="T466" s="13"/>
    </row>
    <row r="467" spans="1:20" x14ac:dyDescent="0.25">
      <c r="A467" s="8">
        <v>466</v>
      </c>
      <c r="B467" s="4" t="s">
        <v>7</v>
      </c>
      <c r="C467" s="5" t="str">
        <f t="shared" si="14"/>
        <v>new Quote { Date = DateTime.ParseExact("2018-11-06","yyyy-MM-dd",cultureProvider), Open=266.68m, High=268.62m, Low=266.62m, Close=268.44m, Volume = (long)61581152 },</v>
      </c>
      <c r="D467" s="3">
        <v>43410</v>
      </c>
      <c r="E467" s="2">
        <v>266.68</v>
      </c>
      <c r="F467" s="2">
        <v>268.62</v>
      </c>
      <c r="G467" s="2">
        <v>266.62</v>
      </c>
      <c r="H467" s="2">
        <v>268.44</v>
      </c>
      <c r="I467" s="1">
        <v>61581152</v>
      </c>
      <c r="J467" s="16">
        <f t="array" ref="J467">INDEX(LINEST($H448:$H467,$A448:$A467,TRUE,TRUE),1,1)</f>
        <v>-0.36615789473684229</v>
      </c>
      <c r="K467" s="11">
        <f t="array" ref="K467">INDEX(LINEST($H448:$H467,$A448:$A467,TRUE,TRUE),1,2)</f>
        <v>433.51457894736848</v>
      </c>
      <c r="L467" s="11">
        <f t="array" ref="L467">INDEX(LINEST($H448:$H467,$A448:$A467,TRUE,TRUE),3,1)</f>
        <v>0.22028321450017047</v>
      </c>
      <c r="M467" s="11">
        <f t="shared" si="13"/>
        <v>4.4985600751796149</v>
      </c>
      <c r="N467" s="13"/>
      <c r="P467" s="8">
        <v>466</v>
      </c>
      <c r="Q467" s="16">
        <v>-0.36615789473684202</v>
      </c>
      <c r="R467" s="11">
        <v>433.51457894736802</v>
      </c>
      <c r="S467" s="11">
        <v>0.22028321450016999</v>
      </c>
      <c r="T467" s="13"/>
    </row>
    <row r="468" spans="1:20" x14ac:dyDescent="0.25">
      <c r="A468" s="8">
        <v>467</v>
      </c>
      <c r="B468" s="4" t="s">
        <v>7</v>
      </c>
      <c r="C468" s="5" t="str">
        <f t="shared" si="14"/>
        <v>new Quote { Date = DateTime.ParseExact("2018-11-07","yyyy-MM-dd",cultureProvider), Open=270.82m, High=274.27m, Low=270.35m, Close=274.19m, Volume = (long)105309120 },</v>
      </c>
      <c r="D468" s="3">
        <v>43411</v>
      </c>
      <c r="E468" s="2">
        <v>270.82</v>
      </c>
      <c r="F468" s="2">
        <v>274.27</v>
      </c>
      <c r="G468" s="2">
        <v>270.35000000000002</v>
      </c>
      <c r="H468" s="2">
        <v>274.19</v>
      </c>
      <c r="I468" s="1">
        <v>105309120</v>
      </c>
      <c r="J468" s="16">
        <f t="array" ref="J468">INDEX(LINEST($H449:$H468,$A449:$A468,TRUE,TRUE),1,1)</f>
        <v>-0.17261654135338336</v>
      </c>
      <c r="K468" s="11">
        <f t="array" ref="K468">INDEX(LINEST($H449:$H468,$A449:$A468,TRUE,TRUE),1,2)</f>
        <v>345.4680676691728</v>
      </c>
      <c r="L468" s="11">
        <f t="array" ref="L468">INDEX(LINEST($H449:$H468,$A449:$A468,TRUE,TRUE),3,1)</f>
        <v>4.5151549580835879E-2</v>
      </c>
      <c r="M468" s="11">
        <f t="shared" si="13"/>
        <v>4.684269847051941</v>
      </c>
      <c r="N468" s="13"/>
      <c r="P468" s="8">
        <v>467</v>
      </c>
      <c r="Q468" s="16">
        <v>-0.172616541353383</v>
      </c>
      <c r="R468" s="11">
        <v>345.468067669172</v>
      </c>
      <c r="S468" s="11">
        <v>4.5151549580836003E-2</v>
      </c>
      <c r="T468" s="13"/>
    </row>
    <row r="469" spans="1:20" x14ac:dyDescent="0.25">
      <c r="A469" s="8">
        <v>468</v>
      </c>
      <c r="B469" s="4" t="s">
        <v>7</v>
      </c>
      <c r="C469" s="5" t="str">
        <f t="shared" si="14"/>
        <v>new Quote { Date = DateTime.ParseExact("2018-11-08","yyyy-MM-dd",cultureProvider), Open=273.31m, High=274.39m, Low=272.44m, Close=273.69m, Volume = (long)67216992 },</v>
      </c>
      <c r="D469" s="3">
        <v>43412</v>
      </c>
      <c r="E469" s="2">
        <v>273.31</v>
      </c>
      <c r="F469" s="2">
        <v>274.39</v>
      </c>
      <c r="G469" s="2">
        <v>272.44</v>
      </c>
      <c r="H469" s="2">
        <v>273.69</v>
      </c>
      <c r="I469" s="1">
        <v>67216992</v>
      </c>
      <c r="J469" s="16">
        <f t="array" ref="J469">INDEX(LINEST($H450:$H469,$A450:$A469,TRUE,TRUE),1,1)</f>
        <v>-8.4624060150375685E-2</v>
      </c>
      <c r="K469" s="11">
        <f t="array" ref="K469">INDEX(LINEST($H450:$H469,$A450:$A469,TRUE,TRUE),1,2)</f>
        <v>305.70263157894715</v>
      </c>
      <c r="L469" s="11">
        <f t="array" ref="L469">INDEX(LINEST($H450:$H469,$A450:$A469,TRUE,TRUE),3,1)</f>
        <v>9.7903361572022375E-3</v>
      </c>
      <c r="M469" s="11">
        <f t="shared" si="13"/>
        <v>4.9316344907140079</v>
      </c>
      <c r="N469" s="13"/>
      <c r="P469" s="8">
        <v>468</v>
      </c>
      <c r="Q469" s="16">
        <v>-8.4624060150375893E-2</v>
      </c>
      <c r="R469" s="11">
        <v>305.70263157894698</v>
      </c>
      <c r="S469" s="11">
        <v>9.7903361572023E-3</v>
      </c>
      <c r="T469" s="13"/>
    </row>
    <row r="470" spans="1:20" x14ac:dyDescent="0.25">
      <c r="A470" s="8">
        <v>469</v>
      </c>
      <c r="B470" s="4" t="s">
        <v>7</v>
      </c>
      <c r="C470" s="5" t="str">
        <f t="shared" si="14"/>
        <v>new Quote { Date = DateTime.ParseExact("2018-11-09","yyyy-MM-dd",cultureProvider), Open=272.25m, High=272.46m, Low=269.47m, Close=271.02m, Volume = (long)101271544 },</v>
      </c>
      <c r="D470" s="3">
        <v>43413</v>
      </c>
      <c r="E470" s="2">
        <v>272.25</v>
      </c>
      <c r="F470" s="2">
        <v>272.45999999999998</v>
      </c>
      <c r="G470" s="2">
        <v>269.47000000000003</v>
      </c>
      <c r="H470" s="2">
        <v>271.02</v>
      </c>
      <c r="I470" s="1">
        <v>101271544</v>
      </c>
      <c r="J470" s="16">
        <f t="array" ref="J470">INDEX(LINEST($H451:$H470,$A451:$A470,TRUE,TRUE),1,1)</f>
        <v>1.1263157894736755E-2</v>
      </c>
      <c r="K470" s="11">
        <f t="array" ref="K470">INDEX(LINEST($H451:$H470,$A451:$A470,TRUE,TRUE),1,2)</f>
        <v>261.81557894736835</v>
      </c>
      <c r="L470" s="11">
        <f t="array" ref="L470">INDEX(LINEST($H451:$H470,$A451:$A470,TRUE,TRUE),3,1)</f>
        <v>1.6949950457072996E-4</v>
      </c>
      <c r="M470" s="11">
        <f t="shared" ref="M470:M503" si="15">_xlfn.STDEV.P(H451:H470)</f>
        <v>4.9885207226190813</v>
      </c>
      <c r="N470" s="13"/>
      <c r="P470" s="8">
        <v>469</v>
      </c>
      <c r="Q470" s="16">
        <v>1.12631578947368E-2</v>
      </c>
      <c r="R470" s="11">
        <v>261.81557894736801</v>
      </c>
      <c r="S470" s="11">
        <v>1.69499504570902E-4</v>
      </c>
      <c r="T470" s="13"/>
    </row>
    <row r="471" spans="1:20" x14ac:dyDescent="0.25">
      <c r="A471" s="8">
        <v>470</v>
      </c>
      <c r="B471" s="4" t="s">
        <v>7</v>
      </c>
      <c r="C471" s="5" t="str">
        <f t="shared" si="14"/>
        <v>new Quote { Date = DateTime.ParseExact("2018-11-12","yyyy-MM-dd",cultureProvider), Open=270.46m, High=270.72m, Low=265.39m, Close=265.95m, Volume = (long)102153984 },</v>
      </c>
      <c r="D471" s="3">
        <v>43416</v>
      </c>
      <c r="E471" s="2">
        <v>270.45999999999998</v>
      </c>
      <c r="F471" s="2">
        <v>270.72000000000003</v>
      </c>
      <c r="G471" s="2">
        <v>265.39</v>
      </c>
      <c r="H471" s="2">
        <v>265.95</v>
      </c>
      <c r="I471" s="1">
        <v>102153984</v>
      </c>
      <c r="J471" s="16">
        <f t="array" ref="J471">INDEX(LINEST($H452:$H471,$A452:$A471,TRUE,TRUE),1,1)</f>
        <v>8.2180451127820704E-3</v>
      </c>
      <c r="K471" s="11">
        <f t="array" ref="K471">INDEX(LINEST($H452:$H471,$A452:$A471,TRUE,TRUE),1,2)</f>
        <v>263.11709022556374</v>
      </c>
      <c r="L471" s="11">
        <f t="array" ref="L471">INDEX(LINEST($H452:$H471,$A452:$A471,TRUE,TRUE),3,1)</f>
        <v>9.0171429154449581E-5</v>
      </c>
      <c r="M471" s="11">
        <f t="shared" si="15"/>
        <v>4.990336937522355</v>
      </c>
      <c r="N471" s="13"/>
      <c r="P471" s="8">
        <v>470</v>
      </c>
      <c r="Q471" s="16">
        <v>8.2180451127819507E-3</v>
      </c>
      <c r="R471" s="11">
        <v>263.117090225563</v>
      </c>
      <c r="S471" s="11">
        <v>9.0171429154673198E-5</v>
      </c>
      <c r="T471" s="13"/>
    </row>
    <row r="472" spans="1:20" x14ac:dyDescent="0.25">
      <c r="A472" s="8">
        <v>471</v>
      </c>
      <c r="B472" s="4" t="s">
        <v>7</v>
      </c>
      <c r="C472" s="5" t="str">
        <f t="shared" si="14"/>
        <v>new Quote { Date = DateTime.ParseExact("2018-11-13","yyyy-MM-dd",cultureProvider), Open=266.46m, High=268.64m, Low=264.66m, Close=265.45m, Volume = (long)100619768 },</v>
      </c>
      <c r="D472" s="3">
        <v>43417</v>
      </c>
      <c r="E472" s="2">
        <v>266.45999999999998</v>
      </c>
      <c r="F472" s="2">
        <v>268.64</v>
      </c>
      <c r="G472" s="2">
        <v>264.66000000000003</v>
      </c>
      <c r="H472" s="2">
        <v>265.45</v>
      </c>
      <c r="I472" s="1">
        <v>100619768</v>
      </c>
      <c r="J472" s="16">
        <f t="array" ref="J472">INDEX(LINEST($H453:$H472,$A453:$A472,TRUE,TRUE),1,1)</f>
        <v>9.309022556390939E-2</v>
      </c>
      <c r="K472" s="11">
        <f t="array" ref="K472">INDEX(LINEST($H453:$H472,$A453:$A472,TRUE,TRUE),1,2)</f>
        <v>223.53336090225571</v>
      </c>
      <c r="L472" s="11">
        <f t="array" ref="L472">INDEX(LINEST($H453:$H472,$A453:$A472,TRUE,TRUE),3,1)</f>
        <v>1.274586388929784E-2</v>
      </c>
      <c r="M472" s="11">
        <f t="shared" si="15"/>
        <v>4.7546140484796462</v>
      </c>
      <c r="N472" s="13"/>
      <c r="P472" s="8">
        <v>471</v>
      </c>
      <c r="Q472" s="16">
        <v>9.3090225563909695E-2</v>
      </c>
      <c r="R472" s="11">
        <v>223.533360902255</v>
      </c>
      <c r="S472" s="11">
        <v>1.2745863889298201E-2</v>
      </c>
      <c r="T472" s="13"/>
    </row>
    <row r="473" spans="1:20" x14ac:dyDescent="0.25">
      <c r="A473" s="8">
        <v>472</v>
      </c>
      <c r="B473" s="4" t="s">
        <v>7</v>
      </c>
      <c r="C473" s="5" t="str">
        <f t="shared" si="14"/>
        <v>new Quote { Date = DateTime.ParseExact("2018-11-14","yyyy-MM-dd",cultureProvider), Open=267.5m, High=267.94m, Low=261.93m, Close=263.64m, Volume = (long)128454960 },</v>
      </c>
      <c r="D473" s="3">
        <v>43418</v>
      </c>
      <c r="E473" s="2">
        <v>267.5</v>
      </c>
      <c r="F473" s="2">
        <v>267.94</v>
      </c>
      <c r="G473" s="2">
        <v>261.93</v>
      </c>
      <c r="H473" s="2">
        <v>263.64</v>
      </c>
      <c r="I473" s="1">
        <v>128454960</v>
      </c>
      <c r="J473" s="16">
        <f t="array" ref="J473">INDEX(LINEST($H454:$H473,$A454:$A473,TRUE,TRUE),1,1)</f>
        <v>0.165135338345864</v>
      </c>
      <c r="K473" s="11">
        <f t="array" ref="K473">INDEX(LINEST($H454:$H473,$A454:$A473,TRUE,TRUE),1,2)</f>
        <v>189.61940601503781</v>
      </c>
      <c r="L473" s="11">
        <f t="array" ref="L473">INDEX(LINEST($H454:$H473,$A454:$A473,TRUE,TRUE),3,1)</f>
        <v>4.4862865536280591E-2</v>
      </c>
      <c r="M473" s="11">
        <f t="shared" si="15"/>
        <v>4.4956484237538001</v>
      </c>
      <c r="N473" s="13"/>
      <c r="P473" s="8">
        <v>472</v>
      </c>
      <c r="Q473" s="16">
        <v>0.165135338345864</v>
      </c>
      <c r="R473" s="11">
        <v>189.61940601503699</v>
      </c>
      <c r="S473" s="11">
        <v>4.4862865536281001E-2</v>
      </c>
      <c r="T473" s="13"/>
    </row>
    <row r="474" spans="1:20" x14ac:dyDescent="0.25">
      <c r="A474" s="8">
        <v>473</v>
      </c>
      <c r="B474" s="4" t="s">
        <v>7</v>
      </c>
      <c r="C474" s="5" t="str">
        <f t="shared" si="14"/>
        <v>new Quote { Date = DateTime.ParseExact("2018-11-15","yyyy-MM-dd",cultureProvider), Open=262.25m, High=266.9m, Low=260.53m, Close=266.39m, Volume = (long)138463488 },</v>
      </c>
      <c r="D474" s="3">
        <v>43419</v>
      </c>
      <c r="E474" s="2">
        <v>262.25</v>
      </c>
      <c r="F474" s="2">
        <v>266.89999999999998</v>
      </c>
      <c r="G474" s="2">
        <v>260.52999999999997</v>
      </c>
      <c r="H474" s="2">
        <v>266.39</v>
      </c>
      <c r="I474" s="1">
        <v>138463488</v>
      </c>
      <c r="J474" s="16">
        <f t="array" ref="J474">INDEX(LINEST($H455:$H474,$A455:$A474,TRUE,TRUE),1,1)</f>
        <v>0.22913533834586383</v>
      </c>
      <c r="K474" s="11">
        <f t="array" ref="K474">INDEX(LINEST($H455:$H474,$A455:$A474,TRUE,TRUE),1,2)</f>
        <v>159.62527067669211</v>
      </c>
      <c r="L474" s="11">
        <f t="array" ref="L474">INDEX(LINEST($H455:$H474,$A455:$A474,TRUE,TRUE),3,1)</f>
        <v>8.9484818957867931E-2</v>
      </c>
      <c r="M474" s="11">
        <f t="shared" si="15"/>
        <v>4.4168557538140218</v>
      </c>
      <c r="N474" s="13"/>
      <c r="P474" s="8">
        <v>473</v>
      </c>
      <c r="Q474" s="16">
        <v>0.229135338345864</v>
      </c>
      <c r="R474" s="11">
        <v>159.625270676691</v>
      </c>
      <c r="S474" s="11">
        <v>8.9484818957868598E-2</v>
      </c>
      <c r="T474" s="13"/>
    </row>
    <row r="475" spans="1:20" x14ac:dyDescent="0.25">
      <c r="A475" s="8">
        <v>474</v>
      </c>
      <c r="B475" s="4" t="s">
        <v>7</v>
      </c>
      <c r="C475" s="5" t="str">
        <f t="shared" si="14"/>
        <v>new Quote { Date = DateTime.ParseExact("2018-11-16","yyyy-MM-dd",cultureProvider), Open=265.19m, High=268.08m, Low=264.62m, Close=267.08m, Volume = (long)129820216 },</v>
      </c>
      <c r="D475" s="3">
        <v>43420</v>
      </c>
      <c r="E475" s="2">
        <v>265.19</v>
      </c>
      <c r="F475" s="2">
        <v>268.08</v>
      </c>
      <c r="G475" s="2">
        <v>264.62</v>
      </c>
      <c r="H475" s="2">
        <v>267.08</v>
      </c>
      <c r="I475" s="1">
        <v>129820216</v>
      </c>
      <c r="J475" s="16">
        <f t="array" ref="J475">INDEX(LINEST($H456:$H475,$A456:$A475,TRUE,TRUE),1,1)</f>
        <v>0.30558646616541291</v>
      </c>
      <c r="K475" s="11">
        <f t="array" ref="K475">INDEX(LINEST($H456:$H475,$A456:$A475,TRUE,TRUE),1,2)</f>
        <v>123.76158646616571</v>
      </c>
      <c r="L475" s="11">
        <f t="array" ref="L475">INDEX(LINEST($H456:$H475,$A456:$A475,TRUE,TRUE),3,1)</f>
        <v>0.164430503276249</v>
      </c>
      <c r="M475" s="11">
        <f t="shared" si="15"/>
        <v>4.3454899321020202</v>
      </c>
      <c r="N475" s="13"/>
      <c r="P475" s="8">
        <v>474</v>
      </c>
      <c r="Q475" s="16">
        <v>0.30558646616541302</v>
      </c>
      <c r="R475" s="11">
        <v>123.761586466165</v>
      </c>
      <c r="S475" s="11">
        <v>0.164430503276249</v>
      </c>
      <c r="T475" s="13"/>
    </row>
    <row r="476" spans="1:20" x14ac:dyDescent="0.25">
      <c r="A476" s="8">
        <v>475</v>
      </c>
      <c r="B476" s="4" t="s">
        <v>7</v>
      </c>
      <c r="C476" s="5" t="str">
        <f t="shared" si="14"/>
        <v>new Quote { Date = DateTime.ParseExact("2018-11-19","yyyy-MM-dd",cultureProvider), Open=266.42m, High=266.74m, Low=261.56m, Close=262.57m, Volume = (long)105626432 },</v>
      </c>
      <c r="D476" s="3">
        <v>43423</v>
      </c>
      <c r="E476" s="2">
        <v>266.42</v>
      </c>
      <c r="F476" s="2">
        <v>266.74</v>
      </c>
      <c r="G476" s="2">
        <v>261.56</v>
      </c>
      <c r="H476" s="2">
        <v>262.57</v>
      </c>
      <c r="I476" s="1">
        <v>105626432</v>
      </c>
      <c r="J476" s="16">
        <f t="array" ref="J476">INDEX(LINEST($H457:$H476,$A457:$A476,TRUE,TRUE),1,1)</f>
        <v>0.30220300751879647</v>
      </c>
      <c r="K476" s="11">
        <f t="array" ref="K476">INDEX(LINEST($H457:$H476,$A457:$A476,TRUE,TRUE),1,2)</f>
        <v>124.74300000000022</v>
      </c>
      <c r="L476" s="11">
        <f t="array" ref="L476">INDEX(LINEST($H457:$H476,$A457:$A476,TRUE,TRUE),3,1)</f>
        <v>0.16025955820256998</v>
      </c>
      <c r="M476" s="11">
        <f t="shared" si="15"/>
        <v>4.3529395527620212</v>
      </c>
      <c r="N476" s="13"/>
      <c r="P476" s="8">
        <v>475</v>
      </c>
      <c r="Q476" s="16">
        <v>0.30220300751879597</v>
      </c>
      <c r="R476" s="11">
        <v>124.74299999999999</v>
      </c>
      <c r="S476" s="11">
        <v>0.16025955820257001</v>
      </c>
      <c r="T476" s="13"/>
    </row>
    <row r="477" spans="1:20" x14ac:dyDescent="0.25">
      <c r="A477" s="8">
        <v>476</v>
      </c>
      <c r="B477" s="4" t="s">
        <v>7</v>
      </c>
      <c r="C477" s="5" t="str">
        <f t="shared" si="14"/>
        <v>new Quote { Date = DateTime.ParseExact("2018-11-20","yyyy-MM-dd",cultureProvider), Open=258.92m, High=260.52m, Low=256.76m, Close=257.71m, Volume = (long)139406240 },</v>
      </c>
      <c r="D477" s="3">
        <v>43424</v>
      </c>
      <c r="E477" s="2">
        <v>258.92</v>
      </c>
      <c r="F477" s="2">
        <v>260.52</v>
      </c>
      <c r="G477" s="2">
        <v>256.76</v>
      </c>
      <c r="H477" s="2">
        <v>257.70999999999998</v>
      </c>
      <c r="I477" s="1">
        <v>139406240</v>
      </c>
      <c r="J477" s="16">
        <f t="array" ref="J477">INDEX(LINEST($H458:$H477,$A458:$A477,TRUE,TRUE),1,1)</f>
        <v>0.21657894736842059</v>
      </c>
      <c r="K477" s="11">
        <f t="array" ref="K477">INDEX(LINEST($H458:$H477,$A458:$A477,TRUE,TRUE),1,2)</f>
        <v>163.92142105263179</v>
      </c>
      <c r="L477" s="11">
        <f t="array" ref="L477">INDEX(LINEST($H458:$H477,$A458:$A477,TRUE,TRUE),3,1)</f>
        <v>7.2257686176721445E-2</v>
      </c>
      <c r="M477" s="11">
        <f t="shared" si="15"/>
        <v>4.6459019307342277</v>
      </c>
      <c r="N477" s="13"/>
      <c r="P477" s="8">
        <v>476</v>
      </c>
      <c r="Q477" s="16">
        <v>0.21657894736842101</v>
      </c>
      <c r="R477" s="11">
        <v>163.92142105263099</v>
      </c>
      <c r="S477" s="11">
        <v>7.2257686176721694E-2</v>
      </c>
      <c r="T477" s="13"/>
    </row>
    <row r="478" spans="1:20" x14ac:dyDescent="0.25">
      <c r="A478" s="8">
        <v>477</v>
      </c>
      <c r="B478" s="4" t="s">
        <v>7</v>
      </c>
      <c r="C478" s="5" t="str">
        <f t="shared" si="14"/>
        <v>new Quote { Date = DateTime.ParseExact("2018-11-21","yyyy-MM-dd",cultureProvider), Open=259.4m, High=260.66m, Low=258.58m, Close=258.58m, Volume = (long)77444168 },</v>
      </c>
      <c r="D478" s="3">
        <v>43425</v>
      </c>
      <c r="E478" s="2">
        <v>259.39999999999998</v>
      </c>
      <c r="F478" s="2">
        <v>260.66000000000003</v>
      </c>
      <c r="G478" s="2">
        <v>258.58</v>
      </c>
      <c r="H478" s="2">
        <v>258.58</v>
      </c>
      <c r="I478" s="1">
        <v>77444168</v>
      </c>
      <c r="J478" s="16">
        <f t="array" ref="J478">INDEX(LINEST($H459:$H478,$A459:$A478,TRUE,TRUE),1,1)</f>
        <v>2.9571428571428072E-2</v>
      </c>
      <c r="K478" s="11">
        <f t="array" ref="K478">INDEX(LINEST($H459:$H478,$A459:$A478,TRUE,TRUE),1,2)</f>
        <v>251.11585714285735</v>
      </c>
      <c r="L478" s="11">
        <f t="array" ref="L478">INDEX(LINEST($H459:$H478,$A459:$A478,TRUE,TRUE),3,1)</f>
        <v>1.3355464118228585E-3</v>
      </c>
      <c r="M478" s="11">
        <f t="shared" si="15"/>
        <v>4.6659344991116232</v>
      </c>
      <c r="N478" s="13"/>
      <c r="P478" s="8">
        <v>477</v>
      </c>
      <c r="Q478" s="16">
        <v>2.9571428571428499E-2</v>
      </c>
      <c r="R478" s="11">
        <v>251.11585714285701</v>
      </c>
      <c r="S478" s="11">
        <v>1.3355464118229E-3</v>
      </c>
      <c r="T478" s="13"/>
    </row>
    <row r="479" spans="1:20" x14ac:dyDescent="0.25">
      <c r="A479" s="8">
        <v>478</v>
      </c>
      <c r="B479" s="4" t="s">
        <v>7</v>
      </c>
      <c r="C479" s="5" t="str">
        <f t="shared" si="14"/>
        <v>new Quote { Date = DateTime.ParseExact("2018-11-23","yyyy-MM-dd",cultureProvider), Open=256.79m, High=258.39m, Low=256.68m, Close=256.86m, Volume = (long)43873168 },</v>
      </c>
      <c r="D479" s="3">
        <v>43427</v>
      </c>
      <c r="E479" s="2">
        <v>256.79000000000002</v>
      </c>
      <c r="F479" s="2">
        <v>258.39</v>
      </c>
      <c r="G479" s="2">
        <v>256.68</v>
      </c>
      <c r="H479" s="2">
        <v>256.86</v>
      </c>
      <c r="I479" s="1">
        <v>43873168</v>
      </c>
      <c r="J479" s="16">
        <f t="array" ref="J479">INDEX(LINEST($H460:$H479,$A460:$A479,TRUE,TRUE),1,1)</f>
        <v>-0.10829323308270707</v>
      </c>
      <c r="K479" s="11">
        <f t="array" ref="K479">INDEX(LINEST($H460:$H479,$A460:$A479,TRUE,TRUE),1,2)</f>
        <v>315.34287969924821</v>
      </c>
      <c r="L479" s="11">
        <f t="array" ref="L479">INDEX(LINEST($H460:$H479,$A460:$A479,TRUE,TRUE),3,1)</f>
        <v>1.5708129493714071E-2</v>
      </c>
      <c r="M479" s="11">
        <f t="shared" si="15"/>
        <v>4.9823577501018548</v>
      </c>
      <c r="N479" s="13"/>
      <c r="P479" s="8">
        <v>478</v>
      </c>
      <c r="Q479" s="16">
        <v>-0.108293233082706</v>
      </c>
      <c r="R479" s="11">
        <v>315.34287969924799</v>
      </c>
      <c r="S479" s="11">
        <v>1.5708129493714199E-2</v>
      </c>
      <c r="T479" s="13"/>
    </row>
    <row r="480" spans="1:20" x14ac:dyDescent="0.25">
      <c r="A480" s="8">
        <v>479</v>
      </c>
      <c r="B480" s="4" t="s">
        <v>7</v>
      </c>
      <c r="C480" s="5" t="str">
        <f t="shared" si="14"/>
        <v>new Quote { Date = DateTime.ParseExact("2018-11-26","yyyy-MM-dd",cultureProvider), Open=259.33m, High=261.25m, Low=258.9m, Close=261m, Volume = (long)81971728 },</v>
      </c>
      <c r="D480" s="3">
        <v>43430</v>
      </c>
      <c r="E480" s="2">
        <v>259.33</v>
      </c>
      <c r="F480" s="2">
        <v>261.25</v>
      </c>
      <c r="G480" s="2">
        <v>258.89999999999998</v>
      </c>
      <c r="H480" s="2">
        <v>261</v>
      </c>
      <c r="I480" s="1">
        <v>81971728</v>
      </c>
      <c r="J480" s="16">
        <f t="array" ref="J480">INDEX(LINEST($H461:$H480,$A461:$A480,TRUE,TRUE),1,1)</f>
        <v>-0.250105263157895</v>
      </c>
      <c r="K480" s="11">
        <f t="array" ref="K480">INDEX(LINEST($H461:$H480,$A461:$A480,TRUE,TRUE),1,2)</f>
        <v>382.13742105263168</v>
      </c>
      <c r="L480" s="11">
        <f t="array" ref="L480">INDEX(LINEST($H461:$H480,$A461:$A480,TRUE,TRUE),3,1)</f>
        <v>8.728347390330278E-2</v>
      </c>
      <c r="M480" s="11">
        <f t="shared" si="15"/>
        <v>4.8814927020328538</v>
      </c>
      <c r="N480" s="13"/>
      <c r="P480" s="8">
        <v>479</v>
      </c>
      <c r="Q480" s="16">
        <v>-0.250105263157894</v>
      </c>
      <c r="R480" s="11">
        <v>382.137421052631</v>
      </c>
      <c r="S480" s="11">
        <v>8.7283473903302405E-2</v>
      </c>
      <c r="T480" s="13"/>
    </row>
    <row r="481" spans="1:20" x14ac:dyDescent="0.25">
      <c r="A481" s="8">
        <v>480</v>
      </c>
      <c r="B481" s="4" t="s">
        <v>7</v>
      </c>
      <c r="C481" s="5" t="str">
        <f t="shared" si="14"/>
        <v>new Quote { Date = DateTime.ParseExact("2018-11-27","yyyy-MM-dd",cultureProvider), Open=259.87m, High=261.88m, Low=259.21m, Close=261.88m, Volume = (long)77381344 },</v>
      </c>
      <c r="D481" s="3">
        <v>43431</v>
      </c>
      <c r="E481" s="2">
        <v>259.87</v>
      </c>
      <c r="F481" s="2">
        <v>261.88</v>
      </c>
      <c r="G481" s="2">
        <v>259.20999999999998</v>
      </c>
      <c r="H481" s="2">
        <v>261.88</v>
      </c>
      <c r="I481" s="1">
        <v>77381344</v>
      </c>
      <c r="J481" s="16">
        <f t="array" ref="J481">INDEX(LINEST($H462:$H481,$A462:$A481,TRUE,TRUE),1,1)</f>
        <v>-0.4052556390977447</v>
      </c>
      <c r="K481" s="11">
        <f t="array" ref="K481">INDEX(LINEST($H462:$H481,$A462:$A481,TRUE,TRUE),1,2)</f>
        <v>455.60727819548885</v>
      </c>
      <c r="L481" s="11">
        <f t="array" ref="L481">INDEX(LINEST($H462:$H481,$A462:$A481,TRUE,TRUE),3,1)</f>
        <v>0.25347235745392332</v>
      </c>
      <c r="M481" s="11">
        <f t="shared" si="15"/>
        <v>4.6415131961462741</v>
      </c>
      <c r="N481" s="13"/>
      <c r="P481" s="8">
        <v>480</v>
      </c>
      <c r="Q481" s="16">
        <v>-0.40525563909774398</v>
      </c>
      <c r="R481" s="11">
        <v>455.60727819548799</v>
      </c>
      <c r="S481" s="11">
        <v>0.25347235745392199</v>
      </c>
      <c r="T481" s="13"/>
    </row>
    <row r="482" spans="1:20" x14ac:dyDescent="0.25">
      <c r="A482" s="8">
        <v>481</v>
      </c>
      <c r="B482" s="4" t="s">
        <v>7</v>
      </c>
      <c r="C482" s="5" t="str">
        <f t="shared" si="14"/>
        <v>new Quote { Date = DateTime.ParseExact("2018-11-28","yyyy-MM-dd",cultureProvider), Open=263.05m, High=267.91m, Low=261.81m, Close=267.91m, Volume = (long)130805744 },</v>
      </c>
      <c r="D482" s="3">
        <v>43432</v>
      </c>
      <c r="E482" s="2">
        <v>263.05</v>
      </c>
      <c r="F482" s="2">
        <v>267.91000000000003</v>
      </c>
      <c r="G482" s="2">
        <v>261.81</v>
      </c>
      <c r="H482" s="2">
        <v>267.91000000000003</v>
      </c>
      <c r="I482" s="1">
        <v>130805744</v>
      </c>
      <c r="J482" s="16">
        <f t="array" ref="J482">INDEX(LINEST($H463:$H482,$A463:$A482,TRUE,TRUE),1,1)</f>
        <v>-0.42060902255639121</v>
      </c>
      <c r="K482" s="11">
        <f t="array" ref="K482">INDEX(LINEST($H463:$H482,$A463:$A482,TRUE,TRUE),1,2)</f>
        <v>463.58365413533846</v>
      </c>
      <c r="L482" s="11">
        <f t="array" ref="L482">INDEX(LINEST($H463:$H482,$A463:$A482,TRUE,TRUE),3,1)</f>
        <v>0.27740689054995071</v>
      </c>
      <c r="M482" s="11">
        <f t="shared" si="15"/>
        <v>4.6048531735550489</v>
      </c>
      <c r="N482" s="13"/>
      <c r="P482" s="8">
        <v>481</v>
      </c>
      <c r="Q482" s="16">
        <v>-0.42060902255638999</v>
      </c>
      <c r="R482" s="11">
        <v>463.58365413533801</v>
      </c>
      <c r="S482" s="11">
        <v>0.27740689054994999</v>
      </c>
      <c r="T482" s="13"/>
    </row>
    <row r="483" spans="1:20" x14ac:dyDescent="0.25">
      <c r="A483" s="8">
        <v>482</v>
      </c>
      <c r="B483" s="4" t="s">
        <v>7</v>
      </c>
      <c r="C483" s="5" t="str">
        <f t="shared" si="14"/>
        <v>new Quote { Date = DateTime.ParseExact("2018-11-29","yyyy-MM-dd",cultureProvider), Open=267.06m, High=268.86m, Low=265.82m, Close=267.33m, Volume = (long)84395640 },</v>
      </c>
      <c r="D483" s="3">
        <v>43433</v>
      </c>
      <c r="E483" s="2">
        <v>267.06</v>
      </c>
      <c r="F483" s="2">
        <v>268.86</v>
      </c>
      <c r="G483" s="2">
        <v>265.82</v>
      </c>
      <c r="H483" s="2">
        <v>267.33</v>
      </c>
      <c r="I483" s="1">
        <v>84395640</v>
      </c>
      <c r="J483" s="16">
        <f t="array" ref="J483">INDEX(LINEST($H464:$H483,$A464:$A483,TRUE,TRUE),1,1)</f>
        <v>-0.41018045112781976</v>
      </c>
      <c r="K483" s="11">
        <f t="array" ref="K483">INDEX(LINEST($H464:$H483,$A464:$A483,TRUE,TRUE),1,2)</f>
        <v>459.24026315789479</v>
      </c>
      <c r="L483" s="11">
        <f t="array" ref="L483">INDEX(LINEST($H464:$H483,$A464:$A483,TRUE,TRUE),3,1)</f>
        <v>0.26241816012839703</v>
      </c>
      <c r="M483" s="11">
        <f t="shared" si="15"/>
        <v>4.6171484706472254</v>
      </c>
      <c r="N483" s="13"/>
      <c r="P483" s="8">
        <v>482</v>
      </c>
      <c r="Q483" s="16">
        <v>-0.41018045112781898</v>
      </c>
      <c r="R483" s="11">
        <v>459.24026315789399</v>
      </c>
      <c r="S483" s="11">
        <v>0.26241816012839603</v>
      </c>
      <c r="T483" s="13"/>
    </row>
    <row r="484" spans="1:20" x14ac:dyDescent="0.25">
      <c r="A484" s="8">
        <v>483</v>
      </c>
      <c r="B484" s="4" t="s">
        <v>7</v>
      </c>
      <c r="C484" s="5" t="str">
        <f t="shared" si="14"/>
        <v>new Quote { Date = DateTime.ParseExact("2018-11-30","yyyy-MM-dd",cultureProvider), Open=267.16m, High=269.57m, Low=266.81m, Close=268.96m, Volume = (long)100648032 },</v>
      </c>
      <c r="D484" s="3">
        <v>43434</v>
      </c>
      <c r="E484" s="2">
        <v>267.16000000000003</v>
      </c>
      <c r="F484" s="2">
        <v>269.57</v>
      </c>
      <c r="G484" s="2">
        <v>266.81</v>
      </c>
      <c r="H484" s="2">
        <v>268.95999999999998</v>
      </c>
      <c r="I484" s="1">
        <v>100648032</v>
      </c>
      <c r="J484" s="17">
        <f t="array" ref="J484">INDEX(LINEST($H465:$H484,$A465:$A484,TRUE,TRUE),1,1)</f>
        <v>-0.33701503759398527</v>
      </c>
      <c r="K484" s="14">
        <f t="array" ref="K484">INDEX(LINEST($H465:$H484,$A465:$A484,TRUE,TRUE),1,2)</f>
        <v>425.11112030075208</v>
      </c>
      <c r="L484" s="14">
        <f t="array" ref="L484">INDEX(LINEST($H465:$H484,$A465:$A484,TRUE,TRUE),3,1)</f>
        <v>0.173023867118202</v>
      </c>
      <c r="M484" s="14">
        <f t="shared" si="15"/>
        <v>4.6718844966458661</v>
      </c>
      <c r="N484" s="15">
        <f>$J$503*testdata[[#This Row],[index]]+$K$503</f>
        <v>267.90685714285701</v>
      </c>
      <c r="P484" s="8">
        <v>483</v>
      </c>
      <c r="Q484" s="17">
        <v>-0.33701503759398399</v>
      </c>
      <c r="R484" s="14">
        <v>425.111120300751</v>
      </c>
      <c r="S484" s="14">
        <v>0.173023867118201</v>
      </c>
      <c r="T484" s="15">
        <v>267.90685714285701</v>
      </c>
    </row>
    <row r="485" spans="1:20" x14ac:dyDescent="0.25">
      <c r="A485" s="8">
        <v>484</v>
      </c>
      <c r="B485" s="4" t="s">
        <v>7</v>
      </c>
      <c r="C485" s="5" t="str">
        <f t="shared" si="14"/>
        <v>new Quote { Date = DateTime.ParseExact("2018-12-03","yyyy-MM-dd",cultureProvider), Open=273.47m, High=273.59m, Low=270.77m, Close=272.52m, Volume = (long)105581352 },</v>
      </c>
      <c r="D485" s="3">
        <v>43437</v>
      </c>
      <c r="E485" s="2">
        <v>273.47000000000003</v>
      </c>
      <c r="F485" s="2">
        <v>273.58999999999997</v>
      </c>
      <c r="G485" s="2">
        <v>270.77</v>
      </c>
      <c r="H485" s="2">
        <v>272.52</v>
      </c>
      <c r="I485" s="1">
        <v>105581352</v>
      </c>
      <c r="J485" s="16">
        <f t="array" ref="J485">INDEX(LINEST($H466:$H485,$A466:$A485,TRUE,TRUE),1,1)</f>
        <v>-0.24108270676691743</v>
      </c>
      <c r="K485" s="11">
        <f t="array" ref="K485">INDEX(LINEST($H466:$H485,$A466:$A485,TRUE,TRUE),1,2)</f>
        <v>380.28974436090232</v>
      </c>
      <c r="L485" s="11">
        <f t="array" ref="L485">INDEX(LINEST($H466:$H485,$A466:$A485,TRUE,TRUE),3,1)</f>
        <v>8.0078874635530026E-2</v>
      </c>
      <c r="M485" s="11">
        <f t="shared" si="15"/>
        <v>4.9125038422376823</v>
      </c>
      <c r="N485" s="13">
        <f>$J$503*testdata[[#This Row],[index]]+$K$503</f>
        <v>266.21771428571424</v>
      </c>
      <c r="P485" s="8">
        <v>484</v>
      </c>
      <c r="Q485" s="16">
        <v>-0.24108270676691701</v>
      </c>
      <c r="R485" s="11">
        <v>380.28974436090198</v>
      </c>
      <c r="S485" s="11">
        <v>8.0078874635529998E-2</v>
      </c>
      <c r="T485" s="13">
        <v>266.21771428571401</v>
      </c>
    </row>
    <row r="486" spans="1:20" x14ac:dyDescent="0.25">
      <c r="A486" s="8">
        <v>485</v>
      </c>
      <c r="B486" s="4" t="s">
        <v>7</v>
      </c>
      <c r="C486" s="5" t="str">
        <f t="shared" si="14"/>
        <v>new Quote { Date = DateTime.ParseExact("2018-12-04","yyyy-MM-dd",cultureProvider), Open=271.61m, High=272.08m, Low=263.35m, Close=263.69m, Volume = (long)182415248 },</v>
      </c>
      <c r="D486" s="3">
        <v>43438</v>
      </c>
      <c r="E486" s="2">
        <v>271.61</v>
      </c>
      <c r="F486" s="2">
        <v>272.08</v>
      </c>
      <c r="G486" s="2">
        <v>263.35000000000002</v>
      </c>
      <c r="H486" s="2">
        <v>263.69</v>
      </c>
      <c r="I486" s="1">
        <v>182415248</v>
      </c>
      <c r="J486" s="16">
        <f t="array" ref="J486">INDEX(LINEST($H467:$H486,$A467:$A486,TRUE,TRUE),1,1)</f>
        <v>-0.25911278195488724</v>
      </c>
      <c r="K486" s="11">
        <f t="array" ref="K486">INDEX(LINEST($H467:$H486,$A467:$A486,TRUE,TRUE),1,2)</f>
        <v>388.9511278195489</v>
      </c>
      <c r="L486" s="11">
        <f t="array" ref="L486">INDEX(LINEST($H467:$H486,$A467:$A486,TRUE,TRUE),3,1)</f>
        <v>9.1806762139285666E-2</v>
      </c>
      <c r="M486" s="11">
        <f t="shared" si="15"/>
        <v>4.9311399290630549</v>
      </c>
      <c r="N486" s="13">
        <f>$J$503*testdata[[#This Row],[index]]+$K$503</f>
        <v>264.52857142857135</v>
      </c>
      <c r="P486" s="8">
        <v>485</v>
      </c>
      <c r="Q486" s="16">
        <v>-0.25911278195488702</v>
      </c>
      <c r="R486" s="11">
        <v>388.95112781954799</v>
      </c>
      <c r="S486" s="11">
        <v>9.1806762139285597E-2</v>
      </c>
      <c r="T486" s="13">
        <v>264.52857142857101</v>
      </c>
    </row>
    <row r="487" spans="1:20" x14ac:dyDescent="0.25">
      <c r="A487" s="8">
        <v>486</v>
      </c>
      <c r="B487" s="4" t="s">
        <v>7</v>
      </c>
      <c r="C487" s="5" t="str">
        <f t="shared" si="14"/>
        <v>new Quote { Date = DateTime.ParseExact("2018-12-06","yyyy-MM-dd",cultureProvider), Open=259.46m, High=263.41m, Low=256.07m, Close=263.29m, Volume = (long)209266640 },</v>
      </c>
      <c r="D487" s="3">
        <v>43440</v>
      </c>
      <c r="E487" s="2">
        <v>259.45999999999998</v>
      </c>
      <c r="F487" s="2">
        <v>263.41000000000003</v>
      </c>
      <c r="G487" s="2">
        <v>256.07</v>
      </c>
      <c r="H487" s="2">
        <v>263.29000000000002</v>
      </c>
      <c r="I487" s="1">
        <v>209266640</v>
      </c>
      <c r="J487" s="16">
        <f t="array" ref="J487">INDEX(LINEST($H468:$H487,$A468:$A487,TRUE,TRUE),1,1)</f>
        <v>-0.25157142857142811</v>
      </c>
      <c r="K487" s="11">
        <f t="array" ref="K487">INDEX(LINEST($H468:$H487,$A468:$A487,TRUE,TRUE),1,2)</f>
        <v>385.35928571428542</v>
      </c>
      <c r="L487" s="11">
        <f t="array" ref="L487">INDEX(LINEST($H468:$H487,$A468:$A487,TRUE,TRUE),3,1)</f>
        <v>8.7002592048643315E-2</v>
      </c>
      <c r="M487" s="11">
        <f t="shared" si="15"/>
        <v>4.9180285430241231</v>
      </c>
      <c r="N487" s="13">
        <f>$J$503*testdata[[#This Row],[index]]+$K$503</f>
        <v>262.83942857142847</v>
      </c>
      <c r="P487" s="8">
        <v>486</v>
      </c>
      <c r="Q487" s="16">
        <v>-0.251571428571428</v>
      </c>
      <c r="R487" s="11">
        <v>385.35928571428502</v>
      </c>
      <c r="S487" s="11">
        <v>8.7002592048643607E-2</v>
      </c>
      <c r="T487" s="13">
        <v>262.83942857142802</v>
      </c>
    </row>
    <row r="488" spans="1:20" x14ac:dyDescent="0.25">
      <c r="A488" s="8">
        <v>487</v>
      </c>
      <c r="B488" s="4" t="s">
        <v>7</v>
      </c>
      <c r="C488" s="5" t="str">
        <f t="shared" si="14"/>
        <v>new Quote { Date = DateTime.ParseExact("2018-12-07","yyyy-MM-dd",cultureProvider), Open=262.92m, High=264.63m, Low=256.25m, Close=257.17m, Volume = (long)165025936 },</v>
      </c>
      <c r="D488" s="3">
        <v>43441</v>
      </c>
      <c r="E488" s="2">
        <v>262.92</v>
      </c>
      <c r="F488" s="2">
        <v>264.63</v>
      </c>
      <c r="G488" s="2">
        <v>256.25</v>
      </c>
      <c r="H488" s="2">
        <v>257.17</v>
      </c>
      <c r="I488" s="1">
        <v>165025936</v>
      </c>
      <c r="J488" s="16">
        <f t="array" ref="J488">INDEX(LINEST($H469:$H488,$A469:$A488,TRUE,TRUE),1,1)</f>
        <v>-0.23292481203007423</v>
      </c>
      <c r="K488" s="11">
        <f t="array" ref="K488">INDEX(LINEST($H469:$H488,$A469:$A488,TRUE,TRUE),1,2)</f>
        <v>375.8560977443604</v>
      </c>
      <c r="L488" s="11">
        <f t="array" ref="L488">INDEX(LINEST($H469:$H488,$A469:$A488,TRUE,TRUE),3,1)</f>
        <v>7.7985595023393625E-2</v>
      </c>
      <c r="M488" s="11">
        <f t="shared" si="15"/>
        <v>4.8095493291991467</v>
      </c>
      <c r="N488" s="13">
        <f>$J$503*testdata[[#This Row],[index]]+$K$503</f>
        <v>261.15028571428559</v>
      </c>
      <c r="P488" s="8">
        <v>487</v>
      </c>
      <c r="Q488" s="16">
        <v>-0.23292481203007501</v>
      </c>
      <c r="R488" s="11">
        <v>375.85609774436</v>
      </c>
      <c r="S488" s="11">
        <v>7.7985595023394194E-2</v>
      </c>
      <c r="T488" s="13">
        <v>261.15028571428502</v>
      </c>
    </row>
    <row r="489" spans="1:20" x14ac:dyDescent="0.25">
      <c r="A489" s="8">
        <v>488</v>
      </c>
      <c r="B489" s="4" t="s">
        <v>7</v>
      </c>
      <c r="C489" s="5" t="str">
        <f t="shared" si="14"/>
        <v>new Quote { Date = DateTime.ParseExact("2018-12-10","yyyy-MM-dd",cultureProvider), Open=256.98m, High=258.72m, Low=252.34m, Close=257.66m, Volume = (long)155214672 },</v>
      </c>
      <c r="D489" s="3">
        <v>43444</v>
      </c>
      <c r="E489" s="2">
        <v>256.98</v>
      </c>
      <c r="F489" s="2">
        <v>258.72000000000003</v>
      </c>
      <c r="G489" s="2">
        <v>252.34</v>
      </c>
      <c r="H489" s="2">
        <v>257.66000000000003</v>
      </c>
      <c r="I489" s="1">
        <v>155214672</v>
      </c>
      <c r="J489" s="16">
        <f t="array" ref="J489">INDEX(LINEST($H470:$H489,$A470:$A489,TRUE,TRUE),1,1)</f>
        <v>-0.18957894736841963</v>
      </c>
      <c r="K489" s="11">
        <f t="array" ref="K489">INDEX(LINEST($H470:$H489,$A470:$A489,TRUE,TRUE),1,2)</f>
        <v>354.54652631578875</v>
      </c>
      <c r="L489" s="11">
        <f t="array" ref="L489">INDEX(LINEST($H470:$H489,$A470:$A489,TRUE,TRUE),3,1)</f>
        <v>5.7393284870957087E-2</v>
      </c>
      <c r="M489" s="11">
        <f t="shared" si="15"/>
        <v>4.5630517200662917</v>
      </c>
      <c r="N489" s="13">
        <f>$J$503*testdata[[#This Row],[index]]+$K$503</f>
        <v>259.46114285714282</v>
      </c>
      <c r="P489" s="8">
        <v>488</v>
      </c>
      <c r="Q489" s="16">
        <v>-0.18957894736842101</v>
      </c>
      <c r="R489" s="11">
        <v>354.54652631578898</v>
      </c>
      <c r="S489" s="11">
        <v>5.7393284870957802E-2</v>
      </c>
      <c r="T489" s="13">
        <v>259.46114285714202</v>
      </c>
    </row>
    <row r="490" spans="1:20" x14ac:dyDescent="0.25">
      <c r="A490" s="8">
        <v>489</v>
      </c>
      <c r="B490" s="4" t="s">
        <v>7</v>
      </c>
      <c r="C490" s="5" t="str">
        <f t="shared" si="14"/>
        <v>new Quote { Date = DateTime.ParseExact("2018-12-11","yyyy-MM-dd",cultureProvider), Open=261.16m, High=261.37m, Low=256.11m, Close=257.72m, Volume = (long)124528112 },</v>
      </c>
      <c r="D490" s="3">
        <v>43445</v>
      </c>
      <c r="E490" s="2">
        <v>261.16000000000003</v>
      </c>
      <c r="F490" s="2">
        <v>261.37</v>
      </c>
      <c r="G490" s="2">
        <v>256.11</v>
      </c>
      <c r="H490" s="2">
        <v>257.72000000000003</v>
      </c>
      <c r="I490" s="1">
        <v>124528112</v>
      </c>
      <c r="J490" s="16">
        <f t="array" ref="J490">INDEX(LINEST($H471:$H490,$A471:$A490,TRUE,TRUE),1,1)</f>
        <v>-0.16342857142856965</v>
      </c>
      <c r="K490" s="11">
        <f t="array" ref="K490">INDEX(LINEST($H471:$H490,$A471:$A490,TRUE,TRUE),1,2)</f>
        <v>341.53199999999913</v>
      </c>
      <c r="L490" s="11">
        <f t="array" ref="L490">INDEX(LINEST($H471:$H490,$A471:$A490,TRUE,TRUE),3,1)</f>
        <v>4.5159958615971892E-2</v>
      </c>
      <c r="M490" s="11">
        <f t="shared" si="15"/>
        <v>4.4345243262383764</v>
      </c>
      <c r="N490" s="13">
        <f>$J$503*testdata[[#This Row],[index]]+$K$503</f>
        <v>257.77199999999993</v>
      </c>
      <c r="P490" s="8">
        <v>489</v>
      </c>
      <c r="Q490" s="16">
        <v>-0.16342857142857101</v>
      </c>
      <c r="R490" s="11">
        <v>341.53199999999902</v>
      </c>
      <c r="S490" s="11">
        <v>4.5159958615972801E-2</v>
      </c>
      <c r="T490" s="13">
        <v>257.77199999999999</v>
      </c>
    </row>
    <row r="491" spans="1:20" x14ac:dyDescent="0.25">
      <c r="A491" s="8">
        <v>490</v>
      </c>
      <c r="B491" s="4" t="s">
        <v>7</v>
      </c>
      <c r="C491" s="5" t="str">
        <f t="shared" si="14"/>
        <v>new Quote { Date = DateTime.ParseExact("2018-12-12","yyyy-MM-dd",cultureProvider), Open=260.98m, High=262.47m, Low=258.93m, Close=259.01m, Volume = (long)100414888 },</v>
      </c>
      <c r="D491" s="3">
        <v>43446</v>
      </c>
      <c r="E491" s="2">
        <v>260.98</v>
      </c>
      <c r="F491" s="2">
        <v>262.47000000000003</v>
      </c>
      <c r="G491" s="2">
        <v>258.93</v>
      </c>
      <c r="H491" s="2">
        <v>259.01</v>
      </c>
      <c r="I491" s="1">
        <v>100414888</v>
      </c>
      <c r="J491" s="16">
        <f t="array" ref="J491">INDEX(LINEST($H472:$H491,$A472:$A491,TRUE,TRUE),1,1)</f>
        <v>-0.17890225563909623</v>
      </c>
      <c r="K491" s="11">
        <f t="array" ref="K491">INDEX(LINEST($H472:$H491,$A472:$A491,TRUE,TRUE),1,2)</f>
        <v>348.7835338345858</v>
      </c>
      <c r="L491" s="11">
        <f t="array" ref="L491">INDEX(LINEST($H472:$H491,$A472:$A491,TRUE,TRUE),3,1)</f>
        <v>5.3151353522413548E-2</v>
      </c>
      <c r="M491" s="11">
        <f t="shared" si="15"/>
        <v>4.4746026639244674</v>
      </c>
      <c r="N491" s="13">
        <f>$J$503*testdata[[#This Row],[index]]+$K$503</f>
        <v>256.08285714285705</v>
      </c>
      <c r="P491" s="8">
        <v>490</v>
      </c>
      <c r="Q491" s="16">
        <v>-0.17890225563909701</v>
      </c>
      <c r="R491" s="11">
        <v>348.78353383458602</v>
      </c>
      <c r="S491" s="11">
        <v>5.3151353522414298E-2</v>
      </c>
      <c r="T491" s="13">
        <v>256.08285714285699</v>
      </c>
    </row>
    <row r="492" spans="1:20" x14ac:dyDescent="0.25">
      <c r="A492" s="8">
        <v>491</v>
      </c>
      <c r="B492" s="4" t="s">
        <v>7</v>
      </c>
      <c r="C492" s="5" t="str">
        <f t="shared" si="14"/>
        <v>new Quote { Date = DateTime.ParseExact("2018-12-13","yyyy-MM-dd",cultureProvider), Open=260.05m, High=260.99m, Low=257.71m, Close=258.93m, Volume = (long)99068200 },</v>
      </c>
      <c r="D492" s="3">
        <v>43447</v>
      </c>
      <c r="E492" s="2">
        <v>260.05</v>
      </c>
      <c r="F492" s="2">
        <v>260.99</v>
      </c>
      <c r="G492" s="2">
        <v>257.70999999999998</v>
      </c>
      <c r="H492" s="2">
        <v>258.93</v>
      </c>
      <c r="I492" s="1">
        <v>99068200</v>
      </c>
      <c r="J492" s="16">
        <f t="array" ref="J492">INDEX(LINEST($H473:$H492,$A473:$A492,TRUE,TRUE),1,1)</f>
        <v>-0.19297744360902108</v>
      </c>
      <c r="K492" s="11">
        <f t="array" ref="K492">INDEX(LINEST($H473:$H492,$A473:$A492,TRUE,TRUE),1,2)</f>
        <v>355.41363909774367</v>
      </c>
      <c r="L492" s="11">
        <f t="array" ref="L492">INDEX(LINEST($H473:$H492,$A473:$A492,TRUE,TRUE),3,1)</f>
        <v>6.0915397218519643E-2</v>
      </c>
      <c r="M492" s="11">
        <f t="shared" si="15"/>
        <v>4.5085701724604368</v>
      </c>
      <c r="N492" s="13">
        <f>$J$503*testdata[[#This Row],[index]]+$K$503</f>
        <v>254.39371428571417</v>
      </c>
      <c r="P492" s="8">
        <v>491</v>
      </c>
      <c r="Q492" s="16">
        <v>-0.192977443609022</v>
      </c>
      <c r="R492" s="11">
        <v>355.41363909774401</v>
      </c>
      <c r="S492" s="11">
        <v>6.0915397218520302E-2</v>
      </c>
      <c r="T492" s="13">
        <v>254.393714285714</v>
      </c>
    </row>
    <row r="493" spans="1:20" x14ac:dyDescent="0.25">
      <c r="A493" s="8">
        <v>492</v>
      </c>
      <c r="B493" s="4" t="s">
        <v>7</v>
      </c>
      <c r="C493" s="5" t="str">
        <f t="shared" si="14"/>
        <v>new Quote { Date = DateTime.ParseExact("2018-12-14","yyyy-MM-dd",cultureProvider), Open=256.58m, High=257.62m, Low=253.54m, Close=254.15m, Volume = (long)119871688 },</v>
      </c>
      <c r="D493" s="3">
        <v>43448</v>
      </c>
      <c r="E493" s="2">
        <v>256.58</v>
      </c>
      <c r="F493" s="2">
        <v>257.62</v>
      </c>
      <c r="G493" s="2">
        <v>253.54</v>
      </c>
      <c r="H493" s="2">
        <v>254.15</v>
      </c>
      <c r="I493" s="1">
        <v>119871688</v>
      </c>
      <c r="J493" s="16">
        <f t="array" ref="J493">INDEX(LINEST($H474:$H493,$A474:$A493,TRUE,TRUE),1,1)</f>
        <v>-0.29411278195488588</v>
      </c>
      <c r="K493" s="11">
        <f t="array" ref="K493">INDEX(LINEST($H474:$H493,$A474:$A493,TRUE,TRUE),1,2)</f>
        <v>403.92991729323251</v>
      </c>
      <c r="L493" s="11">
        <f t="array" ref="L493">INDEX(LINEST($H474:$H493,$A474:$A493,TRUE,TRUE),3,1)</f>
        <v>0.12229555272683491</v>
      </c>
      <c r="M493" s="11">
        <f t="shared" si="15"/>
        <v>4.8495829459861728</v>
      </c>
      <c r="N493" s="13">
        <f>$J$503*testdata[[#This Row],[index]]+$K$503</f>
        <v>252.70457142857128</v>
      </c>
      <c r="P493" s="8">
        <v>492</v>
      </c>
      <c r="Q493" s="16">
        <v>-0.29411278195488699</v>
      </c>
      <c r="R493" s="11">
        <v>403.92991729323302</v>
      </c>
      <c r="S493" s="11">
        <v>0.122295552726835</v>
      </c>
      <c r="T493" s="13">
        <v>252.704571428571</v>
      </c>
    </row>
    <row r="494" spans="1:20" x14ac:dyDescent="0.25">
      <c r="A494" s="8">
        <v>493</v>
      </c>
      <c r="B494" s="4" t="s">
        <v>7</v>
      </c>
      <c r="C494" s="5" t="str">
        <f t="shared" si="14"/>
        <v>new Quote { Date = DateTime.ParseExact("2018-12-17","yyyy-MM-dd",cultureProvider), Open=253.1m, High=254.32m, Low=247.37m, Close=249.16m, Volume = (long)169610592 },</v>
      </c>
      <c r="D494" s="3">
        <v>43451</v>
      </c>
      <c r="E494" s="2">
        <v>253.1</v>
      </c>
      <c r="F494" s="2">
        <v>254.32</v>
      </c>
      <c r="G494" s="2">
        <v>247.37</v>
      </c>
      <c r="H494" s="2">
        <v>249.16</v>
      </c>
      <c r="I494" s="1">
        <v>169610592</v>
      </c>
      <c r="J494" s="16">
        <f t="array" ref="J494">INDEX(LINEST($H475:$H494,$A475:$A494,TRUE,TRUE),1,1)</f>
        <v>-0.40884210526315679</v>
      </c>
      <c r="K494" s="11">
        <f t="array" ref="K494">INDEX(LINEST($H475:$H494,$A475:$A494,TRUE,TRUE),1,2)</f>
        <v>458.83415789473634</v>
      </c>
      <c r="L494" s="11">
        <f t="array" ref="L494">INDEX(LINEST($H475:$H494,$A475:$A494,TRUE,TRUE),3,1)</f>
        <v>0.18469807899917237</v>
      </c>
      <c r="M494" s="11">
        <f t="shared" si="15"/>
        <v>5.4855509294873874</v>
      </c>
      <c r="N494" s="13">
        <f>$J$503*testdata[[#This Row],[index]]+$K$503</f>
        <v>251.01542857142852</v>
      </c>
      <c r="P494" s="8">
        <v>493</v>
      </c>
      <c r="Q494" s="16">
        <v>-0.40884210526315701</v>
      </c>
      <c r="R494" s="11">
        <v>458.83415789473599</v>
      </c>
      <c r="S494" s="11">
        <v>0.18469807899917301</v>
      </c>
      <c r="T494" s="13">
        <v>251.015428571428</v>
      </c>
    </row>
    <row r="495" spans="1:20" x14ac:dyDescent="0.25">
      <c r="A495" s="8">
        <v>494</v>
      </c>
      <c r="B495" s="4" t="s">
        <v>7</v>
      </c>
      <c r="C495" s="5" t="str">
        <f t="shared" si="14"/>
        <v>new Quote { Date = DateTime.ParseExact("2018-12-18","yyyy-MM-dd",cultureProvider), Open=250.95m, High=251.69m, Low=247.13m, Close=248.89m, Volume = (long)137862544 },</v>
      </c>
      <c r="D495" s="3">
        <v>43452</v>
      </c>
      <c r="E495" s="2">
        <v>250.95</v>
      </c>
      <c r="F495" s="2">
        <v>251.69</v>
      </c>
      <c r="G495" s="2">
        <v>247.13</v>
      </c>
      <c r="H495" s="2">
        <v>248.89</v>
      </c>
      <c r="I495" s="1">
        <v>137862544</v>
      </c>
      <c r="J495" s="16">
        <f t="array" ref="J495">INDEX(LINEST($H476:$H495,$A476:$A495,TRUE,TRUE),1,1)</f>
        <v>-0.4906240601503753</v>
      </c>
      <c r="K495" s="11">
        <f t="array" ref="K495">INDEX(LINEST($H476:$H495,$A476:$A495,TRUE,TRUE),1,2)</f>
        <v>497.95685714285685</v>
      </c>
      <c r="L495" s="11">
        <f t="array" ref="L495">INDEX(LINEST($H476:$H495,$A476:$A495,TRUE,TRUE),3,1)</f>
        <v>0.22843106927477647</v>
      </c>
      <c r="M495" s="11">
        <f t="shared" si="15"/>
        <v>5.9192554219259685</v>
      </c>
      <c r="N495" s="13">
        <f>$J$503*testdata[[#This Row],[index]]+$K$503</f>
        <v>249.32628571428563</v>
      </c>
      <c r="P495" s="8">
        <v>494</v>
      </c>
      <c r="Q495" s="16">
        <v>-0.49062406015037502</v>
      </c>
      <c r="R495" s="11">
        <v>497.95685714285702</v>
      </c>
      <c r="S495" s="11">
        <v>0.22843106927477699</v>
      </c>
      <c r="T495" s="13">
        <v>249.32628571428501</v>
      </c>
    </row>
    <row r="496" spans="1:20" x14ac:dyDescent="0.25">
      <c r="A496" s="8">
        <v>495</v>
      </c>
      <c r="B496" s="4" t="s">
        <v>7</v>
      </c>
      <c r="C496" s="5" t="str">
        <f t="shared" si="14"/>
        <v>new Quote { Date = DateTime.ParseExact("2018-12-19","yyyy-MM-dd",cultureProvider), Open=248.97m, High=253.1m, Low=243.3m, Close=245.16m, Volume = (long)220342928 },</v>
      </c>
      <c r="D496" s="3">
        <v>43453</v>
      </c>
      <c r="E496" s="2">
        <v>248.97</v>
      </c>
      <c r="F496" s="2">
        <v>253.1</v>
      </c>
      <c r="G496" s="2">
        <v>243.3</v>
      </c>
      <c r="H496" s="2">
        <v>245.16</v>
      </c>
      <c r="I496" s="1">
        <v>220342928</v>
      </c>
      <c r="J496" s="16">
        <f t="array" ref="J496">INDEX(LINEST($H477:$H496,$A477:$A496,TRUE,TRUE),1,1)</f>
        <v>-0.66954887218045056</v>
      </c>
      <c r="K496" s="11">
        <f t="array" ref="K496">INDEX(LINEST($H477:$H496,$A477:$A496,TRUE,TRUE),1,2)</f>
        <v>584.44497744360876</v>
      </c>
      <c r="L496" s="11">
        <f t="array" ref="L496">INDEX(LINEST($H477:$H496,$A477:$A496,TRUE,TRUE),3,1)</f>
        <v>0.32835679200819279</v>
      </c>
      <c r="M496" s="11">
        <f t="shared" si="15"/>
        <v>6.7375981625502117</v>
      </c>
      <c r="N496" s="13">
        <f>$J$503*testdata[[#This Row],[index]]+$K$503</f>
        <v>247.63714285714275</v>
      </c>
      <c r="P496" s="8">
        <v>495</v>
      </c>
      <c r="Q496" s="16">
        <v>-0.669548872180451</v>
      </c>
      <c r="R496" s="11">
        <v>584.44497744360899</v>
      </c>
      <c r="S496" s="11">
        <v>0.32835679200819301</v>
      </c>
      <c r="T496" s="13">
        <v>247.63714285714201</v>
      </c>
    </row>
    <row r="497" spans="1:20" x14ac:dyDescent="0.25">
      <c r="A497" s="8">
        <v>496</v>
      </c>
      <c r="B497" s="4" t="s">
        <v>7</v>
      </c>
      <c r="C497" s="5" t="str">
        <f t="shared" si="14"/>
        <v>new Quote { Date = DateTime.ParseExact("2018-12-20","yyyy-MM-dd",cultureProvider), Open=243.79m, High=245.51m, Low=238.71m, Close=241.17m, Volume = (long)258325808 },</v>
      </c>
      <c r="D497" s="3">
        <v>43454</v>
      </c>
      <c r="E497" s="2">
        <v>243.79</v>
      </c>
      <c r="F497" s="2">
        <v>245.51</v>
      </c>
      <c r="G497" s="2">
        <v>238.71</v>
      </c>
      <c r="H497" s="2">
        <v>241.17</v>
      </c>
      <c r="I497" s="1">
        <v>258325808</v>
      </c>
      <c r="J497" s="16">
        <f t="array" ref="J497">INDEX(LINEST($H478:$H497,$A478:$A497,TRUE,TRUE),1,1)</f>
        <v>-0.95603007518797001</v>
      </c>
      <c r="K497" s="11">
        <f t="array" ref="K497">INDEX(LINEST($H478:$H497,$A478:$A497,TRUE,TRUE),1,2)</f>
        <v>723.66063157894746</v>
      </c>
      <c r="L497" s="11">
        <f t="array" ref="L497">INDEX(LINEST($H478:$H497,$A478:$A497,TRUE,TRUE),3,1)</f>
        <v>0.49697599767489992</v>
      </c>
      <c r="M497" s="11">
        <f t="shared" si="15"/>
        <v>7.8198725053545468</v>
      </c>
      <c r="N497" s="13">
        <f>$J$503*testdata[[#This Row],[index]]+$K$503</f>
        <v>245.94799999999987</v>
      </c>
      <c r="P497" s="8">
        <v>496</v>
      </c>
      <c r="Q497" s="16">
        <v>-0.95603007518796901</v>
      </c>
      <c r="R497" s="11">
        <v>723.660631578947</v>
      </c>
      <c r="S497" s="11">
        <v>0.49697599767489897</v>
      </c>
      <c r="T497" s="13">
        <v>245.94800000000001</v>
      </c>
    </row>
    <row r="498" spans="1:20" x14ac:dyDescent="0.25">
      <c r="A498" s="8">
        <v>497</v>
      </c>
      <c r="B498" s="4" t="s">
        <v>7</v>
      </c>
      <c r="C498" s="5" t="str">
        <f t="shared" si="14"/>
        <v>new Quote { Date = DateTime.ParseExact("2018-12-21","yyyy-MM-dd",cultureProvider), Open=242.16m, High=245.07m, Low=235.52m, Close=236.23m, Volume = (long)260180208 },</v>
      </c>
      <c r="D498" s="3">
        <v>43455</v>
      </c>
      <c r="E498" s="2">
        <v>242.16</v>
      </c>
      <c r="F498" s="2">
        <v>245.07</v>
      </c>
      <c r="G498" s="2">
        <v>235.52</v>
      </c>
      <c r="H498" s="2">
        <v>236.23</v>
      </c>
      <c r="I498" s="1">
        <v>260180208</v>
      </c>
      <c r="J498" s="16">
        <f t="array" ref="J498">INDEX(LINEST($H479:$H498,$A479:$A498,TRUE,TRUE),1,1)</f>
        <v>-1.2744736842105266</v>
      </c>
      <c r="K498" s="11">
        <f t="array" ref="K498">INDEX(LINEST($H479:$H498,$A479:$A498,TRUE,TRUE),1,2)</f>
        <v>878.74042105263175</v>
      </c>
      <c r="L498" s="11">
        <f t="array" ref="L498">INDEX(LINEST($H479:$H498,$A479:$A498,TRUE,TRUE),3,1)</f>
        <v>0.63676617683926473</v>
      </c>
      <c r="M498" s="11">
        <f t="shared" si="15"/>
        <v>9.2095138172435593</v>
      </c>
      <c r="N498" s="13">
        <f>$J$503*testdata[[#This Row],[index]]+$K$503</f>
        <v>244.2588571428571</v>
      </c>
      <c r="P498" s="8">
        <v>497</v>
      </c>
      <c r="Q498" s="16">
        <v>-1.27447368421052</v>
      </c>
      <c r="R498" s="11">
        <v>878.74042105263095</v>
      </c>
      <c r="S498" s="11">
        <v>0.63676617683926395</v>
      </c>
      <c r="T498" s="13">
        <v>244.25885714285701</v>
      </c>
    </row>
    <row r="499" spans="1:20" x14ac:dyDescent="0.25">
      <c r="A499" s="8">
        <v>498</v>
      </c>
      <c r="B499" s="4" t="s">
        <v>7</v>
      </c>
      <c r="C499" s="5" t="str">
        <f t="shared" si="14"/>
        <v>new Quote { Date = DateTime.ParseExact("2018-12-24","yyyy-MM-dd",cultureProvider), Open=234.6m, High=236.36m, Low=229.92m, Close=229.99m, Volume = (long)150100704 },</v>
      </c>
      <c r="D499" s="3">
        <v>43458</v>
      </c>
      <c r="E499" s="2">
        <v>234.6</v>
      </c>
      <c r="F499" s="2">
        <v>236.36</v>
      </c>
      <c r="G499" s="2">
        <v>229.92</v>
      </c>
      <c r="H499" s="2">
        <v>229.99</v>
      </c>
      <c r="I499" s="1">
        <v>150100704</v>
      </c>
      <c r="J499" s="16">
        <f t="array" ref="J499">INDEX(LINEST($H480:$H499,$A480:$A499,TRUE,TRUE),1,1)</f>
        <v>-1.6756090225563913</v>
      </c>
      <c r="K499" s="11">
        <f t="array" ref="K499">INDEX(LINEST($H480:$H499,$A480:$A499,TRUE,TRUE),1,2)</f>
        <v>1074.6260075187972</v>
      </c>
      <c r="L499" s="11">
        <f t="array" ref="L499">INDEX(LINEST($H480:$H499,$A480:$A499,TRUE,TRUE),3,1)</f>
        <v>0.7737425154081442</v>
      </c>
      <c r="M499" s="11">
        <f t="shared" si="15"/>
        <v>10.98424685629379</v>
      </c>
      <c r="N499" s="13">
        <f>$J$503*testdata[[#This Row],[index]]+$K$503</f>
        <v>242.56971428571421</v>
      </c>
      <c r="P499" s="8">
        <v>498</v>
      </c>
      <c r="Q499" s="16">
        <v>-1.67560902255639</v>
      </c>
      <c r="R499" s="11">
        <v>1074.6260075187899</v>
      </c>
      <c r="S499" s="11">
        <v>0.77374251540814298</v>
      </c>
      <c r="T499" s="13">
        <v>242.56971428571401</v>
      </c>
    </row>
    <row r="500" spans="1:20" x14ac:dyDescent="0.25">
      <c r="A500" s="8">
        <v>499</v>
      </c>
      <c r="B500" s="4" t="s">
        <v>7</v>
      </c>
      <c r="C500" s="5" t="str">
        <f t="shared" si="14"/>
        <v>new Quote { Date = DateTime.ParseExact("2018-12-26","yyyy-MM-dd",cultureProvider), Open=231.59m, High=241.61m, Low=229.42m, Close=241.61m, Volume = (long)222622048 },</v>
      </c>
      <c r="D500" s="3">
        <v>43460</v>
      </c>
      <c r="E500" s="2">
        <v>231.59</v>
      </c>
      <c r="F500" s="2">
        <v>241.61</v>
      </c>
      <c r="G500" s="2">
        <v>229.42</v>
      </c>
      <c r="H500" s="2">
        <v>241.61</v>
      </c>
      <c r="I500" s="1">
        <v>222622048</v>
      </c>
      <c r="J500" s="16">
        <f t="array" ref="J500">INDEX(LINEST($H481:$H500,$A481:$A500,TRUE,TRUE),1,1)</f>
        <v>-1.8049699248120303</v>
      </c>
      <c r="K500" s="11">
        <f t="array" ref="K500">INDEX(LINEST($H481:$H500,$A481:$A500,TRUE,TRUE),1,2)</f>
        <v>1138.6542781954888</v>
      </c>
      <c r="L500" s="11">
        <f t="array" ref="L500">INDEX(LINEST($H481:$H500,$A481:$A500,TRUE,TRUE),3,1)</f>
        <v>0.8397746168474377</v>
      </c>
      <c r="M500" s="11">
        <f t="shared" si="15"/>
        <v>11.357543869604907</v>
      </c>
      <c r="N500" s="13">
        <f>$J$503*testdata[[#This Row],[index]]+$K$503</f>
        <v>240.88057142857133</v>
      </c>
      <c r="P500" s="8">
        <v>499</v>
      </c>
      <c r="Q500" s="16">
        <v>-1.8049699248120299</v>
      </c>
      <c r="R500" s="11">
        <v>1138.6542781954799</v>
      </c>
      <c r="S500" s="11">
        <v>0.83977461684743704</v>
      </c>
      <c r="T500" s="13">
        <v>240.88057142857099</v>
      </c>
    </row>
    <row r="501" spans="1:20" x14ac:dyDescent="0.25">
      <c r="A501" s="8">
        <v>500</v>
      </c>
      <c r="B501" s="4" t="s">
        <v>7</v>
      </c>
      <c r="C501" s="5" t="str">
        <f t="shared" si="14"/>
        <v>new Quote { Date = DateTime.ParseExact("2018-12-27","yyyy-MM-dd",cultureProvider), Open=238.06m, High=243.68m, Low=234.52m, Close=243.46m, Volume = (long)189794032 },</v>
      </c>
      <c r="D501" s="3">
        <v>43461</v>
      </c>
      <c r="E501" s="2">
        <v>238.06</v>
      </c>
      <c r="F501" s="2">
        <v>243.68</v>
      </c>
      <c r="G501" s="2">
        <v>234.52</v>
      </c>
      <c r="H501" s="2">
        <v>243.46</v>
      </c>
      <c r="I501" s="1">
        <v>189794032</v>
      </c>
      <c r="J501" s="16">
        <f t="array" ref="J501">INDEX(LINEST($H482:$H501,$A482:$A501,TRUE,TRUE),1,1)</f>
        <v>-1.8648496240601504</v>
      </c>
      <c r="K501" s="11">
        <f t="array" ref="K501">INDEX(LINEST($H482:$H501,$A482:$A501,TRUE,TRUE),1,2)</f>
        <v>1168.9092406015038</v>
      </c>
      <c r="L501" s="11">
        <f t="array" ref="L501">INDEX(LINEST($H482:$H501,$A482:$A501,TRUE,TRUE),3,1)</f>
        <v>0.87163624653540461</v>
      </c>
      <c r="M501" s="11">
        <f t="shared" si="15"/>
        <v>11.51786545979766</v>
      </c>
      <c r="N501" s="13">
        <f>$J$503*testdata[[#This Row],[index]]+$K$503</f>
        <v>239.19142857142845</v>
      </c>
      <c r="P501" s="8">
        <v>500</v>
      </c>
      <c r="Q501" s="16">
        <v>-1.86484962406015</v>
      </c>
      <c r="R501" s="11">
        <v>1168.9092406015</v>
      </c>
      <c r="S501" s="11">
        <v>0.87163624653540395</v>
      </c>
      <c r="T501" s="13">
        <v>239.19142857142799</v>
      </c>
    </row>
    <row r="502" spans="1:20" x14ac:dyDescent="0.25">
      <c r="A502" s="8">
        <v>501</v>
      </c>
      <c r="B502" s="4" t="s">
        <v>7</v>
      </c>
      <c r="C502" s="5" t="str">
        <f t="shared" si="14"/>
        <v>new Quote { Date = DateTime.ParseExact("2018-12-28","yyyy-MM-dd",cultureProvider), Open=244.94m, High=246.73m, Low=241.87m, Close=243.15m, Volume = (long)155998912 },</v>
      </c>
      <c r="D502" s="3">
        <v>43462</v>
      </c>
      <c r="E502" s="2">
        <v>244.94</v>
      </c>
      <c r="F502" s="2">
        <v>246.73</v>
      </c>
      <c r="G502" s="2">
        <v>241.87</v>
      </c>
      <c r="H502" s="2">
        <v>243.15</v>
      </c>
      <c r="I502" s="1">
        <v>155998912</v>
      </c>
      <c r="J502" s="16">
        <f t="array" ref="J502">INDEX(LINEST($H483:$H502,$A483:$A502,TRUE,TRUE),1,1)</f>
        <v>-1.8062481203007512</v>
      </c>
      <c r="K502" s="11">
        <f t="array" ref="K502">INDEX(LINEST($H483:$H502,$A483:$A502,TRUE,TRUE),1,2)</f>
        <v>1140.7334511278191</v>
      </c>
      <c r="L502" s="11">
        <f t="array" ref="L502">INDEX(LINEST($H483:$H502,$A483:$A502,TRUE,TRUE),3,1)</f>
        <v>0.84857607529504087</v>
      </c>
      <c r="M502" s="11">
        <f t="shared" si="15"/>
        <v>11.306491000748197</v>
      </c>
      <c r="N502" s="13">
        <f>$J$503*testdata[[#This Row],[index]]+$K$503</f>
        <v>237.50228571428568</v>
      </c>
      <c r="P502" s="8">
        <v>501</v>
      </c>
      <c r="Q502" s="16">
        <v>-1.8062481203007501</v>
      </c>
      <c r="R502" s="11">
        <v>1140.73345112781</v>
      </c>
      <c r="S502" s="11">
        <v>0.84857607529503998</v>
      </c>
      <c r="T502" s="13">
        <v>237.50228571428499</v>
      </c>
    </row>
    <row r="503" spans="1:20" x14ac:dyDescent="0.25">
      <c r="A503" s="8">
        <v>502</v>
      </c>
      <c r="B503" s="4" t="s">
        <v>7</v>
      </c>
      <c r="C503" s="5" t="str">
        <f t="shared" si="14"/>
        <v>new Quote { Date = DateTime.ParseExact("2018-12-31","yyyy-MM-dd",cultureProvider), Open=244.92m, High=245.54m, Low=242.87m, Close=245.28m, Volume = (long)147031456 },</v>
      </c>
      <c r="D503" s="3">
        <v>43465</v>
      </c>
      <c r="E503" s="2">
        <v>244.92</v>
      </c>
      <c r="F503" s="2">
        <v>245.54</v>
      </c>
      <c r="G503" s="2">
        <v>242.87</v>
      </c>
      <c r="H503" s="2">
        <v>245.28</v>
      </c>
      <c r="I503" s="1">
        <v>147031456</v>
      </c>
      <c r="J503" s="17">
        <f t="array" ref="J503">INDEX(LINEST($H484:$H503,$A484:$A503,TRUE,TRUE),1,1)</f>
        <v>-1.6891428571428575</v>
      </c>
      <c r="K503" s="14">
        <f t="array" ref="K503">INDEX(LINEST($H484:$H503,$A484:$A503,TRUE,TRUE),1,2)</f>
        <v>1083.7628571428572</v>
      </c>
      <c r="L503" s="14">
        <f t="array" ref="L503">INDEX(LINEST($H484:$H503,$A484:$A503,TRUE,TRUE),3,1)</f>
        <v>0.79554052811096643</v>
      </c>
      <c r="M503" s="14">
        <f t="shared" si="15"/>
        <v>10.920211536412651</v>
      </c>
      <c r="N503" s="15">
        <f>$J$503*testdata[[#This Row],[index]]+$K$503</f>
        <v>235.81314285714279</v>
      </c>
      <c r="P503" s="8">
        <v>502</v>
      </c>
      <c r="Q503" s="17">
        <v>-1.68914285714285</v>
      </c>
      <c r="R503" s="14">
        <v>1083.76285714285</v>
      </c>
      <c r="S503" s="14">
        <v>0.79554052811096598</v>
      </c>
      <c r="T503" s="15">
        <v>235.813142857142</v>
      </c>
    </row>
  </sheetData>
  <phoneticPr fontId="19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2020-09-14T00:08:07Z</dcterms:created>
  <dcterms:modified xsi:type="dcterms:W3CDTF">2020-09-23T07:57:04Z</dcterms:modified>
</cp:coreProperties>
</file>