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fileSharing readOnlyRecommended="1"/>
  <workbookPr filterPrivacy="1" defaultThemeVersion="166925"/>
  <xr:revisionPtr revIDLastSave="0" documentId="13_ncr:1_{BC272374-D88E-45BA-AF77-70AFC4FA0CF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nko - Standard Close" sheetId="1" r:id="rId1"/>
    <sheet name="Renko - Standard HighLow" sheetId="2" r:id="rId2"/>
    <sheet name="Renko - ATR(14)" sheetId="3" r:id="rId3"/>
  </sheets>
  <definedNames>
    <definedName name="BrickSize" localSheetId="2">Table29[Brick Size]</definedName>
    <definedName name="BrickSize" localSheetId="1">Table26[Brick Size]</definedName>
    <definedName name="BrickSize">Table2[Brick Size]</definedName>
  </definedNames>
  <calcPr calcId="191029"/>
</workbook>
</file>

<file path=xl/calcChain.xml><?xml version="1.0" encoding="utf-8"?>
<calcChain xmlns="http://schemas.openxmlformats.org/spreadsheetml/2006/main">
  <c r="M3" i="3" l="1"/>
  <c r="J3" i="3"/>
  <c r="I3" i="3"/>
  <c r="H3" i="3"/>
  <c r="J4" i="3" s="1"/>
  <c r="Q4" i="3" s="1"/>
  <c r="K2" i="3" a="1"/>
  <c r="K2" i="3" s="1"/>
  <c r="O3" i="2"/>
  <c r="K2" i="2"/>
  <c r="J3" i="2"/>
  <c r="K3" i="2" s="1"/>
  <c r="L3" i="2" s="1"/>
  <c r="I3" i="2"/>
  <c r="M2" i="2" a="1"/>
  <c r="M2" i="2" s="1"/>
  <c r="K2" i="1" a="1"/>
  <c r="K2" i="1" s="1"/>
  <c r="H3" i="1"/>
  <c r="I4" i="1" s="1"/>
  <c r="I3" i="1"/>
  <c r="J3" i="1"/>
  <c r="K3" i="3" l="1" a="1"/>
  <c r="K3" i="3" s="1"/>
  <c r="N4" i="3"/>
  <c r="H4" i="3"/>
  <c r="L3" i="3"/>
  <c r="I4" i="3"/>
  <c r="K4" i="3" a="1"/>
  <c r="K4" i="3" s="1"/>
  <c r="N3" i="3"/>
  <c r="Q3" i="3"/>
  <c r="H3" i="2"/>
  <c r="J4" i="2" s="1"/>
  <c r="T3" i="2"/>
  <c r="R3" i="2"/>
  <c r="Q3" i="2"/>
  <c r="N3" i="2"/>
  <c r="O4" i="2" s="1"/>
  <c r="S3" i="2"/>
  <c r="P3" i="2"/>
  <c r="M3" i="2" a="1"/>
  <c r="M3" i="2" s="1"/>
  <c r="K3" i="1" a="1"/>
  <c r="K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J4" i="1"/>
  <c r="Q3" i="1"/>
  <c r="N3" i="1"/>
  <c r="M3" i="1"/>
  <c r="J5" i="3" l="1"/>
  <c r="I5" i="3"/>
  <c r="H5" i="3"/>
  <c r="L5" i="3" s="1"/>
  <c r="M4" i="3"/>
  <c r="P3" i="3"/>
  <c r="O3" i="3"/>
  <c r="R3" i="3"/>
  <c r="L4" i="3"/>
  <c r="I4" i="2"/>
  <c r="K4" i="2" s="1"/>
  <c r="L4" i="2" s="1"/>
  <c r="K4" i="1" a="1"/>
  <c r="K4" i="1" s="1"/>
  <c r="K6" i="1" a="1"/>
  <c r="I5" i="1"/>
  <c r="J5" i="1"/>
  <c r="J6" i="1"/>
  <c r="I6" i="1"/>
  <c r="Q4" i="1"/>
  <c r="N4" i="1"/>
  <c r="L3" i="1"/>
  <c r="R3" i="1" s="1"/>
  <c r="P5" i="3" l="1"/>
  <c r="O5" i="3"/>
  <c r="R5" i="3"/>
  <c r="Q5" i="3"/>
  <c r="N5" i="3"/>
  <c r="K5" i="3" a="1"/>
  <c r="K5" i="3" s="1"/>
  <c r="R4" i="3"/>
  <c r="M5" i="3"/>
  <c r="M6" i="3" s="1"/>
  <c r="P4" i="3"/>
  <c r="O4" i="3"/>
  <c r="J6" i="3"/>
  <c r="I6" i="3"/>
  <c r="H6" i="3"/>
  <c r="L6" i="3" s="1"/>
  <c r="H4" i="2"/>
  <c r="M4" i="2" a="1"/>
  <c r="M4" i="2" s="1"/>
  <c r="P4" i="2"/>
  <c r="Q4" i="2"/>
  <c r="R4" i="2"/>
  <c r="S4" i="2"/>
  <c r="T4" i="2"/>
  <c r="N4" i="2"/>
  <c r="O5" i="2" s="1"/>
  <c r="K6" i="1"/>
  <c r="K5" i="1" a="1"/>
  <c r="K5" i="1" s="1"/>
  <c r="J7" i="1"/>
  <c r="I7" i="1"/>
  <c r="O3" i="1"/>
  <c r="P3" i="1"/>
  <c r="Q5" i="1"/>
  <c r="N5" i="1"/>
  <c r="L4" i="1"/>
  <c r="R4" i="1" s="1"/>
  <c r="M4" i="1"/>
  <c r="R6" i="3" l="1"/>
  <c r="P6" i="3"/>
  <c r="O6" i="3"/>
  <c r="M7" i="3"/>
  <c r="K6" i="3" a="1"/>
  <c r="K6" i="3" s="1"/>
  <c r="N6" i="3"/>
  <c r="Q6" i="3"/>
  <c r="J7" i="3"/>
  <c r="I7" i="3"/>
  <c r="H7" i="3"/>
  <c r="I5" i="2"/>
  <c r="J5" i="2"/>
  <c r="K5" i="2" s="1"/>
  <c r="L5" i="2" s="1"/>
  <c r="M5" i="2" s="1" a="1"/>
  <c r="K7" i="1" a="1"/>
  <c r="K7" i="1" s="1"/>
  <c r="J8" i="1"/>
  <c r="I8" i="1"/>
  <c r="N6" i="1"/>
  <c r="Q6" i="1"/>
  <c r="O4" i="1"/>
  <c r="P4" i="1"/>
  <c r="M5" i="1"/>
  <c r="L5" i="1"/>
  <c r="R5" i="1" s="1"/>
  <c r="J8" i="3" l="1"/>
  <c r="K8" i="3" s="1" a="1"/>
  <c r="I8" i="3"/>
  <c r="H8" i="3"/>
  <c r="Q7" i="3"/>
  <c r="N7" i="3"/>
  <c r="K7" i="3" a="1"/>
  <c r="K7" i="3" s="1"/>
  <c r="L7" i="3"/>
  <c r="M5" i="2"/>
  <c r="H5" i="2"/>
  <c r="I6" i="2" s="1"/>
  <c r="P5" i="2"/>
  <c r="Q5" i="2"/>
  <c r="R5" i="2"/>
  <c r="S5" i="2"/>
  <c r="T5" i="2"/>
  <c r="N5" i="2"/>
  <c r="O6" i="2" s="1"/>
  <c r="K8" i="1" a="1"/>
  <c r="K8" i="1" s="1"/>
  <c r="I9" i="1"/>
  <c r="J9" i="1"/>
  <c r="Q7" i="1"/>
  <c r="N7" i="1"/>
  <c r="O5" i="1"/>
  <c r="P5" i="1"/>
  <c r="L6" i="1"/>
  <c r="R6" i="1" s="1"/>
  <c r="M6" i="1"/>
  <c r="K8" i="3" l="1"/>
  <c r="J9" i="3"/>
  <c r="I9" i="3"/>
  <c r="H9" i="3"/>
  <c r="L9" i="3" s="1"/>
  <c r="Q8" i="3"/>
  <c r="N8" i="3"/>
  <c r="L8" i="3"/>
  <c r="M8" i="3"/>
  <c r="P7" i="3"/>
  <c r="O7" i="3"/>
  <c r="R7" i="3"/>
  <c r="J6" i="2"/>
  <c r="K6" i="2" s="1"/>
  <c r="L6" i="2" s="1"/>
  <c r="K9" i="1" a="1"/>
  <c r="K9" i="1" s="1"/>
  <c r="I10" i="1"/>
  <c r="J10" i="1"/>
  <c r="O6" i="1"/>
  <c r="P6" i="1"/>
  <c r="N8" i="1"/>
  <c r="Q8" i="1"/>
  <c r="M7" i="1"/>
  <c r="L7" i="1"/>
  <c r="R7" i="1" s="1"/>
  <c r="P9" i="3" l="1"/>
  <c r="O9" i="3"/>
  <c r="R9" i="3"/>
  <c r="M9" i="3"/>
  <c r="M10" i="3" s="1"/>
  <c r="R8" i="3"/>
  <c r="P8" i="3"/>
  <c r="O8" i="3"/>
  <c r="J10" i="3"/>
  <c r="K10" i="3" s="1" a="1"/>
  <c r="I10" i="3"/>
  <c r="H10" i="3"/>
  <c r="Q9" i="3"/>
  <c r="N9" i="3"/>
  <c r="K9" i="3" a="1"/>
  <c r="K9" i="3" s="1"/>
  <c r="H6" i="2"/>
  <c r="S6" i="2"/>
  <c r="T6" i="2"/>
  <c r="P6" i="2"/>
  <c r="Q6" i="2"/>
  <c r="R6" i="2"/>
  <c r="N6" i="2"/>
  <c r="O7" i="2" s="1"/>
  <c r="M6" i="2" a="1"/>
  <c r="M6" i="2" s="1"/>
  <c r="K10" i="1" a="1"/>
  <c r="K10" i="1" s="1"/>
  <c r="I11" i="1"/>
  <c r="J11" i="1"/>
  <c r="K11" i="1" s="1" a="1"/>
  <c r="K11" i="1" s="1"/>
  <c r="O7" i="1"/>
  <c r="P7" i="1"/>
  <c r="Q9" i="1"/>
  <c r="N9" i="1"/>
  <c r="L8" i="1"/>
  <c r="R8" i="1" s="1"/>
  <c r="M8" i="1"/>
  <c r="K10" i="3" l="1"/>
  <c r="J11" i="3"/>
  <c r="I11" i="3"/>
  <c r="H11" i="3"/>
  <c r="L11" i="3" s="1"/>
  <c r="N10" i="3"/>
  <c r="Q10" i="3"/>
  <c r="K11" i="3" a="1"/>
  <c r="K11" i="3" s="1"/>
  <c r="L10" i="3"/>
  <c r="I7" i="2"/>
  <c r="J7" i="2"/>
  <c r="J12" i="1"/>
  <c r="K12" i="1" s="1" a="1"/>
  <c r="K12" i="1" s="1"/>
  <c r="I12" i="1"/>
  <c r="O8" i="1"/>
  <c r="P8" i="1"/>
  <c r="N10" i="1"/>
  <c r="Q10" i="1"/>
  <c r="M9" i="1"/>
  <c r="L9" i="1"/>
  <c r="R9" i="1" s="1"/>
  <c r="P11" i="3" l="1"/>
  <c r="O11" i="3"/>
  <c r="R11" i="3"/>
  <c r="J12" i="3"/>
  <c r="I12" i="3"/>
  <c r="H12" i="3"/>
  <c r="Q11" i="3"/>
  <c r="N11" i="3"/>
  <c r="R10" i="3"/>
  <c r="M11" i="3"/>
  <c r="M12" i="3" s="1"/>
  <c r="P10" i="3"/>
  <c r="O10" i="3"/>
  <c r="K7" i="2"/>
  <c r="L7" i="2" s="1"/>
  <c r="J13" i="1"/>
  <c r="K13" i="1" s="1" a="1"/>
  <c r="K13" i="1" s="1"/>
  <c r="I13" i="1"/>
  <c r="Q11" i="1"/>
  <c r="N11" i="1"/>
  <c r="P9" i="1"/>
  <c r="O9" i="1"/>
  <c r="L10" i="1"/>
  <c r="R10" i="1" s="1"/>
  <c r="M10" i="1"/>
  <c r="J13" i="3" l="1"/>
  <c r="I13" i="3"/>
  <c r="H13" i="3"/>
  <c r="L13" i="3" s="1"/>
  <c r="N12" i="3"/>
  <c r="Q12" i="3"/>
  <c r="K12" i="3" a="1"/>
  <c r="K12" i="3" s="1"/>
  <c r="L12" i="3"/>
  <c r="H7" i="2"/>
  <c r="M7" i="2" a="1"/>
  <c r="M7" i="2" s="1"/>
  <c r="P7" i="2"/>
  <c r="Q7" i="2"/>
  <c r="R7" i="2"/>
  <c r="S7" i="2"/>
  <c r="T7" i="2"/>
  <c r="N7" i="2"/>
  <c r="O8" i="2" s="1"/>
  <c r="J14" i="1"/>
  <c r="K14" i="1" s="1" a="1"/>
  <c r="K14" i="1" s="1"/>
  <c r="I14" i="1"/>
  <c r="O10" i="1"/>
  <c r="P10" i="1"/>
  <c r="Q12" i="1"/>
  <c r="N12" i="1"/>
  <c r="M11" i="1"/>
  <c r="L11" i="1"/>
  <c r="R11" i="1" s="1"/>
  <c r="R12" i="3" l="1"/>
  <c r="M13" i="3"/>
  <c r="M14" i="3" s="1"/>
  <c r="P12" i="3"/>
  <c r="O12" i="3"/>
  <c r="Q13" i="3"/>
  <c r="N13" i="3"/>
  <c r="K13" i="3" a="1"/>
  <c r="K13" i="3" s="1"/>
  <c r="P13" i="3"/>
  <c r="O13" i="3"/>
  <c r="R13" i="3"/>
  <c r="J14" i="3"/>
  <c r="I14" i="3"/>
  <c r="H14" i="3"/>
  <c r="J8" i="2"/>
  <c r="I8" i="2"/>
  <c r="J15" i="1"/>
  <c r="K15" i="1" s="1" a="1"/>
  <c r="K15" i="1" s="1"/>
  <c r="I15" i="1"/>
  <c r="P11" i="1"/>
  <c r="O11" i="1"/>
  <c r="Q13" i="1"/>
  <c r="N13" i="1"/>
  <c r="L12" i="1"/>
  <c r="R12" i="1" s="1"/>
  <c r="M12" i="1"/>
  <c r="J15" i="3" l="1"/>
  <c r="I15" i="3"/>
  <c r="H15" i="3"/>
  <c r="L15" i="3" s="1"/>
  <c r="N14" i="3"/>
  <c r="Q14" i="3"/>
  <c r="K14" i="3" a="1"/>
  <c r="K14" i="3" s="1"/>
  <c r="L14" i="3"/>
  <c r="K8" i="2"/>
  <c r="L8" i="2" s="1"/>
  <c r="J16" i="1"/>
  <c r="K16" i="1" s="1" a="1"/>
  <c r="K16" i="1" s="1"/>
  <c r="I16" i="1"/>
  <c r="N14" i="1"/>
  <c r="Q14" i="1"/>
  <c r="O12" i="1"/>
  <c r="P12" i="1"/>
  <c r="M13" i="1"/>
  <c r="L13" i="1"/>
  <c r="R13" i="1" s="1"/>
  <c r="J16" i="3" l="1"/>
  <c r="I16" i="3"/>
  <c r="H16" i="3"/>
  <c r="L16" i="3" s="1"/>
  <c r="R14" i="3"/>
  <c r="P14" i="3"/>
  <c r="O14" i="3"/>
  <c r="M15" i="3"/>
  <c r="M16" i="3" s="1"/>
  <c r="P15" i="3"/>
  <c r="O15" i="3"/>
  <c r="R15" i="3"/>
  <c r="Q15" i="3"/>
  <c r="N15" i="3"/>
  <c r="K15" i="3" a="1"/>
  <c r="K15" i="3" s="1"/>
  <c r="H8" i="2"/>
  <c r="M8" i="2" a="1"/>
  <c r="M8" i="2" s="1"/>
  <c r="Q8" i="2"/>
  <c r="R8" i="2"/>
  <c r="S8" i="2"/>
  <c r="T8" i="2"/>
  <c r="P8" i="2"/>
  <c r="N8" i="2"/>
  <c r="O9" i="2" s="1"/>
  <c r="J9" i="2"/>
  <c r="I9" i="2"/>
  <c r="I17" i="1"/>
  <c r="J17" i="1"/>
  <c r="Q15" i="1"/>
  <c r="N15" i="1"/>
  <c r="O13" i="1"/>
  <c r="P13" i="1"/>
  <c r="M14" i="1"/>
  <c r="L14" i="1"/>
  <c r="R14" i="1" s="1"/>
  <c r="J17" i="3" l="1"/>
  <c r="H17" i="3" s="1"/>
  <c r="L17" i="3" s="1"/>
  <c r="I17" i="3"/>
  <c r="Q16" i="3"/>
  <c r="N16" i="3"/>
  <c r="K16" i="3" a="1"/>
  <c r="K16" i="3" s="1"/>
  <c r="M17" i="3"/>
  <c r="R16" i="3"/>
  <c r="P16" i="3"/>
  <c r="O16" i="3"/>
  <c r="K9" i="2"/>
  <c r="L9" i="2" s="1"/>
  <c r="H17" i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K17" i="1" a="1"/>
  <c r="K17" i="1" s="1"/>
  <c r="O14" i="1"/>
  <c r="P14" i="1"/>
  <c r="N16" i="1"/>
  <c r="Q16" i="1"/>
  <c r="L15" i="1"/>
  <c r="R15" i="1" s="1"/>
  <c r="M15" i="1"/>
  <c r="M18" i="3" l="1"/>
  <c r="P17" i="3"/>
  <c r="O17" i="3"/>
  <c r="R17" i="3"/>
  <c r="I18" i="3"/>
  <c r="H18" i="3"/>
  <c r="L18" i="3" s="1"/>
  <c r="J18" i="3"/>
  <c r="Q17" i="3"/>
  <c r="N17" i="3"/>
  <c r="K17" i="3" a="1"/>
  <c r="K17" i="3" s="1"/>
  <c r="H9" i="2"/>
  <c r="I10" i="2" s="1"/>
  <c r="M9" i="2" a="1"/>
  <c r="M9" i="2" s="1"/>
  <c r="T9" i="2"/>
  <c r="P9" i="2"/>
  <c r="Q9" i="2"/>
  <c r="R9" i="2"/>
  <c r="S9" i="2"/>
  <c r="N9" i="2"/>
  <c r="O10" i="2" s="1"/>
  <c r="J10" i="2"/>
  <c r="O15" i="1"/>
  <c r="P15" i="1"/>
  <c r="N17" i="1"/>
  <c r="M16" i="1"/>
  <c r="L16" i="1"/>
  <c r="R16" i="1" s="1"/>
  <c r="N18" i="3" l="1"/>
  <c r="Q18" i="3"/>
  <c r="K18" i="3" a="1"/>
  <c r="K18" i="3" s="1"/>
  <c r="J19" i="3"/>
  <c r="I19" i="3"/>
  <c r="H19" i="3"/>
  <c r="L19" i="3" s="1"/>
  <c r="M19" i="3"/>
  <c r="R18" i="3"/>
  <c r="P18" i="3"/>
  <c r="O18" i="3"/>
  <c r="K10" i="2"/>
  <c r="L10" i="2" s="1"/>
  <c r="I18" i="1"/>
  <c r="J18" i="1"/>
  <c r="K18" i="1" s="1" a="1"/>
  <c r="K18" i="1" s="1"/>
  <c r="O16" i="1"/>
  <c r="P16" i="1"/>
  <c r="Q17" i="1"/>
  <c r="L17" i="1"/>
  <c r="M17" i="1"/>
  <c r="R17" i="1" l="1"/>
  <c r="M20" i="3"/>
  <c r="P19" i="3"/>
  <c r="O19" i="3"/>
  <c r="R19" i="3"/>
  <c r="J20" i="3"/>
  <c r="I20" i="3"/>
  <c r="H20" i="3"/>
  <c r="Q19" i="3"/>
  <c r="N19" i="3"/>
  <c r="K19" i="3" a="1"/>
  <c r="K19" i="3" s="1"/>
  <c r="H10" i="2"/>
  <c r="M10" i="2" a="1"/>
  <c r="M10" i="2" s="1"/>
  <c r="P10" i="2"/>
  <c r="Q10" i="2"/>
  <c r="R10" i="2"/>
  <c r="S10" i="2"/>
  <c r="T10" i="2"/>
  <c r="N10" i="2"/>
  <c r="O11" i="2" s="1"/>
  <c r="I19" i="1"/>
  <c r="J19" i="1"/>
  <c r="N18" i="1"/>
  <c r="Q18" i="1"/>
  <c r="O17" i="1"/>
  <c r="P17" i="1"/>
  <c r="M18" i="1"/>
  <c r="L18" i="1"/>
  <c r="R18" i="1" s="1"/>
  <c r="J21" i="3" l="1"/>
  <c r="I21" i="3"/>
  <c r="H21" i="3"/>
  <c r="L21" i="3" s="1"/>
  <c r="L20" i="3"/>
  <c r="N20" i="3"/>
  <c r="Q20" i="3"/>
  <c r="K20" i="3" a="1"/>
  <c r="K20" i="3" s="1"/>
  <c r="I11" i="2"/>
  <c r="J11" i="2"/>
  <c r="Q19" i="1"/>
  <c r="K19" i="1" a="1"/>
  <c r="K19" i="1" s="1"/>
  <c r="N19" i="1"/>
  <c r="J20" i="1"/>
  <c r="I20" i="1"/>
  <c r="P18" i="1"/>
  <c r="O18" i="1"/>
  <c r="L19" i="1"/>
  <c r="R19" i="1" s="1"/>
  <c r="M19" i="1"/>
  <c r="P21" i="3" l="1"/>
  <c r="O21" i="3"/>
  <c r="R21" i="3"/>
  <c r="R20" i="3"/>
  <c r="M21" i="3"/>
  <c r="M22" i="3" s="1"/>
  <c r="P20" i="3"/>
  <c r="O20" i="3"/>
  <c r="I22" i="3"/>
  <c r="J22" i="3"/>
  <c r="H22" i="3"/>
  <c r="Q21" i="3"/>
  <c r="N21" i="3"/>
  <c r="K21" i="3" a="1"/>
  <c r="K21" i="3" s="1"/>
  <c r="K11" i="2"/>
  <c r="L11" i="2" s="1"/>
  <c r="Q20" i="1"/>
  <c r="K20" i="1" a="1"/>
  <c r="K20" i="1" s="1"/>
  <c r="N20" i="1"/>
  <c r="J21" i="1"/>
  <c r="I21" i="1"/>
  <c r="O19" i="1"/>
  <c r="P19" i="1"/>
  <c r="M20" i="1"/>
  <c r="L20" i="1"/>
  <c r="R20" i="1" s="1"/>
  <c r="J23" i="3" l="1"/>
  <c r="I23" i="3"/>
  <c r="H23" i="3"/>
  <c r="L23" i="3" s="1"/>
  <c r="N22" i="3"/>
  <c r="Q22" i="3"/>
  <c r="K22" i="3" a="1"/>
  <c r="K22" i="3" s="1"/>
  <c r="L22" i="3"/>
  <c r="H11" i="2"/>
  <c r="J12" i="2" s="1"/>
  <c r="M11" i="2" a="1"/>
  <c r="M11" i="2" s="1"/>
  <c r="Q11" i="2"/>
  <c r="S11" i="2"/>
  <c r="N11" i="2"/>
  <c r="O12" i="2" s="1"/>
  <c r="P11" i="2"/>
  <c r="T11" i="2"/>
  <c r="R11" i="2"/>
  <c r="Q21" i="1"/>
  <c r="K21" i="1" a="1"/>
  <c r="K21" i="1" s="1"/>
  <c r="N21" i="1"/>
  <c r="J22" i="1"/>
  <c r="I22" i="1"/>
  <c r="P20" i="1"/>
  <c r="O20" i="1"/>
  <c r="L21" i="1"/>
  <c r="R21" i="1" s="1"/>
  <c r="M21" i="1"/>
  <c r="P23" i="3" l="1"/>
  <c r="O23" i="3"/>
  <c r="R23" i="3"/>
  <c r="Q23" i="3"/>
  <c r="N23" i="3"/>
  <c r="K23" i="3" a="1"/>
  <c r="K23" i="3" s="1"/>
  <c r="R22" i="3"/>
  <c r="M23" i="3"/>
  <c r="M24" i="3" s="1"/>
  <c r="P22" i="3"/>
  <c r="O22" i="3"/>
  <c r="I24" i="3"/>
  <c r="H24" i="3"/>
  <c r="J24" i="3"/>
  <c r="I12" i="2"/>
  <c r="K12" i="2"/>
  <c r="L12" i="2" s="1"/>
  <c r="Q22" i="1"/>
  <c r="K22" i="1" a="1"/>
  <c r="K22" i="1" s="1"/>
  <c r="N22" i="1"/>
  <c r="J23" i="1"/>
  <c r="I23" i="1"/>
  <c r="O21" i="1"/>
  <c r="P21" i="1"/>
  <c r="M22" i="1"/>
  <c r="L22" i="1"/>
  <c r="R22" i="1" s="1"/>
  <c r="J25" i="3" l="1"/>
  <c r="I25" i="3"/>
  <c r="H25" i="3"/>
  <c r="L24" i="3"/>
  <c r="Q24" i="3"/>
  <c r="N24" i="3"/>
  <c r="K24" i="3" a="1"/>
  <c r="K24" i="3" s="1"/>
  <c r="H12" i="2"/>
  <c r="M12" i="2" a="1"/>
  <c r="M12" i="2" s="1"/>
  <c r="P12" i="2"/>
  <c r="Q12" i="2"/>
  <c r="R12" i="2"/>
  <c r="S12" i="2"/>
  <c r="T12" i="2"/>
  <c r="N12" i="2"/>
  <c r="O13" i="2" s="1"/>
  <c r="J13" i="2"/>
  <c r="I13" i="2"/>
  <c r="N23" i="1"/>
  <c r="K23" i="1" a="1"/>
  <c r="K23" i="1" s="1"/>
  <c r="Q23" i="1"/>
  <c r="J24" i="1"/>
  <c r="I24" i="1"/>
  <c r="P22" i="1"/>
  <c r="O22" i="1"/>
  <c r="L23" i="1"/>
  <c r="R23" i="1" s="1"/>
  <c r="M23" i="1"/>
  <c r="R24" i="3" l="1"/>
  <c r="P24" i="3"/>
  <c r="O24" i="3"/>
  <c r="M25" i="3"/>
  <c r="J26" i="3"/>
  <c r="I26" i="3"/>
  <c r="H26" i="3"/>
  <c r="L26" i="3" s="1"/>
  <c r="Q25" i="3"/>
  <c r="N25" i="3"/>
  <c r="K25" i="3" a="1"/>
  <c r="K25" i="3" s="1"/>
  <c r="L25" i="3"/>
  <c r="K13" i="2"/>
  <c r="L13" i="2" s="1"/>
  <c r="N24" i="1"/>
  <c r="K24" i="1" a="1"/>
  <c r="K24" i="1" s="1"/>
  <c r="Q24" i="1"/>
  <c r="J25" i="1"/>
  <c r="N25" i="1" s="1"/>
  <c r="I25" i="1"/>
  <c r="O23" i="1"/>
  <c r="P23" i="1"/>
  <c r="M24" i="1"/>
  <c r="L24" i="1"/>
  <c r="R24" i="1" s="1"/>
  <c r="J27" i="3" l="1"/>
  <c r="I27" i="3"/>
  <c r="H27" i="3"/>
  <c r="L27" i="3" s="1"/>
  <c r="Q26" i="3"/>
  <c r="N26" i="3"/>
  <c r="K26" i="3" a="1"/>
  <c r="K26" i="3" s="1"/>
  <c r="R26" i="3"/>
  <c r="P26" i="3"/>
  <c r="O26" i="3"/>
  <c r="M26" i="3"/>
  <c r="M27" i="3" s="1"/>
  <c r="P25" i="3"/>
  <c r="O25" i="3"/>
  <c r="R25" i="3"/>
  <c r="H13" i="2"/>
  <c r="M13" i="2" a="1"/>
  <c r="P13" i="2"/>
  <c r="Q13" i="2"/>
  <c r="R13" i="2"/>
  <c r="S13" i="2"/>
  <c r="T13" i="2"/>
  <c r="N13" i="2"/>
  <c r="O14" i="2" s="1"/>
  <c r="M13" i="2"/>
  <c r="Q25" i="1"/>
  <c r="K25" i="1" a="1"/>
  <c r="K25" i="1" s="1"/>
  <c r="I26" i="1"/>
  <c r="J26" i="1"/>
  <c r="P24" i="1"/>
  <c r="O24" i="1"/>
  <c r="L25" i="1"/>
  <c r="R25" i="1" s="1"/>
  <c r="M25" i="1"/>
  <c r="M28" i="3" l="1"/>
  <c r="P27" i="3"/>
  <c r="O27" i="3"/>
  <c r="R27" i="3"/>
  <c r="I28" i="3"/>
  <c r="H28" i="3"/>
  <c r="J28" i="3"/>
  <c r="Q27" i="3"/>
  <c r="N27" i="3"/>
  <c r="K27" i="3" a="1"/>
  <c r="K27" i="3" s="1"/>
  <c r="I14" i="2"/>
  <c r="J14" i="2"/>
  <c r="Q26" i="1"/>
  <c r="K26" i="1" a="1"/>
  <c r="K26" i="1" s="1"/>
  <c r="N26" i="1"/>
  <c r="I27" i="1"/>
  <c r="J27" i="1"/>
  <c r="O25" i="1"/>
  <c r="P25" i="1"/>
  <c r="M26" i="1"/>
  <c r="L26" i="1"/>
  <c r="R26" i="1" s="1"/>
  <c r="Q28" i="3" l="1"/>
  <c r="N28" i="3"/>
  <c r="K28" i="3" a="1"/>
  <c r="K28" i="3" s="1"/>
  <c r="J29" i="3"/>
  <c r="I29" i="3"/>
  <c r="H29" i="3"/>
  <c r="L28" i="3"/>
  <c r="K14" i="2"/>
  <c r="L14" i="2" s="1"/>
  <c r="Q27" i="1"/>
  <c r="K27" i="1" a="1"/>
  <c r="K27" i="1" s="1"/>
  <c r="N27" i="1"/>
  <c r="J28" i="1"/>
  <c r="I28" i="1"/>
  <c r="P26" i="1"/>
  <c r="O26" i="1"/>
  <c r="L27" i="1"/>
  <c r="R27" i="1" s="1"/>
  <c r="M27" i="1"/>
  <c r="I30" i="3" l="1"/>
  <c r="J30" i="3"/>
  <c r="H30" i="3" s="1"/>
  <c r="R28" i="3"/>
  <c r="M29" i="3"/>
  <c r="P28" i="3"/>
  <c r="O28" i="3"/>
  <c r="L29" i="3"/>
  <c r="Q29" i="3"/>
  <c r="N29" i="3"/>
  <c r="K29" i="3" a="1"/>
  <c r="K29" i="3" s="1"/>
  <c r="H14" i="2"/>
  <c r="M14" i="2" a="1"/>
  <c r="M14" i="2" s="1"/>
  <c r="S14" i="2"/>
  <c r="T14" i="2"/>
  <c r="P14" i="2"/>
  <c r="Q14" i="2"/>
  <c r="R14" i="2"/>
  <c r="N14" i="2"/>
  <c r="O15" i="2" s="1"/>
  <c r="N28" i="1"/>
  <c r="K28" i="1" a="1"/>
  <c r="K28" i="1" s="1"/>
  <c r="J29" i="1"/>
  <c r="N29" i="1" s="1"/>
  <c r="I29" i="1"/>
  <c r="Q28" i="1"/>
  <c r="O27" i="1"/>
  <c r="P27" i="1"/>
  <c r="M28" i="1"/>
  <c r="L28" i="1"/>
  <c r="R28" i="1" s="1"/>
  <c r="N30" i="3" l="1"/>
  <c r="Q30" i="3"/>
  <c r="K30" i="3" a="1"/>
  <c r="K30" i="3" s="1"/>
  <c r="J31" i="3"/>
  <c r="I31" i="3"/>
  <c r="H31" i="3"/>
  <c r="M30" i="3"/>
  <c r="P29" i="3"/>
  <c r="O29" i="3"/>
  <c r="R29" i="3"/>
  <c r="L30" i="3"/>
  <c r="J15" i="2"/>
  <c r="I15" i="2"/>
  <c r="H29" i="1"/>
  <c r="H30" i="1" s="1"/>
  <c r="K29" i="1" a="1"/>
  <c r="K29" i="1" s="1"/>
  <c r="P28" i="1"/>
  <c r="O28" i="1"/>
  <c r="M29" i="1"/>
  <c r="I32" i="3" l="1"/>
  <c r="H32" i="3"/>
  <c r="L32" i="3" s="1"/>
  <c r="J32" i="3"/>
  <c r="L31" i="3"/>
  <c r="R30" i="3"/>
  <c r="P30" i="3"/>
  <c r="M31" i="3"/>
  <c r="O30" i="3"/>
  <c r="Q31" i="3"/>
  <c r="N31" i="3"/>
  <c r="K31" i="3" a="1"/>
  <c r="K31" i="3" s="1"/>
  <c r="K15" i="2"/>
  <c r="L15" i="2" s="1"/>
  <c r="L29" i="1"/>
  <c r="R29" i="1" s="1"/>
  <c r="Q29" i="1"/>
  <c r="I30" i="1"/>
  <c r="J30" i="1"/>
  <c r="K30" i="1" s="1" a="1"/>
  <c r="K30" i="1" s="1"/>
  <c r="J31" i="1"/>
  <c r="I31" i="1"/>
  <c r="Q30" i="1"/>
  <c r="L30" i="1"/>
  <c r="R30" i="1" s="1"/>
  <c r="R32" i="3" l="1"/>
  <c r="P32" i="3"/>
  <c r="O32" i="3"/>
  <c r="M32" i="3"/>
  <c r="M33" i="3" s="1"/>
  <c r="P31" i="3"/>
  <c r="O31" i="3"/>
  <c r="R31" i="3"/>
  <c r="Q32" i="3"/>
  <c r="N32" i="3"/>
  <c r="K32" i="3" a="1"/>
  <c r="K32" i="3" s="1"/>
  <c r="J33" i="3"/>
  <c r="I33" i="3"/>
  <c r="H33" i="3"/>
  <c r="H15" i="2"/>
  <c r="M15" i="2" a="1"/>
  <c r="M15" i="2" s="1"/>
  <c r="P15" i="2"/>
  <c r="Q15" i="2"/>
  <c r="R15" i="2"/>
  <c r="S15" i="2"/>
  <c r="T15" i="2"/>
  <c r="N15" i="2"/>
  <c r="O16" i="2" s="1"/>
  <c r="P29" i="1"/>
  <c r="O29" i="1"/>
  <c r="M30" i="1"/>
  <c r="N30" i="1"/>
  <c r="H31" i="1"/>
  <c r="H32" i="1" s="1"/>
  <c r="H33" i="1" s="1"/>
  <c r="H34" i="1" s="1"/>
  <c r="K31" i="1" a="1"/>
  <c r="K31" i="1" s="1"/>
  <c r="N31" i="1"/>
  <c r="O30" i="1"/>
  <c r="P30" i="1"/>
  <c r="M31" i="1"/>
  <c r="Q31" i="1" l="1"/>
  <c r="I34" i="3"/>
  <c r="H34" i="3"/>
  <c r="J34" i="3"/>
  <c r="L33" i="3"/>
  <c r="Q33" i="3"/>
  <c r="N33" i="3"/>
  <c r="K33" i="3" a="1"/>
  <c r="K33" i="3" s="1"/>
  <c r="J16" i="2"/>
  <c r="I16" i="2"/>
  <c r="L31" i="1"/>
  <c r="R31" i="1" s="1"/>
  <c r="I32" i="1"/>
  <c r="J32" i="1"/>
  <c r="Q32" i="1" s="1"/>
  <c r="J33" i="1"/>
  <c r="I33" i="1"/>
  <c r="O31" i="1"/>
  <c r="L32" i="1"/>
  <c r="R32" i="1" s="1"/>
  <c r="M32" i="1"/>
  <c r="M34" i="3" l="1"/>
  <c r="P33" i="3"/>
  <c r="O33" i="3"/>
  <c r="R33" i="3"/>
  <c r="Q34" i="3"/>
  <c r="N34" i="3"/>
  <c r="K34" i="3" a="1"/>
  <c r="K34" i="3" s="1"/>
  <c r="J35" i="3"/>
  <c r="I35" i="3"/>
  <c r="L34" i="3"/>
  <c r="K16" i="2"/>
  <c r="L16" i="2" s="1"/>
  <c r="P31" i="1"/>
  <c r="N33" i="1"/>
  <c r="K33" i="1" a="1"/>
  <c r="K33" i="1" s="1"/>
  <c r="N32" i="1"/>
  <c r="K32" i="1" a="1"/>
  <c r="K32" i="1" s="1"/>
  <c r="Q33" i="1"/>
  <c r="I34" i="1"/>
  <c r="J34" i="1"/>
  <c r="O32" i="1"/>
  <c r="P32" i="1"/>
  <c r="M33" i="1"/>
  <c r="L33" i="1"/>
  <c r="R33" i="1" s="1"/>
  <c r="N35" i="3" l="1"/>
  <c r="K35" i="3" a="1"/>
  <c r="K35" i="3" s="1"/>
  <c r="R34" i="3"/>
  <c r="M35" i="3"/>
  <c r="P34" i="3"/>
  <c r="O34" i="3"/>
  <c r="H35" i="3"/>
  <c r="H16" i="2"/>
  <c r="M16" i="2" a="1"/>
  <c r="M16" i="2" s="1"/>
  <c r="Q16" i="2"/>
  <c r="R16" i="2"/>
  <c r="S16" i="2"/>
  <c r="T16" i="2"/>
  <c r="P16" i="2"/>
  <c r="N16" i="2"/>
  <c r="O17" i="2" s="1"/>
  <c r="Q34" i="1"/>
  <c r="K34" i="1" a="1"/>
  <c r="K34" i="1" s="1"/>
  <c r="N34" i="1"/>
  <c r="I35" i="1"/>
  <c r="J35" i="1"/>
  <c r="K35" i="1" s="1" a="1"/>
  <c r="K35" i="1" s="1"/>
  <c r="P33" i="1"/>
  <c r="O33" i="1"/>
  <c r="L34" i="1"/>
  <c r="R34" i="1" s="1"/>
  <c r="M34" i="1"/>
  <c r="I36" i="3" l="1"/>
  <c r="H36" i="3"/>
  <c r="J36" i="3"/>
  <c r="L35" i="3"/>
  <c r="Q35" i="3"/>
  <c r="J17" i="2"/>
  <c r="I17" i="2"/>
  <c r="N35" i="1"/>
  <c r="H35" i="1"/>
  <c r="H36" i="1" s="1"/>
  <c r="H37" i="1" s="1"/>
  <c r="H38" i="1" s="1"/>
  <c r="H39" i="1" s="1"/>
  <c r="H40" i="1" s="1"/>
  <c r="O34" i="1"/>
  <c r="P34" i="1"/>
  <c r="M35" i="1"/>
  <c r="M36" i="3" l="1"/>
  <c r="P35" i="3"/>
  <c r="O35" i="3"/>
  <c r="R35" i="3"/>
  <c r="N36" i="3"/>
  <c r="Q36" i="3"/>
  <c r="K36" i="3" a="1"/>
  <c r="K36" i="3" s="1"/>
  <c r="J37" i="3"/>
  <c r="I37" i="3"/>
  <c r="H37" i="3"/>
  <c r="L37" i="3" s="1"/>
  <c r="L36" i="3"/>
  <c r="K17" i="2"/>
  <c r="L17" i="2" s="1"/>
  <c r="L35" i="1"/>
  <c r="R35" i="1" s="1"/>
  <c r="Q35" i="1"/>
  <c r="L36" i="1"/>
  <c r="R36" i="1" s="1"/>
  <c r="J36" i="1"/>
  <c r="I36" i="1"/>
  <c r="Q37" i="3" l="1"/>
  <c r="N37" i="3"/>
  <c r="K37" i="3" a="1"/>
  <c r="K37" i="3" s="1"/>
  <c r="R36" i="3"/>
  <c r="M37" i="3"/>
  <c r="P36" i="3"/>
  <c r="O36" i="3"/>
  <c r="M38" i="3"/>
  <c r="P37" i="3"/>
  <c r="O37" i="3"/>
  <c r="R37" i="3"/>
  <c r="I38" i="3"/>
  <c r="J38" i="3"/>
  <c r="H38" i="3"/>
  <c r="H17" i="2"/>
  <c r="S17" i="2" s="1"/>
  <c r="M17" i="2" a="1"/>
  <c r="M17" i="2" s="1"/>
  <c r="P17" i="2"/>
  <c r="N17" i="2"/>
  <c r="O18" i="2" s="1"/>
  <c r="Q17" i="2"/>
  <c r="R17" i="2"/>
  <c r="T17" i="2"/>
  <c r="Q36" i="1"/>
  <c r="K36" i="1" a="1"/>
  <c r="K36" i="1" s="1"/>
  <c r="M36" i="1"/>
  <c r="P35" i="1"/>
  <c r="O35" i="1"/>
  <c r="N36" i="1"/>
  <c r="L37" i="1"/>
  <c r="R37" i="1" s="1"/>
  <c r="J37" i="1"/>
  <c r="K37" i="1" s="1" a="1"/>
  <c r="K37" i="1" s="1"/>
  <c r="I37" i="1"/>
  <c r="O36" i="1"/>
  <c r="P36" i="1"/>
  <c r="M37" i="1"/>
  <c r="J39" i="3" l="1"/>
  <c r="H39" i="3"/>
  <c r="I39" i="3"/>
  <c r="N38" i="3"/>
  <c r="Q38" i="3"/>
  <c r="K38" i="3" a="1"/>
  <c r="K38" i="3" s="1"/>
  <c r="L38" i="3"/>
  <c r="I18" i="2"/>
  <c r="J18" i="2"/>
  <c r="N37" i="1"/>
  <c r="Q37" i="1"/>
  <c r="J38" i="1"/>
  <c r="K38" i="1" s="1" a="1"/>
  <c r="K38" i="1" s="1"/>
  <c r="I38" i="1"/>
  <c r="O37" i="1"/>
  <c r="P37" i="1"/>
  <c r="M38" i="1"/>
  <c r="P38" i="3" l="1"/>
  <c r="R38" i="3"/>
  <c r="O38" i="3"/>
  <c r="M39" i="3"/>
  <c r="Q39" i="3"/>
  <c r="N39" i="3"/>
  <c r="K39" i="3" a="1"/>
  <c r="K39" i="3" s="1"/>
  <c r="I40" i="3"/>
  <c r="J40" i="3"/>
  <c r="H40" i="3"/>
  <c r="L40" i="3" s="1"/>
  <c r="L39" i="3"/>
  <c r="K18" i="2"/>
  <c r="L18" i="2" s="1"/>
  <c r="Q38" i="1"/>
  <c r="N38" i="1"/>
  <c r="J39" i="1"/>
  <c r="K39" i="1" s="1" a="1"/>
  <c r="K39" i="1" s="1"/>
  <c r="I39" i="1"/>
  <c r="L38" i="1"/>
  <c r="R38" i="1" s="1"/>
  <c r="R39" i="3" l="1"/>
  <c r="M40" i="3"/>
  <c r="P39" i="3"/>
  <c r="O39" i="3"/>
  <c r="P40" i="3"/>
  <c r="R40" i="3"/>
  <c r="M41" i="3"/>
  <c r="O40" i="3"/>
  <c r="J41" i="3"/>
  <c r="H41" i="3" s="1"/>
  <c r="I41" i="3"/>
  <c r="Q40" i="3"/>
  <c r="N40" i="3"/>
  <c r="K40" i="3" a="1"/>
  <c r="K40" i="3" s="1"/>
  <c r="H18" i="2"/>
  <c r="M18" i="2" a="1"/>
  <c r="M18" i="2" s="1"/>
  <c r="P18" i="2"/>
  <c r="N18" i="2"/>
  <c r="O19" i="2" s="1"/>
  <c r="R18" i="2"/>
  <c r="T18" i="2"/>
  <c r="S18" i="2"/>
  <c r="Q18" i="2"/>
  <c r="J19" i="2"/>
  <c r="I19" i="2"/>
  <c r="N39" i="1"/>
  <c r="Q39" i="1"/>
  <c r="L40" i="1"/>
  <c r="R40" i="1" s="1"/>
  <c r="J40" i="1"/>
  <c r="K40" i="1" s="1" a="1"/>
  <c r="K40" i="1" s="1"/>
  <c r="I40" i="1"/>
  <c r="L39" i="1"/>
  <c r="M39" i="1"/>
  <c r="P38" i="1"/>
  <c r="O38" i="1"/>
  <c r="N41" i="3" l="1"/>
  <c r="Q41" i="3"/>
  <c r="K41" i="3" a="1"/>
  <c r="K41" i="3" s="1"/>
  <c r="I42" i="3"/>
  <c r="J42" i="3"/>
  <c r="H42" i="3"/>
  <c r="L41" i="3"/>
  <c r="K19" i="2"/>
  <c r="L19" i="2" s="1"/>
  <c r="O39" i="1"/>
  <c r="R39" i="1"/>
  <c r="M40" i="1"/>
  <c r="M41" i="1" s="1"/>
  <c r="Q40" i="1"/>
  <c r="N40" i="1"/>
  <c r="J41" i="1"/>
  <c r="K41" i="1" s="1" a="1"/>
  <c r="K41" i="1" s="1"/>
  <c r="I41" i="1"/>
  <c r="P39" i="1"/>
  <c r="O40" i="1"/>
  <c r="P40" i="1"/>
  <c r="J43" i="3" l="1"/>
  <c r="I43" i="3"/>
  <c r="H43" i="3"/>
  <c r="L42" i="3"/>
  <c r="O41" i="3"/>
  <c r="R41" i="3"/>
  <c r="M42" i="3"/>
  <c r="P41" i="3"/>
  <c r="Q42" i="3"/>
  <c r="N42" i="3"/>
  <c r="K42" i="3" a="1"/>
  <c r="K42" i="3" s="1"/>
  <c r="H19" i="2"/>
  <c r="M19" i="2" a="1"/>
  <c r="M19" i="2" s="1"/>
  <c r="S19" i="2"/>
  <c r="T19" i="2"/>
  <c r="P19" i="2"/>
  <c r="Q19" i="2"/>
  <c r="R19" i="2"/>
  <c r="N19" i="2"/>
  <c r="O20" i="2" s="1"/>
  <c r="N41" i="1"/>
  <c r="H41" i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P42" i="3" l="1"/>
  <c r="O42" i="3"/>
  <c r="R42" i="3"/>
  <c r="M43" i="3"/>
  <c r="I44" i="3"/>
  <c r="H44" i="3"/>
  <c r="L44" i="3" s="1"/>
  <c r="J44" i="3"/>
  <c r="Q43" i="3"/>
  <c r="N43" i="3"/>
  <c r="K43" i="3" a="1"/>
  <c r="K43" i="3" s="1"/>
  <c r="L43" i="3"/>
  <c r="I20" i="2"/>
  <c r="J20" i="2"/>
  <c r="L41" i="1"/>
  <c r="R41" i="1" s="1"/>
  <c r="L42" i="1"/>
  <c r="R42" i="1" s="1"/>
  <c r="Q41" i="1"/>
  <c r="J42" i="1"/>
  <c r="I42" i="1"/>
  <c r="I43" i="1"/>
  <c r="J43" i="1"/>
  <c r="K43" i="1" s="1" a="1"/>
  <c r="K43" i="1" s="1"/>
  <c r="L43" i="1"/>
  <c r="R43" i="1" s="1"/>
  <c r="P42" i="1" l="1"/>
  <c r="O42" i="1"/>
  <c r="P44" i="3"/>
  <c r="O44" i="3"/>
  <c r="R44" i="3"/>
  <c r="N44" i="3"/>
  <c r="Q44" i="3"/>
  <c r="K44" i="3" a="1"/>
  <c r="K44" i="3" s="1"/>
  <c r="I45" i="3"/>
  <c r="H45" i="3"/>
  <c r="L45" i="3" s="1"/>
  <c r="J45" i="3"/>
  <c r="R43" i="3"/>
  <c r="M44" i="3"/>
  <c r="M45" i="3" s="1"/>
  <c r="O43" i="3"/>
  <c r="P43" i="3"/>
  <c r="K20" i="2"/>
  <c r="L20" i="2" s="1"/>
  <c r="N42" i="1"/>
  <c r="K42" i="1" a="1"/>
  <c r="K42" i="1" s="1"/>
  <c r="P41" i="1"/>
  <c r="Q42" i="1"/>
  <c r="O41" i="1"/>
  <c r="M42" i="1"/>
  <c r="M43" i="1" s="1"/>
  <c r="M44" i="1" s="1"/>
  <c r="Q43" i="1"/>
  <c r="N43" i="1"/>
  <c r="J44" i="1"/>
  <c r="K44" i="1" s="1" a="1"/>
  <c r="K44" i="1" s="1"/>
  <c r="I44" i="1"/>
  <c r="P43" i="1"/>
  <c r="O43" i="1"/>
  <c r="L44" i="1"/>
  <c r="R44" i="1" s="1"/>
  <c r="R45" i="3" l="1"/>
  <c r="P45" i="3"/>
  <c r="M46" i="3"/>
  <c r="O45" i="3"/>
  <c r="Q45" i="3"/>
  <c r="N45" i="3"/>
  <c r="K45" i="3" a="1"/>
  <c r="K45" i="3" s="1"/>
  <c r="I46" i="3"/>
  <c r="H46" i="3"/>
  <c r="L46" i="3" s="1"/>
  <c r="J46" i="3"/>
  <c r="H20" i="2"/>
  <c r="M20" i="2" a="1"/>
  <c r="M20" i="2" s="1"/>
  <c r="N20" i="2"/>
  <c r="O21" i="2" s="1"/>
  <c r="T20" i="2"/>
  <c r="S20" i="2"/>
  <c r="Q20" i="2"/>
  <c r="R20" i="2"/>
  <c r="P20" i="2"/>
  <c r="I21" i="2"/>
  <c r="J21" i="2"/>
  <c r="Q44" i="1"/>
  <c r="N44" i="1"/>
  <c r="J45" i="1"/>
  <c r="K45" i="1" s="1" a="1"/>
  <c r="K45" i="1" s="1"/>
  <c r="I45" i="1"/>
  <c r="O44" i="1"/>
  <c r="P44" i="1"/>
  <c r="M45" i="1"/>
  <c r="L45" i="1"/>
  <c r="R45" i="1" s="1"/>
  <c r="P46" i="3" l="1"/>
  <c r="O46" i="3"/>
  <c r="R46" i="3"/>
  <c r="M47" i="3"/>
  <c r="Q46" i="3"/>
  <c r="N46" i="3"/>
  <c r="K46" i="3" a="1"/>
  <c r="K46" i="3" s="1"/>
  <c r="L47" i="3"/>
  <c r="J47" i="3"/>
  <c r="H47" i="3"/>
  <c r="I47" i="3"/>
  <c r="K21" i="2"/>
  <c r="L21" i="2" s="1"/>
  <c r="P21" i="2" s="1"/>
  <c r="Q45" i="1"/>
  <c r="N45" i="1"/>
  <c r="J46" i="1"/>
  <c r="K46" i="1" s="1" a="1"/>
  <c r="K46" i="1" s="1"/>
  <c r="I46" i="1"/>
  <c r="P45" i="1"/>
  <c r="O45" i="1"/>
  <c r="L46" i="1"/>
  <c r="R46" i="1" s="1"/>
  <c r="M46" i="1"/>
  <c r="T21" i="2" l="1"/>
  <c r="N21" i="2"/>
  <c r="O22" i="2" s="1"/>
  <c r="S21" i="2"/>
  <c r="P47" i="3"/>
  <c r="M48" i="3"/>
  <c r="O47" i="3"/>
  <c r="R47" i="3"/>
  <c r="I48" i="3"/>
  <c r="H48" i="3"/>
  <c r="L48" i="3" s="1"/>
  <c r="J48" i="3"/>
  <c r="N47" i="3"/>
  <c r="Q47" i="3"/>
  <c r="K47" i="3" a="1"/>
  <c r="K47" i="3" s="1"/>
  <c r="R21" i="2"/>
  <c r="Q21" i="2"/>
  <c r="H21" i="2"/>
  <c r="I22" i="2" s="1"/>
  <c r="M21" i="2" a="1"/>
  <c r="M21" i="2" s="1"/>
  <c r="J22" i="2"/>
  <c r="N46" i="1"/>
  <c r="Q46" i="1"/>
  <c r="J47" i="1"/>
  <c r="K47" i="1" s="1" a="1"/>
  <c r="K47" i="1" s="1"/>
  <c r="I47" i="1"/>
  <c r="O46" i="1"/>
  <c r="P46" i="1"/>
  <c r="M47" i="1"/>
  <c r="L47" i="1"/>
  <c r="R47" i="1" s="1"/>
  <c r="P48" i="3" l="1"/>
  <c r="O48" i="3"/>
  <c r="M49" i="3"/>
  <c r="R48" i="3"/>
  <c r="J49" i="3"/>
  <c r="I49" i="3"/>
  <c r="H49" i="3"/>
  <c r="L49" i="3" s="1"/>
  <c r="N48" i="3"/>
  <c r="Q48" i="3"/>
  <c r="K48" i="3" a="1"/>
  <c r="K48" i="3" s="1"/>
  <c r="K22" i="2"/>
  <c r="L22" i="2" s="1"/>
  <c r="Q22" i="2" s="1"/>
  <c r="Q47" i="1"/>
  <c r="N47" i="1"/>
  <c r="J48" i="1"/>
  <c r="K48" i="1" s="1" a="1"/>
  <c r="K48" i="1" s="1"/>
  <c r="I48" i="1"/>
  <c r="P47" i="1"/>
  <c r="O47" i="1"/>
  <c r="L48" i="1"/>
  <c r="R48" i="1" s="1"/>
  <c r="M48" i="1"/>
  <c r="N22" i="2" l="1"/>
  <c r="O23" i="2" s="1"/>
  <c r="R49" i="3"/>
  <c r="M50" i="3"/>
  <c r="P49" i="3"/>
  <c r="O49" i="3"/>
  <c r="N49" i="3"/>
  <c r="Q49" i="3"/>
  <c r="K49" i="3" a="1"/>
  <c r="K49" i="3" s="1"/>
  <c r="I50" i="3"/>
  <c r="H50" i="3"/>
  <c r="L50" i="3" s="1"/>
  <c r="J50" i="3"/>
  <c r="H22" i="2"/>
  <c r="J23" i="2" s="1"/>
  <c r="M22" i="2" a="1"/>
  <c r="M22" i="2" s="1"/>
  <c r="R22" i="2"/>
  <c r="P22" i="2"/>
  <c r="T22" i="2"/>
  <c r="S22" i="2"/>
  <c r="Q48" i="1"/>
  <c r="N48" i="1"/>
  <c r="L49" i="1"/>
  <c r="R49" i="1" s="1"/>
  <c r="J49" i="1"/>
  <c r="K49" i="1" s="1" a="1"/>
  <c r="K49" i="1" s="1"/>
  <c r="I49" i="1"/>
  <c r="O48" i="1"/>
  <c r="P48" i="1"/>
  <c r="M49" i="1"/>
  <c r="I23" i="2" l="1"/>
  <c r="Q50" i="3"/>
  <c r="N50" i="3"/>
  <c r="K50" i="3" a="1"/>
  <c r="K50" i="3" s="1"/>
  <c r="P50" i="3"/>
  <c r="O50" i="3"/>
  <c r="R50" i="3"/>
  <c r="M51" i="3"/>
  <c r="J51" i="3"/>
  <c r="I51" i="3"/>
  <c r="H51" i="3"/>
  <c r="L51" i="3" s="1"/>
  <c r="K23" i="2"/>
  <c r="L23" i="2" s="1"/>
  <c r="Q49" i="1"/>
  <c r="N49" i="1"/>
  <c r="L50" i="1"/>
  <c r="R50" i="1" s="1"/>
  <c r="I50" i="1"/>
  <c r="J50" i="1"/>
  <c r="K50" i="1" s="1" a="1"/>
  <c r="K50" i="1" s="1"/>
  <c r="P49" i="1"/>
  <c r="O49" i="1"/>
  <c r="M50" i="1"/>
  <c r="R51" i="3" l="1"/>
  <c r="P51" i="3"/>
  <c r="M52" i="3"/>
  <c r="O51" i="3"/>
  <c r="I52" i="3"/>
  <c r="H52" i="3"/>
  <c r="L52" i="3" s="1"/>
  <c r="J52" i="3"/>
  <c r="Q51" i="3"/>
  <c r="N51" i="3"/>
  <c r="K51" i="3" a="1"/>
  <c r="K51" i="3" s="1"/>
  <c r="H23" i="2"/>
  <c r="M23" i="2" a="1"/>
  <c r="M23" i="2" s="1"/>
  <c r="P23" i="2"/>
  <c r="Q23" i="2"/>
  <c r="R23" i="2"/>
  <c r="S23" i="2"/>
  <c r="T23" i="2"/>
  <c r="N23" i="2"/>
  <c r="O24" i="2" s="1"/>
  <c r="Q50" i="1"/>
  <c r="N50" i="1"/>
  <c r="L51" i="1"/>
  <c r="R51" i="1" s="1"/>
  <c r="I51" i="1"/>
  <c r="J51" i="1"/>
  <c r="K51" i="1" s="1" a="1"/>
  <c r="K51" i="1" s="1"/>
  <c r="P50" i="1"/>
  <c r="O50" i="1"/>
  <c r="M51" i="1"/>
  <c r="P52" i="3" l="1"/>
  <c r="O52" i="3"/>
  <c r="R52" i="3"/>
  <c r="M53" i="3"/>
  <c r="N52" i="3"/>
  <c r="Q52" i="3"/>
  <c r="K52" i="3" a="1"/>
  <c r="K52" i="3" s="1"/>
  <c r="I53" i="3"/>
  <c r="H53" i="3"/>
  <c r="L53" i="3" s="1"/>
  <c r="J53" i="3"/>
  <c r="I24" i="2"/>
  <c r="J24" i="2"/>
  <c r="K24" i="2" s="1"/>
  <c r="L24" i="2" s="1"/>
  <c r="Q51" i="1"/>
  <c r="N51" i="1"/>
  <c r="L52" i="1"/>
  <c r="R52" i="1" s="1"/>
  <c r="J52" i="1"/>
  <c r="K52" i="1" s="1" a="1"/>
  <c r="K52" i="1" s="1"/>
  <c r="I52" i="1"/>
  <c r="P51" i="1"/>
  <c r="O51" i="1"/>
  <c r="M52" i="1"/>
  <c r="R53" i="3" l="1"/>
  <c r="P53" i="3"/>
  <c r="M54" i="3"/>
  <c r="O53" i="3"/>
  <c r="I54" i="3"/>
  <c r="H54" i="3"/>
  <c r="L54" i="3" s="1"/>
  <c r="J54" i="3"/>
  <c r="Q53" i="3"/>
  <c r="N53" i="3"/>
  <c r="K53" i="3" a="1"/>
  <c r="K53" i="3" s="1"/>
  <c r="H24" i="2"/>
  <c r="M24" i="2" a="1"/>
  <c r="M24" i="2" s="1"/>
  <c r="Q24" i="2"/>
  <c r="R24" i="2"/>
  <c r="S24" i="2"/>
  <c r="T24" i="2"/>
  <c r="P24" i="2"/>
  <c r="N24" i="2"/>
  <c r="O25" i="2" s="1"/>
  <c r="Q52" i="1"/>
  <c r="N52" i="1"/>
  <c r="L53" i="1"/>
  <c r="R53" i="1" s="1"/>
  <c r="J53" i="1"/>
  <c r="K53" i="1" s="1" a="1"/>
  <c r="K53" i="1" s="1"/>
  <c r="I53" i="1"/>
  <c r="O52" i="1"/>
  <c r="P52" i="1"/>
  <c r="M53" i="1"/>
  <c r="P54" i="3" l="1"/>
  <c r="O54" i="3"/>
  <c r="R54" i="3"/>
  <c r="M55" i="3"/>
  <c r="J55" i="3"/>
  <c r="I55" i="3"/>
  <c r="Q54" i="3"/>
  <c r="N54" i="3"/>
  <c r="K54" i="3" a="1"/>
  <c r="K54" i="3" s="1"/>
  <c r="J25" i="2"/>
  <c r="I25" i="2"/>
  <c r="Q53" i="1"/>
  <c r="N53" i="1"/>
  <c r="L54" i="1"/>
  <c r="R54" i="1" s="1"/>
  <c r="J54" i="1"/>
  <c r="K54" i="1" s="1" a="1"/>
  <c r="K54" i="1" s="1"/>
  <c r="I54" i="1"/>
  <c r="P53" i="1"/>
  <c r="O53" i="1"/>
  <c r="M54" i="1"/>
  <c r="N55" i="3" l="1"/>
  <c r="K55" i="3" a="1"/>
  <c r="K55" i="3" s="1"/>
  <c r="H55" i="3"/>
  <c r="K25" i="2"/>
  <c r="L25" i="2" s="1"/>
  <c r="Q54" i="1"/>
  <c r="N54" i="1"/>
  <c r="J55" i="1"/>
  <c r="K55" i="1" s="1" a="1"/>
  <c r="K55" i="1" s="1"/>
  <c r="I55" i="1"/>
  <c r="O54" i="1"/>
  <c r="P54" i="1"/>
  <c r="M55" i="1"/>
  <c r="I56" i="3" l="1"/>
  <c r="H56" i="3"/>
  <c r="L56" i="3" s="1"/>
  <c r="J56" i="3"/>
  <c r="L55" i="3"/>
  <c r="Q55" i="3"/>
  <c r="H25" i="2"/>
  <c r="I26" i="2" s="1"/>
  <c r="M25" i="2" a="1"/>
  <c r="M25" i="2" s="1"/>
  <c r="T25" i="2"/>
  <c r="P25" i="2"/>
  <c r="Q25" i="2"/>
  <c r="R25" i="2"/>
  <c r="S25" i="2"/>
  <c r="N25" i="2"/>
  <c r="O26" i="2" s="1"/>
  <c r="J26" i="2"/>
  <c r="N55" i="1"/>
  <c r="H55" i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P55" i="3" l="1"/>
  <c r="M56" i="3"/>
  <c r="O55" i="3"/>
  <c r="R55" i="3"/>
  <c r="N56" i="3"/>
  <c r="Q56" i="3"/>
  <c r="K56" i="3" a="1"/>
  <c r="K56" i="3" s="1"/>
  <c r="P56" i="3"/>
  <c r="O56" i="3"/>
  <c r="M57" i="3"/>
  <c r="R56" i="3"/>
  <c r="J57" i="3"/>
  <c r="I57" i="3"/>
  <c r="H57" i="3"/>
  <c r="K26" i="2"/>
  <c r="L26" i="2" s="1"/>
  <c r="Q55" i="1"/>
  <c r="J56" i="1"/>
  <c r="K56" i="1" s="1" a="1"/>
  <c r="K56" i="1" s="1"/>
  <c r="L55" i="1"/>
  <c r="I56" i="1"/>
  <c r="J57" i="1"/>
  <c r="K57" i="1" s="1" a="1"/>
  <c r="I57" i="1"/>
  <c r="L56" i="1"/>
  <c r="R56" i="1" s="1"/>
  <c r="I58" i="3" l="1"/>
  <c r="H58" i="3"/>
  <c r="J58" i="3"/>
  <c r="N57" i="3"/>
  <c r="Q57" i="3"/>
  <c r="K57" i="3" a="1"/>
  <c r="K57" i="3" s="1"/>
  <c r="L57" i="3"/>
  <c r="H26" i="2"/>
  <c r="I27" i="2" s="1"/>
  <c r="M26" i="2" a="1"/>
  <c r="M26" i="2" s="1"/>
  <c r="P26" i="2"/>
  <c r="Q26" i="2"/>
  <c r="R26" i="2"/>
  <c r="S26" i="2"/>
  <c r="T26" i="2"/>
  <c r="N26" i="2"/>
  <c r="O27" i="2" s="1"/>
  <c r="J27" i="2"/>
  <c r="K57" i="1"/>
  <c r="N56" i="1"/>
  <c r="Q56" i="1"/>
  <c r="O55" i="1"/>
  <c r="R55" i="1"/>
  <c r="M56" i="1"/>
  <c r="M57" i="1" s="1"/>
  <c r="P55" i="1"/>
  <c r="Q57" i="1"/>
  <c r="N57" i="1"/>
  <c r="I58" i="1"/>
  <c r="J58" i="1"/>
  <c r="K58" i="1" s="1" a="1"/>
  <c r="K58" i="1" s="1"/>
  <c r="L57" i="1"/>
  <c r="R57" i="1" s="1"/>
  <c r="P56" i="1"/>
  <c r="O56" i="1"/>
  <c r="R57" i="3" l="1"/>
  <c r="O57" i="3"/>
  <c r="P57" i="3"/>
  <c r="M58" i="3"/>
  <c r="Q58" i="3"/>
  <c r="N58" i="3"/>
  <c r="K58" i="3" a="1"/>
  <c r="K58" i="3" s="1"/>
  <c r="J59" i="3"/>
  <c r="I59" i="3"/>
  <c r="H59" i="3"/>
  <c r="L59" i="3" s="1"/>
  <c r="L58" i="3"/>
  <c r="K27" i="2"/>
  <c r="L27" i="2" s="1"/>
  <c r="M58" i="1"/>
  <c r="P57" i="1"/>
  <c r="O57" i="1"/>
  <c r="I59" i="1"/>
  <c r="J59" i="1"/>
  <c r="K59" i="1" s="1" a="1"/>
  <c r="K59" i="1" s="1"/>
  <c r="L58" i="1"/>
  <c r="R58" i="1" s="1"/>
  <c r="Q58" i="1"/>
  <c r="N58" i="1"/>
  <c r="P59" i="3" l="1"/>
  <c r="R59" i="3"/>
  <c r="O59" i="3"/>
  <c r="I60" i="3"/>
  <c r="H60" i="3"/>
  <c r="L60" i="3" s="1"/>
  <c r="J60" i="3"/>
  <c r="P58" i="3"/>
  <c r="O58" i="3"/>
  <c r="R58" i="3"/>
  <c r="M59" i="3"/>
  <c r="M60" i="3" s="1"/>
  <c r="Q59" i="3"/>
  <c r="N59" i="3"/>
  <c r="K59" i="3" a="1"/>
  <c r="K59" i="3" s="1"/>
  <c r="H27" i="2"/>
  <c r="M27" i="2" a="1"/>
  <c r="M27" i="2" s="1"/>
  <c r="R27" i="2"/>
  <c r="S27" i="2"/>
  <c r="T27" i="2"/>
  <c r="P27" i="2"/>
  <c r="Q27" i="2"/>
  <c r="N27" i="2"/>
  <c r="O28" i="2" s="1"/>
  <c r="J60" i="1"/>
  <c r="K60" i="1" s="1" a="1"/>
  <c r="K60" i="1" s="1"/>
  <c r="I60" i="1"/>
  <c r="L59" i="1"/>
  <c r="R59" i="1" s="1"/>
  <c r="M59" i="1"/>
  <c r="O58" i="1"/>
  <c r="P58" i="1"/>
  <c r="Q59" i="1"/>
  <c r="N59" i="1"/>
  <c r="P60" i="3" l="1"/>
  <c r="O60" i="3"/>
  <c r="R60" i="3"/>
  <c r="M61" i="3"/>
  <c r="N60" i="3"/>
  <c r="Q60" i="3"/>
  <c r="K60" i="3" a="1"/>
  <c r="K60" i="3" s="1"/>
  <c r="L61" i="3"/>
  <c r="I61" i="3"/>
  <c r="H61" i="3"/>
  <c r="J61" i="3"/>
  <c r="J28" i="2"/>
  <c r="I28" i="2"/>
  <c r="M60" i="1"/>
  <c r="P59" i="1"/>
  <c r="O59" i="1"/>
  <c r="N60" i="1"/>
  <c r="Q60" i="1"/>
  <c r="J61" i="1"/>
  <c r="K61" i="1" s="1" a="1"/>
  <c r="K61" i="1" s="1"/>
  <c r="I61" i="1"/>
  <c r="L60" i="1"/>
  <c r="R60" i="1" s="1"/>
  <c r="Q61" i="3" l="1"/>
  <c r="N61" i="3"/>
  <c r="K61" i="3" a="1"/>
  <c r="K61" i="3" s="1"/>
  <c r="I62" i="3"/>
  <c r="H62" i="3"/>
  <c r="L62" i="3" s="1"/>
  <c r="J62" i="3"/>
  <c r="R61" i="3"/>
  <c r="P61" i="3"/>
  <c r="M62" i="3"/>
  <c r="O61" i="3"/>
  <c r="K28" i="2"/>
  <c r="L28" i="2" s="1"/>
  <c r="J62" i="1"/>
  <c r="K62" i="1" s="1" a="1"/>
  <c r="K62" i="1" s="1"/>
  <c r="I62" i="1"/>
  <c r="L61" i="1"/>
  <c r="R61" i="1" s="1"/>
  <c r="N61" i="1"/>
  <c r="Q61" i="1"/>
  <c r="M61" i="1"/>
  <c r="O60" i="1"/>
  <c r="P60" i="1"/>
  <c r="P62" i="3" l="1"/>
  <c r="O62" i="3"/>
  <c r="R62" i="3"/>
  <c r="M63" i="3"/>
  <c r="J63" i="3"/>
  <c r="H63" i="3"/>
  <c r="L63" i="3" s="1"/>
  <c r="I63" i="3"/>
  <c r="Q62" i="3"/>
  <c r="N62" i="3"/>
  <c r="K62" i="3" a="1"/>
  <c r="K62" i="3" s="1"/>
  <c r="H28" i="2"/>
  <c r="M28" i="2" a="1"/>
  <c r="M28" i="2" s="1"/>
  <c r="P28" i="2"/>
  <c r="S28" i="2"/>
  <c r="N28" i="2"/>
  <c r="O29" i="2" s="1"/>
  <c r="Q28" i="2"/>
  <c r="R28" i="2"/>
  <c r="T28" i="2"/>
  <c r="I29" i="2"/>
  <c r="J29" i="2"/>
  <c r="M62" i="1"/>
  <c r="P61" i="1"/>
  <c r="O61" i="1"/>
  <c r="Q62" i="1"/>
  <c r="N62" i="1"/>
  <c r="J63" i="1"/>
  <c r="K63" i="1" s="1" a="1"/>
  <c r="K63" i="1" s="1"/>
  <c r="I63" i="1"/>
  <c r="L62" i="1"/>
  <c r="R62" i="1" s="1"/>
  <c r="P63" i="3" l="1"/>
  <c r="M64" i="3"/>
  <c r="O63" i="3"/>
  <c r="R63" i="3"/>
  <c r="N63" i="3"/>
  <c r="Q63" i="3"/>
  <c r="K63" i="3" a="1"/>
  <c r="K63" i="3" s="1"/>
  <c r="I64" i="3"/>
  <c r="H64" i="3"/>
  <c r="L64" i="3" s="1"/>
  <c r="J64" i="3"/>
  <c r="K29" i="2"/>
  <c r="L29" i="2" s="1"/>
  <c r="J64" i="1"/>
  <c r="K64" i="1" s="1" a="1"/>
  <c r="K64" i="1" s="1"/>
  <c r="I64" i="1"/>
  <c r="L63" i="1"/>
  <c r="R63" i="1" s="1"/>
  <c r="Q63" i="1"/>
  <c r="N63" i="1"/>
  <c r="M63" i="1"/>
  <c r="P62" i="1"/>
  <c r="O62" i="1"/>
  <c r="P64" i="3" l="1"/>
  <c r="O64" i="3"/>
  <c r="M65" i="3"/>
  <c r="R64" i="3"/>
  <c r="N64" i="3"/>
  <c r="Q64" i="3"/>
  <c r="K64" i="3" a="1"/>
  <c r="K64" i="3" s="1"/>
  <c r="L65" i="3"/>
  <c r="I65" i="3"/>
  <c r="J65" i="3"/>
  <c r="H65" i="3"/>
  <c r="H29" i="2"/>
  <c r="M29" i="2" a="1"/>
  <c r="M29" i="2" s="1"/>
  <c r="R29" i="2"/>
  <c r="S29" i="2"/>
  <c r="T29" i="2"/>
  <c r="P29" i="2"/>
  <c r="Q29" i="2"/>
  <c r="N29" i="2"/>
  <c r="O30" i="2" s="1"/>
  <c r="J30" i="2"/>
  <c r="I30" i="2"/>
  <c r="Q64" i="1"/>
  <c r="N64" i="1"/>
  <c r="M64" i="1"/>
  <c r="O63" i="1"/>
  <c r="P63" i="1"/>
  <c r="J65" i="1"/>
  <c r="K65" i="1" s="1" a="1"/>
  <c r="K65" i="1" s="1"/>
  <c r="I65" i="1"/>
  <c r="L64" i="1"/>
  <c r="R64" i="1" s="1"/>
  <c r="R65" i="3" l="1"/>
  <c r="M66" i="3"/>
  <c r="O65" i="3"/>
  <c r="P65" i="3"/>
  <c r="I66" i="3"/>
  <c r="H66" i="3"/>
  <c r="L66" i="3" s="1"/>
  <c r="J66" i="3"/>
  <c r="N65" i="3"/>
  <c r="Q65" i="3"/>
  <c r="K65" i="3" a="1"/>
  <c r="K65" i="3" s="1"/>
  <c r="K30" i="2"/>
  <c r="L30" i="2" s="1"/>
  <c r="I66" i="1"/>
  <c r="J66" i="1"/>
  <c r="K66" i="1" s="1" a="1"/>
  <c r="K66" i="1" s="1"/>
  <c r="L65" i="1"/>
  <c r="R65" i="1" s="1"/>
  <c r="Q65" i="1"/>
  <c r="N65" i="1"/>
  <c r="M65" i="1"/>
  <c r="O64" i="1"/>
  <c r="P64" i="1"/>
  <c r="P66" i="3" l="1"/>
  <c r="O66" i="3"/>
  <c r="R66" i="3"/>
  <c r="M67" i="3"/>
  <c r="Q66" i="3"/>
  <c r="N66" i="3"/>
  <c r="K66" i="3" a="1"/>
  <c r="K66" i="3" s="1"/>
  <c r="L67" i="3"/>
  <c r="J67" i="3"/>
  <c r="I67" i="3"/>
  <c r="H67" i="3"/>
  <c r="H30" i="2"/>
  <c r="M30" i="2" a="1"/>
  <c r="M30" i="2" s="1"/>
  <c r="T30" i="2"/>
  <c r="P30" i="2"/>
  <c r="Q30" i="2"/>
  <c r="R30" i="2"/>
  <c r="S30" i="2"/>
  <c r="N30" i="2"/>
  <c r="O31" i="2" s="1"/>
  <c r="M66" i="1"/>
  <c r="P65" i="1"/>
  <c r="O65" i="1"/>
  <c r="N66" i="1"/>
  <c r="Q66" i="1"/>
  <c r="I67" i="1"/>
  <c r="J67" i="1"/>
  <c r="K67" i="1" s="1" a="1"/>
  <c r="K67" i="1" s="1"/>
  <c r="L66" i="1"/>
  <c r="R66" i="1" s="1"/>
  <c r="I68" i="3" l="1"/>
  <c r="H68" i="3"/>
  <c r="L68" i="3" s="1"/>
  <c r="J68" i="3"/>
  <c r="R67" i="3"/>
  <c r="P67" i="3"/>
  <c r="M68" i="3"/>
  <c r="O67" i="3"/>
  <c r="Q67" i="3"/>
  <c r="N67" i="3"/>
  <c r="K67" i="3" a="1"/>
  <c r="K67" i="3" s="1"/>
  <c r="J31" i="2"/>
  <c r="I31" i="2"/>
  <c r="J68" i="1"/>
  <c r="K68" i="1" s="1" a="1"/>
  <c r="K68" i="1" s="1"/>
  <c r="I68" i="1"/>
  <c r="L67" i="1"/>
  <c r="R67" i="1" s="1"/>
  <c r="M67" i="1"/>
  <c r="O66" i="1"/>
  <c r="P66" i="1"/>
  <c r="Q67" i="1"/>
  <c r="N67" i="1"/>
  <c r="P68" i="3" l="1"/>
  <c r="O68" i="3"/>
  <c r="R68" i="3"/>
  <c r="M69" i="3"/>
  <c r="N68" i="3"/>
  <c r="Q68" i="3"/>
  <c r="K68" i="3" a="1"/>
  <c r="K68" i="3" s="1"/>
  <c r="L69" i="3"/>
  <c r="I69" i="3"/>
  <c r="H69" i="3"/>
  <c r="J69" i="3"/>
  <c r="K31" i="2"/>
  <c r="L31" i="2" s="1"/>
  <c r="M68" i="1"/>
  <c r="O67" i="1"/>
  <c r="P67" i="1"/>
  <c r="Q68" i="1"/>
  <c r="N68" i="1"/>
  <c r="J69" i="1"/>
  <c r="K69" i="1" s="1" a="1"/>
  <c r="K69" i="1" s="1"/>
  <c r="I69" i="1"/>
  <c r="L68" i="1"/>
  <c r="R68" i="1" s="1"/>
  <c r="R69" i="3" l="1"/>
  <c r="P69" i="3"/>
  <c r="M70" i="3"/>
  <c r="O69" i="3"/>
  <c r="I70" i="3"/>
  <c r="H70" i="3"/>
  <c r="L70" i="3" s="1"/>
  <c r="J70" i="3"/>
  <c r="Q69" i="3"/>
  <c r="N69" i="3"/>
  <c r="K69" i="3" a="1"/>
  <c r="K69" i="3" s="1"/>
  <c r="H31" i="2"/>
  <c r="M31" i="2" a="1"/>
  <c r="M31" i="2" s="1"/>
  <c r="P31" i="2"/>
  <c r="N31" i="2"/>
  <c r="O32" i="2" s="1"/>
  <c r="T31" i="2"/>
  <c r="R31" i="2"/>
  <c r="Q31" i="2"/>
  <c r="S31" i="2"/>
  <c r="J70" i="1"/>
  <c r="K70" i="1" s="1" a="1"/>
  <c r="K70" i="1" s="1"/>
  <c r="I70" i="1"/>
  <c r="L69" i="1"/>
  <c r="R69" i="1" s="1"/>
  <c r="Q69" i="1"/>
  <c r="N69" i="1"/>
  <c r="M69" i="1"/>
  <c r="O68" i="1"/>
  <c r="P68" i="1"/>
  <c r="P70" i="3" l="1"/>
  <c r="O70" i="3"/>
  <c r="R70" i="3"/>
  <c r="M71" i="3"/>
  <c r="J71" i="3"/>
  <c r="H71" i="3"/>
  <c r="L71" i="3" s="1"/>
  <c r="I71" i="3"/>
  <c r="Q70" i="3"/>
  <c r="N70" i="3"/>
  <c r="K70" i="3" a="1"/>
  <c r="K70" i="3" s="1"/>
  <c r="I32" i="2"/>
  <c r="J32" i="2"/>
  <c r="K32" i="2" s="1"/>
  <c r="L32" i="2" s="1"/>
  <c r="M70" i="1"/>
  <c r="P69" i="1"/>
  <c r="O69" i="1"/>
  <c r="N70" i="1"/>
  <c r="Q70" i="1"/>
  <c r="J71" i="1"/>
  <c r="K71" i="1" s="1" a="1"/>
  <c r="K71" i="1" s="1"/>
  <c r="I71" i="1"/>
  <c r="L70" i="1"/>
  <c r="R70" i="1" s="1"/>
  <c r="P71" i="3" l="1"/>
  <c r="M72" i="3"/>
  <c r="O71" i="3"/>
  <c r="R71" i="3"/>
  <c r="I72" i="3"/>
  <c r="H72" i="3"/>
  <c r="L72" i="3" s="1"/>
  <c r="J72" i="3"/>
  <c r="N71" i="3"/>
  <c r="Q71" i="3"/>
  <c r="K71" i="3" a="1"/>
  <c r="K71" i="3" s="1"/>
  <c r="H32" i="2"/>
  <c r="M32" i="2" a="1"/>
  <c r="M32" i="2" s="1"/>
  <c r="S32" i="2"/>
  <c r="T32" i="2"/>
  <c r="P32" i="2"/>
  <c r="Q32" i="2"/>
  <c r="R32" i="2"/>
  <c r="N32" i="2"/>
  <c r="O33" i="2" s="1"/>
  <c r="J72" i="1"/>
  <c r="K72" i="1" s="1" a="1"/>
  <c r="K72" i="1" s="1"/>
  <c r="I72" i="1"/>
  <c r="L71" i="1"/>
  <c r="R71" i="1" s="1"/>
  <c r="Q71" i="1"/>
  <c r="N71" i="1"/>
  <c r="M71" i="1"/>
  <c r="P70" i="1"/>
  <c r="O70" i="1"/>
  <c r="P72" i="3" l="1"/>
  <c r="O72" i="3"/>
  <c r="M73" i="3"/>
  <c r="R72" i="3"/>
  <c r="I73" i="3"/>
  <c r="J73" i="3"/>
  <c r="H73" i="3"/>
  <c r="L73" i="3" s="1"/>
  <c r="N72" i="3"/>
  <c r="Q72" i="3"/>
  <c r="K72" i="3" a="1"/>
  <c r="K72" i="3" s="1"/>
  <c r="I33" i="2"/>
  <c r="J33" i="2"/>
  <c r="K33" i="2" s="1"/>
  <c r="L33" i="2" s="1"/>
  <c r="M72" i="1"/>
  <c r="P71" i="1"/>
  <c r="O71" i="1"/>
  <c r="Q72" i="1"/>
  <c r="N72" i="1"/>
  <c r="J73" i="1"/>
  <c r="K73" i="1" s="1" a="1"/>
  <c r="K73" i="1" s="1"/>
  <c r="I73" i="1"/>
  <c r="L72" i="1"/>
  <c r="R72" i="1" s="1"/>
  <c r="O73" i="3" l="1"/>
  <c r="M74" i="3"/>
  <c r="R73" i="3"/>
  <c r="P73" i="3"/>
  <c r="N73" i="3"/>
  <c r="Q73" i="3"/>
  <c r="K73" i="3" a="1"/>
  <c r="K73" i="3" s="1"/>
  <c r="I74" i="3"/>
  <c r="H74" i="3"/>
  <c r="L74" i="3" s="1"/>
  <c r="J74" i="3"/>
  <c r="H33" i="2"/>
  <c r="M33" i="2" a="1"/>
  <c r="M33" i="2" s="1"/>
  <c r="P33" i="2"/>
  <c r="Q33" i="2"/>
  <c r="R33" i="2"/>
  <c r="S33" i="2"/>
  <c r="T33" i="2"/>
  <c r="N33" i="2"/>
  <c r="O34" i="2" s="1"/>
  <c r="Q73" i="1"/>
  <c r="N73" i="1"/>
  <c r="I74" i="1"/>
  <c r="J74" i="1"/>
  <c r="K74" i="1" s="1" a="1"/>
  <c r="K74" i="1" s="1"/>
  <c r="L73" i="1"/>
  <c r="R73" i="1" s="1"/>
  <c r="M73" i="1"/>
  <c r="O72" i="1"/>
  <c r="P72" i="1"/>
  <c r="P74" i="3" l="1"/>
  <c r="O74" i="3"/>
  <c r="M75" i="3"/>
  <c r="R74" i="3"/>
  <c r="N74" i="3"/>
  <c r="Q74" i="3"/>
  <c r="K74" i="3" a="1"/>
  <c r="K74" i="3" s="1"/>
  <c r="H75" i="3"/>
  <c r="L75" i="3" s="1"/>
  <c r="J75" i="3"/>
  <c r="I75" i="3"/>
  <c r="J34" i="2"/>
  <c r="I34" i="2"/>
  <c r="I75" i="1"/>
  <c r="J75" i="1"/>
  <c r="K75" i="1" s="1" a="1"/>
  <c r="K75" i="1" s="1"/>
  <c r="L74" i="1"/>
  <c r="R74" i="1" s="1"/>
  <c r="M74" i="1"/>
  <c r="P73" i="1"/>
  <c r="O73" i="1"/>
  <c r="N74" i="1"/>
  <c r="Q74" i="1"/>
  <c r="O75" i="3" l="1"/>
  <c r="P75" i="3"/>
  <c r="M76" i="3"/>
  <c r="R75" i="3"/>
  <c r="N75" i="3"/>
  <c r="Q75" i="3"/>
  <c r="K75" i="3" a="1"/>
  <c r="K75" i="3" s="1"/>
  <c r="I76" i="3"/>
  <c r="H76" i="3"/>
  <c r="L76" i="3" s="1"/>
  <c r="J76" i="3"/>
  <c r="K34" i="2"/>
  <c r="L34" i="2" s="1"/>
  <c r="M75" i="1"/>
  <c r="O74" i="1"/>
  <c r="P74" i="1"/>
  <c r="Q75" i="1"/>
  <c r="N75" i="1"/>
  <c r="J76" i="1"/>
  <c r="K76" i="1" s="1" a="1"/>
  <c r="K76" i="1" s="1"/>
  <c r="I76" i="1"/>
  <c r="L75" i="1"/>
  <c r="R75" i="1" s="1"/>
  <c r="Q76" i="3" l="1"/>
  <c r="N76" i="3"/>
  <c r="K76" i="3" a="1"/>
  <c r="K76" i="3" s="1"/>
  <c r="P76" i="3"/>
  <c r="O76" i="3"/>
  <c r="M77" i="3"/>
  <c r="R76" i="3"/>
  <c r="H77" i="3"/>
  <c r="L77" i="3" s="1"/>
  <c r="J77" i="3"/>
  <c r="I77" i="3"/>
  <c r="H34" i="2"/>
  <c r="M34" i="2" a="1"/>
  <c r="M34" i="2" s="1"/>
  <c r="Q34" i="2"/>
  <c r="R34" i="2"/>
  <c r="S34" i="2"/>
  <c r="T34" i="2"/>
  <c r="P34" i="2"/>
  <c r="N34" i="2"/>
  <c r="O35" i="2" s="1"/>
  <c r="J77" i="1"/>
  <c r="K77" i="1" s="1" a="1"/>
  <c r="K77" i="1" s="1"/>
  <c r="I77" i="1"/>
  <c r="L76" i="1"/>
  <c r="R76" i="1" s="1"/>
  <c r="Q76" i="1"/>
  <c r="N76" i="1"/>
  <c r="M76" i="1"/>
  <c r="P75" i="1"/>
  <c r="O75" i="1"/>
  <c r="O77" i="3" l="1"/>
  <c r="P77" i="3"/>
  <c r="M78" i="3"/>
  <c r="R77" i="3"/>
  <c r="Q77" i="3"/>
  <c r="N77" i="3"/>
  <c r="K77" i="3" a="1"/>
  <c r="K77" i="3" s="1"/>
  <c r="I78" i="3"/>
  <c r="H78" i="3"/>
  <c r="L78" i="3" s="1"/>
  <c r="J78" i="3"/>
  <c r="I35" i="2"/>
  <c r="J35" i="2"/>
  <c r="M77" i="1"/>
  <c r="O76" i="1"/>
  <c r="P76" i="1"/>
  <c r="Q77" i="1"/>
  <c r="N77" i="1"/>
  <c r="J78" i="1"/>
  <c r="K78" i="1" s="1" a="1"/>
  <c r="K78" i="1" s="1"/>
  <c r="I78" i="1"/>
  <c r="L77" i="1"/>
  <c r="R77" i="1" s="1"/>
  <c r="P78" i="3" l="1"/>
  <c r="O78" i="3"/>
  <c r="R78" i="3"/>
  <c r="M79" i="3"/>
  <c r="Q78" i="3"/>
  <c r="N78" i="3"/>
  <c r="K78" i="3" a="1"/>
  <c r="K78" i="3" s="1"/>
  <c r="I79" i="3"/>
  <c r="J79" i="3"/>
  <c r="K35" i="2"/>
  <c r="L35" i="2" s="1"/>
  <c r="R35" i="2" s="1"/>
  <c r="Q78" i="1"/>
  <c r="N78" i="1"/>
  <c r="J79" i="1"/>
  <c r="I79" i="1"/>
  <c r="L78" i="1"/>
  <c r="R78" i="1" s="1"/>
  <c r="M78" i="1"/>
  <c r="P77" i="1"/>
  <c r="O77" i="1"/>
  <c r="N79" i="3" l="1"/>
  <c r="K79" i="3" a="1"/>
  <c r="K79" i="3" s="1"/>
  <c r="H79" i="3"/>
  <c r="H35" i="2"/>
  <c r="S35" i="2" s="1"/>
  <c r="M35" i="2" a="1"/>
  <c r="M35" i="2" s="1"/>
  <c r="Q35" i="2"/>
  <c r="T35" i="2"/>
  <c r="N35" i="2"/>
  <c r="O36" i="2" s="1"/>
  <c r="P35" i="2"/>
  <c r="I36" i="2"/>
  <c r="H79" i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K79" i="1" a="1"/>
  <c r="K79" i="1" s="1"/>
  <c r="O78" i="1"/>
  <c r="P78" i="1"/>
  <c r="M79" i="1"/>
  <c r="N79" i="1"/>
  <c r="J36" i="2" l="1"/>
  <c r="K36" i="2" s="1"/>
  <c r="L36" i="2" s="1"/>
  <c r="R36" i="2" s="1"/>
  <c r="I80" i="3"/>
  <c r="H80" i="3"/>
  <c r="L80" i="3" s="1"/>
  <c r="J80" i="3"/>
  <c r="L79" i="3"/>
  <c r="Q79" i="3"/>
  <c r="M36" i="2" a="1"/>
  <c r="L79" i="1"/>
  <c r="R79" i="1" s="1"/>
  <c r="I80" i="1"/>
  <c r="J80" i="1"/>
  <c r="K80" i="1" s="1" a="1"/>
  <c r="K80" i="1" s="1"/>
  <c r="Q79" i="1"/>
  <c r="J81" i="1"/>
  <c r="K81" i="1" s="1" a="1"/>
  <c r="I81" i="1"/>
  <c r="L80" i="1"/>
  <c r="R80" i="1" s="1"/>
  <c r="P79" i="1"/>
  <c r="M80" i="1"/>
  <c r="M36" i="2" l="1"/>
  <c r="H36" i="2"/>
  <c r="N80" i="1"/>
  <c r="Q80" i="1"/>
  <c r="N36" i="2"/>
  <c r="O37" i="2" s="1"/>
  <c r="K81" i="1"/>
  <c r="Q36" i="2"/>
  <c r="P36" i="2"/>
  <c r="T36" i="2"/>
  <c r="S36" i="2"/>
  <c r="O79" i="1"/>
  <c r="P80" i="3"/>
  <c r="O80" i="3"/>
  <c r="R80" i="3"/>
  <c r="Q80" i="3"/>
  <c r="N80" i="3"/>
  <c r="K80" i="3" a="1"/>
  <c r="K80" i="3" s="1"/>
  <c r="O79" i="3"/>
  <c r="R79" i="3"/>
  <c r="P79" i="3"/>
  <c r="M80" i="3"/>
  <c r="M81" i="3" s="1"/>
  <c r="H81" i="3"/>
  <c r="I81" i="3"/>
  <c r="J81" i="3"/>
  <c r="J37" i="2"/>
  <c r="I37" i="2"/>
  <c r="M81" i="1"/>
  <c r="O80" i="1"/>
  <c r="P80" i="1"/>
  <c r="N81" i="1"/>
  <c r="Q81" i="1"/>
  <c r="I82" i="1"/>
  <c r="J82" i="1"/>
  <c r="K82" i="1" s="1" a="1"/>
  <c r="K82" i="1" s="1"/>
  <c r="L81" i="1"/>
  <c r="R81" i="1" s="1"/>
  <c r="I82" i="3" l="1"/>
  <c r="H82" i="3"/>
  <c r="L82" i="3" s="1"/>
  <c r="J82" i="3"/>
  <c r="L81" i="3"/>
  <c r="Q81" i="3"/>
  <c r="N81" i="3"/>
  <c r="K81" i="3" a="1"/>
  <c r="K81" i="3" s="1"/>
  <c r="K37" i="2"/>
  <c r="L37" i="2" s="1"/>
  <c r="I83" i="1"/>
  <c r="J83" i="1"/>
  <c r="K83" i="1" s="1" a="1"/>
  <c r="K83" i="1" s="1"/>
  <c r="L82" i="1"/>
  <c r="R82" i="1" s="1"/>
  <c r="M82" i="1"/>
  <c r="P81" i="1"/>
  <c r="O81" i="1"/>
  <c r="Q82" i="1"/>
  <c r="N82" i="1"/>
  <c r="O81" i="3" l="1"/>
  <c r="R81" i="3"/>
  <c r="P81" i="3"/>
  <c r="M82" i="3"/>
  <c r="N82" i="3"/>
  <c r="Q82" i="3"/>
  <c r="K82" i="3" a="1"/>
  <c r="K82" i="3" s="1"/>
  <c r="H83" i="3"/>
  <c r="L83" i="3" s="1"/>
  <c r="J83" i="3"/>
  <c r="I83" i="3"/>
  <c r="P82" i="3"/>
  <c r="O82" i="3"/>
  <c r="R82" i="3"/>
  <c r="M83" i="3"/>
  <c r="H37" i="2"/>
  <c r="M37" i="2" a="1"/>
  <c r="M37" i="2" s="1"/>
  <c r="T37" i="2"/>
  <c r="P37" i="2"/>
  <c r="Q37" i="2"/>
  <c r="R37" i="2"/>
  <c r="S37" i="2"/>
  <c r="N37" i="2"/>
  <c r="O38" i="2" s="1"/>
  <c r="M83" i="1"/>
  <c r="O82" i="1"/>
  <c r="P82" i="1"/>
  <c r="Q83" i="1"/>
  <c r="N83" i="1"/>
  <c r="J84" i="1"/>
  <c r="K84" i="1" s="1" a="1"/>
  <c r="K84" i="1" s="1"/>
  <c r="I84" i="1"/>
  <c r="L83" i="1"/>
  <c r="R83" i="1" s="1"/>
  <c r="R83" i="3" l="1"/>
  <c r="O83" i="3"/>
  <c r="M84" i="3"/>
  <c r="P83" i="3"/>
  <c r="Q83" i="3"/>
  <c r="N83" i="3"/>
  <c r="K83" i="3" a="1"/>
  <c r="K83" i="3" s="1"/>
  <c r="I84" i="3"/>
  <c r="H84" i="3"/>
  <c r="L84" i="3" s="1"/>
  <c r="J84" i="3"/>
  <c r="J38" i="2"/>
  <c r="I38" i="2"/>
  <c r="J85" i="1"/>
  <c r="K85" i="1" s="1" a="1"/>
  <c r="K85" i="1" s="1"/>
  <c r="I85" i="1"/>
  <c r="L84" i="1"/>
  <c r="R84" i="1" s="1"/>
  <c r="N84" i="1"/>
  <c r="Q84" i="1"/>
  <c r="M84" i="1"/>
  <c r="P83" i="1"/>
  <c r="O83" i="1"/>
  <c r="P84" i="3" l="1"/>
  <c r="O84" i="3"/>
  <c r="M85" i="3"/>
  <c r="R84" i="3"/>
  <c r="N84" i="3"/>
  <c r="Q84" i="3"/>
  <c r="K84" i="3" a="1"/>
  <c r="K84" i="3" s="1"/>
  <c r="H85" i="3"/>
  <c r="L85" i="3" s="1"/>
  <c r="J85" i="3"/>
  <c r="I85" i="3"/>
  <c r="K38" i="2"/>
  <c r="L38" i="2" s="1"/>
  <c r="M85" i="1"/>
  <c r="O84" i="1"/>
  <c r="P84" i="1"/>
  <c r="Q85" i="1"/>
  <c r="N85" i="1"/>
  <c r="J86" i="1"/>
  <c r="K86" i="1" s="1" a="1"/>
  <c r="K86" i="1" s="1"/>
  <c r="I86" i="1"/>
  <c r="L85" i="1"/>
  <c r="R85" i="1" s="1"/>
  <c r="R85" i="3" l="1"/>
  <c r="O85" i="3"/>
  <c r="P85" i="3"/>
  <c r="M86" i="3"/>
  <c r="Q85" i="3"/>
  <c r="N85" i="3"/>
  <c r="K85" i="3" a="1"/>
  <c r="K85" i="3" s="1"/>
  <c r="I86" i="3"/>
  <c r="H86" i="3"/>
  <c r="L86" i="3" s="1"/>
  <c r="J86" i="3"/>
  <c r="H38" i="2"/>
  <c r="M38" i="2" a="1"/>
  <c r="M38" i="2" s="1"/>
  <c r="P38" i="2"/>
  <c r="Q38" i="2"/>
  <c r="R38" i="2"/>
  <c r="S38" i="2"/>
  <c r="T38" i="2"/>
  <c r="N38" i="2"/>
  <c r="O39" i="2" s="1"/>
  <c r="N86" i="1"/>
  <c r="Q86" i="1"/>
  <c r="J87" i="1"/>
  <c r="K87" i="1" s="1" a="1"/>
  <c r="K87" i="1" s="1"/>
  <c r="I87" i="1"/>
  <c r="L86" i="1"/>
  <c r="R86" i="1" s="1"/>
  <c r="M86" i="1"/>
  <c r="O85" i="1"/>
  <c r="P85" i="1"/>
  <c r="P86" i="3" l="1"/>
  <c r="O86" i="3"/>
  <c r="R86" i="3"/>
  <c r="M87" i="3"/>
  <c r="N86" i="3"/>
  <c r="Q86" i="3"/>
  <c r="K86" i="3" a="1"/>
  <c r="K86" i="3" s="1"/>
  <c r="L87" i="3"/>
  <c r="H87" i="3"/>
  <c r="J87" i="3"/>
  <c r="I87" i="3"/>
  <c r="J39" i="2"/>
  <c r="I39" i="2"/>
  <c r="J88" i="1"/>
  <c r="K88" i="1" s="1" a="1"/>
  <c r="K88" i="1" s="1"/>
  <c r="I88" i="1"/>
  <c r="L87" i="1"/>
  <c r="R87" i="1" s="1"/>
  <c r="M87" i="1"/>
  <c r="O86" i="1"/>
  <c r="P86" i="1"/>
  <c r="Q87" i="1"/>
  <c r="N87" i="1"/>
  <c r="R87" i="3" l="1"/>
  <c r="O87" i="3"/>
  <c r="M88" i="3"/>
  <c r="P87" i="3"/>
  <c r="Q87" i="3"/>
  <c r="N87" i="3"/>
  <c r="K87" i="3" a="1"/>
  <c r="K87" i="3" s="1"/>
  <c r="I88" i="3"/>
  <c r="H88" i="3"/>
  <c r="L88" i="3" s="1"/>
  <c r="J88" i="3"/>
  <c r="K39" i="2"/>
  <c r="L39" i="2" s="1"/>
  <c r="M88" i="1"/>
  <c r="P87" i="1"/>
  <c r="O87" i="1"/>
  <c r="Q88" i="1"/>
  <c r="N88" i="1"/>
  <c r="J89" i="1"/>
  <c r="K89" i="1" s="1" a="1"/>
  <c r="K89" i="1" s="1"/>
  <c r="I89" i="1"/>
  <c r="L88" i="1"/>
  <c r="R88" i="1" s="1"/>
  <c r="P88" i="3" l="1"/>
  <c r="O88" i="3"/>
  <c r="M89" i="3"/>
  <c r="R88" i="3"/>
  <c r="N88" i="3"/>
  <c r="Q88" i="3"/>
  <c r="K88" i="3" a="1"/>
  <c r="K88" i="3" s="1"/>
  <c r="L89" i="3"/>
  <c r="H89" i="3"/>
  <c r="J89" i="3"/>
  <c r="I89" i="3"/>
  <c r="H39" i="2"/>
  <c r="M39" i="2" a="1"/>
  <c r="M39" i="2" s="1"/>
  <c r="R39" i="2"/>
  <c r="S39" i="2"/>
  <c r="T39" i="2"/>
  <c r="P39" i="2"/>
  <c r="Q39" i="2"/>
  <c r="N39" i="2"/>
  <c r="O40" i="2" s="1"/>
  <c r="I90" i="1"/>
  <c r="J90" i="1"/>
  <c r="K90" i="1" s="1" a="1"/>
  <c r="K90" i="1" s="1"/>
  <c r="L89" i="1"/>
  <c r="R89" i="1" s="1"/>
  <c r="N89" i="1"/>
  <c r="Q89" i="1"/>
  <c r="M89" i="1"/>
  <c r="O88" i="1"/>
  <c r="P88" i="1"/>
  <c r="R89" i="3" l="1"/>
  <c r="O89" i="3"/>
  <c r="P89" i="3"/>
  <c r="M90" i="3"/>
  <c r="Q89" i="3"/>
  <c r="N89" i="3"/>
  <c r="K89" i="3" a="1"/>
  <c r="K89" i="3" s="1"/>
  <c r="I90" i="3"/>
  <c r="H90" i="3"/>
  <c r="L90" i="3" s="1"/>
  <c r="J90" i="3"/>
  <c r="J40" i="2"/>
  <c r="I40" i="2"/>
  <c r="M90" i="1"/>
  <c r="O89" i="1"/>
  <c r="P89" i="1"/>
  <c r="Q90" i="1"/>
  <c r="N90" i="1"/>
  <c r="I91" i="1"/>
  <c r="J91" i="1"/>
  <c r="K91" i="1" s="1" a="1"/>
  <c r="K91" i="1" s="1"/>
  <c r="L90" i="1"/>
  <c r="R90" i="1" s="1"/>
  <c r="P90" i="3" l="1"/>
  <c r="M91" i="3"/>
  <c r="O90" i="3"/>
  <c r="R90" i="3"/>
  <c r="Q90" i="3"/>
  <c r="N90" i="3"/>
  <c r="K90" i="3" a="1"/>
  <c r="K90" i="3" s="1"/>
  <c r="I91" i="3"/>
  <c r="J91" i="3"/>
  <c r="H91" i="3"/>
  <c r="L91" i="3" s="1"/>
  <c r="K40" i="2"/>
  <c r="L40" i="2" s="1"/>
  <c r="J92" i="1"/>
  <c r="K92" i="1" s="1" a="1"/>
  <c r="K92" i="1" s="1"/>
  <c r="I92" i="1"/>
  <c r="L91" i="1"/>
  <c r="R91" i="1" s="1"/>
  <c r="M91" i="1"/>
  <c r="P90" i="1"/>
  <c r="O90" i="1"/>
  <c r="Q91" i="1"/>
  <c r="N91" i="1"/>
  <c r="M92" i="3" l="1"/>
  <c r="R91" i="3"/>
  <c r="P91" i="3"/>
  <c r="O91" i="3"/>
  <c r="N91" i="3"/>
  <c r="Q91" i="3"/>
  <c r="K91" i="3" a="1"/>
  <c r="K91" i="3" s="1"/>
  <c r="I92" i="3"/>
  <c r="J92" i="3"/>
  <c r="H92" i="3"/>
  <c r="L92" i="3" s="1"/>
  <c r="H40" i="2"/>
  <c r="M40" i="2" a="1"/>
  <c r="M40" i="2" s="1"/>
  <c r="P40" i="2"/>
  <c r="Q40" i="2"/>
  <c r="R40" i="2"/>
  <c r="S40" i="2"/>
  <c r="T40" i="2"/>
  <c r="N40" i="2"/>
  <c r="O41" i="2" s="1"/>
  <c r="M92" i="1"/>
  <c r="P91" i="1"/>
  <c r="O91" i="1"/>
  <c r="N92" i="1"/>
  <c r="Q92" i="1"/>
  <c r="J93" i="1"/>
  <c r="I93" i="1"/>
  <c r="L92" i="1"/>
  <c r="R92" i="1" s="1"/>
  <c r="P92" i="3" l="1"/>
  <c r="R92" i="3"/>
  <c r="O92" i="3"/>
  <c r="M93" i="3"/>
  <c r="I93" i="3"/>
  <c r="J93" i="3"/>
  <c r="N92" i="3"/>
  <c r="Q92" i="3"/>
  <c r="K92" i="3" a="1"/>
  <c r="K92" i="3" s="1"/>
  <c r="J41" i="2"/>
  <c r="I41" i="2"/>
  <c r="H93" i="1"/>
  <c r="H94" i="1" s="1"/>
  <c r="K93" i="1" a="1"/>
  <c r="K93" i="1" s="1"/>
  <c r="N93" i="1"/>
  <c r="O92" i="1"/>
  <c r="P92" i="1"/>
  <c r="M93" i="1"/>
  <c r="N93" i="3" l="1"/>
  <c r="K93" i="3" a="1"/>
  <c r="K93" i="3" s="1"/>
  <c r="H93" i="3"/>
  <c r="K41" i="2"/>
  <c r="L41" i="2" s="1"/>
  <c r="J94" i="1"/>
  <c r="K94" i="1" s="1" a="1"/>
  <c r="K94" i="1" s="1"/>
  <c r="I94" i="1"/>
  <c r="L93" i="1"/>
  <c r="R93" i="1" s="1"/>
  <c r="Q93" i="1"/>
  <c r="I94" i="3" l="1"/>
  <c r="J94" i="3"/>
  <c r="H94" i="3"/>
  <c r="L93" i="3"/>
  <c r="Q93" i="3"/>
  <c r="H41" i="2"/>
  <c r="S41" i="2" s="1"/>
  <c r="M41" i="2" a="1"/>
  <c r="M41" i="2" s="1"/>
  <c r="P41" i="2"/>
  <c r="N41" i="2"/>
  <c r="O42" i="2" s="1"/>
  <c r="Q41" i="2"/>
  <c r="R41" i="2"/>
  <c r="T41" i="2"/>
  <c r="Q94" i="1"/>
  <c r="N94" i="1"/>
  <c r="P93" i="1"/>
  <c r="O93" i="1"/>
  <c r="M94" i="1"/>
  <c r="J95" i="1"/>
  <c r="I95" i="1"/>
  <c r="L94" i="1"/>
  <c r="R94" i="1" s="1"/>
  <c r="M94" i="3" l="1"/>
  <c r="P93" i="3"/>
  <c r="O93" i="3"/>
  <c r="R93" i="3"/>
  <c r="J95" i="3"/>
  <c r="I95" i="3"/>
  <c r="N94" i="3"/>
  <c r="Q94" i="3"/>
  <c r="K94" i="3" a="1"/>
  <c r="K94" i="3" s="1"/>
  <c r="L94" i="3"/>
  <c r="I42" i="2"/>
  <c r="J42" i="2"/>
  <c r="H95" i="1"/>
  <c r="H96" i="1" s="1"/>
  <c r="H97" i="1" s="1"/>
  <c r="H98" i="1" s="1"/>
  <c r="H99" i="1" s="1"/>
  <c r="K95" i="1" a="1"/>
  <c r="K95" i="1" s="1"/>
  <c r="N95" i="1"/>
  <c r="O94" i="1"/>
  <c r="P94" i="1"/>
  <c r="M95" i="1"/>
  <c r="N95" i="3" l="1"/>
  <c r="K95" i="3" a="1"/>
  <c r="K95" i="3" s="1"/>
  <c r="H95" i="3"/>
  <c r="P94" i="3"/>
  <c r="R94" i="3"/>
  <c r="O94" i="3"/>
  <c r="M95" i="3"/>
  <c r="K42" i="2"/>
  <c r="L42" i="2" s="1"/>
  <c r="J96" i="1"/>
  <c r="K96" i="1" s="1" a="1"/>
  <c r="K96" i="1" s="1"/>
  <c r="I96" i="1"/>
  <c r="L95" i="1"/>
  <c r="R95" i="1" s="1"/>
  <c r="Q95" i="1"/>
  <c r="I96" i="3" l="1"/>
  <c r="J96" i="3"/>
  <c r="H96" i="3"/>
  <c r="L96" i="3" s="1"/>
  <c r="L95" i="3"/>
  <c r="Q95" i="3"/>
  <c r="H42" i="2"/>
  <c r="M42" i="2" a="1"/>
  <c r="M42" i="2" s="1"/>
  <c r="P42" i="2"/>
  <c r="Q42" i="2"/>
  <c r="R42" i="2"/>
  <c r="S42" i="2"/>
  <c r="T42" i="2"/>
  <c r="N42" i="2"/>
  <c r="O43" i="2" s="1"/>
  <c r="O95" i="1"/>
  <c r="P95" i="1"/>
  <c r="M96" i="1"/>
  <c r="N96" i="1"/>
  <c r="Q96" i="1"/>
  <c r="J97" i="1"/>
  <c r="K97" i="1" s="1" a="1"/>
  <c r="K97" i="1" s="1"/>
  <c r="I97" i="1"/>
  <c r="L96" i="1"/>
  <c r="R96" i="1" s="1"/>
  <c r="P96" i="3" l="1"/>
  <c r="R96" i="3"/>
  <c r="O96" i="3"/>
  <c r="R95" i="3"/>
  <c r="O95" i="3"/>
  <c r="M96" i="3"/>
  <c r="M97" i="3" s="1"/>
  <c r="P95" i="3"/>
  <c r="J97" i="3"/>
  <c r="I97" i="3"/>
  <c r="H97" i="3"/>
  <c r="Q96" i="3"/>
  <c r="N96" i="3"/>
  <c r="K96" i="3" a="1"/>
  <c r="K96" i="3" s="1"/>
  <c r="J43" i="2"/>
  <c r="I43" i="2"/>
  <c r="I98" i="1"/>
  <c r="J98" i="1"/>
  <c r="K98" i="1" s="1" a="1"/>
  <c r="K98" i="1" s="1"/>
  <c r="L97" i="1"/>
  <c r="R97" i="1" s="1"/>
  <c r="N97" i="1"/>
  <c r="Q97" i="1"/>
  <c r="M97" i="1"/>
  <c r="P96" i="1"/>
  <c r="O96" i="1"/>
  <c r="N97" i="3" l="1"/>
  <c r="Q97" i="3"/>
  <c r="K97" i="3" a="1"/>
  <c r="K97" i="3" s="1"/>
  <c r="I98" i="3"/>
  <c r="H98" i="3"/>
  <c r="L98" i="3" s="1"/>
  <c r="J98" i="3"/>
  <c r="L97" i="3"/>
  <c r="K43" i="2"/>
  <c r="L43" i="2" s="1"/>
  <c r="P97" i="1"/>
  <c r="O97" i="1"/>
  <c r="M98" i="1"/>
  <c r="N98" i="1"/>
  <c r="Q98" i="1"/>
  <c r="I99" i="1"/>
  <c r="J99" i="1"/>
  <c r="K99" i="1" s="1" a="1"/>
  <c r="K99" i="1" s="1"/>
  <c r="L98" i="1"/>
  <c r="R98" i="1" s="1"/>
  <c r="P98" i="3" l="1"/>
  <c r="O98" i="3"/>
  <c r="R98" i="3"/>
  <c r="O97" i="3"/>
  <c r="R97" i="3"/>
  <c r="M98" i="3"/>
  <c r="M99" i="3" s="1"/>
  <c r="P97" i="3"/>
  <c r="N98" i="3"/>
  <c r="Q98" i="3"/>
  <c r="K98" i="3" a="1"/>
  <c r="K98" i="3" s="1"/>
  <c r="J99" i="3"/>
  <c r="I99" i="3"/>
  <c r="H99" i="3"/>
  <c r="L99" i="3" s="1"/>
  <c r="H43" i="2"/>
  <c r="M43" i="2" a="1"/>
  <c r="M43" i="2" s="1"/>
  <c r="P43" i="2"/>
  <c r="Q43" i="2"/>
  <c r="R43" i="2"/>
  <c r="S43" i="2"/>
  <c r="T43" i="2"/>
  <c r="N43" i="2"/>
  <c r="O44" i="2" s="1"/>
  <c r="J44" i="2"/>
  <c r="I44" i="2"/>
  <c r="J100" i="1"/>
  <c r="I100" i="1"/>
  <c r="L99" i="1"/>
  <c r="R99" i="1" s="1"/>
  <c r="M99" i="1"/>
  <c r="O98" i="1"/>
  <c r="P98" i="1"/>
  <c r="N99" i="1"/>
  <c r="Q99" i="1"/>
  <c r="R99" i="3" l="1"/>
  <c r="M100" i="3"/>
  <c r="P99" i="3"/>
  <c r="O99" i="3"/>
  <c r="Q99" i="3"/>
  <c r="N99" i="3"/>
  <c r="K99" i="3" a="1"/>
  <c r="K99" i="3" s="1"/>
  <c r="I100" i="3"/>
  <c r="J100" i="3"/>
  <c r="H100" i="3" s="1"/>
  <c r="K44" i="2"/>
  <c r="L44" i="2" s="1"/>
  <c r="H100" i="1"/>
  <c r="H101" i="1" s="1"/>
  <c r="H102" i="1" s="1"/>
  <c r="H103" i="1" s="1"/>
  <c r="H104" i="1" s="1"/>
  <c r="K100" i="1" a="1"/>
  <c r="K100" i="1" s="1"/>
  <c r="O99" i="1"/>
  <c r="M100" i="1"/>
  <c r="P99" i="1"/>
  <c r="N100" i="1"/>
  <c r="H101" i="3" l="1"/>
  <c r="I101" i="3"/>
  <c r="J101" i="3"/>
  <c r="L100" i="3"/>
  <c r="N100" i="3"/>
  <c r="Q100" i="3"/>
  <c r="K100" i="3" a="1"/>
  <c r="K100" i="3" s="1"/>
  <c r="H44" i="2"/>
  <c r="M44" i="2" a="1"/>
  <c r="M44" i="2" s="1"/>
  <c r="R44" i="2"/>
  <c r="S44" i="2"/>
  <c r="T44" i="2"/>
  <c r="P44" i="2"/>
  <c r="Q44" i="2"/>
  <c r="N44" i="2"/>
  <c r="O45" i="2" s="1"/>
  <c r="Q100" i="1"/>
  <c r="L100" i="1"/>
  <c r="R100" i="1" s="1"/>
  <c r="J101" i="1"/>
  <c r="K101" i="1" s="1" a="1"/>
  <c r="K101" i="1" s="1"/>
  <c r="I101" i="1"/>
  <c r="Q101" i="1"/>
  <c r="N101" i="1"/>
  <c r="J102" i="1"/>
  <c r="K102" i="1" s="1" a="1"/>
  <c r="K102" i="1" s="1"/>
  <c r="I102" i="1"/>
  <c r="L101" i="1"/>
  <c r="R101" i="1" s="1"/>
  <c r="O100" i="1" l="1"/>
  <c r="M101" i="1"/>
  <c r="P100" i="1"/>
  <c r="P100" i="3"/>
  <c r="M101" i="3"/>
  <c r="O100" i="3"/>
  <c r="R100" i="3"/>
  <c r="Q101" i="3"/>
  <c r="N101" i="3"/>
  <c r="K101" i="3" a="1"/>
  <c r="K101" i="3" s="1"/>
  <c r="I102" i="3"/>
  <c r="J102" i="3"/>
  <c r="H102" i="3"/>
  <c r="L102" i="3" s="1"/>
  <c r="L101" i="3"/>
  <c r="I45" i="2"/>
  <c r="J45" i="2"/>
  <c r="J103" i="1"/>
  <c r="K103" i="1" s="1" a="1"/>
  <c r="K103" i="1" s="1"/>
  <c r="I103" i="1"/>
  <c r="L102" i="1"/>
  <c r="R102" i="1" s="1"/>
  <c r="M102" i="1"/>
  <c r="O101" i="1"/>
  <c r="P101" i="1"/>
  <c r="Q102" i="1"/>
  <c r="N102" i="1"/>
  <c r="K45" i="2" l="1"/>
  <c r="L45" i="2" s="1"/>
  <c r="M102" i="3"/>
  <c r="M103" i="3" s="1"/>
  <c r="P101" i="3"/>
  <c r="O101" i="3"/>
  <c r="R101" i="3"/>
  <c r="P102" i="3"/>
  <c r="R102" i="3"/>
  <c r="O102" i="3"/>
  <c r="H103" i="3"/>
  <c r="J103" i="3"/>
  <c r="I103" i="3"/>
  <c r="Q102" i="3"/>
  <c r="N102" i="3"/>
  <c r="K102" i="3" a="1"/>
  <c r="K102" i="3" s="1"/>
  <c r="H45" i="2"/>
  <c r="M45" i="2" a="1"/>
  <c r="M45" i="2" s="1"/>
  <c r="P45" i="2"/>
  <c r="Q45" i="2"/>
  <c r="R45" i="2"/>
  <c r="S45" i="2"/>
  <c r="T45" i="2"/>
  <c r="N45" i="2"/>
  <c r="O46" i="2" s="1"/>
  <c r="M103" i="1"/>
  <c r="P102" i="1"/>
  <c r="O102" i="1"/>
  <c r="Q103" i="1"/>
  <c r="N103" i="1"/>
  <c r="J104" i="1"/>
  <c r="K104" i="1" s="1" a="1"/>
  <c r="K104" i="1" s="1"/>
  <c r="I104" i="1"/>
  <c r="L103" i="1"/>
  <c r="R103" i="1" s="1"/>
  <c r="N103" i="3" l="1"/>
  <c r="Q103" i="3"/>
  <c r="K103" i="3" a="1"/>
  <c r="K103" i="3" s="1"/>
  <c r="I104" i="3"/>
  <c r="H104" i="3"/>
  <c r="L104" i="3" s="1"/>
  <c r="J104" i="3"/>
  <c r="L103" i="3"/>
  <c r="I46" i="2"/>
  <c r="J46" i="2"/>
  <c r="Q104" i="1"/>
  <c r="N104" i="1"/>
  <c r="J105" i="1"/>
  <c r="I105" i="1"/>
  <c r="L104" i="1"/>
  <c r="R104" i="1" s="1"/>
  <c r="M104" i="1"/>
  <c r="P103" i="1"/>
  <c r="O103" i="1"/>
  <c r="P104" i="3" l="1"/>
  <c r="O104" i="3"/>
  <c r="R104" i="3"/>
  <c r="M104" i="3"/>
  <c r="M105" i="3" s="1"/>
  <c r="P103" i="3"/>
  <c r="O103" i="3"/>
  <c r="R103" i="3"/>
  <c r="Q104" i="3"/>
  <c r="N104" i="3"/>
  <c r="K104" i="3" a="1"/>
  <c r="K104" i="3" s="1"/>
  <c r="J105" i="3"/>
  <c r="I105" i="3"/>
  <c r="H105" i="3"/>
  <c r="K46" i="2"/>
  <c r="L46" i="2" s="1"/>
  <c r="H105" i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K105" i="1" a="1"/>
  <c r="K105" i="1" s="1"/>
  <c r="M105" i="1"/>
  <c r="P104" i="1"/>
  <c r="O104" i="1"/>
  <c r="N105" i="1"/>
  <c r="L105" i="1" l="1"/>
  <c r="R105" i="1" s="1"/>
  <c r="Q105" i="3"/>
  <c r="N105" i="3"/>
  <c r="K105" i="3" a="1"/>
  <c r="K105" i="3" s="1"/>
  <c r="I106" i="3"/>
  <c r="J106" i="3"/>
  <c r="H106" i="3" s="1"/>
  <c r="L106" i="3" s="1"/>
  <c r="L105" i="3"/>
  <c r="M46" i="2" a="1"/>
  <c r="M46" i="2" s="1"/>
  <c r="H46" i="2"/>
  <c r="I47" i="2" s="1"/>
  <c r="P46" i="2"/>
  <c r="Q46" i="2"/>
  <c r="R46" i="2"/>
  <c r="S46" i="2"/>
  <c r="T46" i="2"/>
  <c r="N46" i="2"/>
  <c r="O47" i="2" s="1"/>
  <c r="J106" i="1"/>
  <c r="K106" i="1" s="1" a="1"/>
  <c r="K106" i="1" s="1"/>
  <c r="Q105" i="1"/>
  <c r="I106" i="1"/>
  <c r="I107" i="1"/>
  <c r="J107" i="1"/>
  <c r="K107" i="1" s="1" a="1"/>
  <c r="K107" i="1" s="1"/>
  <c r="L106" i="1"/>
  <c r="R106" i="1" s="1"/>
  <c r="M106" i="1"/>
  <c r="O105" i="1"/>
  <c r="P105" i="1"/>
  <c r="N106" i="1" l="1"/>
  <c r="Q106" i="1"/>
  <c r="R105" i="3"/>
  <c r="M106" i="3"/>
  <c r="M107" i="3" s="1"/>
  <c r="P105" i="3"/>
  <c r="O105" i="3"/>
  <c r="Q106" i="3"/>
  <c r="N106" i="3"/>
  <c r="K106" i="3" a="1"/>
  <c r="K106" i="3" s="1"/>
  <c r="I107" i="3"/>
  <c r="H107" i="3"/>
  <c r="J107" i="3"/>
  <c r="J47" i="2"/>
  <c r="K47" i="2" s="1"/>
  <c r="L47" i="2" s="1"/>
  <c r="M107" i="1"/>
  <c r="O106" i="1"/>
  <c r="P106" i="1"/>
  <c r="Q107" i="1"/>
  <c r="N107" i="1"/>
  <c r="J108" i="1"/>
  <c r="K108" i="1" s="1" a="1"/>
  <c r="K108" i="1" s="1"/>
  <c r="I108" i="1"/>
  <c r="L107" i="1"/>
  <c r="R107" i="1" s="1"/>
  <c r="R106" i="3" l="1"/>
  <c r="O106" i="3"/>
  <c r="P106" i="3"/>
  <c r="N107" i="3"/>
  <c r="Q107" i="3"/>
  <c r="K107" i="3" a="1"/>
  <c r="K107" i="3" s="1"/>
  <c r="I108" i="3"/>
  <c r="J108" i="3"/>
  <c r="H108" i="3"/>
  <c r="L108" i="3" s="1"/>
  <c r="L107" i="3"/>
  <c r="H47" i="2"/>
  <c r="M47" i="2" a="1"/>
  <c r="M47" i="2" s="1"/>
  <c r="P47" i="2"/>
  <c r="N47" i="2"/>
  <c r="O48" i="2" s="1"/>
  <c r="R47" i="2"/>
  <c r="T47" i="2"/>
  <c r="Q47" i="2"/>
  <c r="S47" i="2"/>
  <c r="N108" i="1"/>
  <c r="Q108" i="1"/>
  <c r="M108" i="1"/>
  <c r="O107" i="1"/>
  <c r="P107" i="1"/>
  <c r="J109" i="1"/>
  <c r="K109" i="1" s="1" a="1"/>
  <c r="K109" i="1" s="1"/>
  <c r="I109" i="1"/>
  <c r="L108" i="1"/>
  <c r="R108" i="1" s="1"/>
  <c r="P108" i="3" l="1"/>
  <c r="R108" i="3"/>
  <c r="O108" i="3"/>
  <c r="M108" i="3"/>
  <c r="M109" i="3" s="1"/>
  <c r="P107" i="3"/>
  <c r="R107" i="3"/>
  <c r="O107" i="3"/>
  <c r="I109" i="3"/>
  <c r="H109" i="3"/>
  <c r="J109" i="3"/>
  <c r="Q108" i="3"/>
  <c r="N108" i="3"/>
  <c r="K108" i="3" a="1"/>
  <c r="K108" i="3" s="1"/>
  <c r="I48" i="2"/>
  <c r="J48" i="2"/>
  <c r="K48" i="2" s="1"/>
  <c r="L48" i="2" s="1"/>
  <c r="Q109" i="1"/>
  <c r="N109" i="1"/>
  <c r="J110" i="1"/>
  <c r="K110" i="1" s="1" a="1"/>
  <c r="K110" i="1" s="1"/>
  <c r="I110" i="1"/>
  <c r="L109" i="1"/>
  <c r="R109" i="1" s="1"/>
  <c r="M109" i="1"/>
  <c r="P108" i="1"/>
  <c r="O108" i="1"/>
  <c r="I110" i="3" l="1"/>
  <c r="J110" i="3"/>
  <c r="H110" i="3"/>
  <c r="Q109" i="3"/>
  <c r="N109" i="3"/>
  <c r="K109" i="3" a="1"/>
  <c r="K109" i="3" s="1"/>
  <c r="L109" i="3"/>
  <c r="H48" i="2"/>
  <c r="M48" i="2" a="1"/>
  <c r="M48" i="2" s="1"/>
  <c r="P48" i="2"/>
  <c r="Q48" i="2"/>
  <c r="R48" i="2"/>
  <c r="S48" i="2"/>
  <c r="T48" i="2"/>
  <c r="N48" i="2"/>
  <c r="O49" i="2" s="1"/>
  <c r="Q110" i="1"/>
  <c r="N110" i="1"/>
  <c r="M110" i="1"/>
  <c r="O109" i="1"/>
  <c r="P109" i="1"/>
  <c r="J111" i="1"/>
  <c r="K111" i="1" s="1" a="1"/>
  <c r="K111" i="1" s="1"/>
  <c r="I111" i="1"/>
  <c r="L110" i="1"/>
  <c r="R110" i="1" s="1"/>
  <c r="M110" i="3" l="1"/>
  <c r="P109" i="3"/>
  <c r="O109" i="3"/>
  <c r="R109" i="3"/>
  <c r="N110" i="3"/>
  <c r="Q110" i="3"/>
  <c r="K110" i="3" a="1"/>
  <c r="K110" i="3" s="1"/>
  <c r="L111" i="3"/>
  <c r="J111" i="3"/>
  <c r="I111" i="3"/>
  <c r="H111" i="3"/>
  <c r="L110" i="3"/>
  <c r="I49" i="2"/>
  <c r="J49" i="2"/>
  <c r="K49" i="2" s="1"/>
  <c r="L49" i="2" s="1"/>
  <c r="Q111" i="1"/>
  <c r="N111" i="1"/>
  <c r="J112" i="1"/>
  <c r="K112" i="1" s="1" a="1"/>
  <c r="K112" i="1" s="1"/>
  <c r="I112" i="1"/>
  <c r="L111" i="1"/>
  <c r="R111" i="1" s="1"/>
  <c r="M111" i="1"/>
  <c r="P110" i="1"/>
  <c r="O110" i="1"/>
  <c r="P110" i="3" l="1"/>
  <c r="R110" i="3"/>
  <c r="M111" i="3"/>
  <c r="O110" i="3"/>
  <c r="R111" i="3"/>
  <c r="M112" i="3"/>
  <c r="O111" i="3"/>
  <c r="P111" i="3"/>
  <c r="H112" i="3"/>
  <c r="J112" i="3"/>
  <c r="I112" i="3"/>
  <c r="L112" i="3"/>
  <c r="Q111" i="3"/>
  <c r="N111" i="3"/>
  <c r="K111" i="3" a="1"/>
  <c r="K111" i="3" s="1"/>
  <c r="H49" i="2"/>
  <c r="M49" i="2" a="1"/>
  <c r="M49" i="2" s="1"/>
  <c r="S49" i="2"/>
  <c r="T49" i="2"/>
  <c r="P49" i="2"/>
  <c r="Q49" i="2"/>
  <c r="R49" i="2"/>
  <c r="N49" i="2"/>
  <c r="O50" i="2" s="1"/>
  <c r="N112" i="1"/>
  <c r="Q112" i="1"/>
  <c r="M112" i="1"/>
  <c r="P111" i="1"/>
  <c r="O111" i="1"/>
  <c r="J113" i="1"/>
  <c r="K113" i="1" s="1" a="1"/>
  <c r="K113" i="1" s="1"/>
  <c r="I113" i="1"/>
  <c r="L112" i="1"/>
  <c r="R112" i="1" s="1"/>
  <c r="Q112" i="3" l="1"/>
  <c r="N112" i="3"/>
  <c r="K112" i="3" a="1"/>
  <c r="K112" i="3" s="1"/>
  <c r="O112" i="3"/>
  <c r="R112" i="3"/>
  <c r="P112" i="3"/>
  <c r="M113" i="3"/>
  <c r="I113" i="3"/>
  <c r="H113" i="3"/>
  <c r="L113" i="3" s="1"/>
  <c r="J113" i="3"/>
  <c r="I50" i="2"/>
  <c r="J50" i="2"/>
  <c r="K50" i="2" s="1"/>
  <c r="L50" i="2" s="1"/>
  <c r="I114" i="1"/>
  <c r="J114" i="1"/>
  <c r="K114" i="1" s="1" a="1"/>
  <c r="K114" i="1" s="1"/>
  <c r="L113" i="1"/>
  <c r="R113" i="1" s="1"/>
  <c r="Q113" i="1"/>
  <c r="N113" i="1"/>
  <c r="M113" i="1"/>
  <c r="P112" i="1"/>
  <c r="O112" i="1"/>
  <c r="O113" i="3" l="1"/>
  <c r="R113" i="3"/>
  <c r="P113" i="3"/>
  <c r="M114" i="3"/>
  <c r="Q113" i="3"/>
  <c r="N113" i="3"/>
  <c r="K113" i="3" a="1"/>
  <c r="K113" i="3" s="1"/>
  <c r="H114" i="3"/>
  <c r="J114" i="3"/>
  <c r="I114" i="3"/>
  <c r="H50" i="2"/>
  <c r="M50" i="2" a="1"/>
  <c r="M50" i="2" s="1"/>
  <c r="P50" i="2"/>
  <c r="Q50" i="2"/>
  <c r="R50" i="2"/>
  <c r="S50" i="2"/>
  <c r="T50" i="2"/>
  <c r="N50" i="2"/>
  <c r="O51" i="2" s="1"/>
  <c r="M114" i="1"/>
  <c r="O113" i="1"/>
  <c r="P113" i="1"/>
  <c r="N114" i="1"/>
  <c r="Q114" i="1"/>
  <c r="I115" i="1"/>
  <c r="J115" i="1"/>
  <c r="K115" i="1" s="1" a="1"/>
  <c r="K115" i="1" s="1"/>
  <c r="L114" i="1"/>
  <c r="R114" i="1" s="1"/>
  <c r="J115" i="3" l="1"/>
  <c r="I115" i="3"/>
  <c r="H115" i="3"/>
  <c r="Q114" i="3"/>
  <c r="N114" i="3"/>
  <c r="K114" i="3" a="1"/>
  <c r="K114" i="3" s="1"/>
  <c r="L114" i="3"/>
  <c r="J51" i="2"/>
  <c r="I51" i="2"/>
  <c r="J116" i="1"/>
  <c r="K116" i="1" s="1" a="1"/>
  <c r="K116" i="1" s="1"/>
  <c r="I116" i="1"/>
  <c r="L115" i="1"/>
  <c r="R115" i="1" s="1"/>
  <c r="M115" i="1"/>
  <c r="P114" i="1"/>
  <c r="O114" i="1"/>
  <c r="Q115" i="1"/>
  <c r="N115" i="1"/>
  <c r="H116" i="3" l="1"/>
  <c r="L116" i="3" s="1"/>
  <c r="I116" i="3"/>
  <c r="J116" i="3"/>
  <c r="L115" i="3"/>
  <c r="O114" i="3"/>
  <c r="P114" i="3"/>
  <c r="M115" i="3"/>
  <c r="R114" i="3"/>
  <c r="N115" i="3"/>
  <c r="Q115" i="3"/>
  <c r="K115" i="3" a="1"/>
  <c r="K115" i="3" s="1"/>
  <c r="K51" i="2"/>
  <c r="L51" i="2" s="1"/>
  <c r="M116" i="1"/>
  <c r="O115" i="1"/>
  <c r="P115" i="1"/>
  <c r="N116" i="1"/>
  <c r="Q116" i="1"/>
  <c r="J117" i="1"/>
  <c r="I117" i="1"/>
  <c r="L116" i="1"/>
  <c r="R116" i="1" s="1"/>
  <c r="O116" i="3" l="1"/>
  <c r="P116" i="3"/>
  <c r="R116" i="3"/>
  <c r="Q116" i="3"/>
  <c r="N116" i="3"/>
  <c r="K116" i="3" a="1"/>
  <c r="K116" i="3" s="1"/>
  <c r="R115" i="3"/>
  <c r="M116" i="3"/>
  <c r="M117" i="3" s="1"/>
  <c r="O115" i="3"/>
  <c r="P115" i="3"/>
  <c r="J117" i="3"/>
  <c r="I117" i="3"/>
  <c r="H117" i="3"/>
  <c r="H51" i="2"/>
  <c r="I52" i="2" s="1"/>
  <c r="M51" i="2" a="1"/>
  <c r="M51" i="2" s="1"/>
  <c r="Q51" i="2"/>
  <c r="R51" i="2"/>
  <c r="T51" i="2"/>
  <c r="P51" i="2"/>
  <c r="N51" i="2"/>
  <c r="O52" i="2" s="1"/>
  <c r="H117" i="1"/>
  <c r="H118" i="1" s="1"/>
  <c r="H119" i="1" s="1"/>
  <c r="H120" i="1" s="1"/>
  <c r="H121" i="1" s="1"/>
  <c r="H122" i="1" s="1"/>
  <c r="K117" i="1" a="1"/>
  <c r="K117" i="1" s="1"/>
  <c r="N117" i="1"/>
  <c r="M117" i="1"/>
  <c r="P116" i="1"/>
  <c r="O116" i="1"/>
  <c r="J52" i="2" l="1"/>
  <c r="S51" i="2"/>
  <c r="N117" i="3"/>
  <c r="Q117" i="3"/>
  <c r="K117" i="3" a="1"/>
  <c r="K117" i="3" s="1"/>
  <c r="H118" i="3"/>
  <c r="L118" i="3" s="1"/>
  <c r="J118" i="3"/>
  <c r="I118" i="3"/>
  <c r="L117" i="3"/>
  <c r="K52" i="2"/>
  <c r="L52" i="2" s="1"/>
  <c r="H52" i="2" s="1"/>
  <c r="R52" i="2"/>
  <c r="S52" i="2"/>
  <c r="N52" i="2"/>
  <c r="O53" i="2" s="1"/>
  <c r="Q117" i="1"/>
  <c r="J118" i="1"/>
  <c r="K118" i="1" s="1" a="1"/>
  <c r="K118" i="1" s="1"/>
  <c r="I118" i="1"/>
  <c r="L117" i="1"/>
  <c r="R117" i="1" s="1"/>
  <c r="Q52" i="2" l="1"/>
  <c r="P52" i="2"/>
  <c r="O118" i="3"/>
  <c r="R118" i="3"/>
  <c r="P118" i="3"/>
  <c r="R117" i="3"/>
  <c r="P117" i="3"/>
  <c r="M118" i="3"/>
  <c r="M119" i="3" s="1"/>
  <c r="O117" i="3"/>
  <c r="Q118" i="3"/>
  <c r="N118" i="3"/>
  <c r="K118" i="3" a="1"/>
  <c r="K118" i="3" s="1"/>
  <c r="H119" i="3"/>
  <c r="J119" i="3"/>
  <c r="I119" i="3"/>
  <c r="L119" i="3"/>
  <c r="T52" i="2"/>
  <c r="M52" i="2" a="1"/>
  <c r="M52" i="2" s="1"/>
  <c r="I53" i="2"/>
  <c r="J53" i="2"/>
  <c r="Q118" i="1"/>
  <c r="N118" i="1"/>
  <c r="M118" i="1"/>
  <c r="O117" i="1"/>
  <c r="P117" i="1"/>
  <c r="J119" i="1"/>
  <c r="K119" i="1" s="1" a="1"/>
  <c r="K119" i="1" s="1"/>
  <c r="I119" i="1"/>
  <c r="L118" i="1"/>
  <c r="R118" i="1" s="1"/>
  <c r="M120" i="3" l="1"/>
  <c r="P119" i="3"/>
  <c r="R119" i="3"/>
  <c r="O119" i="3"/>
  <c r="H120" i="3"/>
  <c r="I120" i="3"/>
  <c r="J120" i="3"/>
  <c r="Q119" i="3"/>
  <c r="N119" i="3"/>
  <c r="K119" i="3" a="1"/>
  <c r="K119" i="3" s="1"/>
  <c r="K53" i="2"/>
  <c r="L53" i="2" s="1"/>
  <c r="Q119" i="1"/>
  <c r="N119" i="1"/>
  <c r="J120" i="1"/>
  <c r="K120" i="1" s="1" a="1"/>
  <c r="K120" i="1" s="1"/>
  <c r="I120" i="1"/>
  <c r="L119" i="1"/>
  <c r="R119" i="1" s="1"/>
  <c r="M119" i="1"/>
  <c r="O118" i="1"/>
  <c r="P118" i="1"/>
  <c r="J121" i="3" l="1"/>
  <c r="I121" i="3"/>
  <c r="H121" i="3"/>
  <c r="L121" i="3" s="1"/>
  <c r="Q120" i="3"/>
  <c r="N120" i="3"/>
  <c r="K120" i="3" a="1"/>
  <c r="K120" i="3" s="1"/>
  <c r="L120" i="3"/>
  <c r="H53" i="2"/>
  <c r="M53" i="2" a="1"/>
  <c r="M53" i="2" s="1"/>
  <c r="P53" i="2"/>
  <c r="Q53" i="2"/>
  <c r="R53" i="2"/>
  <c r="S53" i="2"/>
  <c r="T53" i="2"/>
  <c r="N53" i="2"/>
  <c r="O54" i="2" s="1"/>
  <c r="I54" i="2"/>
  <c r="J54" i="2"/>
  <c r="N120" i="1"/>
  <c r="Q120" i="1"/>
  <c r="M120" i="1"/>
  <c r="O119" i="1"/>
  <c r="P119" i="1"/>
  <c r="J121" i="1"/>
  <c r="K121" i="1" s="1" a="1"/>
  <c r="K121" i="1" s="1"/>
  <c r="I121" i="1"/>
  <c r="L120" i="1"/>
  <c r="R120" i="1" s="1"/>
  <c r="P121" i="3" l="1"/>
  <c r="O121" i="3"/>
  <c r="R121" i="3"/>
  <c r="O120" i="3"/>
  <c r="R120" i="3"/>
  <c r="P120" i="3"/>
  <c r="M121" i="3"/>
  <c r="M122" i="3" s="1"/>
  <c r="H122" i="3"/>
  <c r="L122" i="3" s="1"/>
  <c r="I122" i="3"/>
  <c r="J122" i="3"/>
  <c r="N121" i="3"/>
  <c r="Q121" i="3"/>
  <c r="K121" i="3" a="1"/>
  <c r="K121" i="3" s="1"/>
  <c r="K54" i="2"/>
  <c r="L54" i="2" s="1"/>
  <c r="S54" i="2" s="1"/>
  <c r="I122" i="1"/>
  <c r="J122" i="1"/>
  <c r="K122" i="1" s="1" a="1"/>
  <c r="K122" i="1" s="1"/>
  <c r="L121" i="1"/>
  <c r="R121" i="1" s="1"/>
  <c r="N121" i="1"/>
  <c r="Q121" i="1"/>
  <c r="O120" i="1"/>
  <c r="P120" i="1"/>
  <c r="M121" i="1"/>
  <c r="Q122" i="3" l="1"/>
  <c r="N122" i="3"/>
  <c r="K122" i="3" a="1"/>
  <c r="K122" i="3" s="1"/>
  <c r="O122" i="3"/>
  <c r="M123" i="3"/>
  <c r="R122" i="3"/>
  <c r="P122" i="3"/>
  <c r="J123" i="3"/>
  <c r="H123" i="3" s="1"/>
  <c r="L123" i="3" s="1"/>
  <c r="I123" i="3"/>
  <c r="N54" i="2"/>
  <c r="O55" i="2" s="1"/>
  <c r="Q54" i="2"/>
  <c r="P54" i="2"/>
  <c r="T54" i="2"/>
  <c r="H54" i="2"/>
  <c r="I55" i="2" s="1"/>
  <c r="M54" i="2" a="1"/>
  <c r="M54" i="2" s="1"/>
  <c r="R54" i="2"/>
  <c r="J55" i="2"/>
  <c r="M122" i="1"/>
  <c r="O121" i="1"/>
  <c r="P121" i="1"/>
  <c r="Q122" i="1"/>
  <c r="N122" i="1"/>
  <c r="I123" i="1"/>
  <c r="J123" i="1"/>
  <c r="L122" i="1"/>
  <c r="R122" i="1" s="1"/>
  <c r="P123" i="3" l="1"/>
  <c r="R123" i="3"/>
  <c r="O123" i="3"/>
  <c r="M124" i="3"/>
  <c r="H124" i="3"/>
  <c r="L124" i="3" s="1"/>
  <c r="J124" i="3"/>
  <c r="I124" i="3"/>
  <c r="N123" i="3"/>
  <c r="Q123" i="3"/>
  <c r="K123" i="3" a="1"/>
  <c r="K123" i="3" s="1"/>
  <c r="K55" i="2"/>
  <c r="L55" i="2" s="1"/>
  <c r="H123" i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K123" i="1" a="1"/>
  <c r="K123" i="1" s="1"/>
  <c r="N123" i="1"/>
  <c r="Q123" i="1"/>
  <c r="O122" i="1"/>
  <c r="M123" i="1"/>
  <c r="P122" i="1"/>
  <c r="N124" i="3" l="1"/>
  <c r="Q124" i="3"/>
  <c r="K124" i="3" a="1"/>
  <c r="K124" i="3" s="1"/>
  <c r="O124" i="3"/>
  <c r="R124" i="3"/>
  <c r="P124" i="3"/>
  <c r="M125" i="3"/>
  <c r="I125" i="3"/>
  <c r="J125" i="3"/>
  <c r="H125" i="3"/>
  <c r="L125" i="3"/>
  <c r="H55" i="2"/>
  <c r="M55" i="2" a="1"/>
  <c r="M55" i="2" s="1"/>
  <c r="P55" i="2"/>
  <c r="S55" i="2"/>
  <c r="N55" i="2"/>
  <c r="O56" i="2" s="1"/>
  <c r="Q55" i="2"/>
  <c r="R55" i="2"/>
  <c r="T55" i="2"/>
  <c r="J56" i="2"/>
  <c r="I56" i="2"/>
  <c r="J124" i="1"/>
  <c r="K124" i="1" s="1" a="1"/>
  <c r="K124" i="1" s="1"/>
  <c r="I124" i="1"/>
  <c r="L123" i="1"/>
  <c r="R123" i="1" s="1"/>
  <c r="H126" i="3" l="1"/>
  <c r="L126" i="3" s="1"/>
  <c r="J126" i="3"/>
  <c r="I126" i="3"/>
  <c r="R125" i="3"/>
  <c r="P125" i="3"/>
  <c r="M126" i="3"/>
  <c r="O125" i="3"/>
  <c r="Q125" i="3"/>
  <c r="N125" i="3"/>
  <c r="K125" i="3" a="1"/>
  <c r="K125" i="3" s="1"/>
  <c r="K56" i="2"/>
  <c r="L56" i="2" s="1"/>
  <c r="P123" i="1"/>
  <c r="M124" i="1"/>
  <c r="O123" i="1"/>
  <c r="N124" i="1"/>
  <c r="Q124" i="1"/>
  <c r="J125" i="1"/>
  <c r="K125" i="1" s="1" a="1"/>
  <c r="K125" i="1" s="1"/>
  <c r="I125" i="1"/>
  <c r="L124" i="1"/>
  <c r="R124" i="1" s="1"/>
  <c r="O126" i="3" l="1"/>
  <c r="R126" i="3"/>
  <c r="P126" i="3"/>
  <c r="M127" i="3"/>
  <c r="N126" i="3"/>
  <c r="Q126" i="3"/>
  <c r="K126" i="3" a="1"/>
  <c r="K126" i="3" s="1"/>
  <c r="L127" i="3"/>
  <c r="H127" i="3"/>
  <c r="J127" i="3"/>
  <c r="I127" i="3"/>
  <c r="H56" i="2"/>
  <c r="M56" i="2" a="1"/>
  <c r="M56" i="2" s="1"/>
  <c r="R56" i="2"/>
  <c r="T56" i="2"/>
  <c r="P56" i="2"/>
  <c r="Q56" i="2"/>
  <c r="N56" i="2"/>
  <c r="O57" i="2" s="1"/>
  <c r="S56" i="2"/>
  <c r="N125" i="1"/>
  <c r="Q125" i="1"/>
  <c r="J126" i="1"/>
  <c r="K126" i="1" s="1" a="1"/>
  <c r="K126" i="1" s="1"/>
  <c r="I126" i="1"/>
  <c r="L125" i="1"/>
  <c r="R125" i="1" s="1"/>
  <c r="M125" i="1"/>
  <c r="O124" i="1"/>
  <c r="P124" i="1"/>
  <c r="P127" i="3" l="1"/>
  <c r="M128" i="3"/>
  <c r="O127" i="3"/>
  <c r="R127" i="3"/>
  <c r="Q127" i="3"/>
  <c r="N127" i="3"/>
  <c r="K127" i="3" a="1"/>
  <c r="K127" i="3" s="1"/>
  <c r="H128" i="3"/>
  <c r="L128" i="3" s="1"/>
  <c r="J128" i="3"/>
  <c r="I128" i="3"/>
  <c r="J57" i="2"/>
  <c r="I57" i="2"/>
  <c r="M126" i="1"/>
  <c r="P125" i="1"/>
  <c r="O125" i="1"/>
  <c r="J127" i="1"/>
  <c r="K127" i="1" s="1" a="1"/>
  <c r="K127" i="1" s="1"/>
  <c r="I127" i="1"/>
  <c r="L126" i="1"/>
  <c r="R126" i="1" s="1"/>
  <c r="Q126" i="1"/>
  <c r="N126" i="1"/>
  <c r="O128" i="3" l="1"/>
  <c r="R128" i="3"/>
  <c r="P128" i="3"/>
  <c r="M129" i="3"/>
  <c r="I129" i="3"/>
  <c r="H129" i="3"/>
  <c r="L129" i="3" s="1"/>
  <c r="J129" i="3"/>
  <c r="N128" i="3"/>
  <c r="Q128" i="3"/>
  <c r="K128" i="3" a="1"/>
  <c r="K128" i="3" s="1"/>
  <c r="K57" i="2"/>
  <c r="L57" i="2" s="1"/>
  <c r="M127" i="1"/>
  <c r="O126" i="1"/>
  <c r="P126" i="1"/>
  <c r="Q127" i="1"/>
  <c r="N127" i="1"/>
  <c r="J128" i="1"/>
  <c r="K128" i="1" s="1" a="1"/>
  <c r="K128" i="1" s="1"/>
  <c r="I128" i="1"/>
  <c r="L127" i="1"/>
  <c r="R127" i="1" s="1"/>
  <c r="O129" i="3" l="1"/>
  <c r="M130" i="3"/>
  <c r="R129" i="3"/>
  <c r="P129" i="3"/>
  <c r="H130" i="3"/>
  <c r="L130" i="3" s="1"/>
  <c r="J130" i="3"/>
  <c r="I130" i="3"/>
  <c r="N129" i="3"/>
  <c r="Q129" i="3"/>
  <c r="K129" i="3" a="1"/>
  <c r="K129" i="3" s="1"/>
  <c r="H57" i="2"/>
  <c r="M57" i="2" a="1"/>
  <c r="M57" i="2" s="1"/>
  <c r="T57" i="2"/>
  <c r="P57" i="2"/>
  <c r="Q57" i="2"/>
  <c r="R57" i="2"/>
  <c r="N57" i="2"/>
  <c r="O58" i="2" s="1"/>
  <c r="S57" i="2"/>
  <c r="N128" i="1"/>
  <c r="Q128" i="1"/>
  <c r="J129" i="1"/>
  <c r="K129" i="1" s="1" a="1"/>
  <c r="K129" i="1" s="1"/>
  <c r="I129" i="1"/>
  <c r="L128" i="1"/>
  <c r="R128" i="1" s="1"/>
  <c r="P127" i="1"/>
  <c r="M128" i="1"/>
  <c r="O127" i="1"/>
  <c r="O130" i="3" l="1"/>
  <c r="P130" i="3"/>
  <c r="R130" i="3"/>
  <c r="M131" i="3"/>
  <c r="J131" i="3"/>
  <c r="I131" i="3"/>
  <c r="H131" i="3"/>
  <c r="Q130" i="3"/>
  <c r="N130" i="3"/>
  <c r="K130" i="3" a="1"/>
  <c r="K130" i="3" s="1"/>
  <c r="J58" i="2"/>
  <c r="I58" i="2"/>
  <c r="P128" i="1"/>
  <c r="M129" i="1"/>
  <c r="O128" i="1"/>
  <c r="N129" i="1"/>
  <c r="Q129" i="1"/>
  <c r="I130" i="1"/>
  <c r="J130" i="1"/>
  <c r="K130" i="1" s="1" a="1"/>
  <c r="K130" i="1" s="1"/>
  <c r="L129" i="1"/>
  <c r="R129" i="1" s="1"/>
  <c r="H132" i="3" l="1"/>
  <c r="J132" i="3"/>
  <c r="I132" i="3"/>
  <c r="L132" i="3"/>
  <c r="L131" i="3"/>
  <c r="Q131" i="3"/>
  <c r="N131" i="3"/>
  <c r="K131" i="3" a="1"/>
  <c r="K131" i="3" s="1"/>
  <c r="K58" i="2"/>
  <c r="L58" i="2" s="1"/>
  <c r="J131" i="1"/>
  <c r="K131" i="1" s="1" a="1"/>
  <c r="K131" i="1" s="1"/>
  <c r="I131" i="1"/>
  <c r="L130" i="1"/>
  <c r="R130" i="1" s="1"/>
  <c r="M130" i="1"/>
  <c r="P129" i="1"/>
  <c r="O129" i="1"/>
  <c r="N130" i="1"/>
  <c r="Q130" i="1"/>
  <c r="R131" i="3" l="1"/>
  <c r="M132" i="3"/>
  <c r="O131" i="3"/>
  <c r="P131" i="3"/>
  <c r="O132" i="3"/>
  <c r="M133" i="3"/>
  <c r="P132" i="3"/>
  <c r="R132" i="3"/>
  <c r="Q132" i="3"/>
  <c r="N132" i="3"/>
  <c r="K132" i="3" a="1"/>
  <c r="K132" i="3" s="1"/>
  <c r="I133" i="3"/>
  <c r="H133" i="3"/>
  <c r="L133" i="3" s="1"/>
  <c r="J133" i="3"/>
  <c r="H58" i="2"/>
  <c r="J59" i="2" s="1"/>
  <c r="M58" i="2" a="1"/>
  <c r="M58" i="2" s="1"/>
  <c r="P58" i="2"/>
  <c r="R58" i="2"/>
  <c r="S58" i="2"/>
  <c r="T58" i="2"/>
  <c r="N58" i="2"/>
  <c r="O59" i="2" s="1"/>
  <c r="Q58" i="2"/>
  <c r="I59" i="2"/>
  <c r="M131" i="1"/>
  <c r="O130" i="1"/>
  <c r="P130" i="1"/>
  <c r="Q131" i="1"/>
  <c r="N131" i="1"/>
  <c r="J132" i="1"/>
  <c r="K132" i="1" s="1" a="1"/>
  <c r="K132" i="1" s="1"/>
  <c r="I132" i="1"/>
  <c r="L131" i="1"/>
  <c r="R131" i="1" s="1"/>
  <c r="R133" i="3" l="1"/>
  <c r="P133" i="3"/>
  <c r="M134" i="3"/>
  <c r="O133" i="3"/>
  <c r="J134" i="3"/>
  <c r="H134" i="3" s="1"/>
  <c r="I134" i="3"/>
  <c r="Q133" i="3"/>
  <c r="N133" i="3"/>
  <c r="K133" i="3" a="1"/>
  <c r="K133" i="3" s="1"/>
  <c r="K59" i="2"/>
  <c r="L59" i="2" s="1"/>
  <c r="Q132" i="1"/>
  <c r="N132" i="1"/>
  <c r="J133" i="1"/>
  <c r="K133" i="1" s="1" a="1"/>
  <c r="K133" i="1" s="1"/>
  <c r="I133" i="1"/>
  <c r="L132" i="1"/>
  <c r="R132" i="1" s="1"/>
  <c r="M132" i="1"/>
  <c r="P131" i="1"/>
  <c r="O131" i="1"/>
  <c r="H135" i="3" l="1"/>
  <c r="J135" i="3"/>
  <c r="I135" i="3"/>
  <c r="L135" i="3"/>
  <c r="L134" i="3"/>
  <c r="Q134" i="3"/>
  <c r="N134" i="3"/>
  <c r="K134" i="3" a="1"/>
  <c r="K134" i="3" s="1"/>
  <c r="H59" i="2"/>
  <c r="M59" i="2" a="1"/>
  <c r="M59" i="2" s="1"/>
  <c r="R59" i="2"/>
  <c r="T59" i="2"/>
  <c r="P59" i="2"/>
  <c r="N59" i="2"/>
  <c r="O60" i="2" s="1"/>
  <c r="Q59" i="2"/>
  <c r="S59" i="2"/>
  <c r="Q133" i="1"/>
  <c r="N133" i="1"/>
  <c r="M133" i="1"/>
  <c r="O132" i="1"/>
  <c r="P132" i="1"/>
  <c r="J134" i="1"/>
  <c r="I134" i="1"/>
  <c r="L133" i="1"/>
  <c r="R133" i="1" s="1"/>
  <c r="O134" i="3" l="1"/>
  <c r="P134" i="3"/>
  <c r="M135" i="3"/>
  <c r="R134" i="3"/>
  <c r="Q135" i="3"/>
  <c r="N135" i="3"/>
  <c r="K135" i="3" a="1"/>
  <c r="K135" i="3" s="1"/>
  <c r="M136" i="3"/>
  <c r="P135" i="3"/>
  <c r="O135" i="3"/>
  <c r="R135" i="3"/>
  <c r="H136" i="3"/>
  <c r="L136" i="3" s="1"/>
  <c r="I136" i="3"/>
  <c r="J136" i="3"/>
  <c r="J60" i="2"/>
  <c r="I60" i="2"/>
  <c r="H134" i="1"/>
  <c r="H135" i="1" s="1"/>
  <c r="H136" i="1" s="1"/>
  <c r="H137" i="1" s="1"/>
  <c r="K134" i="1" a="1"/>
  <c r="K134" i="1" s="1"/>
  <c r="N134" i="1"/>
  <c r="M134" i="1"/>
  <c r="P133" i="1"/>
  <c r="O133" i="1"/>
  <c r="O136" i="3" l="1"/>
  <c r="R136" i="3"/>
  <c r="P136" i="3"/>
  <c r="M137" i="3"/>
  <c r="Q136" i="3"/>
  <c r="N136" i="3"/>
  <c r="K136" i="3" a="1"/>
  <c r="K136" i="3" s="1"/>
  <c r="J137" i="3"/>
  <c r="I137" i="3"/>
  <c r="H137" i="3"/>
  <c r="K60" i="2"/>
  <c r="L60" i="2" s="1"/>
  <c r="J135" i="1"/>
  <c r="K135" i="1" s="1" a="1"/>
  <c r="K135" i="1" s="1"/>
  <c r="I135" i="1"/>
  <c r="L134" i="1"/>
  <c r="R134" i="1" s="1"/>
  <c r="Q134" i="1"/>
  <c r="N137" i="3" l="1"/>
  <c r="Q137" i="3"/>
  <c r="K137" i="3" a="1"/>
  <c r="K137" i="3" s="1"/>
  <c r="I138" i="3"/>
  <c r="J138" i="3"/>
  <c r="L137" i="3"/>
  <c r="H60" i="2"/>
  <c r="S60" i="2" s="1"/>
  <c r="M60" i="2" a="1"/>
  <c r="M60" i="2" s="1"/>
  <c r="T60" i="2"/>
  <c r="P60" i="2"/>
  <c r="Q60" i="2"/>
  <c r="R60" i="2"/>
  <c r="N60" i="2"/>
  <c r="O61" i="2" s="1"/>
  <c r="Q135" i="1"/>
  <c r="N135" i="1"/>
  <c r="M135" i="1"/>
  <c r="O134" i="1"/>
  <c r="P134" i="1"/>
  <c r="J136" i="1"/>
  <c r="K136" i="1" s="1" a="1"/>
  <c r="K136" i="1" s="1"/>
  <c r="I136" i="1"/>
  <c r="L135" i="1"/>
  <c r="R135" i="1" s="1"/>
  <c r="P137" i="3" l="1"/>
  <c r="O137" i="3"/>
  <c r="M138" i="3"/>
  <c r="R137" i="3"/>
  <c r="N138" i="3"/>
  <c r="K138" i="3" a="1"/>
  <c r="K138" i="3" s="1"/>
  <c r="H138" i="3"/>
  <c r="J61" i="2"/>
  <c r="I61" i="2"/>
  <c r="Q136" i="1"/>
  <c r="N136" i="1"/>
  <c r="J137" i="1"/>
  <c r="K137" i="1" s="1" a="1"/>
  <c r="K137" i="1" s="1"/>
  <c r="I137" i="1"/>
  <c r="L136" i="1"/>
  <c r="R136" i="1" s="1"/>
  <c r="M136" i="1"/>
  <c r="O135" i="1"/>
  <c r="P135" i="1"/>
  <c r="I139" i="3" l="1"/>
  <c r="J139" i="3"/>
  <c r="H139" i="3"/>
  <c r="L138" i="3"/>
  <c r="Q138" i="3"/>
  <c r="K61" i="2"/>
  <c r="L61" i="2" s="1"/>
  <c r="Q137" i="1"/>
  <c r="N137" i="1"/>
  <c r="M137" i="1"/>
  <c r="O136" i="1"/>
  <c r="P136" i="1"/>
  <c r="I138" i="1"/>
  <c r="J138" i="1"/>
  <c r="L137" i="1"/>
  <c r="R137" i="1" s="1"/>
  <c r="O138" i="3" l="1"/>
  <c r="R138" i="3"/>
  <c r="P138" i="3"/>
  <c r="M139" i="3"/>
  <c r="H140" i="3"/>
  <c r="L140" i="3" s="1"/>
  <c r="J140" i="3"/>
  <c r="I140" i="3"/>
  <c r="L139" i="3"/>
  <c r="N139" i="3"/>
  <c r="Q139" i="3"/>
  <c r="K139" i="3" a="1"/>
  <c r="K139" i="3" s="1"/>
  <c r="H61" i="2"/>
  <c r="M61" i="2" a="1"/>
  <c r="M61" i="2" s="1"/>
  <c r="P61" i="2"/>
  <c r="Q61" i="2"/>
  <c r="R61" i="2"/>
  <c r="S61" i="2"/>
  <c r="T61" i="2"/>
  <c r="N61" i="2"/>
  <c r="O62" i="2" s="1"/>
  <c r="J62" i="2"/>
  <c r="I62" i="2"/>
  <c r="H138" i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K138" i="1" a="1"/>
  <c r="K138" i="1" s="1"/>
  <c r="M138" i="1"/>
  <c r="O137" i="1"/>
  <c r="P137" i="1"/>
  <c r="N138" i="1"/>
  <c r="Q138" i="1" l="1"/>
  <c r="L138" i="1"/>
  <c r="I139" i="1"/>
  <c r="J139" i="1"/>
  <c r="K139" i="1" s="1" a="1"/>
  <c r="K139" i="1" s="1"/>
  <c r="O140" i="3"/>
  <c r="R140" i="3"/>
  <c r="P140" i="3"/>
  <c r="N140" i="3"/>
  <c r="Q140" i="3"/>
  <c r="K140" i="3" a="1"/>
  <c r="K140" i="3" s="1"/>
  <c r="I141" i="3"/>
  <c r="J141" i="3"/>
  <c r="H141" i="3"/>
  <c r="R139" i="3"/>
  <c r="P139" i="3"/>
  <c r="O139" i="3"/>
  <c r="M140" i="3"/>
  <c r="M141" i="3" s="1"/>
  <c r="K62" i="2"/>
  <c r="L62" i="2" s="1"/>
  <c r="R138" i="1"/>
  <c r="J140" i="1"/>
  <c r="K140" i="1" s="1" a="1"/>
  <c r="K140" i="1" s="1"/>
  <c r="I140" i="1"/>
  <c r="L139" i="1"/>
  <c r="R139" i="1" s="1"/>
  <c r="O138" i="1"/>
  <c r="M139" i="1"/>
  <c r="P138" i="1"/>
  <c r="N139" i="1"/>
  <c r="Q139" i="1"/>
  <c r="H142" i="3" l="1"/>
  <c r="J142" i="3"/>
  <c r="L142" i="3"/>
  <c r="I142" i="3"/>
  <c r="Q141" i="3"/>
  <c r="N141" i="3"/>
  <c r="K141" i="3" a="1"/>
  <c r="K141" i="3" s="1"/>
  <c r="L141" i="3"/>
  <c r="H62" i="2"/>
  <c r="M62" i="2" a="1"/>
  <c r="M62" i="2" s="1"/>
  <c r="P62" i="2"/>
  <c r="Q62" i="2"/>
  <c r="R62" i="2"/>
  <c r="S62" i="2"/>
  <c r="T62" i="2"/>
  <c r="N62" i="2"/>
  <c r="O63" i="2" s="1"/>
  <c r="J63" i="2"/>
  <c r="I63" i="2"/>
  <c r="P139" i="1"/>
  <c r="M140" i="1"/>
  <c r="O139" i="1"/>
  <c r="N140" i="1"/>
  <c r="Q140" i="1"/>
  <c r="J141" i="1"/>
  <c r="K141" i="1" s="1" a="1"/>
  <c r="K141" i="1" s="1"/>
  <c r="I141" i="1"/>
  <c r="L140" i="1"/>
  <c r="R140" i="1" s="1"/>
  <c r="R141" i="3" l="1"/>
  <c r="P141" i="3"/>
  <c r="O141" i="3"/>
  <c r="M142" i="3"/>
  <c r="O142" i="3"/>
  <c r="R142" i="3"/>
  <c r="P142" i="3"/>
  <c r="M143" i="3"/>
  <c r="N142" i="3"/>
  <c r="Q142" i="3"/>
  <c r="K142" i="3" a="1"/>
  <c r="K142" i="3" s="1"/>
  <c r="H143" i="3"/>
  <c r="J143" i="3"/>
  <c r="I143" i="3"/>
  <c r="K63" i="2"/>
  <c r="L63" i="2" s="1"/>
  <c r="N141" i="1"/>
  <c r="Q141" i="1"/>
  <c r="M141" i="1"/>
  <c r="P140" i="1"/>
  <c r="O140" i="1"/>
  <c r="J142" i="1"/>
  <c r="K142" i="1" s="1" a="1"/>
  <c r="K142" i="1" s="1"/>
  <c r="I142" i="1"/>
  <c r="L141" i="1"/>
  <c r="R141" i="1" s="1"/>
  <c r="H144" i="3" l="1"/>
  <c r="L144" i="3" s="1"/>
  <c r="J144" i="3"/>
  <c r="I144" i="3"/>
  <c r="Q143" i="3"/>
  <c r="N143" i="3"/>
  <c r="K143" i="3" a="1"/>
  <c r="K143" i="3" s="1"/>
  <c r="L143" i="3"/>
  <c r="H63" i="2"/>
  <c r="M63" i="2" a="1"/>
  <c r="M63" i="2" s="1"/>
  <c r="R63" i="2"/>
  <c r="S63" i="2"/>
  <c r="T63" i="2"/>
  <c r="P63" i="2"/>
  <c r="Q63" i="2"/>
  <c r="N63" i="2"/>
  <c r="O64" i="2" s="1"/>
  <c r="J143" i="1"/>
  <c r="K143" i="1" s="1" a="1"/>
  <c r="K143" i="1" s="1"/>
  <c r="I143" i="1"/>
  <c r="L142" i="1"/>
  <c r="R142" i="1" s="1"/>
  <c r="Q142" i="1"/>
  <c r="N142" i="1"/>
  <c r="M142" i="1"/>
  <c r="P141" i="1"/>
  <c r="O141" i="1"/>
  <c r="O143" i="3" l="1"/>
  <c r="R143" i="3"/>
  <c r="P143" i="3"/>
  <c r="M144" i="3"/>
  <c r="O144" i="3"/>
  <c r="R144" i="3"/>
  <c r="M145" i="3"/>
  <c r="P144" i="3"/>
  <c r="Q144" i="3"/>
  <c r="N144" i="3"/>
  <c r="K144" i="3" a="1"/>
  <c r="K144" i="3" s="1"/>
  <c r="J145" i="3"/>
  <c r="I145" i="3"/>
  <c r="H145" i="3"/>
  <c r="L145" i="3" s="1"/>
  <c r="I64" i="2"/>
  <c r="J64" i="2"/>
  <c r="K64" i="2" s="1"/>
  <c r="L64" i="2" s="1"/>
  <c r="M143" i="1"/>
  <c r="O142" i="1"/>
  <c r="P142" i="1"/>
  <c r="Q143" i="1"/>
  <c r="N143" i="1"/>
  <c r="J144" i="1"/>
  <c r="K144" i="1" s="1" a="1"/>
  <c r="K144" i="1" s="1"/>
  <c r="I144" i="1"/>
  <c r="L143" i="1"/>
  <c r="R143" i="1" s="1"/>
  <c r="O145" i="3" l="1"/>
  <c r="R145" i="3"/>
  <c r="M146" i="3"/>
  <c r="P145" i="3"/>
  <c r="N145" i="3"/>
  <c r="Q145" i="3"/>
  <c r="K145" i="3" a="1"/>
  <c r="K145" i="3" s="1"/>
  <c r="H146" i="3"/>
  <c r="J146" i="3"/>
  <c r="I146" i="3"/>
  <c r="H64" i="2"/>
  <c r="M64" i="2" a="1"/>
  <c r="M64" i="2" s="1"/>
  <c r="P64" i="2"/>
  <c r="N64" i="2"/>
  <c r="O65" i="2" s="1"/>
  <c r="Q64" i="2"/>
  <c r="R64" i="2"/>
  <c r="T64" i="2"/>
  <c r="S64" i="2"/>
  <c r="Q144" i="1"/>
  <c r="N144" i="1"/>
  <c r="J145" i="1"/>
  <c r="K145" i="1" s="1" a="1"/>
  <c r="K145" i="1" s="1"/>
  <c r="I145" i="1"/>
  <c r="L144" i="1"/>
  <c r="R144" i="1" s="1"/>
  <c r="M144" i="1"/>
  <c r="P143" i="1"/>
  <c r="O143" i="1"/>
  <c r="J147" i="3" l="1"/>
  <c r="I147" i="3"/>
  <c r="H147" i="3"/>
  <c r="N146" i="3"/>
  <c r="Q146" i="3"/>
  <c r="K146" i="3" a="1"/>
  <c r="K146" i="3" s="1"/>
  <c r="L146" i="3"/>
  <c r="I65" i="2"/>
  <c r="J65" i="2"/>
  <c r="N145" i="1"/>
  <c r="Q145" i="1"/>
  <c r="I146" i="1"/>
  <c r="J146" i="1"/>
  <c r="K146" i="1" s="1" a="1"/>
  <c r="K146" i="1" s="1"/>
  <c r="L145" i="1"/>
  <c r="R145" i="1" s="1"/>
  <c r="M145" i="1"/>
  <c r="O144" i="1"/>
  <c r="P144" i="1"/>
  <c r="O146" i="3" l="1"/>
  <c r="M147" i="3"/>
  <c r="P146" i="3"/>
  <c r="R146" i="3"/>
  <c r="H148" i="3"/>
  <c r="L148" i="3" s="1"/>
  <c r="J148" i="3"/>
  <c r="I148" i="3"/>
  <c r="L147" i="3"/>
  <c r="Q147" i="3"/>
  <c r="N147" i="3"/>
  <c r="K147" i="3" a="1"/>
  <c r="K147" i="3" s="1"/>
  <c r="K65" i="2"/>
  <c r="L65" i="2" s="1"/>
  <c r="H65" i="2" s="1"/>
  <c r="M65" i="2" a="1"/>
  <c r="M65" i="2" s="1"/>
  <c r="P65" i="2"/>
  <c r="M146" i="1"/>
  <c r="O145" i="1"/>
  <c r="P145" i="1"/>
  <c r="J147" i="1"/>
  <c r="K147" i="1" s="1" a="1"/>
  <c r="K147" i="1" s="1"/>
  <c r="I147" i="1"/>
  <c r="L146" i="1"/>
  <c r="R146" i="1" s="1"/>
  <c r="N146" i="1"/>
  <c r="Q146" i="1"/>
  <c r="T65" i="2" l="1"/>
  <c r="S65" i="2"/>
  <c r="N65" i="2"/>
  <c r="O66" i="2" s="1"/>
  <c r="Q65" i="2"/>
  <c r="N148" i="3"/>
  <c r="Q148" i="3"/>
  <c r="K148" i="3" a="1"/>
  <c r="K148" i="3" s="1"/>
  <c r="H149" i="3"/>
  <c r="I149" i="3"/>
  <c r="J149" i="3"/>
  <c r="O148" i="3"/>
  <c r="P148" i="3"/>
  <c r="R148" i="3"/>
  <c r="R147" i="3"/>
  <c r="P147" i="3"/>
  <c r="O147" i="3"/>
  <c r="M148" i="3"/>
  <c r="M149" i="3" s="1"/>
  <c r="R65" i="2"/>
  <c r="J66" i="2"/>
  <c r="I66" i="2"/>
  <c r="J148" i="1"/>
  <c r="K148" i="1" s="1" a="1"/>
  <c r="K148" i="1" s="1"/>
  <c r="I148" i="1"/>
  <c r="L147" i="1"/>
  <c r="R147" i="1" s="1"/>
  <c r="N147" i="1"/>
  <c r="Q147" i="1"/>
  <c r="M147" i="1"/>
  <c r="O146" i="1"/>
  <c r="P146" i="1"/>
  <c r="Q149" i="3" l="1"/>
  <c r="N149" i="3"/>
  <c r="K149" i="3" a="1"/>
  <c r="K149" i="3" s="1"/>
  <c r="H150" i="3"/>
  <c r="J150" i="3"/>
  <c r="I150" i="3"/>
  <c r="L149" i="3"/>
  <c r="K66" i="2"/>
  <c r="L66" i="2" s="1"/>
  <c r="O147" i="1"/>
  <c r="P147" i="1"/>
  <c r="M148" i="1"/>
  <c r="N148" i="1"/>
  <c r="Q148" i="1"/>
  <c r="J149" i="1"/>
  <c r="K149" i="1" s="1" a="1"/>
  <c r="K149" i="1" s="1"/>
  <c r="I149" i="1"/>
  <c r="L148" i="1"/>
  <c r="R148" i="1" s="1"/>
  <c r="N150" i="3" l="1"/>
  <c r="Q150" i="3"/>
  <c r="K150" i="3" a="1"/>
  <c r="K150" i="3" s="1"/>
  <c r="H151" i="3"/>
  <c r="L151" i="3" s="1"/>
  <c r="J151" i="3"/>
  <c r="I151" i="3"/>
  <c r="L150" i="3"/>
  <c r="M150" i="3"/>
  <c r="P149" i="3"/>
  <c r="R149" i="3"/>
  <c r="O149" i="3"/>
  <c r="H66" i="2"/>
  <c r="M66" i="2" a="1"/>
  <c r="M66" i="2" s="1"/>
  <c r="P66" i="2"/>
  <c r="R66" i="2"/>
  <c r="T66" i="2"/>
  <c r="N66" i="2"/>
  <c r="O67" i="2" s="1"/>
  <c r="Q66" i="2"/>
  <c r="S66" i="2"/>
  <c r="Q149" i="1"/>
  <c r="N149" i="1"/>
  <c r="J150" i="1"/>
  <c r="K150" i="1" s="1" a="1"/>
  <c r="K150" i="1" s="1"/>
  <c r="I150" i="1"/>
  <c r="L149" i="1"/>
  <c r="R149" i="1" s="1"/>
  <c r="O148" i="1"/>
  <c r="P148" i="1"/>
  <c r="M149" i="1"/>
  <c r="P151" i="3" l="1"/>
  <c r="O151" i="3"/>
  <c r="R151" i="3"/>
  <c r="Q151" i="3"/>
  <c r="N151" i="3"/>
  <c r="K151" i="3" a="1"/>
  <c r="K151" i="3" s="1"/>
  <c r="H152" i="3"/>
  <c r="I152" i="3"/>
  <c r="J152" i="3"/>
  <c r="O150" i="3"/>
  <c r="R150" i="3"/>
  <c r="M151" i="3"/>
  <c r="M152" i="3" s="1"/>
  <c r="P150" i="3"/>
  <c r="I67" i="2"/>
  <c r="J67" i="2"/>
  <c r="K67" i="2" s="1"/>
  <c r="L67" i="2" s="1"/>
  <c r="Q150" i="1"/>
  <c r="N150" i="1"/>
  <c r="P149" i="1"/>
  <c r="O149" i="1"/>
  <c r="M150" i="1"/>
  <c r="J151" i="1"/>
  <c r="K151" i="1" s="1" a="1"/>
  <c r="K151" i="1" s="1"/>
  <c r="I151" i="1"/>
  <c r="L150" i="1"/>
  <c r="R150" i="1" s="1"/>
  <c r="J153" i="3" l="1"/>
  <c r="I153" i="3"/>
  <c r="H153" i="3"/>
  <c r="L153" i="3" s="1"/>
  <c r="Q152" i="3"/>
  <c r="N152" i="3"/>
  <c r="K152" i="3" a="1"/>
  <c r="K152" i="3" s="1"/>
  <c r="L152" i="3"/>
  <c r="H67" i="2"/>
  <c r="M67" i="2" a="1"/>
  <c r="M67" i="2" s="1"/>
  <c r="P67" i="2"/>
  <c r="R67" i="2"/>
  <c r="T67" i="2"/>
  <c r="N67" i="2"/>
  <c r="O68" i="2" s="1"/>
  <c r="Q67" i="2"/>
  <c r="S67" i="2"/>
  <c r="N151" i="1"/>
  <c r="Q151" i="1"/>
  <c r="J152" i="1"/>
  <c r="K152" i="1" s="1" a="1"/>
  <c r="K152" i="1" s="1"/>
  <c r="I152" i="1"/>
  <c r="L151" i="1"/>
  <c r="R151" i="1" s="1"/>
  <c r="O150" i="1"/>
  <c r="P150" i="1"/>
  <c r="M151" i="1"/>
  <c r="R153" i="3" l="1"/>
  <c r="P153" i="3"/>
  <c r="O153" i="3"/>
  <c r="I154" i="3"/>
  <c r="J154" i="3"/>
  <c r="O152" i="3"/>
  <c r="P152" i="3"/>
  <c r="M153" i="3"/>
  <c r="M154" i="3" s="1"/>
  <c r="R152" i="3"/>
  <c r="N153" i="3"/>
  <c r="Q153" i="3"/>
  <c r="K153" i="3" a="1"/>
  <c r="K153" i="3" s="1"/>
  <c r="I68" i="2"/>
  <c r="J68" i="2"/>
  <c r="K68" i="2" s="1"/>
  <c r="L68" i="2" s="1"/>
  <c r="Q152" i="1"/>
  <c r="N152" i="1"/>
  <c r="M152" i="1"/>
  <c r="P151" i="1"/>
  <c r="O151" i="1"/>
  <c r="J153" i="1"/>
  <c r="K153" i="1" s="1" a="1"/>
  <c r="K153" i="1" s="1"/>
  <c r="I153" i="1"/>
  <c r="L152" i="1"/>
  <c r="R152" i="1" s="1"/>
  <c r="N154" i="3" l="1"/>
  <c r="K154" i="3" a="1"/>
  <c r="K154" i="3" s="1"/>
  <c r="H154" i="3"/>
  <c r="H68" i="2"/>
  <c r="M68" i="2" a="1"/>
  <c r="M68" i="2" s="1"/>
  <c r="T68" i="2"/>
  <c r="P68" i="2"/>
  <c r="R68" i="2"/>
  <c r="N68" i="2"/>
  <c r="O69" i="2" s="1"/>
  <c r="Q68" i="2"/>
  <c r="S68" i="2"/>
  <c r="N153" i="1"/>
  <c r="Q153" i="1"/>
  <c r="I154" i="1"/>
  <c r="J154" i="1"/>
  <c r="L153" i="1"/>
  <c r="R153" i="1" s="1"/>
  <c r="M153" i="1"/>
  <c r="P152" i="1"/>
  <c r="O152" i="1"/>
  <c r="I155" i="3" l="1"/>
  <c r="J155" i="3"/>
  <c r="H155" i="3"/>
  <c r="L155" i="3" s="1"/>
  <c r="L154" i="3"/>
  <c r="Q154" i="3"/>
  <c r="I69" i="2"/>
  <c r="J69" i="2"/>
  <c r="H154" i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K154" i="1" a="1"/>
  <c r="K154" i="1" s="1"/>
  <c r="N154" i="1"/>
  <c r="M154" i="1"/>
  <c r="P153" i="1"/>
  <c r="O153" i="1"/>
  <c r="K69" i="2" l="1"/>
  <c r="L69" i="2" s="1"/>
  <c r="Q154" i="1"/>
  <c r="R155" i="3"/>
  <c r="O155" i="3"/>
  <c r="P155" i="3"/>
  <c r="H156" i="3"/>
  <c r="L156" i="3" s="1"/>
  <c r="J156" i="3"/>
  <c r="I156" i="3"/>
  <c r="N155" i="3"/>
  <c r="Q155" i="3"/>
  <c r="K155" i="3" a="1"/>
  <c r="K155" i="3" s="1"/>
  <c r="O154" i="3"/>
  <c r="M155" i="3"/>
  <c r="M156" i="3" s="1"/>
  <c r="P154" i="3"/>
  <c r="R154" i="3"/>
  <c r="H69" i="2"/>
  <c r="M69" i="2" a="1"/>
  <c r="M69" i="2" s="1"/>
  <c r="P69" i="2"/>
  <c r="Q69" i="2"/>
  <c r="R69" i="2"/>
  <c r="T69" i="2"/>
  <c r="N69" i="2"/>
  <c r="O70" i="2" s="1"/>
  <c r="S69" i="2"/>
  <c r="J155" i="1"/>
  <c r="K155" i="1" s="1" a="1"/>
  <c r="K155" i="1" s="1"/>
  <c r="I155" i="1"/>
  <c r="L154" i="1"/>
  <c r="R154" i="1" s="1"/>
  <c r="O156" i="3" l="1"/>
  <c r="M157" i="3"/>
  <c r="P156" i="3"/>
  <c r="R156" i="3"/>
  <c r="N156" i="3"/>
  <c r="Q156" i="3"/>
  <c r="K156" i="3" a="1"/>
  <c r="K156" i="3" s="1"/>
  <c r="I157" i="3"/>
  <c r="H157" i="3"/>
  <c r="L157" i="3" s="1"/>
  <c r="J157" i="3"/>
  <c r="I70" i="2"/>
  <c r="J70" i="2"/>
  <c r="K70" i="2" s="1"/>
  <c r="L70" i="2" s="1"/>
  <c r="O154" i="1"/>
  <c r="M155" i="1"/>
  <c r="P154" i="1"/>
  <c r="Q155" i="1"/>
  <c r="N155" i="1"/>
  <c r="J156" i="1"/>
  <c r="K156" i="1" s="1" a="1"/>
  <c r="K156" i="1" s="1"/>
  <c r="I156" i="1"/>
  <c r="L155" i="1"/>
  <c r="R155" i="1" s="1"/>
  <c r="M158" i="3" l="1"/>
  <c r="P157" i="3"/>
  <c r="R157" i="3"/>
  <c r="O157" i="3"/>
  <c r="Q157" i="3"/>
  <c r="N157" i="3"/>
  <c r="K157" i="3" a="1"/>
  <c r="K157" i="3" s="1"/>
  <c r="H158" i="3"/>
  <c r="J158" i="3"/>
  <c r="I158" i="3"/>
  <c r="H70" i="2"/>
  <c r="M70" i="2" a="1"/>
  <c r="M70" i="2" s="1"/>
  <c r="P70" i="2"/>
  <c r="R70" i="2"/>
  <c r="T70" i="2"/>
  <c r="N70" i="2"/>
  <c r="O71" i="2" s="1"/>
  <c r="Q70" i="2"/>
  <c r="S70" i="2"/>
  <c r="Q156" i="1"/>
  <c r="N156" i="1"/>
  <c r="J157" i="1"/>
  <c r="K157" i="1" s="1" a="1"/>
  <c r="K157" i="1" s="1"/>
  <c r="I157" i="1"/>
  <c r="L156" i="1"/>
  <c r="R156" i="1" s="1"/>
  <c r="M156" i="1"/>
  <c r="O155" i="1"/>
  <c r="P155" i="1"/>
  <c r="J159" i="3" l="1"/>
  <c r="I159" i="3"/>
  <c r="H159" i="3"/>
  <c r="L158" i="3"/>
  <c r="N158" i="3"/>
  <c r="Q158" i="3"/>
  <c r="K158" i="3" a="1"/>
  <c r="K158" i="3" s="1"/>
  <c r="I71" i="2"/>
  <c r="J71" i="2"/>
  <c r="M157" i="1"/>
  <c r="O156" i="1"/>
  <c r="P156" i="1"/>
  <c r="J158" i="1"/>
  <c r="K158" i="1" s="1" a="1"/>
  <c r="K158" i="1" s="1"/>
  <c r="I158" i="1"/>
  <c r="L157" i="1"/>
  <c r="R157" i="1" s="1"/>
  <c r="Q157" i="1"/>
  <c r="N157" i="1"/>
  <c r="K71" i="2" l="1"/>
  <c r="L71" i="2" s="1"/>
  <c r="H160" i="3"/>
  <c r="L160" i="3" s="1"/>
  <c r="J160" i="3"/>
  <c r="I160" i="3"/>
  <c r="O158" i="3"/>
  <c r="R158" i="3"/>
  <c r="P158" i="3"/>
  <c r="M159" i="3"/>
  <c r="Q159" i="3"/>
  <c r="N159" i="3"/>
  <c r="K159" i="3" a="1"/>
  <c r="K159" i="3" s="1"/>
  <c r="L159" i="3"/>
  <c r="H71" i="2"/>
  <c r="M71" i="2" a="1"/>
  <c r="M71" i="2" s="1"/>
  <c r="T71" i="2"/>
  <c r="P71" i="2"/>
  <c r="R71" i="2"/>
  <c r="N71" i="2"/>
  <c r="O72" i="2" s="1"/>
  <c r="Q71" i="2"/>
  <c r="S71" i="2"/>
  <c r="M158" i="1"/>
  <c r="O157" i="1"/>
  <c r="P157" i="1"/>
  <c r="J159" i="1"/>
  <c r="K159" i="1" s="1" a="1"/>
  <c r="K159" i="1" s="1"/>
  <c r="I159" i="1"/>
  <c r="L158" i="1"/>
  <c r="R158" i="1" s="1"/>
  <c r="Q158" i="1"/>
  <c r="N158" i="1"/>
  <c r="O159" i="3" l="1"/>
  <c r="R159" i="3"/>
  <c r="P159" i="3"/>
  <c r="M160" i="3"/>
  <c r="O160" i="3"/>
  <c r="R160" i="3"/>
  <c r="P160" i="3"/>
  <c r="M161" i="3"/>
  <c r="Q160" i="3"/>
  <c r="N160" i="3"/>
  <c r="K160" i="3" a="1"/>
  <c r="K160" i="3" s="1"/>
  <c r="J161" i="3"/>
  <c r="I161" i="3"/>
  <c r="H161" i="3"/>
  <c r="L161" i="3" s="1"/>
  <c r="J72" i="2"/>
  <c r="I72" i="2"/>
  <c r="J160" i="1"/>
  <c r="K160" i="1" s="1" a="1"/>
  <c r="K160" i="1" s="1"/>
  <c r="I160" i="1"/>
  <c r="L159" i="1"/>
  <c r="R159" i="1" s="1"/>
  <c r="M159" i="1"/>
  <c r="O158" i="1"/>
  <c r="P158" i="1"/>
  <c r="Q159" i="1"/>
  <c r="N159" i="1"/>
  <c r="O161" i="3" l="1"/>
  <c r="R161" i="3"/>
  <c r="M162" i="3"/>
  <c r="P161" i="3"/>
  <c r="N161" i="3"/>
  <c r="Q161" i="3"/>
  <c r="K161" i="3" a="1"/>
  <c r="K161" i="3" s="1"/>
  <c r="H162" i="3"/>
  <c r="J162" i="3"/>
  <c r="I162" i="3"/>
  <c r="K72" i="2"/>
  <c r="L72" i="2" s="1"/>
  <c r="M160" i="1"/>
  <c r="O159" i="1"/>
  <c r="P159" i="1"/>
  <c r="Q160" i="1"/>
  <c r="N160" i="1"/>
  <c r="J161" i="1"/>
  <c r="K161" i="1" s="1" a="1"/>
  <c r="K161" i="1" s="1"/>
  <c r="I161" i="1"/>
  <c r="L160" i="1"/>
  <c r="R160" i="1" s="1"/>
  <c r="J163" i="3" l="1"/>
  <c r="I163" i="3"/>
  <c r="H163" i="3"/>
  <c r="L163" i="3" s="1"/>
  <c r="N162" i="3"/>
  <c r="Q162" i="3"/>
  <c r="K162" i="3" a="1"/>
  <c r="K162" i="3" s="1"/>
  <c r="L162" i="3"/>
  <c r="H72" i="2"/>
  <c r="M72" i="2" a="1"/>
  <c r="M72" i="2" s="1"/>
  <c r="P72" i="2"/>
  <c r="R72" i="2"/>
  <c r="T72" i="2"/>
  <c r="N72" i="2"/>
  <c r="O73" i="2" s="1"/>
  <c r="Q72" i="2"/>
  <c r="S72" i="2"/>
  <c r="I162" i="1"/>
  <c r="J162" i="1"/>
  <c r="K162" i="1" s="1" a="1"/>
  <c r="K162" i="1" s="1"/>
  <c r="L161" i="1"/>
  <c r="R161" i="1" s="1"/>
  <c r="Q161" i="1"/>
  <c r="N161" i="1"/>
  <c r="P160" i="1"/>
  <c r="M161" i="1"/>
  <c r="O160" i="1"/>
  <c r="R163" i="3" l="1"/>
  <c r="P163" i="3"/>
  <c r="O163" i="3"/>
  <c r="O162" i="3"/>
  <c r="M163" i="3"/>
  <c r="M164" i="3" s="1"/>
  <c r="P162" i="3"/>
  <c r="R162" i="3"/>
  <c r="H164" i="3"/>
  <c r="L164" i="3" s="1"/>
  <c r="J164" i="3"/>
  <c r="I164" i="3"/>
  <c r="Q163" i="3"/>
  <c r="N163" i="3"/>
  <c r="K163" i="3" a="1"/>
  <c r="K163" i="3" s="1"/>
  <c r="I73" i="2"/>
  <c r="J73" i="2"/>
  <c r="K73" i="2" s="1"/>
  <c r="L73" i="2" s="1"/>
  <c r="P161" i="1"/>
  <c r="M162" i="1"/>
  <c r="O161" i="1"/>
  <c r="N162" i="1"/>
  <c r="Q162" i="1"/>
  <c r="I163" i="1"/>
  <c r="J163" i="1"/>
  <c r="K163" i="1" s="1" a="1"/>
  <c r="K163" i="1" s="1"/>
  <c r="L162" i="1"/>
  <c r="R162" i="1" s="1"/>
  <c r="O164" i="3" l="1"/>
  <c r="M165" i="3"/>
  <c r="P164" i="3"/>
  <c r="R164" i="3"/>
  <c r="N164" i="3"/>
  <c r="Q164" i="3"/>
  <c r="K164" i="3" a="1"/>
  <c r="K164" i="3" s="1"/>
  <c r="L165" i="3"/>
  <c r="H165" i="3"/>
  <c r="J165" i="3"/>
  <c r="I165" i="3"/>
  <c r="H73" i="2"/>
  <c r="M73" i="2" a="1"/>
  <c r="M73" i="2" s="1"/>
  <c r="P73" i="2"/>
  <c r="Q73" i="2"/>
  <c r="R73" i="2"/>
  <c r="T73" i="2"/>
  <c r="N73" i="2"/>
  <c r="O74" i="2" s="1"/>
  <c r="S73" i="2"/>
  <c r="J164" i="1"/>
  <c r="K164" i="1" s="1" a="1"/>
  <c r="K164" i="1" s="1"/>
  <c r="I164" i="1"/>
  <c r="L163" i="1"/>
  <c r="R163" i="1" s="1"/>
  <c r="M163" i="1"/>
  <c r="O162" i="1"/>
  <c r="P162" i="1"/>
  <c r="Q163" i="1"/>
  <c r="N163" i="1"/>
  <c r="M166" i="3" l="1"/>
  <c r="P165" i="3"/>
  <c r="O165" i="3"/>
  <c r="R165" i="3"/>
  <c r="N165" i="3"/>
  <c r="Q165" i="3"/>
  <c r="K165" i="3" a="1"/>
  <c r="K165" i="3" s="1"/>
  <c r="H166" i="3"/>
  <c r="J166" i="3"/>
  <c r="I166" i="3"/>
  <c r="I74" i="2"/>
  <c r="J74" i="2"/>
  <c r="K74" i="2" s="1"/>
  <c r="L74" i="2" s="1"/>
  <c r="M164" i="1"/>
  <c r="P163" i="1"/>
  <c r="O163" i="1"/>
  <c r="Q164" i="1"/>
  <c r="N164" i="1"/>
  <c r="J165" i="1"/>
  <c r="K165" i="1" s="1" a="1"/>
  <c r="K165" i="1" s="1"/>
  <c r="I165" i="1"/>
  <c r="L164" i="1"/>
  <c r="R164" i="1" s="1"/>
  <c r="I167" i="3" l="1"/>
  <c r="H167" i="3"/>
  <c r="L167" i="3" s="1"/>
  <c r="J167" i="3"/>
  <c r="L166" i="3"/>
  <c r="Q166" i="3"/>
  <c r="N166" i="3"/>
  <c r="K166" i="3" a="1"/>
  <c r="K166" i="3" s="1"/>
  <c r="H74" i="2"/>
  <c r="M74" i="2" a="1"/>
  <c r="M74" i="2" s="1"/>
  <c r="R74" i="2"/>
  <c r="T74" i="2"/>
  <c r="P74" i="2"/>
  <c r="Q74" i="2"/>
  <c r="N74" i="2"/>
  <c r="O75" i="2" s="1"/>
  <c r="S74" i="2"/>
  <c r="J166" i="1"/>
  <c r="K166" i="1" s="1" a="1"/>
  <c r="K166" i="1" s="1"/>
  <c r="I166" i="1"/>
  <c r="L165" i="1"/>
  <c r="R165" i="1" s="1"/>
  <c r="Q165" i="1"/>
  <c r="N165" i="1"/>
  <c r="M165" i="1"/>
  <c r="O164" i="1"/>
  <c r="P164" i="1"/>
  <c r="Q167" i="3" l="1"/>
  <c r="N167" i="3"/>
  <c r="K167" i="3" a="1"/>
  <c r="K167" i="3" s="1"/>
  <c r="O166" i="3"/>
  <c r="R166" i="3"/>
  <c r="M167" i="3"/>
  <c r="P166" i="3"/>
  <c r="M168" i="3"/>
  <c r="P167" i="3"/>
  <c r="O167" i="3"/>
  <c r="R167" i="3"/>
  <c r="H168" i="3"/>
  <c r="L168" i="3" s="1"/>
  <c r="I168" i="3"/>
  <c r="J168" i="3"/>
  <c r="I75" i="2"/>
  <c r="J75" i="2"/>
  <c r="M166" i="1"/>
  <c r="P165" i="1"/>
  <c r="O165" i="1"/>
  <c r="N166" i="1"/>
  <c r="Q166" i="1"/>
  <c r="J167" i="1"/>
  <c r="K167" i="1" s="1" a="1"/>
  <c r="K167" i="1" s="1"/>
  <c r="I167" i="1"/>
  <c r="L166" i="1"/>
  <c r="R166" i="1" s="1"/>
  <c r="K75" i="2" l="1"/>
  <c r="L75" i="2" s="1"/>
  <c r="O168" i="3"/>
  <c r="R168" i="3"/>
  <c r="P168" i="3"/>
  <c r="M169" i="3"/>
  <c r="J169" i="3"/>
  <c r="I169" i="3"/>
  <c r="H169" i="3"/>
  <c r="L169" i="3" s="1"/>
  <c r="N168" i="3"/>
  <c r="Q168" i="3"/>
  <c r="K168" i="3" a="1"/>
  <c r="K168" i="3" s="1"/>
  <c r="H75" i="2"/>
  <c r="M75" i="2" a="1"/>
  <c r="M75" i="2" s="1"/>
  <c r="P75" i="2"/>
  <c r="R75" i="2"/>
  <c r="T75" i="2"/>
  <c r="N75" i="2"/>
  <c r="O76" i="2" s="1"/>
  <c r="Q75" i="2"/>
  <c r="S75" i="2"/>
  <c r="N167" i="1"/>
  <c r="Q167" i="1"/>
  <c r="J168" i="1"/>
  <c r="K168" i="1" s="1" a="1"/>
  <c r="K168" i="1" s="1"/>
  <c r="I168" i="1"/>
  <c r="L167" i="1"/>
  <c r="R167" i="1" s="1"/>
  <c r="M167" i="1"/>
  <c r="O166" i="1"/>
  <c r="P166" i="1"/>
  <c r="R169" i="3" l="1"/>
  <c r="M170" i="3"/>
  <c r="P169" i="3"/>
  <c r="O169" i="3"/>
  <c r="H170" i="3"/>
  <c r="L170" i="3" s="1"/>
  <c r="J170" i="3"/>
  <c r="I170" i="3"/>
  <c r="Q169" i="3"/>
  <c r="N169" i="3"/>
  <c r="K169" i="3" a="1"/>
  <c r="K169" i="3" s="1"/>
  <c r="J76" i="2"/>
  <c r="I76" i="2"/>
  <c r="M168" i="1"/>
  <c r="P167" i="1"/>
  <c r="O167" i="1"/>
  <c r="J169" i="1"/>
  <c r="I169" i="1"/>
  <c r="L168" i="1"/>
  <c r="R168" i="1" s="1"/>
  <c r="Q168" i="1"/>
  <c r="N168" i="1"/>
  <c r="O170" i="3" l="1"/>
  <c r="R170" i="3"/>
  <c r="M171" i="3"/>
  <c r="P170" i="3"/>
  <c r="Q170" i="3"/>
  <c r="N170" i="3"/>
  <c r="K170" i="3" a="1"/>
  <c r="K170" i="3" s="1"/>
  <c r="L171" i="3"/>
  <c r="I171" i="3"/>
  <c r="H171" i="3"/>
  <c r="J171" i="3"/>
  <c r="K76" i="2"/>
  <c r="L76" i="2" s="1"/>
  <c r="H169" i="1"/>
  <c r="H170" i="1" s="1"/>
  <c r="H171" i="1" s="1"/>
  <c r="H172" i="1" s="1"/>
  <c r="H173" i="1" s="1"/>
  <c r="H174" i="1" s="1"/>
  <c r="H175" i="1" s="1"/>
  <c r="K169" i="1" a="1"/>
  <c r="K169" i="1" s="1"/>
  <c r="P168" i="1"/>
  <c r="O168" i="1"/>
  <c r="M169" i="1"/>
  <c r="N169" i="1"/>
  <c r="O171" i="3" l="1"/>
  <c r="R171" i="3"/>
  <c r="P171" i="3"/>
  <c r="M172" i="3"/>
  <c r="N171" i="3"/>
  <c r="Q171" i="3"/>
  <c r="K171" i="3" a="1"/>
  <c r="K171" i="3" s="1"/>
  <c r="H172" i="3"/>
  <c r="J172" i="3"/>
  <c r="I172" i="3"/>
  <c r="H76" i="2"/>
  <c r="M76" i="2" a="1"/>
  <c r="M76" i="2" s="1"/>
  <c r="P76" i="2"/>
  <c r="R76" i="2"/>
  <c r="S76" i="2"/>
  <c r="T76" i="2"/>
  <c r="N76" i="2"/>
  <c r="O77" i="2" s="1"/>
  <c r="Q76" i="2"/>
  <c r="J77" i="2"/>
  <c r="I77" i="2"/>
  <c r="I170" i="1"/>
  <c r="J170" i="1"/>
  <c r="K170" i="1" s="1" a="1"/>
  <c r="K170" i="1" s="1"/>
  <c r="L169" i="1"/>
  <c r="R169" i="1" s="1"/>
  <c r="Q169" i="1"/>
  <c r="J173" i="3" l="1"/>
  <c r="I173" i="3"/>
  <c r="H173" i="3"/>
  <c r="L173" i="3" s="1"/>
  <c r="Q172" i="3"/>
  <c r="N172" i="3"/>
  <c r="K172" i="3" a="1"/>
  <c r="K172" i="3" s="1"/>
  <c r="L172" i="3"/>
  <c r="K77" i="2"/>
  <c r="L77" i="2" s="1"/>
  <c r="P169" i="1"/>
  <c r="M170" i="1"/>
  <c r="O169" i="1"/>
  <c r="Q170" i="1"/>
  <c r="N170" i="1"/>
  <c r="I171" i="1"/>
  <c r="J171" i="1"/>
  <c r="K171" i="1" s="1" a="1"/>
  <c r="K171" i="1" s="1"/>
  <c r="L170" i="1"/>
  <c r="R170" i="1" s="1"/>
  <c r="O173" i="3" l="1"/>
  <c r="R173" i="3"/>
  <c r="P173" i="3"/>
  <c r="O172" i="3"/>
  <c r="R172" i="3"/>
  <c r="M173" i="3"/>
  <c r="M174" i="3" s="1"/>
  <c r="P172" i="3"/>
  <c r="H174" i="3"/>
  <c r="L174" i="3" s="1"/>
  <c r="I174" i="3"/>
  <c r="J174" i="3"/>
  <c r="Q173" i="3"/>
  <c r="N173" i="3"/>
  <c r="K173" i="3" a="1"/>
  <c r="K173" i="3" s="1"/>
  <c r="H77" i="2"/>
  <c r="M77" i="2" a="1"/>
  <c r="M77" i="2" s="1"/>
  <c r="R77" i="2"/>
  <c r="T77" i="2"/>
  <c r="P77" i="2"/>
  <c r="Q77" i="2"/>
  <c r="N77" i="2"/>
  <c r="O78" i="2" s="1"/>
  <c r="S77" i="2"/>
  <c r="J172" i="1"/>
  <c r="K172" i="1" s="1" a="1"/>
  <c r="K172" i="1" s="1"/>
  <c r="I172" i="1"/>
  <c r="L171" i="1"/>
  <c r="R171" i="1" s="1"/>
  <c r="M171" i="1"/>
  <c r="P170" i="1"/>
  <c r="O170" i="1"/>
  <c r="Q171" i="1"/>
  <c r="N171" i="1"/>
  <c r="O174" i="3" l="1"/>
  <c r="R174" i="3"/>
  <c r="P174" i="3"/>
  <c r="M175" i="3"/>
  <c r="Q174" i="3"/>
  <c r="N174" i="3"/>
  <c r="K174" i="3" a="1"/>
  <c r="K174" i="3" s="1"/>
  <c r="H175" i="3"/>
  <c r="J175" i="3"/>
  <c r="I175" i="3"/>
  <c r="I78" i="2"/>
  <c r="J78" i="2"/>
  <c r="M172" i="1"/>
  <c r="O171" i="1"/>
  <c r="P171" i="1"/>
  <c r="Q172" i="1"/>
  <c r="N172" i="1"/>
  <c r="J173" i="1"/>
  <c r="K173" i="1" s="1" a="1"/>
  <c r="K173" i="1" s="1"/>
  <c r="I173" i="1"/>
  <c r="L172" i="1"/>
  <c r="R172" i="1" s="1"/>
  <c r="J176" i="3" l="1"/>
  <c r="I176" i="3"/>
  <c r="Q175" i="3"/>
  <c r="N175" i="3"/>
  <c r="K175" i="3" a="1"/>
  <c r="K175" i="3" s="1"/>
  <c r="L175" i="3"/>
  <c r="K78" i="2"/>
  <c r="L78" i="2" s="1"/>
  <c r="J174" i="1"/>
  <c r="K174" i="1" s="1" a="1"/>
  <c r="K174" i="1" s="1"/>
  <c r="I174" i="1"/>
  <c r="L173" i="1"/>
  <c r="R173" i="1" s="1"/>
  <c r="Q173" i="1"/>
  <c r="N173" i="1"/>
  <c r="M173" i="1"/>
  <c r="O172" i="1"/>
  <c r="P172" i="1"/>
  <c r="N176" i="3" l="1"/>
  <c r="K176" i="3" a="1"/>
  <c r="K176" i="3" s="1"/>
  <c r="O175" i="3"/>
  <c r="P175" i="3"/>
  <c r="M176" i="3"/>
  <c r="R175" i="3"/>
  <c r="H176" i="3"/>
  <c r="Q176" i="3" s="1"/>
  <c r="H78" i="2"/>
  <c r="M78" i="2" a="1"/>
  <c r="M78" i="2" s="1"/>
  <c r="T78" i="2"/>
  <c r="P78" i="2"/>
  <c r="Q78" i="2"/>
  <c r="R78" i="2"/>
  <c r="N78" i="2"/>
  <c r="O79" i="2" s="1"/>
  <c r="S78" i="2"/>
  <c r="M174" i="1"/>
  <c r="O173" i="1"/>
  <c r="P173" i="1"/>
  <c r="N174" i="1"/>
  <c r="Q174" i="1"/>
  <c r="J175" i="1"/>
  <c r="K175" i="1" s="1" a="1"/>
  <c r="K175" i="1" s="1"/>
  <c r="I175" i="1"/>
  <c r="L174" i="1"/>
  <c r="R174" i="1" s="1"/>
  <c r="H177" i="3" l="1"/>
  <c r="L177" i="3" s="1"/>
  <c r="J177" i="3"/>
  <c r="I177" i="3"/>
  <c r="L176" i="3"/>
  <c r="J79" i="2"/>
  <c r="I79" i="2"/>
  <c r="J176" i="1"/>
  <c r="I176" i="1"/>
  <c r="L175" i="1"/>
  <c r="R175" i="1" s="1"/>
  <c r="Q175" i="1"/>
  <c r="N175" i="1"/>
  <c r="M175" i="1"/>
  <c r="O174" i="1"/>
  <c r="P174" i="1"/>
  <c r="P177" i="3" l="1"/>
  <c r="O177" i="3"/>
  <c r="R177" i="3"/>
  <c r="N177" i="3"/>
  <c r="Q177" i="3"/>
  <c r="K177" i="3" a="1"/>
  <c r="K177" i="3" s="1"/>
  <c r="O176" i="3"/>
  <c r="P176" i="3"/>
  <c r="M177" i="3"/>
  <c r="M178" i="3" s="1"/>
  <c r="R176" i="3"/>
  <c r="I178" i="3"/>
  <c r="J178" i="3"/>
  <c r="H178" i="3"/>
  <c r="K79" i="2"/>
  <c r="L79" i="2" s="1"/>
  <c r="H176" i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K176" i="1" a="1"/>
  <c r="K176" i="1" s="1"/>
  <c r="O175" i="1"/>
  <c r="P175" i="1"/>
  <c r="M176" i="1"/>
  <c r="N176" i="1"/>
  <c r="Q178" i="3" l="1"/>
  <c r="N178" i="3"/>
  <c r="K178" i="3" a="1"/>
  <c r="K178" i="3" s="1"/>
  <c r="I179" i="3"/>
  <c r="J179" i="3"/>
  <c r="H179" i="3"/>
  <c r="L178" i="3"/>
  <c r="H79" i="2"/>
  <c r="I80" i="2" s="1"/>
  <c r="M79" i="2" a="1"/>
  <c r="M79" i="2" s="1"/>
  <c r="P79" i="2"/>
  <c r="Q79" i="2"/>
  <c r="R79" i="2"/>
  <c r="T79" i="2"/>
  <c r="N79" i="2"/>
  <c r="O80" i="2" s="1"/>
  <c r="I177" i="1"/>
  <c r="Q176" i="1"/>
  <c r="L176" i="1"/>
  <c r="R176" i="1" s="1"/>
  <c r="J177" i="1"/>
  <c r="K177" i="1" s="1" a="1"/>
  <c r="K177" i="1" s="1"/>
  <c r="O176" i="1"/>
  <c r="Q177" i="1"/>
  <c r="N177" i="1"/>
  <c r="I178" i="1"/>
  <c r="J178" i="1"/>
  <c r="K178" i="1" s="1" a="1"/>
  <c r="K178" i="1" s="1"/>
  <c r="L177" i="1"/>
  <c r="R177" i="1" s="1"/>
  <c r="S79" i="2" l="1"/>
  <c r="J80" i="2"/>
  <c r="H180" i="3"/>
  <c r="J180" i="3"/>
  <c r="I180" i="3"/>
  <c r="N179" i="3"/>
  <c r="Q179" i="3"/>
  <c r="K179" i="3" a="1"/>
  <c r="K179" i="3" s="1"/>
  <c r="L179" i="3"/>
  <c r="O178" i="3"/>
  <c r="M179" i="3"/>
  <c r="R178" i="3"/>
  <c r="P178" i="3"/>
  <c r="K80" i="2"/>
  <c r="L80" i="2" s="1"/>
  <c r="M177" i="1"/>
  <c r="M178" i="1" s="1"/>
  <c r="P176" i="1"/>
  <c r="I179" i="1"/>
  <c r="J179" i="1"/>
  <c r="K179" i="1" s="1" a="1"/>
  <c r="K179" i="1" s="1"/>
  <c r="L178" i="1"/>
  <c r="R178" i="1" s="1"/>
  <c r="O177" i="1"/>
  <c r="P177" i="1"/>
  <c r="N178" i="1"/>
  <c r="Q178" i="1"/>
  <c r="P179" i="3" l="1"/>
  <c r="O179" i="3"/>
  <c r="M180" i="3"/>
  <c r="R179" i="3"/>
  <c r="I181" i="3"/>
  <c r="J181" i="3"/>
  <c r="H181" i="3"/>
  <c r="N180" i="3"/>
  <c r="Q180" i="3"/>
  <c r="K180" i="3" a="1"/>
  <c r="K180" i="3" s="1"/>
  <c r="L180" i="3"/>
  <c r="H80" i="2"/>
  <c r="M80" i="2" a="1"/>
  <c r="M80" i="2" s="1"/>
  <c r="P80" i="2"/>
  <c r="Q80" i="2"/>
  <c r="R80" i="2"/>
  <c r="S80" i="2"/>
  <c r="T80" i="2"/>
  <c r="N80" i="2"/>
  <c r="O81" i="2" s="1"/>
  <c r="M179" i="1"/>
  <c r="P178" i="1"/>
  <c r="O178" i="1"/>
  <c r="N179" i="1"/>
  <c r="Q179" i="1"/>
  <c r="J180" i="1"/>
  <c r="K180" i="1" s="1" a="1"/>
  <c r="K180" i="1" s="1"/>
  <c r="I180" i="1"/>
  <c r="L179" i="1"/>
  <c r="R179" i="1" s="1"/>
  <c r="J182" i="3" l="1"/>
  <c r="I182" i="3"/>
  <c r="H182" i="3"/>
  <c r="L181" i="3"/>
  <c r="N181" i="3"/>
  <c r="Q181" i="3"/>
  <c r="K181" i="3" a="1"/>
  <c r="K181" i="3" s="1"/>
  <c r="M181" i="3"/>
  <c r="P180" i="3"/>
  <c r="O180" i="3"/>
  <c r="R180" i="3"/>
  <c r="J81" i="2"/>
  <c r="I81" i="2"/>
  <c r="Q180" i="1"/>
  <c r="N180" i="1"/>
  <c r="M180" i="1"/>
  <c r="P179" i="1"/>
  <c r="O179" i="1"/>
  <c r="J181" i="1"/>
  <c r="K181" i="1" s="1" a="1"/>
  <c r="K181" i="1" s="1"/>
  <c r="I181" i="1"/>
  <c r="L180" i="1"/>
  <c r="R180" i="1" s="1"/>
  <c r="P181" i="3" l="1"/>
  <c r="R181" i="3"/>
  <c r="O181" i="3"/>
  <c r="M182" i="3"/>
  <c r="I183" i="3"/>
  <c r="H183" i="3"/>
  <c r="J183" i="3"/>
  <c r="N182" i="3"/>
  <c r="Q182" i="3"/>
  <c r="K182" i="3" a="1"/>
  <c r="K182" i="3" s="1"/>
  <c r="L182" i="3"/>
  <c r="K81" i="2"/>
  <c r="L81" i="2" s="1"/>
  <c r="J182" i="1"/>
  <c r="K182" i="1" s="1" a="1"/>
  <c r="K182" i="1" s="1"/>
  <c r="I182" i="1"/>
  <c r="L181" i="1"/>
  <c r="R181" i="1" s="1"/>
  <c r="N181" i="1"/>
  <c r="Q181" i="1"/>
  <c r="M181" i="1"/>
  <c r="P180" i="1"/>
  <c r="O180" i="1"/>
  <c r="J184" i="3" l="1"/>
  <c r="I184" i="3"/>
  <c r="H184" i="3"/>
  <c r="Q183" i="3"/>
  <c r="N183" i="3"/>
  <c r="K183" i="3" a="1"/>
  <c r="K183" i="3" s="1"/>
  <c r="L183" i="3"/>
  <c r="O182" i="3"/>
  <c r="P182" i="3"/>
  <c r="M183" i="3"/>
  <c r="R182" i="3"/>
  <c r="H81" i="2"/>
  <c r="M81" i="2" a="1"/>
  <c r="M81" i="2" s="1"/>
  <c r="S81" i="2"/>
  <c r="T81" i="2"/>
  <c r="P81" i="2"/>
  <c r="Q81" i="2"/>
  <c r="R81" i="2"/>
  <c r="N81" i="2"/>
  <c r="O82" i="2" s="1"/>
  <c r="M182" i="1"/>
  <c r="O181" i="1"/>
  <c r="P181" i="1"/>
  <c r="N182" i="1"/>
  <c r="Q182" i="1"/>
  <c r="J183" i="1"/>
  <c r="K183" i="1" s="1" a="1"/>
  <c r="K183" i="1" s="1"/>
  <c r="I183" i="1"/>
  <c r="L182" i="1"/>
  <c r="R182" i="1" s="1"/>
  <c r="P183" i="3" l="1"/>
  <c r="O183" i="3"/>
  <c r="M184" i="3"/>
  <c r="R183" i="3"/>
  <c r="I185" i="3"/>
  <c r="J185" i="3"/>
  <c r="H185" i="3"/>
  <c r="L185" i="3" s="1"/>
  <c r="N184" i="3"/>
  <c r="Q184" i="3"/>
  <c r="K184" i="3" a="1"/>
  <c r="K184" i="3" s="1"/>
  <c r="L184" i="3"/>
  <c r="I82" i="2"/>
  <c r="J82" i="2"/>
  <c r="J184" i="1"/>
  <c r="K184" i="1" s="1" a="1"/>
  <c r="K184" i="1" s="1"/>
  <c r="I184" i="1"/>
  <c r="L183" i="1"/>
  <c r="R183" i="1" s="1"/>
  <c r="N183" i="1"/>
  <c r="Q183" i="1"/>
  <c r="M183" i="1"/>
  <c r="O182" i="1"/>
  <c r="P182" i="1"/>
  <c r="P185" i="3" l="1"/>
  <c r="O185" i="3"/>
  <c r="R185" i="3"/>
  <c r="Q185" i="3"/>
  <c r="N185" i="3"/>
  <c r="K185" i="3" a="1"/>
  <c r="K185" i="3" s="1"/>
  <c r="R184" i="3"/>
  <c r="P184" i="3"/>
  <c r="O184" i="3"/>
  <c r="M185" i="3"/>
  <c r="M186" i="3" s="1"/>
  <c r="I186" i="3"/>
  <c r="J186" i="3"/>
  <c r="H186" i="3"/>
  <c r="L186" i="3" s="1"/>
  <c r="K82" i="2"/>
  <c r="L82" i="2" s="1"/>
  <c r="M184" i="1"/>
  <c r="P183" i="1"/>
  <c r="O183" i="1"/>
  <c r="Q184" i="1"/>
  <c r="N184" i="1"/>
  <c r="J185" i="1"/>
  <c r="K185" i="1" s="1" a="1"/>
  <c r="K185" i="1" s="1"/>
  <c r="I185" i="1"/>
  <c r="L184" i="1"/>
  <c r="R184" i="1" s="1"/>
  <c r="P186" i="3" l="1"/>
  <c r="O186" i="3"/>
  <c r="M187" i="3"/>
  <c r="R186" i="3"/>
  <c r="Q186" i="3"/>
  <c r="N186" i="3"/>
  <c r="K186" i="3" a="1"/>
  <c r="K186" i="3" s="1"/>
  <c r="I187" i="3"/>
  <c r="J187" i="3"/>
  <c r="H187" i="3"/>
  <c r="H82" i="2"/>
  <c r="M82" i="2" a="1"/>
  <c r="M82" i="2" s="1"/>
  <c r="S82" i="2"/>
  <c r="T82" i="2"/>
  <c r="R82" i="2"/>
  <c r="Q82" i="2"/>
  <c r="N82" i="2"/>
  <c r="O83" i="2" s="1"/>
  <c r="P82" i="2"/>
  <c r="I83" i="2"/>
  <c r="J83" i="2"/>
  <c r="N185" i="1"/>
  <c r="Q185" i="1"/>
  <c r="J186" i="1"/>
  <c r="K186" i="1" s="1" a="1"/>
  <c r="K186" i="1" s="1"/>
  <c r="I186" i="1"/>
  <c r="L185" i="1"/>
  <c r="R185" i="1" s="1"/>
  <c r="M185" i="1"/>
  <c r="O184" i="1"/>
  <c r="P184" i="1"/>
  <c r="H188" i="3" l="1"/>
  <c r="J188" i="3"/>
  <c r="I188" i="3"/>
  <c r="N187" i="3"/>
  <c r="Q187" i="3"/>
  <c r="K187" i="3" a="1"/>
  <c r="K187" i="3" s="1"/>
  <c r="L187" i="3"/>
  <c r="K83" i="2"/>
  <c r="L83" i="2" s="1"/>
  <c r="O185" i="1"/>
  <c r="P185" i="1"/>
  <c r="M186" i="1"/>
  <c r="Q186" i="1"/>
  <c r="N186" i="1"/>
  <c r="I187" i="1"/>
  <c r="J187" i="1"/>
  <c r="K187" i="1" s="1" a="1"/>
  <c r="K187" i="1" s="1"/>
  <c r="L186" i="1"/>
  <c r="R186" i="1" s="1"/>
  <c r="P187" i="3" l="1"/>
  <c r="O187" i="3"/>
  <c r="M188" i="3"/>
  <c r="R187" i="3"/>
  <c r="Q188" i="3"/>
  <c r="N188" i="3"/>
  <c r="K188" i="3" a="1"/>
  <c r="K188" i="3" s="1"/>
  <c r="I189" i="3"/>
  <c r="J189" i="3"/>
  <c r="H189" i="3" s="1"/>
  <c r="L188" i="3"/>
  <c r="H83" i="2"/>
  <c r="I84" i="2" s="1"/>
  <c r="M83" i="2" a="1"/>
  <c r="M83" i="2" s="1"/>
  <c r="T83" i="2"/>
  <c r="N83" i="2"/>
  <c r="O84" i="2" s="1"/>
  <c r="S83" i="2"/>
  <c r="R83" i="2"/>
  <c r="P83" i="2"/>
  <c r="Q83" i="2"/>
  <c r="J84" i="2"/>
  <c r="J188" i="1"/>
  <c r="K188" i="1" s="1" a="1"/>
  <c r="K188" i="1" s="1"/>
  <c r="I188" i="1"/>
  <c r="L187" i="1"/>
  <c r="R187" i="1" s="1"/>
  <c r="M187" i="1"/>
  <c r="O186" i="1"/>
  <c r="P186" i="1"/>
  <c r="Q187" i="1"/>
  <c r="N187" i="1"/>
  <c r="K84" i="2" l="1"/>
  <c r="L84" i="2" s="1"/>
  <c r="M189" i="3"/>
  <c r="P188" i="3"/>
  <c r="O188" i="3"/>
  <c r="R188" i="3"/>
  <c r="J190" i="3"/>
  <c r="I190" i="3"/>
  <c r="H190" i="3"/>
  <c r="L189" i="3"/>
  <c r="Q189" i="3"/>
  <c r="N189" i="3"/>
  <c r="K189" i="3" a="1"/>
  <c r="K189" i="3" s="1"/>
  <c r="H84" i="2"/>
  <c r="M84" i="2" a="1"/>
  <c r="M84" i="2" s="1"/>
  <c r="T84" i="2"/>
  <c r="P84" i="2"/>
  <c r="Q84" i="2"/>
  <c r="R84" i="2"/>
  <c r="S84" i="2"/>
  <c r="N84" i="2"/>
  <c r="O85" i="2" s="1"/>
  <c r="M188" i="1"/>
  <c r="O187" i="1"/>
  <c r="P187" i="1"/>
  <c r="Q188" i="1"/>
  <c r="N188" i="1"/>
  <c r="J189" i="1"/>
  <c r="I189" i="1"/>
  <c r="L188" i="1"/>
  <c r="R188" i="1" s="1"/>
  <c r="I191" i="3" l="1"/>
  <c r="H191" i="3"/>
  <c r="J191" i="3"/>
  <c r="Q190" i="3"/>
  <c r="N190" i="3"/>
  <c r="K190" i="3" a="1"/>
  <c r="K190" i="3" s="1"/>
  <c r="L190" i="3"/>
  <c r="P189" i="3"/>
  <c r="R189" i="3"/>
  <c r="O189" i="3"/>
  <c r="M190" i="3"/>
  <c r="J85" i="2"/>
  <c r="I85" i="2"/>
  <c r="H189" i="1"/>
  <c r="H190" i="1" s="1"/>
  <c r="H191" i="1" s="1"/>
  <c r="H192" i="1" s="1"/>
  <c r="K189" i="1" a="1"/>
  <c r="K189" i="1" s="1"/>
  <c r="N189" i="1"/>
  <c r="M189" i="1"/>
  <c r="O188" i="1"/>
  <c r="P188" i="1"/>
  <c r="O190" i="3" l="1"/>
  <c r="P190" i="3"/>
  <c r="M191" i="3"/>
  <c r="R190" i="3"/>
  <c r="Q191" i="3"/>
  <c r="N191" i="3"/>
  <c r="K191" i="3" a="1"/>
  <c r="K191" i="3" s="1"/>
  <c r="L192" i="3"/>
  <c r="J192" i="3"/>
  <c r="H192" i="3"/>
  <c r="I192" i="3"/>
  <c r="L191" i="3"/>
  <c r="K85" i="2"/>
  <c r="L85" i="2" s="1"/>
  <c r="J190" i="1"/>
  <c r="K190" i="1" s="1" a="1"/>
  <c r="K190" i="1" s="1"/>
  <c r="I190" i="1"/>
  <c r="L189" i="1"/>
  <c r="R189" i="1" s="1"/>
  <c r="Q189" i="1"/>
  <c r="R192" i="3" l="1"/>
  <c r="P192" i="3"/>
  <c r="O192" i="3"/>
  <c r="P191" i="3"/>
  <c r="R191" i="3"/>
  <c r="O191" i="3"/>
  <c r="M192" i="3"/>
  <c r="M193" i="3" s="1"/>
  <c r="I193" i="3"/>
  <c r="J193" i="3"/>
  <c r="H193" i="3" s="1"/>
  <c r="L193" i="3" s="1"/>
  <c r="N192" i="3"/>
  <c r="Q192" i="3"/>
  <c r="K192" i="3" a="1"/>
  <c r="K192" i="3" s="1"/>
  <c r="H85" i="2"/>
  <c r="M85" i="2" a="1"/>
  <c r="M85" i="2" s="1"/>
  <c r="P85" i="2"/>
  <c r="Q85" i="2"/>
  <c r="R85" i="2"/>
  <c r="S85" i="2"/>
  <c r="T85" i="2"/>
  <c r="N85" i="2"/>
  <c r="O86" i="2" s="1"/>
  <c r="M190" i="1"/>
  <c r="O189" i="1"/>
  <c r="P189" i="1"/>
  <c r="N190" i="1"/>
  <c r="Q190" i="1"/>
  <c r="J191" i="1"/>
  <c r="K191" i="1" s="1" a="1"/>
  <c r="K191" i="1" s="1"/>
  <c r="I191" i="1"/>
  <c r="L190" i="1"/>
  <c r="R190" i="1" s="1"/>
  <c r="P193" i="3" l="1"/>
  <c r="M194" i="3"/>
  <c r="O193" i="3"/>
  <c r="R193" i="3"/>
  <c r="I194" i="3"/>
  <c r="J194" i="3"/>
  <c r="H194" i="3"/>
  <c r="L194" i="3" s="1"/>
  <c r="Q193" i="3"/>
  <c r="N193" i="3"/>
  <c r="K193" i="3" a="1"/>
  <c r="K193" i="3" s="1"/>
  <c r="J86" i="2"/>
  <c r="I86" i="2"/>
  <c r="J192" i="1"/>
  <c r="K192" i="1" s="1" a="1"/>
  <c r="K192" i="1" s="1"/>
  <c r="I192" i="1"/>
  <c r="L191" i="1"/>
  <c r="R191" i="1" s="1"/>
  <c r="Q191" i="1"/>
  <c r="N191" i="1"/>
  <c r="M191" i="1"/>
  <c r="P190" i="1"/>
  <c r="O190" i="1"/>
  <c r="M195" i="3" l="1"/>
  <c r="R194" i="3"/>
  <c r="P194" i="3"/>
  <c r="O194" i="3"/>
  <c r="Q194" i="3"/>
  <c r="N194" i="3"/>
  <c r="K194" i="3" a="1"/>
  <c r="K194" i="3" s="1"/>
  <c r="I195" i="3"/>
  <c r="H195" i="3"/>
  <c r="L195" i="3" s="1"/>
  <c r="J195" i="3"/>
  <c r="K86" i="2"/>
  <c r="L86" i="2" s="1"/>
  <c r="M192" i="1"/>
  <c r="O191" i="1"/>
  <c r="P191" i="1"/>
  <c r="Q192" i="1"/>
  <c r="N192" i="1"/>
  <c r="J193" i="1"/>
  <c r="I193" i="1"/>
  <c r="L192" i="1"/>
  <c r="R192" i="1" s="1"/>
  <c r="P195" i="3" l="1"/>
  <c r="M196" i="3"/>
  <c r="R195" i="3"/>
  <c r="O195" i="3"/>
  <c r="Q195" i="3"/>
  <c r="N195" i="3"/>
  <c r="K195" i="3" a="1"/>
  <c r="K195" i="3" s="1"/>
  <c r="L196" i="3"/>
  <c r="H196" i="3"/>
  <c r="J196" i="3"/>
  <c r="I196" i="3"/>
  <c r="H86" i="2"/>
  <c r="M86" i="2" a="1"/>
  <c r="M86" i="2" s="1"/>
  <c r="R86" i="2"/>
  <c r="S86" i="2"/>
  <c r="T86" i="2"/>
  <c r="P86" i="2"/>
  <c r="Q86" i="2"/>
  <c r="N86" i="2"/>
  <c r="O87" i="2" s="1"/>
  <c r="H193" i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K193" i="1" a="1"/>
  <c r="K193" i="1" s="1"/>
  <c r="N193" i="1"/>
  <c r="P192" i="1"/>
  <c r="M193" i="1"/>
  <c r="O192" i="1"/>
  <c r="N196" i="3" l="1"/>
  <c r="Q196" i="3"/>
  <c r="K196" i="3" a="1"/>
  <c r="K196" i="3" s="1"/>
  <c r="M197" i="3"/>
  <c r="P196" i="3"/>
  <c r="O196" i="3"/>
  <c r="R196" i="3"/>
  <c r="I197" i="3"/>
  <c r="J197" i="3"/>
  <c r="H197" i="3"/>
  <c r="I87" i="2"/>
  <c r="J87" i="2"/>
  <c r="K87" i="2" s="1"/>
  <c r="L87" i="2" s="1"/>
  <c r="J194" i="1"/>
  <c r="K194" i="1" s="1" a="1"/>
  <c r="K194" i="1" s="1"/>
  <c r="I194" i="1"/>
  <c r="L193" i="1"/>
  <c r="R193" i="1" s="1"/>
  <c r="Q193" i="1"/>
  <c r="J198" i="3" l="1"/>
  <c r="H198" i="3"/>
  <c r="I198" i="3"/>
  <c r="L197" i="3"/>
  <c r="Q197" i="3"/>
  <c r="N197" i="3"/>
  <c r="K197" i="3" a="1"/>
  <c r="K197" i="3" s="1"/>
  <c r="H87" i="2"/>
  <c r="M87" i="2" a="1"/>
  <c r="M87" i="2" s="1"/>
  <c r="P87" i="2"/>
  <c r="Q87" i="2"/>
  <c r="R87" i="2"/>
  <c r="S87" i="2"/>
  <c r="T87" i="2"/>
  <c r="N87" i="2"/>
  <c r="O88" i="2" s="1"/>
  <c r="Q194" i="1"/>
  <c r="N194" i="1"/>
  <c r="P193" i="1"/>
  <c r="M194" i="1"/>
  <c r="O193" i="1"/>
  <c r="J195" i="1"/>
  <c r="K195" i="1" s="1" a="1"/>
  <c r="K195" i="1" s="1"/>
  <c r="I195" i="1"/>
  <c r="L194" i="1"/>
  <c r="R194" i="1" s="1"/>
  <c r="P197" i="3" l="1"/>
  <c r="O197" i="3"/>
  <c r="M198" i="3"/>
  <c r="R197" i="3"/>
  <c r="Q198" i="3"/>
  <c r="N198" i="3"/>
  <c r="K198" i="3" a="1"/>
  <c r="K198" i="3" s="1"/>
  <c r="I199" i="3"/>
  <c r="H199" i="3"/>
  <c r="L199" i="3" s="1"/>
  <c r="J199" i="3"/>
  <c r="L198" i="3"/>
  <c r="I88" i="2"/>
  <c r="J88" i="2"/>
  <c r="K88" i="2" s="1"/>
  <c r="L88" i="2" s="1"/>
  <c r="Q195" i="1"/>
  <c r="N195" i="1"/>
  <c r="M195" i="1"/>
  <c r="O194" i="1"/>
  <c r="P194" i="1"/>
  <c r="J196" i="1"/>
  <c r="K196" i="1" s="1" a="1"/>
  <c r="K196" i="1" s="1"/>
  <c r="I196" i="1"/>
  <c r="L195" i="1"/>
  <c r="R195" i="1" s="1"/>
  <c r="M199" i="3" l="1"/>
  <c r="R198" i="3"/>
  <c r="P198" i="3"/>
  <c r="O198" i="3"/>
  <c r="P199" i="3"/>
  <c r="O199" i="3"/>
  <c r="M200" i="3"/>
  <c r="R199" i="3"/>
  <c r="Q199" i="3"/>
  <c r="N199" i="3"/>
  <c r="K199" i="3" a="1"/>
  <c r="K199" i="3" s="1"/>
  <c r="J200" i="3"/>
  <c r="H200" i="3"/>
  <c r="I200" i="3"/>
  <c r="H88" i="2"/>
  <c r="M88" i="2" a="1"/>
  <c r="M88" i="2" s="1"/>
  <c r="P88" i="2"/>
  <c r="Q88" i="2"/>
  <c r="R88" i="2"/>
  <c r="S88" i="2"/>
  <c r="T88" i="2"/>
  <c r="N88" i="2"/>
  <c r="O89" i="2" s="1"/>
  <c r="Q196" i="1"/>
  <c r="N196" i="1"/>
  <c r="J197" i="1"/>
  <c r="K197" i="1" s="1" a="1"/>
  <c r="K197" i="1" s="1"/>
  <c r="I197" i="1"/>
  <c r="L196" i="1"/>
  <c r="R196" i="1" s="1"/>
  <c r="M196" i="1"/>
  <c r="O195" i="1"/>
  <c r="P195" i="1"/>
  <c r="I201" i="3" l="1"/>
  <c r="H201" i="3"/>
  <c r="L201" i="3" s="1"/>
  <c r="J201" i="3"/>
  <c r="Q200" i="3"/>
  <c r="N200" i="3"/>
  <c r="K200" i="3" a="1"/>
  <c r="K200" i="3" s="1"/>
  <c r="L200" i="3"/>
  <c r="I89" i="2"/>
  <c r="J89" i="2"/>
  <c r="Q197" i="1"/>
  <c r="N197" i="1"/>
  <c r="M197" i="1"/>
  <c r="O196" i="1"/>
  <c r="P196" i="1"/>
  <c r="J198" i="1"/>
  <c r="K198" i="1" s="1" a="1"/>
  <c r="K198" i="1" s="1"/>
  <c r="I198" i="1"/>
  <c r="L197" i="1"/>
  <c r="R197" i="1" s="1"/>
  <c r="M201" i="3" l="1"/>
  <c r="O200" i="3"/>
  <c r="R200" i="3"/>
  <c r="P200" i="3"/>
  <c r="Q201" i="3"/>
  <c r="N201" i="3"/>
  <c r="K201" i="3" a="1"/>
  <c r="K201" i="3" s="1"/>
  <c r="P201" i="3"/>
  <c r="O201" i="3"/>
  <c r="M202" i="3"/>
  <c r="R201" i="3"/>
  <c r="H202" i="3"/>
  <c r="J202" i="3"/>
  <c r="I202" i="3"/>
  <c r="K89" i="2"/>
  <c r="L89" i="2" s="1"/>
  <c r="N89" i="2" s="1"/>
  <c r="O90" i="2" s="1"/>
  <c r="J199" i="1"/>
  <c r="K199" i="1" s="1" a="1"/>
  <c r="K199" i="1" s="1"/>
  <c r="I199" i="1"/>
  <c r="L198" i="1"/>
  <c r="R198" i="1" s="1"/>
  <c r="Q198" i="1"/>
  <c r="N198" i="1"/>
  <c r="P197" i="1"/>
  <c r="M198" i="1"/>
  <c r="O197" i="1"/>
  <c r="R89" i="2" l="1"/>
  <c r="I203" i="3"/>
  <c r="H203" i="3"/>
  <c r="L203" i="3" s="1"/>
  <c r="J203" i="3"/>
  <c r="L202" i="3"/>
  <c r="Q202" i="3"/>
  <c r="N202" i="3"/>
  <c r="K202" i="3" a="1"/>
  <c r="K202" i="3" s="1"/>
  <c r="H89" i="2"/>
  <c r="M89" i="2" a="1"/>
  <c r="M89" i="2" s="1"/>
  <c r="Q89" i="2"/>
  <c r="T89" i="2"/>
  <c r="P89" i="2"/>
  <c r="S89" i="2"/>
  <c r="I90" i="2"/>
  <c r="J90" i="2"/>
  <c r="K90" i="2" s="1"/>
  <c r="L90" i="2" s="1"/>
  <c r="O198" i="1"/>
  <c r="M199" i="1"/>
  <c r="P198" i="1"/>
  <c r="N199" i="1"/>
  <c r="Q199" i="1"/>
  <c r="J200" i="1"/>
  <c r="K200" i="1" s="1" a="1"/>
  <c r="K200" i="1" s="1"/>
  <c r="I200" i="1"/>
  <c r="L199" i="1"/>
  <c r="R199" i="1" s="1"/>
  <c r="M203" i="3" l="1"/>
  <c r="O202" i="3"/>
  <c r="R202" i="3"/>
  <c r="P202" i="3"/>
  <c r="Q203" i="3"/>
  <c r="N203" i="3"/>
  <c r="K203" i="3" a="1"/>
  <c r="K203" i="3" s="1"/>
  <c r="P203" i="3"/>
  <c r="O203" i="3"/>
  <c r="M204" i="3"/>
  <c r="R203" i="3"/>
  <c r="J204" i="3"/>
  <c r="I204" i="3"/>
  <c r="H204" i="3"/>
  <c r="L204" i="3" s="1"/>
  <c r="H90" i="2"/>
  <c r="M90" i="2" a="1"/>
  <c r="M90" i="2" s="1"/>
  <c r="P90" i="2"/>
  <c r="Q90" i="2"/>
  <c r="R90" i="2"/>
  <c r="S90" i="2"/>
  <c r="T90" i="2"/>
  <c r="N90" i="2"/>
  <c r="O91" i="2" s="1"/>
  <c r="J201" i="1"/>
  <c r="K201" i="1" s="1" a="1"/>
  <c r="K201" i="1" s="1"/>
  <c r="I201" i="1"/>
  <c r="L200" i="1"/>
  <c r="R200" i="1" s="1"/>
  <c r="Q200" i="1"/>
  <c r="N200" i="1"/>
  <c r="M200" i="1"/>
  <c r="O199" i="1"/>
  <c r="P199" i="1"/>
  <c r="M205" i="3" l="1"/>
  <c r="O204" i="3"/>
  <c r="R204" i="3"/>
  <c r="P204" i="3"/>
  <c r="Q204" i="3"/>
  <c r="N204" i="3"/>
  <c r="K204" i="3" a="1"/>
  <c r="K204" i="3" s="1"/>
  <c r="I205" i="3"/>
  <c r="H205" i="3"/>
  <c r="J205" i="3"/>
  <c r="L205" i="3"/>
  <c r="J91" i="2"/>
  <c r="I91" i="2"/>
  <c r="M201" i="1"/>
  <c r="P200" i="1"/>
  <c r="O200" i="1"/>
  <c r="N201" i="1"/>
  <c r="Q201" i="1"/>
  <c r="J202" i="1"/>
  <c r="K202" i="1" s="1" a="1"/>
  <c r="K202" i="1" s="1"/>
  <c r="I202" i="1"/>
  <c r="L201" i="1"/>
  <c r="R201" i="1" s="1"/>
  <c r="P205" i="3" l="1"/>
  <c r="O205" i="3"/>
  <c r="M206" i="3"/>
  <c r="R205" i="3"/>
  <c r="Q205" i="3"/>
  <c r="N205" i="3"/>
  <c r="K205" i="3" a="1"/>
  <c r="K205" i="3" s="1"/>
  <c r="L206" i="3"/>
  <c r="J206" i="3"/>
  <c r="H206" i="3"/>
  <c r="I206" i="3"/>
  <c r="K91" i="2"/>
  <c r="L91" i="2" s="1"/>
  <c r="Q202" i="1"/>
  <c r="N202" i="1"/>
  <c r="J203" i="1"/>
  <c r="K203" i="1" s="1" a="1"/>
  <c r="K203" i="1" s="1"/>
  <c r="I203" i="1"/>
  <c r="L202" i="1"/>
  <c r="R202" i="1" s="1"/>
  <c r="M202" i="1"/>
  <c r="O201" i="1"/>
  <c r="P201" i="1"/>
  <c r="O206" i="3" l="1"/>
  <c r="M207" i="3"/>
  <c r="R206" i="3"/>
  <c r="P206" i="3"/>
  <c r="I207" i="3"/>
  <c r="H207" i="3"/>
  <c r="J207" i="3"/>
  <c r="Q206" i="3"/>
  <c r="N206" i="3"/>
  <c r="K206" i="3" a="1"/>
  <c r="K206" i="3" s="1"/>
  <c r="H91" i="2"/>
  <c r="M91" i="2" a="1"/>
  <c r="M91" i="2" s="1"/>
  <c r="Q91" i="2"/>
  <c r="R91" i="2"/>
  <c r="S91" i="2"/>
  <c r="T91" i="2"/>
  <c r="P91" i="2"/>
  <c r="N91" i="2"/>
  <c r="O92" i="2" s="1"/>
  <c r="J92" i="2"/>
  <c r="I92" i="2"/>
  <c r="J204" i="1"/>
  <c r="I204" i="1"/>
  <c r="L203" i="1"/>
  <c r="R203" i="1" s="1"/>
  <c r="O202" i="1"/>
  <c r="M203" i="1"/>
  <c r="P202" i="1"/>
  <c r="N203" i="1"/>
  <c r="Q203" i="1"/>
  <c r="K92" i="2" l="1"/>
  <c r="L92" i="2" s="1"/>
  <c r="Q207" i="3"/>
  <c r="N207" i="3"/>
  <c r="K207" i="3" a="1"/>
  <c r="K207" i="3" s="1"/>
  <c r="J208" i="3"/>
  <c r="H208" i="3"/>
  <c r="I208" i="3"/>
  <c r="L207" i="3"/>
  <c r="H92" i="2"/>
  <c r="M92" i="2" a="1"/>
  <c r="M92" i="2" s="1"/>
  <c r="T92" i="2"/>
  <c r="P92" i="2"/>
  <c r="Q92" i="2"/>
  <c r="R92" i="2"/>
  <c r="S92" i="2"/>
  <c r="N92" i="2"/>
  <c r="O93" i="2" s="1"/>
  <c r="H204" i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K204" i="1" a="1"/>
  <c r="K204" i="1" s="1"/>
  <c r="P203" i="1"/>
  <c r="M204" i="1"/>
  <c r="O203" i="1"/>
  <c r="N204" i="1"/>
  <c r="Q204" i="1"/>
  <c r="P207" i="3" l="1"/>
  <c r="O207" i="3"/>
  <c r="R207" i="3"/>
  <c r="M208" i="3"/>
  <c r="I209" i="3"/>
  <c r="H209" i="3"/>
  <c r="L209" i="3" s="1"/>
  <c r="J209" i="3"/>
  <c r="Q208" i="3"/>
  <c r="N208" i="3"/>
  <c r="K208" i="3" a="1"/>
  <c r="K208" i="3" s="1"/>
  <c r="L208" i="3"/>
  <c r="I93" i="2"/>
  <c r="J93" i="2"/>
  <c r="L204" i="1"/>
  <c r="R204" i="1" s="1"/>
  <c r="I205" i="1"/>
  <c r="J205" i="1"/>
  <c r="K205" i="1" s="1" a="1"/>
  <c r="K205" i="1" s="1"/>
  <c r="J206" i="1"/>
  <c r="K206" i="1" s="1" a="1"/>
  <c r="K206" i="1" s="1"/>
  <c r="I206" i="1"/>
  <c r="L205" i="1"/>
  <c r="R205" i="1" s="1"/>
  <c r="N205" i="1"/>
  <c r="Q205" i="1"/>
  <c r="P204" i="1" l="1"/>
  <c r="O204" i="1"/>
  <c r="M205" i="1"/>
  <c r="P209" i="3"/>
  <c r="O209" i="3"/>
  <c r="R209" i="3"/>
  <c r="Q209" i="3"/>
  <c r="N209" i="3"/>
  <c r="K209" i="3" a="1"/>
  <c r="K209" i="3" s="1"/>
  <c r="H210" i="3"/>
  <c r="L210" i="3" s="1"/>
  <c r="J210" i="3"/>
  <c r="I210" i="3"/>
  <c r="M209" i="3"/>
  <c r="M210" i="3" s="1"/>
  <c r="O208" i="3"/>
  <c r="R208" i="3"/>
  <c r="P208" i="3"/>
  <c r="K93" i="2"/>
  <c r="L93" i="2" s="1"/>
  <c r="Q93" i="2" s="1"/>
  <c r="M206" i="1"/>
  <c r="O205" i="1"/>
  <c r="P205" i="1"/>
  <c r="Q206" i="1"/>
  <c r="N206" i="1"/>
  <c r="J207" i="1"/>
  <c r="K207" i="1" s="1" a="1"/>
  <c r="K207" i="1" s="1"/>
  <c r="I207" i="1"/>
  <c r="L206" i="1"/>
  <c r="R206" i="1" s="1"/>
  <c r="M211" i="3" l="1"/>
  <c r="O210" i="3"/>
  <c r="R210" i="3"/>
  <c r="P210" i="3"/>
  <c r="Q210" i="3"/>
  <c r="N210" i="3"/>
  <c r="K210" i="3" a="1"/>
  <c r="K210" i="3" s="1"/>
  <c r="I211" i="3"/>
  <c r="H211" i="3"/>
  <c r="L211" i="3" s="1"/>
  <c r="J211" i="3"/>
  <c r="T93" i="2"/>
  <c r="H93" i="2"/>
  <c r="S93" i="2" s="1"/>
  <c r="M93" i="2" a="1"/>
  <c r="M93" i="2" s="1"/>
  <c r="R93" i="2"/>
  <c r="N93" i="2"/>
  <c r="O94" i="2" s="1"/>
  <c r="P93" i="2"/>
  <c r="I94" i="2"/>
  <c r="J94" i="2"/>
  <c r="K94" i="2" s="1"/>
  <c r="L94" i="2" s="1"/>
  <c r="Q207" i="1"/>
  <c r="N207" i="1"/>
  <c r="J208" i="1"/>
  <c r="K208" i="1" s="1" a="1"/>
  <c r="K208" i="1" s="1"/>
  <c r="I208" i="1"/>
  <c r="L207" i="1"/>
  <c r="R207" i="1" s="1"/>
  <c r="M207" i="1"/>
  <c r="O206" i="1"/>
  <c r="P206" i="1"/>
  <c r="Q211" i="3" l="1"/>
  <c r="N211" i="3"/>
  <c r="K211" i="3" a="1"/>
  <c r="K211" i="3" s="1"/>
  <c r="P211" i="3"/>
  <c r="O211" i="3"/>
  <c r="M212" i="3"/>
  <c r="R211" i="3"/>
  <c r="L212" i="3"/>
  <c r="J212" i="3"/>
  <c r="I212" i="3"/>
  <c r="H212" i="3"/>
  <c r="H94" i="2"/>
  <c r="M94" i="2" a="1"/>
  <c r="M94" i="2" s="1"/>
  <c r="T94" i="2"/>
  <c r="P94" i="2"/>
  <c r="Q94" i="2"/>
  <c r="R94" i="2"/>
  <c r="S94" i="2"/>
  <c r="N94" i="2"/>
  <c r="O95" i="2" s="1"/>
  <c r="J209" i="1"/>
  <c r="K209" i="1" s="1" a="1"/>
  <c r="K209" i="1" s="1"/>
  <c r="I209" i="1"/>
  <c r="L208" i="1"/>
  <c r="R208" i="1" s="1"/>
  <c r="M208" i="1"/>
  <c r="O207" i="1"/>
  <c r="P207" i="1"/>
  <c r="N208" i="1"/>
  <c r="Q208" i="1"/>
  <c r="M213" i="3" l="1"/>
  <c r="O212" i="3"/>
  <c r="R212" i="3"/>
  <c r="P212" i="3"/>
  <c r="I213" i="3"/>
  <c r="H213" i="3"/>
  <c r="L213" i="3" s="1"/>
  <c r="J213" i="3"/>
  <c r="Q212" i="3"/>
  <c r="N212" i="3"/>
  <c r="K212" i="3" a="1"/>
  <c r="K212" i="3" s="1"/>
  <c r="J95" i="2"/>
  <c r="I95" i="2"/>
  <c r="M209" i="1"/>
  <c r="O208" i="1"/>
  <c r="P208" i="1"/>
  <c r="Q209" i="1"/>
  <c r="N209" i="1"/>
  <c r="J210" i="1"/>
  <c r="K210" i="1" s="1" a="1"/>
  <c r="K210" i="1" s="1"/>
  <c r="I210" i="1"/>
  <c r="L209" i="1"/>
  <c r="R209" i="1" s="1"/>
  <c r="P213" i="3" l="1"/>
  <c r="O213" i="3"/>
  <c r="M214" i="3"/>
  <c r="R213" i="3"/>
  <c r="J214" i="3"/>
  <c r="H214" i="3"/>
  <c r="I214" i="3"/>
  <c r="Q213" i="3"/>
  <c r="N213" i="3"/>
  <c r="K213" i="3" a="1"/>
  <c r="K213" i="3" s="1"/>
  <c r="K95" i="2"/>
  <c r="L95" i="2" s="1"/>
  <c r="N210" i="1"/>
  <c r="Q210" i="1"/>
  <c r="M210" i="1"/>
  <c r="O209" i="1"/>
  <c r="P209" i="1"/>
  <c r="J211" i="1"/>
  <c r="K211" i="1" s="1" a="1"/>
  <c r="K211" i="1" s="1"/>
  <c r="I211" i="1"/>
  <c r="L210" i="1"/>
  <c r="R210" i="1" s="1"/>
  <c r="I215" i="3" l="1"/>
  <c r="J215" i="3"/>
  <c r="Q214" i="3"/>
  <c r="N214" i="3"/>
  <c r="K214" i="3" a="1"/>
  <c r="K214" i="3" s="1"/>
  <c r="L214" i="3"/>
  <c r="H95" i="2"/>
  <c r="S95" i="2" s="1"/>
  <c r="M95" i="2" a="1"/>
  <c r="M95" i="2" s="1"/>
  <c r="P95" i="2"/>
  <c r="R95" i="2"/>
  <c r="T95" i="2"/>
  <c r="N95" i="2"/>
  <c r="O96" i="2" s="1"/>
  <c r="Q95" i="2"/>
  <c r="N211" i="1"/>
  <c r="Q211" i="1"/>
  <c r="M211" i="1"/>
  <c r="O210" i="1"/>
  <c r="P210" i="1"/>
  <c r="J212" i="1"/>
  <c r="K212" i="1" s="1" a="1"/>
  <c r="K212" i="1" s="1"/>
  <c r="I212" i="1"/>
  <c r="L211" i="1"/>
  <c r="R211" i="1" s="1"/>
  <c r="R214" i="3" l="1"/>
  <c r="P214" i="3"/>
  <c r="O214" i="3"/>
  <c r="M215" i="3"/>
  <c r="N215" i="3"/>
  <c r="K215" i="3" a="1"/>
  <c r="K215" i="3" s="1"/>
  <c r="H215" i="3"/>
  <c r="I96" i="2"/>
  <c r="J96" i="2"/>
  <c r="N212" i="1"/>
  <c r="Q212" i="1"/>
  <c r="M212" i="1"/>
  <c r="O211" i="1"/>
  <c r="P211" i="1"/>
  <c r="J213" i="1"/>
  <c r="K213" i="1" s="1" a="1"/>
  <c r="K213" i="1" s="1"/>
  <c r="I213" i="1"/>
  <c r="L212" i="1"/>
  <c r="R212" i="1" s="1"/>
  <c r="K96" i="2" l="1"/>
  <c r="L96" i="2" s="1"/>
  <c r="J216" i="3"/>
  <c r="H216" i="3"/>
  <c r="I216" i="3"/>
  <c r="L215" i="3"/>
  <c r="Q215" i="3"/>
  <c r="H96" i="2"/>
  <c r="M96" i="2" a="1"/>
  <c r="M96" i="2" s="1"/>
  <c r="R96" i="2"/>
  <c r="T96" i="2"/>
  <c r="P96" i="2"/>
  <c r="N96" i="2"/>
  <c r="O97" i="2" s="1"/>
  <c r="Q96" i="2"/>
  <c r="S96" i="2"/>
  <c r="N213" i="1"/>
  <c r="Q213" i="1"/>
  <c r="J214" i="1"/>
  <c r="K214" i="1" s="1" a="1"/>
  <c r="K214" i="1" s="1"/>
  <c r="I214" i="1"/>
  <c r="L213" i="1"/>
  <c r="R213" i="1" s="1"/>
  <c r="M213" i="1"/>
  <c r="O212" i="1"/>
  <c r="P212" i="1"/>
  <c r="P215" i="3" l="1"/>
  <c r="O215" i="3"/>
  <c r="M216" i="3"/>
  <c r="R215" i="3"/>
  <c r="I217" i="3"/>
  <c r="H217" i="3"/>
  <c r="L217" i="3" s="1"/>
  <c r="J217" i="3"/>
  <c r="Q216" i="3"/>
  <c r="N216" i="3"/>
  <c r="K216" i="3" a="1"/>
  <c r="K216" i="3" s="1"/>
  <c r="L216" i="3"/>
  <c r="I97" i="2"/>
  <c r="J97" i="2"/>
  <c r="M214" i="1"/>
  <c r="O213" i="1"/>
  <c r="P213" i="1"/>
  <c r="Q214" i="1"/>
  <c r="N214" i="1"/>
  <c r="J215" i="1"/>
  <c r="I215" i="1"/>
  <c r="L214" i="1"/>
  <c r="R214" i="1" s="1"/>
  <c r="P217" i="3" l="1"/>
  <c r="O217" i="3"/>
  <c r="R217" i="3"/>
  <c r="H218" i="3"/>
  <c r="I218" i="3"/>
  <c r="J218" i="3"/>
  <c r="M217" i="3"/>
  <c r="M218" i="3" s="1"/>
  <c r="O216" i="3"/>
  <c r="R216" i="3"/>
  <c r="P216" i="3"/>
  <c r="Q217" i="3"/>
  <c r="N217" i="3"/>
  <c r="K217" i="3" a="1"/>
  <c r="K217" i="3" s="1"/>
  <c r="K97" i="2"/>
  <c r="L97" i="2" s="1"/>
  <c r="H215" i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K215" i="1" a="1"/>
  <c r="K215" i="1" s="1"/>
  <c r="N215" i="1"/>
  <c r="O214" i="1"/>
  <c r="P214" i="1"/>
  <c r="M215" i="1"/>
  <c r="Q218" i="3" l="1"/>
  <c r="N218" i="3"/>
  <c r="K218" i="3" a="1"/>
  <c r="K218" i="3" s="1"/>
  <c r="I219" i="3"/>
  <c r="H219" i="3"/>
  <c r="L219" i="3" s="1"/>
  <c r="J219" i="3"/>
  <c r="L218" i="3"/>
  <c r="H97" i="2"/>
  <c r="M97" i="2" a="1"/>
  <c r="M97" i="2" s="1"/>
  <c r="S97" i="2"/>
  <c r="N97" i="2"/>
  <c r="O98" i="2" s="1"/>
  <c r="P97" i="2"/>
  <c r="R97" i="2"/>
  <c r="Q97" i="2"/>
  <c r="T97" i="2"/>
  <c r="I98" i="2"/>
  <c r="J98" i="2"/>
  <c r="K98" i="2" s="1"/>
  <c r="L98" i="2" s="1"/>
  <c r="J216" i="1"/>
  <c r="K216" i="1" s="1" a="1"/>
  <c r="K216" i="1" s="1"/>
  <c r="I216" i="1"/>
  <c r="L215" i="1"/>
  <c r="R215" i="1" s="1"/>
  <c r="Q215" i="1"/>
  <c r="P219" i="3" l="1"/>
  <c r="O219" i="3"/>
  <c r="R219" i="3"/>
  <c r="Q219" i="3"/>
  <c r="N219" i="3"/>
  <c r="K219" i="3" a="1"/>
  <c r="K219" i="3" s="1"/>
  <c r="M219" i="3"/>
  <c r="M220" i="3" s="1"/>
  <c r="O218" i="3"/>
  <c r="R218" i="3"/>
  <c r="P218" i="3"/>
  <c r="J220" i="3"/>
  <c r="I220" i="3"/>
  <c r="H220" i="3"/>
  <c r="H98" i="2"/>
  <c r="M98" i="2" a="1"/>
  <c r="M98" i="2" s="1"/>
  <c r="P98" i="2"/>
  <c r="Q98" i="2"/>
  <c r="R98" i="2"/>
  <c r="S98" i="2"/>
  <c r="T98" i="2"/>
  <c r="N98" i="2"/>
  <c r="O99" i="2" s="1"/>
  <c r="P215" i="1"/>
  <c r="M216" i="1"/>
  <c r="O215" i="1"/>
  <c r="Q216" i="1"/>
  <c r="N216" i="1"/>
  <c r="J217" i="1"/>
  <c r="K217" i="1" s="1" a="1"/>
  <c r="K217" i="1" s="1"/>
  <c r="I217" i="1"/>
  <c r="L216" i="1"/>
  <c r="R216" i="1" s="1"/>
  <c r="I221" i="3" l="1"/>
  <c r="H221" i="3"/>
  <c r="L221" i="3" s="1"/>
  <c r="J221" i="3"/>
  <c r="Q220" i="3"/>
  <c r="N220" i="3"/>
  <c r="K220" i="3" a="1"/>
  <c r="K220" i="3" s="1"/>
  <c r="L220" i="3"/>
  <c r="I99" i="2"/>
  <c r="J99" i="2"/>
  <c r="J218" i="1"/>
  <c r="K218" i="1" s="1" a="1"/>
  <c r="K218" i="1" s="1"/>
  <c r="I218" i="1"/>
  <c r="L217" i="1"/>
  <c r="R217" i="1" s="1"/>
  <c r="Q217" i="1"/>
  <c r="N217" i="1"/>
  <c r="M217" i="1"/>
  <c r="O216" i="1"/>
  <c r="P216" i="1"/>
  <c r="K99" i="2" l="1"/>
  <c r="L99" i="2" s="1"/>
  <c r="P221" i="3"/>
  <c r="O221" i="3"/>
  <c r="R221" i="3"/>
  <c r="M221" i="3"/>
  <c r="M222" i="3" s="1"/>
  <c r="O220" i="3"/>
  <c r="P220" i="3"/>
  <c r="R220" i="3"/>
  <c r="Q221" i="3"/>
  <c r="N221" i="3"/>
  <c r="K221" i="3" a="1"/>
  <c r="K221" i="3" s="1"/>
  <c r="J222" i="3"/>
  <c r="H222" i="3"/>
  <c r="I222" i="3"/>
  <c r="H99" i="2"/>
  <c r="M99" i="2" a="1"/>
  <c r="M99" i="2" s="1"/>
  <c r="P99" i="2"/>
  <c r="Q99" i="2"/>
  <c r="R99" i="2"/>
  <c r="S99" i="2"/>
  <c r="T99" i="2"/>
  <c r="N99" i="2"/>
  <c r="O100" i="2" s="1"/>
  <c r="M218" i="1"/>
  <c r="O217" i="1"/>
  <c r="P217" i="1"/>
  <c r="N218" i="1"/>
  <c r="Q218" i="1"/>
  <c r="J219" i="1"/>
  <c r="K219" i="1" s="1" a="1"/>
  <c r="K219" i="1" s="1"/>
  <c r="I219" i="1"/>
  <c r="L218" i="1"/>
  <c r="R218" i="1" s="1"/>
  <c r="Q222" i="3" l="1"/>
  <c r="N222" i="3"/>
  <c r="K222" i="3" a="1"/>
  <c r="K222" i="3" s="1"/>
  <c r="I223" i="3"/>
  <c r="H223" i="3"/>
  <c r="L223" i="3" s="1"/>
  <c r="J223" i="3"/>
  <c r="L222" i="3"/>
  <c r="J100" i="2"/>
  <c r="I100" i="2"/>
  <c r="N219" i="1"/>
  <c r="Q219" i="1"/>
  <c r="J220" i="1"/>
  <c r="K220" i="1" s="1" a="1"/>
  <c r="K220" i="1" s="1"/>
  <c r="I220" i="1"/>
  <c r="L219" i="1"/>
  <c r="R219" i="1" s="1"/>
  <c r="M219" i="1"/>
  <c r="P218" i="1"/>
  <c r="O218" i="1"/>
  <c r="P223" i="3" l="1"/>
  <c r="O223" i="3"/>
  <c r="R223" i="3"/>
  <c r="M223" i="3"/>
  <c r="M224" i="3" s="1"/>
  <c r="R222" i="3"/>
  <c r="P222" i="3"/>
  <c r="O222" i="3"/>
  <c r="J224" i="3"/>
  <c r="I224" i="3"/>
  <c r="H224" i="3"/>
  <c r="Q223" i="3"/>
  <c r="N223" i="3"/>
  <c r="K223" i="3" a="1"/>
  <c r="K223" i="3" s="1"/>
  <c r="K100" i="2"/>
  <c r="L100" i="2" s="1"/>
  <c r="N220" i="1"/>
  <c r="Q220" i="1"/>
  <c r="M220" i="1"/>
  <c r="P219" i="1"/>
  <c r="O219" i="1"/>
  <c r="J221" i="1"/>
  <c r="K221" i="1" s="1" a="1"/>
  <c r="K221" i="1" s="1"/>
  <c r="I221" i="1"/>
  <c r="L220" i="1"/>
  <c r="R220" i="1" s="1"/>
  <c r="I225" i="3" l="1"/>
  <c r="H225" i="3"/>
  <c r="L225" i="3" s="1"/>
  <c r="J225" i="3"/>
  <c r="Q224" i="3"/>
  <c r="N224" i="3"/>
  <c r="K224" i="3" a="1"/>
  <c r="K224" i="3" s="1"/>
  <c r="L224" i="3"/>
  <c r="H100" i="2"/>
  <c r="S100" i="2" s="1"/>
  <c r="M100" i="2" a="1"/>
  <c r="M100" i="2" s="1"/>
  <c r="R100" i="2"/>
  <c r="T100" i="2"/>
  <c r="P100" i="2"/>
  <c r="Q100" i="2"/>
  <c r="N100" i="2"/>
  <c r="O101" i="2" s="1"/>
  <c r="Q221" i="1"/>
  <c r="N221" i="1"/>
  <c r="J222" i="1"/>
  <c r="K222" i="1" s="1" a="1"/>
  <c r="K222" i="1" s="1"/>
  <c r="I222" i="1"/>
  <c r="L221" i="1"/>
  <c r="R221" i="1" s="1"/>
  <c r="M221" i="1"/>
  <c r="O220" i="1"/>
  <c r="P220" i="1"/>
  <c r="P225" i="3" l="1"/>
  <c r="O225" i="3"/>
  <c r="R225" i="3"/>
  <c r="M226" i="3"/>
  <c r="Q225" i="3"/>
  <c r="N225" i="3"/>
  <c r="K225" i="3" a="1"/>
  <c r="K225" i="3" s="1"/>
  <c r="R224" i="3"/>
  <c r="M225" i="3"/>
  <c r="O224" i="3"/>
  <c r="P224" i="3"/>
  <c r="H226" i="3"/>
  <c r="L226" i="3" s="1"/>
  <c r="J226" i="3"/>
  <c r="I226" i="3"/>
  <c r="I101" i="2"/>
  <c r="J101" i="2"/>
  <c r="Q222" i="1"/>
  <c r="N222" i="1"/>
  <c r="J223" i="1"/>
  <c r="K223" i="1" s="1" a="1"/>
  <c r="K223" i="1" s="1"/>
  <c r="I223" i="1"/>
  <c r="L222" i="1"/>
  <c r="R222" i="1" s="1"/>
  <c r="M222" i="1"/>
  <c r="P221" i="1"/>
  <c r="O221" i="1"/>
  <c r="P226" i="3" l="1"/>
  <c r="M227" i="3"/>
  <c r="O226" i="3"/>
  <c r="R226" i="3"/>
  <c r="Q226" i="3"/>
  <c r="N226" i="3"/>
  <c r="K226" i="3" a="1"/>
  <c r="K226" i="3" s="1"/>
  <c r="I227" i="3"/>
  <c r="H227" i="3"/>
  <c r="L227" i="3" s="1"/>
  <c r="J227" i="3"/>
  <c r="K101" i="2"/>
  <c r="L101" i="2" s="1"/>
  <c r="M223" i="1"/>
  <c r="P222" i="1"/>
  <c r="O222" i="1"/>
  <c r="J224" i="1"/>
  <c r="K224" i="1" s="1" a="1"/>
  <c r="K224" i="1" s="1"/>
  <c r="I224" i="1"/>
  <c r="L223" i="1"/>
  <c r="R223" i="1" s="1"/>
  <c r="N223" i="1"/>
  <c r="Q223" i="1"/>
  <c r="Q227" i="3" l="1"/>
  <c r="N227" i="3"/>
  <c r="K227" i="3" a="1"/>
  <c r="K227" i="3" s="1"/>
  <c r="P227" i="3"/>
  <c r="O227" i="3"/>
  <c r="M228" i="3"/>
  <c r="R227" i="3"/>
  <c r="J228" i="3"/>
  <c r="I228" i="3"/>
  <c r="H228" i="3"/>
  <c r="L228" i="3" s="1"/>
  <c r="H101" i="2"/>
  <c r="M101" i="2" a="1"/>
  <c r="M101" i="2" s="1"/>
  <c r="P101" i="2"/>
  <c r="Q101" i="2"/>
  <c r="R101" i="2"/>
  <c r="S101" i="2"/>
  <c r="T101" i="2"/>
  <c r="N101" i="2"/>
  <c r="O102" i="2" s="1"/>
  <c r="J102" i="2"/>
  <c r="I102" i="2"/>
  <c r="Q224" i="1"/>
  <c r="N224" i="1"/>
  <c r="M224" i="1"/>
  <c r="P223" i="1"/>
  <c r="O223" i="1"/>
  <c r="J225" i="1"/>
  <c r="K225" i="1" s="1" a="1"/>
  <c r="K225" i="1" s="1"/>
  <c r="I225" i="1"/>
  <c r="L224" i="1"/>
  <c r="R224" i="1" s="1"/>
  <c r="M229" i="3" l="1"/>
  <c r="O228" i="3"/>
  <c r="R228" i="3"/>
  <c r="P228" i="3"/>
  <c r="I229" i="3"/>
  <c r="H229" i="3"/>
  <c r="J229" i="3"/>
  <c r="N228" i="3"/>
  <c r="Q228" i="3"/>
  <c r="K228" i="3" a="1"/>
  <c r="K228" i="3" s="1"/>
  <c r="K102" i="2"/>
  <c r="L102" i="2" s="1"/>
  <c r="J226" i="1"/>
  <c r="K226" i="1" s="1" a="1"/>
  <c r="K226" i="1" s="1"/>
  <c r="I226" i="1"/>
  <c r="L225" i="1"/>
  <c r="R225" i="1" s="1"/>
  <c r="N225" i="1"/>
  <c r="Q225" i="1"/>
  <c r="M225" i="1"/>
  <c r="O224" i="1"/>
  <c r="P224" i="1"/>
  <c r="J230" i="3" l="1"/>
  <c r="H230" i="3"/>
  <c r="I230" i="3"/>
  <c r="Q229" i="3"/>
  <c r="N229" i="3"/>
  <c r="K229" i="3" a="1"/>
  <c r="K229" i="3" s="1"/>
  <c r="L229" i="3"/>
  <c r="H102" i="2"/>
  <c r="M102" i="2" a="1"/>
  <c r="M102" i="2" s="1"/>
  <c r="P102" i="2"/>
  <c r="Q102" i="2"/>
  <c r="R102" i="2"/>
  <c r="S102" i="2"/>
  <c r="T102" i="2"/>
  <c r="N102" i="2"/>
  <c r="O103" i="2" s="1"/>
  <c r="P225" i="1"/>
  <c r="O225" i="1"/>
  <c r="M226" i="1"/>
  <c r="Q226" i="1"/>
  <c r="N226" i="1"/>
  <c r="J227" i="1"/>
  <c r="K227" i="1" s="1" a="1"/>
  <c r="K227" i="1" s="1"/>
  <c r="I227" i="1"/>
  <c r="L226" i="1"/>
  <c r="R226" i="1" s="1"/>
  <c r="I231" i="3" l="1"/>
  <c r="H231" i="3"/>
  <c r="L231" i="3" s="1"/>
  <c r="J231" i="3"/>
  <c r="Q230" i="3"/>
  <c r="N230" i="3"/>
  <c r="K230" i="3" a="1"/>
  <c r="K230" i="3" s="1"/>
  <c r="P229" i="3"/>
  <c r="O229" i="3"/>
  <c r="M230" i="3"/>
  <c r="R229" i="3"/>
  <c r="L230" i="3"/>
  <c r="I103" i="2"/>
  <c r="J103" i="2"/>
  <c r="K103" i="2" s="1"/>
  <c r="L103" i="2" s="1"/>
  <c r="N227" i="1"/>
  <c r="Q227" i="1"/>
  <c r="J228" i="1"/>
  <c r="K228" i="1" s="1" a="1"/>
  <c r="K228" i="1" s="1"/>
  <c r="I228" i="1"/>
  <c r="L227" i="1"/>
  <c r="R227" i="1" s="1"/>
  <c r="P226" i="1"/>
  <c r="M227" i="1"/>
  <c r="O226" i="1"/>
  <c r="P231" i="3" l="1"/>
  <c r="O231" i="3"/>
  <c r="R231" i="3"/>
  <c r="Q231" i="3"/>
  <c r="N231" i="3"/>
  <c r="K231" i="3" a="1"/>
  <c r="K231" i="3" s="1"/>
  <c r="O230" i="3"/>
  <c r="M231" i="3"/>
  <c r="M232" i="3" s="1"/>
  <c r="R230" i="3"/>
  <c r="P230" i="3"/>
  <c r="I232" i="3"/>
  <c r="J232" i="3"/>
  <c r="H232" i="3" s="1"/>
  <c r="H103" i="2"/>
  <c r="M103" i="2" a="1"/>
  <c r="M103" i="2" s="1"/>
  <c r="S103" i="2"/>
  <c r="T103" i="2"/>
  <c r="P103" i="2"/>
  <c r="Q103" i="2"/>
  <c r="R103" i="2"/>
  <c r="N103" i="2"/>
  <c r="O104" i="2" s="1"/>
  <c r="J229" i="1"/>
  <c r="K229" i="1" s="1" a="1"/>
  <c r="K229" i="1" s="1"/>
  <c r="I229" i="1"/>
  <c r="L228" i="1"/>
  <c r="R228" i="1" s="1"/>
  <c r="M228" i="1"/>
  <c r="O227" i="1"/>
  <c r="P227" i="1"/>
  <c r="Q228" i="1"/>
  <c r="N228" i="1"/>
  <c r="I233" i="3" l="1"/>
  <c r="H233" i="3"/>
  <c r="L233" i="3" s="1"/>
  <c r="J233" i="3"/>
  <c r="L232" i="3"/>
  <c r="N232" i="3"/>
  <c r="Q232" i="3"/>
  <c r="K232" i="3" a="1"/>
  <c r="K232" i="3" s="1"/>
  <c r="I104" i="2"/>
  <c r="J104" i="2"/>
  <c r="M229" i="1"/>
  <c r="O228" i="1"/>
  <c r="P228" i="1"/>
  <c r="Q229" i="1"/>
  <c r="N229" i="1"/>
  <c r="J230" i="1"/>
  <c r="I230" i="1"/>
  <c r="L229" i="1"/>
  <c r="R229" i="1" s="1"/>
  <c r="K104" i="2" l="1"/>
  <c r="L104" i="2" s="1"/>
  <c r="Q104" i="2" s="1"/>
  <c r="P233" i="3"/>
  <c r="O233" i="3"/>
  <c r="R233" i="3"/>
  <c r="O232" i="3"/>
  <c r="M233" i="3"/>
  <c r="M234" i="3" s="1"/>
  <c r="R232" i="3"/>
  <c r="P232" i="3"/>
  <c r="N233" i="3"/>
  <c r="Q233" i="3"/>
  <c r="K233" i="3" a="1"/>
  <c r="K233" i="3" s="1"/>
  <c r="H234" i="3"/>
  <c r="J234" i="3"/>
  <c r="I234" i="3"/>
  <c r="H104" i="2"/>
  <c r="M104" i="2" a="1"/>
  <c r="M104" i="2" s="1"/>
  <c r="P104" i="2"/>
  <c r="R104" i="2"/>
  <c r="S104" i="2"/>
  <c r="T104" i="2"/>
  <c r="N104" i="2"/>
  <c r="O105" i="2" s="1"/>
  <c r="H230" i="1"/>
  <c r="H231" i="1" s="1"/>
  <c r="K230" i="1" a="1"/>
  <c r="K230" i="1" s="1"/>
  <c r="N230" i="1"/>
  <c r="O229" i="1"/>
  <c r="M230" i="1"/>
  <c r="P229" i="1"/>
  <c r="N234" i="3" l="1"/>
  <c r="Q234" i="3"/>
  <c r="K234" i="3" a="1"/>
  <c r="K234" i="3" s="1"/>
  <c r="I235" i="3"/>
  <c r="H235" i="3"/>
  <c r="L235" i="3" s="1"/>
  <c r="J235" i="3"/>
  <c r="L234" i="3"/>
  <c r="I105" i="2"/>
  <c r="J105" i="2"/>
  <c r="J231" i="1"/>
  <c r="K231" i="1" s="1" a="1"/>
  <c r="K231" i="1" s="1"/>
  <c r="I231" i="1"/>
  <c r="L230" i="1"/>
  <c r="R230" i="1" s="1"/>
  <c r="Q230" i="1"/>
  <c r="K105" i="2" l="1"/>
  <c r="L105" i="2" s="1"/>
  <c r="P235" i="3"/>
  <c r="O235" i="3"/>
  <c r="R235" i="3"/>
  <c r="O234" i="3"/>
  <c r="P234" i="3"/>
  <c r="M235" i="3"/>
  <c r="M236" i="3" s="1"/>
  <c r="R234" i="3"/>
  <c r="Q235" i="3"/>
  <c r="N235" i="3"/>
  <c r="K235" i="3" a="1"/>
  <c r="K235" i="3" s="1"/>
  <c r="H236" i="3"/>
  <c r="L236" i="3" s="1"/>
  <c r="J236" i="3"/>
  <c r="I236" i="3"/>
  <c r="H105" i="2"/>
  <c r="M105" i="2" a="1"/>
  <c r="M105" i="2" s="1"/>
  <c r="P105" i="2"/>
  <c r="N105" i="2"/>
  <c r="O106" i="2" s="1"/>
  <c r="Q105" i="2"/>
  <c r="R105" i="2"/>
  <c r="T105" i="2"/>
  <c r="S105" i="2"/>
  <c r="Q231" i="1"/>
  <c r="N231" i="1"/>
  <c r="M231" i="1"/>
  <c r="O230" i="1"/>
  <c r="P230" i="1"/>
  <c r="J232" i="1"/>
  <c r="I232" i="1"/>
  <c r="L231" i="1"/>
  <c r="R231" i="1" s="1"/>
  <c r="Q236" i="3" l="1"/>
  <c r="N236" i="3"/>
  <c r="K236" i="3" a="1"/>
  <c r="K236" i="3" s="1"/>
  <c r="O236" i="3"/>
  <c r="P236" i="3"/>
  <c r="M237" i="3"/>
  <c r="R236" i="3"/>
  <c r="I237" i="3"/>
  <c r="H237" i="3"/>
  <c r="L237" i="3" s="1"/>
  <c r="J237" i="3"/>
  <c r="I106" i="2"/>
  <c r="J106" i="2"/>
  <c r="H232" i="1"/>
  <c r="H233" i="1" s="1"/>
  <c r="H234" i="1" s="1"/>
  <c r="H235" i="1" s="1"/>
  <c r="H236" i="1" s="1"/>
  <c r="H237" i="1" s="1"/>
  <c r="H238" i="1" s="1"/>
  <c r="H239" i="1" s="1"/>
  <c r="K232" i="1" a="1"/>
  <c r="K232" i="1" s="1"/>
  <c r="N232" i="1"/>
  <c r="M232" i="1"/>
  <c r="O231" i="1"/>
  <c r="P231" i="1"/>
  <c r="P237" i="3" l="1"/>
  <c r="O237" i="3"/>
  <c r="R237" i="3"/>
  <c r="M238" i="3"/>
  <c r="Q237" i="3"/>
  <c r="N237" i="3"/>
  <c r="K237" i="3" a="1"/>
  <c r="K237" i="3" s="1"/>
  <c r="H238" i="3"/>
  <c r="J238" i="3"/>
  <c r="I238" i="3"/>
  <c r="K106" i="2"/>
  <c r="L106" i="2" s="1"/>
  <c r="Q232" i="1"/>
  <c r="J233" i="1"/>
  <c r="K233" i="1" s="1" a="1"/>
  <c r="K233" i="1" s="1"/>
  <c r="I233" i="1"/>
  <c r="L232" i="1"/>
  <c r="R232" i="1" s="1"/>
  <c r="I239" i="3" l="1"/>
  <c r="H239" i="3"/>
  <c r="L239" i="3" s="1"/>
  <c r="J239" i="3"/>
  <c r="Q238" i="3"/>
  <c r="N238" i="3"/>
  <c r="K238" i="3" a="1"/>
  <c r="K238" i="3" s="1"/>
  <c r="L238" i="3"/>
  <c r="H106" i="2"/>
  <c r="M106" i="2" a="1"/>
  <c r="M106" i="2" s="1"/>
  <c r="P106" i="2"/>
  <c r="Q106" i="2"/>
  <c r="R106" i="2"/>
  <c r="S106" i="2"/>
  <c r="T106" i="2"/>
  <c r="N106" i="2"/>
  <c r="O107" i="2" s="1"/>
  <c r="J107" i="2"/>
  <c r="I107" i="2"/>
  <c r="Q233" i="1"/>
  <c r="N233" i="1"/>
  <c r="M233" i="1"/>
  <c r="P232" i="1"/>
  <c r="O232" i="1"/>
  <c r="J234" i="1"/>
  <c r="K234" i="1" s="1" a="1"/>
  <c r="K234" i="1" s="1"/>
  <c r="I234" i="1"/>
  <c r="L233" i="1"/>
  <c r="R233" i="1" s="1"/>
  <c r="O238" i="3" l="1"/>
  <c r="R238" i="3"/>
  <c r="P238" i="3"/>
  <c r="M239" i="3"/>
  <c r="P239" i="3"/>
  <c r="O239" i="3"/>
  <c r="R239" i="3"/>
  <c r="M240" i="3"/>
  <c r="Q239" i="3"/>
  <c r="N239" i="3"/>
  <c r="K239" i="3" a="1"/>
  <c r="K239" i="3" s="1"/>
  <c r="I240" i="3"/>
  <c r="J240" i="3"/>
  <c r="K107" i="2"/>
  <c r="L107" i="2" s="1"/>
  <c r="Q234" i="1"/>
  <c r="N234" i="1"/>
  <c r="M234" i="1"/>
  <c r="O233" i="1"/>
  <c r="P233" i="1"/>
  <c r="I235" i="1"/>
  <c r="J235" i="1"/>
  <c r="K235" i="1" s="1" a="1"/>
  <c r="K235" i="1" s="1"/>
  <c r="L234" i="1"/>
  <c r="R234" i="1" s="1"/>
  <c r="N240" i="3" l="1"/>
  <c r="K240" i="3" a="1"/>
  <c r="K240" i="3" s="1"/>
  <c r="H240" i="3"/>
  <c r="H107" i="2"/>
  <c r="M107" i="2" a="1"/>
  <c r="M107" i="2" s="1"/>
  <c r="P107" i="2"/>
  <c r="Q107" i="2"/>
  <c r="R107" i="2"/>
  <c r="S107" i="2"/>
  <c r="T107" i="2"/>
  <c r="N107" i="2"/>
  <c r="O108" i="2" s="1"/>
  <c r="M235" i="1"/>
  <c r="O234" i="1"/>
  <c r="P234" i="1"/>
  <c r="J236" i="1"/>
  <c r="K236" i="1" s="1" a="1"/>
  <c r="K236" i="1" s="1"/>
  <c r="I236" i="1"/>
  <c r="L235" i="1"/>
  <c r="R235" i="1" s="1"/>
  <c r="Q235" i="1"/>
  <c r="N235" i="1"/>
  <c r="I241" i="3" l="1"/>
  <c r="H241" i="3"/>
  <c r="L241" i="3" s="1"/>
  <c r="J241" i="3"/>
  <c r="L240" i="3"/>
  <c r="Q240" i="3"/>
  <c r="I108" i="2"/>
  <c r="J108" i="2"/>
  <c r="M236" i="1"/>
  <c r="O235" i="1"/>
  <c r="P235" i="1"/>
  <c r="Q236" i="1"/>
  <c r="N236" i="1"/>
  <c r="J237" i="1"/>
  <c r="K237" i="1" s="1" a="1"/>
  <c r="K237" i="1" s="1"/>
  <c r="I237" i="1"/>
  <c r="L236" i="1"/>
  <c r="R236" i="1" s="1"/>
  <c r="O240" i="3" l="1"/>
  <c r="R240" i="3"/>
  <c r="P240" i="3"/>
  <c r="M241" i="3"/>
  <c r="P241" i="3"/>
  <c r="O241" i="3"/>
  <c r="R241" i="3"/>
  <c r="M242" i="3"/>
  <c r="Q241" i="3"/>
  <c r="N241" i="3"/>
  <c r="K241" i="3" a="1"/>
  <c r="K241" i="3" s="1"/>
  <c r="H242" i="3"/>
  <c r="L242" i="3" s="1"/>
  <c r="J242" i="3"/>
  <c r="I242" i="3"/>
  <c r="K108" i="2"/>
  <c r="L108" i="2" s="1"/>
  <c r="Q108" i="2" s="1"/>
  <c r="Q237" i="1"/>
  <c r="N237" i="1"/>
  <c r="J238" i="1"/>
  <c r="K238" i="1" s="1" a="1"/>
  <c r="K238" i="1" s="1"/>
  <c r="I238" i="1"/>
  <c r="L237" i="1"/>
  <c r="R237" i="1" s="1"/>
  <c r="M237" i="1"/>
  <c r="P236" i="1"/>
  <c r="O236" i="1"/>
  <c r="N108" i="2" l="1"/>
  <c r="O109" i="2" s="1"/>
  <c r="P242" i="3"/>
  <c r="O242" i="3"/>
  <c r="M243" i="3"/>
  <c r="R242" i="3"/>
  <c r="Q242" i="3"/>
  <c r="N242" i="3"/>
  <c r="K242" i="3" a="1"/>
  <c r="K242" i="3" s="1"/>
  <c r="I243" i="3"/>
  <c r="J243" i="3"/>
  <c r="H243" i="3" s="1"/>
  <c r="L243" i="3" s="1"/>
  <c r="H108" i="2"/>
  <c r="M108" i="2" a="1"/>
  <c r="M108" i="2" s="1"/>
  <c r="S108" i="2"/>
  <c r="P108" i="2"/>
  <c r="T108" i="2"/>
  <c r="R108" i="2"/>
  <c r="J109" i="2"/>
  <c r="I109" i="2"/>
  <c r="M238" i="1"/>
  <c r="P237" i="1"/>
  <c r="O237" i="1"/>
  <c r="J239" i="1"/>
  <c r="K239" i="1" s="1" a="1"/>
  <c r="K239" i="1" s="1"/>
  <c r="I239" i="1"/>
  <c r="L238" i="1"/>
  <c r="R238" i="1" s="1"/>
  <c r="Q238" i="1"/>
  <c r="N238" i="1"/>
  <c r="P243" i="3" l="1"/>
  <c r="O243" i="3"/>
  <c r="M244" i="3"/>
  <c r="R243" i="3"/>
  <c r="Q243" i="3"/>
  <c r="N243" i="3"/>
  <c r="K243" i="3" a="1"/>
  <c r="K243" i="3" s="1"/>
  <c r="I244" i="3"/>
  <c r="J244" i="3"/>
  <c r="K109" i="2"/>
  <c r="L109" i="2" s="1"/>
  <c r="Q239" i="1"/>
  <c r="N239" i="1"/>
  <c r="M239" i="1"/>
  <c r="O238" i="1"/>
  <c r="P238" i="1"/>
  <c r="J240" i="1"/>
  <c r="I240" i="1"/>
  <c r="L239" i="1"/>
  <c r="R239" i="1" s="1"/>
  <c r="N244" i="3" l="1"/>
  <c r="K244" i="3" a="1"/>
  <c r="K244" i="3" s="1"/>
  <c r="H244" i="3"/>
  <c r="H109" i="2"/>
  <c r="M109" i="2" a="1"/>
  <c r="M109" i="2" s="1"/>
  <c r="P109" i="2"/>
  <c r="Q109" i="2"/>
  <c r="R109" i="2"/>
  <c r="S109" i="2"/>
  <c r="T109" i="2"/>
  <c r="N109" i="2"/>
  <c r="O110" i="2" s="1"/>
  <c r="H240" i="1"/>
  <c r="H241" i="1" s="1"/>
  <c r="H242" i="1" s="1"/>
  <c r="H243" i="1" s="1"/>
  <c r="K240" i="1" a="1"/>
  <c r="K240" i="1" s="1"/>
  <c r="N240" i="1"/>
  <c r="M240" i="1"/>
  <c r="P239" i="1"/>
  <c r="O239" i="1"/>
  <c r="I245" i="3" l="1"/>
  <c r="H245" i="3"/>
  <c r="J245" i="3"/>
  <c r="L244" i="3"/>
  <c r="Q244" i="3"/>
  <c r="I110" i="2"/>
  <c r="J110" i="2"/>
  <c r="K110" i="2" s="1"/>
  <c r="L110" i="2" s="1"/>
  <c r="Q240" i="1"/>
  <c r="J241" i="1"/>
  <c r="K241" i="1" s="1" a="1"/>
  <c r="K241" i="1" s="1"/>
  <c r="I241" i="1"/>
  <c r="L240" i="1"/>
  <c r="R240" i="1" s="1"/>
  <c r="I246" i="3" l="1"/>
  <c r="H246" i="3"/>
  <c r="L246" i="3" s="1"/>
  <c r="J246" i="3"/>
  <c r="P244" i="3"/>
  <c r="O244" i="3"/>
  <c r="M245" i="3"/>
  <c r="R244" i="3"/>
  <c r="Q245" i="3"/>
  <c r="N245" i="3"/>
  <c r="K245" i="3" a="1"/>
  <c r="K245" i="3" s="1"/>
  <c r="L245" i="3"/>
  <c r="H110" i="2"/>
  <c r="M110" i="2" a="1"/>
  <c r="M110" i="2" s="1"/>
  <c r="P110" i="2"/>
  <c r="Q110" i="2"/>
  <c r="R110" i="2"/>
  <c r="S110" i="2"/>
  <c r="T110" i="2"/>
  <c r="N110" i="2"/>
  <c r="O111" i="2" s="1"/>
  <c r="M241" i="1"/>
  <c r="O240" i="1"/>
  <c r="P240" i="1"/>
  <c r="N241" i="1"/>
  <c r="Q241" i="1"/>
  <c r="J242" i="1"/>
  <c r="K242" i="1" s="1" a="1"/>
  <c r="K242" i="1" s="1"/>
  <c r="I242" i="1"/>
  <c r="L241" i="1"/>
  <c r="R241" i="1" s="1"/>
  <c r="Q246" i="3" l="1"/>
  <c r="N246" i="3"/>
  <c r="K246" i="3" a="1"/>
  <c r="K246" i="3" s="1"/>
  <c r="P246" i="3"/>
  <c r="O246" i="3"/>
  <c r="R246" i="3"/>
  <c r="I247" i="3"/>
  <c r="H247" i="3"/>
  <c r="L247" i="3" s="1"/>
  <c r="J247" i="3"/>
  <c r="P245" i="3"/>
  <c r="O245" i="3"/>
  <c r="R245" i="3"/>
  <c r="M246" i="3"/>
  <c r="M247" i="3" s="1"/>
  <c r="J111" i="2"/>
  <c r="I111" i="2"/>
  <c r="N242" i="1"/>
  <c r="Q242" i="1"/>
  <c r="I243" i="1"/>
  <c r="J243" i="1"/>
  <c r="K243" i="1" s="1" a="1"/>
  <c r="K243" i="1" s="1"/>
  <c r="L242" i="1"/>
  <c r="R242" i="1" s="1"/>
  <c r="O241" i="1"/>
  <c r="M242" i="1"/>
  <c r="P241" i="1"/>
  <c r="P247" i="3" l="1"/>
  <c r="O247" i="3"/>
  <c r="M248" i="3"/>
  <c r="R247" i="3"/>
  <c r="I248" i="3"/>
  <c r="H248" i="3"/>
  <c r="J248" i="3"/>
  <c r="N247" i="3"/>
  <c r="Q247" i="3"/>
  <c r="K247" i="3" a="1"/>
  <c r="K247" i="3" s="1"/>
  <c r="K111" i="2"/>
  <c r="L111" i="2" s="1"/>
  <c r="P242" i="1"/>
  <c r="M243" i="1"/>
  <c r="O242" i="1"/>
  <c r="Q243" i="1"/>
  <c r="N243" i="1"/>
  <c r="J244" i="1"/>
  <c r="I244" i="1"/>
  <c r="L243" i="1"/>
  <c r="R243" i="1" s="1"/>
  <c r="I249" i="3" l="1"/>
  <c r="H249" i="3"/>
  <c r="J249" i="3"/>
  <c r="Q248" i="3"/>
  <c r="N248" i="3"/>
  <c r="K248" i="3" a="1"/>
  <c r="K248" i="3" s="1"/>
  <c r="L248" i="3"/>
  <c r="H111" i="2"/>
  <c r="M111" i="2" a="1"/>
  <c r="M111" i="2" s="1"/>
  <c r="S111" i="2"/>
  <c r="T111" i="2"/>
  <c r="P111" i="2"/>
  <c r="Q111" i="2"/>
  <c r="R111" i="2"/>
  <c r="N111" i="2"/>
  <c r="O112" i="2" s="1"/>
  <c r="H244" i="1"/>
  <c r="H245" i="1" s="1"/>
  <c r="H246" i="1" s="1"/>
  <c r="H247" i="1" s="1"/>
  <c r="H248" i="1" s="1"/>
  <c r="H249" i="1" s="1"/>
  <c r="H250" i="1" s="1"/>
  <c r="H251" i="1" s="1"/>
  <c r="H252" i="1" s="1"/>
  <c r="H253" i="1" s="1"/>
  <c r="K244" i="1" a="1"/>
  <c r="K244" i="1" s="1"/>
  <c r="N244" i="1"/>
  <c r="P243" i="1"/>
  <c r="O243" i="1"/>
  <c r="M244" i="1"/>
  <c r="Q249" i="3" l="1"/>
  <c r="N249" i="3"/>
  <c r="K249" i="3" a="1"/>
  <c r="K249" i="3" s="1"/>
  <c r="P248" i="3"/>
  <c r="O248" i="3"/>
  <c r="R248" i="3"/>
  <c r="M249" i="3"/>
  <c r="I250" i="3"/>
  <c r="H250" i="3"/>
  <c r="L250" i="3" s="1"/>
  <c r="J250" i="3"/>
  <c r="L249" i="3"/>
  <c r="J112" i="2"/>
  <c r="I112" i="2"/>
  <c r="Q244" i="1"/>
  <c r="J245" i="1"/>
  <c r="K245" i="1" s="1" a="1"/>
  <c r="K245" i="1" s="1"/>
  <c r="I245" i="1"/>
  <c r="L244" i="1"/>
  <c r="R244" i="1" s="1"/>
  <c r="P250" i="3" l="1"/>
  <c r="O250" i="3"/>
  <c r="R250" i="3"/>
  <c r="P249" i="3"/>
  <c r="O249" i="3"/>
  <c r="R249" i="3"/>
  <c r="M250" i="3"/>
  <c r="M251" i="3" s="1"/>
  <c r="Q250" i="3"/>
  <c r="N250" i="3"/>
  <c r="K250" i="3" a="1"/>
  <c r="K250" i="3" s="1"/>
  <c r="I251" i="3"/>
  <c r="H251" i="3"/>
  <c r="J251" i="3"/>
  <c r="K112" i="2"/>
  <c r="L112" i="2" s="1"/>
  <c r="Q245" i="1"/>
  <c r="N245" i="1"/>
  <c r="O244" i="1"/>
  <c r="M245" i="1"/>
  <c r="P244" i="1"/>
  <c r="J246" i="1"/>
  <c r="K246" i="1" s="1" a="1"/>
  <c r="K246" i="1" s="1"/>
  <c r="I246" i="1"/>
  <c r="L245" i="1"/>
  <c r="R245" i="1" s="1"/>
  <c r="N251" i="3" l="1"/>
  <c r="Q251" i="3"/>
  <c r="K251" i="3" a="1"/>
  <c r="K251" i="3" s="1"/>
  <c r="I252" i="3"/>
  <c r="H252" i="3"/>
  <c r="L252" i="3" s="1"/>
  <c r="J252" i="3"/>
  <c r="L251" i="3"/>
  <c r="H112" i="2"/>
  <c r="M112" i="2" a="1"/>
  <c r="M112" i="2" s="1"/>
  <c r="P112" i="2"/>
  <c r="Q112" i="2"/>
  <c r="R112" i="2"/>
  <c r="S112" i="2"/>
  <c r="T112" i="2"/>
  <c r="N112" i="2"/>
  <c r="O113" i="2" s="1"/>
  <c r="N246" i="1"/>
  <c r="Q246" i="1"/>
  <c r="M246" i="1"/>
  <c r="P245" i="1"/>
  <c r="O245" i="1"/>
  <c r="J247" i="1"/>
  <c r="K247" i="1" s="1" a="1"/>
  <c r="K247" i="1" s="1"/>
  <c r="I247" i="1"/>
  <c r="L246" i="1"/>
  <c r="R246" i="1" s="1"/>
  <c r="P252" i="3" l="1"/>
  <c r="O252" i="3"/>
  <c r="R252" i="3"/>
  <c r="Q252" i="3"/>
  <c r="N252" i="3"/>
  <c r="K252" i="3" a="1"/>
  <c r="K252" i="3" s="1"/>
  <c r="L253" i="3"/>
  <c r="I253" i="3"/>
  <c r="H253" i="3"/>
  <c r="J253" i="3"/>
  <c r="P251" i="3"/>
  <c r="O251" i="3"/>
  <c r="M252" i="3"/>
  <c r="M253" i="3" s="1"/>
  <c r="R251" i="3"/>
  <c r="I113" i="2"/>
  <c r="J113" i="2"/>
  <c r="J248" i="1"/>
  <c r="K248" i="1" s="1" a="1"/>
  <c r="K248" i="1" s="1"/>
  <c r="I248" i="1"/>
  <c r="L247" i="1"/>
  <c r="R247" i="1" s="1"/>
  <c r="N247" i="1"/>
  <c r="Q247" i="1"/>
  <c r="M247" i="1"/>
  <c r="O246" i="1"/>
  <c r="P246" i="1"/>
  <c r="P253" i="3" l="1"/>
  <c r="O253" i="3"/>
  <c r="R253" i="3"/>
  <c r="M254" i="3"/>
  <c r="Q253" i="3"/>
  <c r="N253" i="3"/>
  <c r="K253" i="3" a="1"/>
  <c r="K253" i="3" s="1"/>
  <c r="I254" i="3"/>
  <c r="J254" i="3"/>
  <c r="K113" i="2"/>
  <c r="L113" i="2" s="1"/>
  <c r="Q113" i="2" s="1"/>
  <c r="M248" i="1"/>
  <c r="P247" i="1"/>
  <c r="O247" i="1"/>
  <c r="Q248" i="1"/>
  <c r="N248" i="1"/>
  <c r="J249" i="1"/>
  <c r="K249" i="1" s="1" a="1"/>
  <c r="K249" i="1" s="1"/>
  <c r="I249" i="1"/>
  <c r="L248" i="1"/>
  <c r="R248" i="1" s="1"/>
  <c r="N113" i="2" l="1"/>
  <c r="O114" i="2" s="1"/>
  <c r="P113" i="2"/>
  <c r="N254" i="3"/>
  <c r="K254" i="3" a="1"/>
  <c r="K254" i="3" s="1"/>
  <c r="H254" i="3"/>
  <c r="T113" i="2"/>
  <c r="S113" i="2"/>
  <c r="R113" i="2"/>
  <c r="H113" i="2"/>
  <c r="J114" i="2" s="1"/>
  <c r="M113" i="2" a="1"/>
  <c r="M113" i="2" s="1"/>
  <c r="I114" i="2"/>
  <c r="N249" i="1"/>
  <c r="Q249" i="1"/>
  <c r="J250" i="1"/>
  <c r="K250" i="1" s="1" a="1"/>
  <c r="K250" i="1" s="1"/>
  <c r="I250" i="1"/>
  <c r="L249" i="1"/>
  <c r="R249" i="1" s="1"/>
  <c r="M249" i="1"/>
  <c r="O248" i="1"/>
  <c r="P248" i="1"/>
  <c r="I255" i="3" l="1"/>
  <c r="H255" i="3"/>
  <c r="J255" i="3"/>
  <c r="L254" i="3"/>
  <c r="Q254" i="3"/>
  <c r="K114" i="2"/>
  <c r="L114" i="2" s="1"/>
  <c r="Q250" i="1"/>
  <c r="N250" i="1"/>
  <c r="I251" i="1"/>
  <c r="J251" i="1"/>
  <c r="K251" i="1" s="1" a="1"/>
  <c r="K251" i="1" s="1"/>
  <c r="L250" i="1"/>
  <c r="R250" i="1" s="1"/>
  <c r="M250" i="1"/>
  <c r="P249" i="1"/>
  <c r="O249" i="1"/>
  <c r="P254" i="3" l="1"/>
  <c r="O254" i="3"/>
  <c r="M255" i="3"/>
  <c r="R254" i="3"/>
  <c r="N255" i="3"/>
  <c r="Q255" i="3"/>
  <c r="K255" i="3" a="1"/>
  <c r="K255" i="3" s="1"/>
  <c r="I256" i="3"/>
  <c r="J256" i="3"/>
  <c r="L255" i="3"/>
  <c r="H114" i="2"/>
  <c r="M114" i="2" a="1"/>
  <c r="M114" i="2" s="1"/>
  <c r="T114" i="2"/>
  <c r="P114" i="2"/>
  <c r="Q114" i="2"/>
  <c r="R114" i="2"/>
  <c r="S114" i="2"/>
  <c r="N114" i="2"/>
  <c r="O115" i="2" s="1"/>
  <c r="J252" i="1"/>
  <c r="K252" i="1" s="1" a="1"/>
  <c r="K252" i="1" s="1"/>
  <c r="I252" i="1"/>
  <c r="L251" i="1"/>
  <c r="R251" i="1" s="1"/>
  <c r="N251" i="1"/>
  <c r="Q251" i="1"/>
  <c r="M251" i="1"/>
  <c r="O250" i="1"/>
  <c r="P250" i="1"/>
  <c r="P255" i="3" l="1"/>
  <c r="O255" i="3"/>
  <c r="M256" i="3"/>
  <c r="R255" i="3"/>
  <c r="N256" i="3"/>
  <c r="K256" i="3" a="1"/>
  <c r="K256" i="3" s="1"/>
  <c r="H256" i="3"/>
  <c r="Q256" i="3" s="1"/>
  <c r="I115" i="2"/>
  <c r="J115" i="2"/>
  <c r="M252" i="1"/>
  <c r="O251" i="1"/>
  <c r="P251" i="1"/>
  <c r="Q252" i="1"/>
  <c r="N252" i="1"/>
  <c r="J253" i="1"/>
  <c r="K253" i="1" s="1" a="1"/>
  <c r="K253" i="1" s="1"/>
  <c r="I253" i="1"/>
  <c r="L252" i="1"/>
  <c r="R252" i="1" s="1"/>
  <c r="K115" i="2" l="1"/>
  <c r="L115" i="2" s="1"/>
  <c r="I257" i="3"/>
  <c r="H257" i="3"/>
  <c r="J257" i="3"/>
  <c r="L256" i="3"/>
  <c r="H115" i="2"/>
  <c r="M115" i="2" a="1"/>
  <c r="M115" i="2" s="1"/>
  <c r="P115" i="2"/>
  <c r="Q115" i="2"/>
  <c r="R115" i="2"/>
  <c r="S115" i="2"/>
  <c r="T115" i="2"/>
  <c r="N115" i="2"/>
  <c r="O116" i="2" s="1"/>
  <c r="Q253" i="1"/>
  <c r="N253" i="1"/>
  <c r="J254" i="1"/>
  <c r="I254" i="1"/>
  <c r="L253" i="1"/>
  <c r="R253" i="1" s="1"/>
  <c r="M253" i="1"/>
  <c r="O252" i="1"/>
  <c r="P252" i="1"/>
  <c r="P256" i="3" l="1"/>
  <c r="O256" i="3"/>
  <c r="R256" i="3"/>
  <c r="M257" i="3"/>
  <c r="Q257" i="3"/>
  <c r="N257" i="3"/>
  <c r="K257" i="3" a="1"/>
  <c r="K257" i="3" s="1"/>
  <c r="I258" i="3"/>
  <c r="H258" i="3"/>
  <c r="L258" i="3" s="1"/>
  <c r="J258" i="3"/>
  <c r="L257" i="3"/>
  <c r="I116" i="2"/>
  <c r="J116" i="2"/>
  <c r="H254" i="1"/>
  <c r="H255" i="1" s="1"/>
  <c r="K254" i="1" a="1"/>
  <c r="K254" i="1" s="1"/>
  <c r="Q254" i="1"/>
  <c r="N254" i="1"/>
  <c r="P253" i="1"/>
  <c r="M254" i="1"/>
  <c r="O253" i="1"/>
  <c r="O258" i="3" l="1"/>
  <c r="P258" i="3"/>
  <c r="R258" i="3"/>
  <c r="P257" i="3"/>
  <c r="O257" i="3"/>
  <c r="R257" i="3"/>
  <c r="M258" i="3"/>
  <c r="M259" i="3" s="1"/>
  <c r="Q258" i="3"/>
  <c r="N258" i="3"/>
  <c r="K258" i="3" a="1"/>
  <c r="K258" i="3" s="1"/>
  <c r="J259" i="3"/>
  <c r="I259" i="3"/>
  <c r="H259" i="3"/>
  <c r="L259" i="3" s="1"/>
  <c r="K116" i="2"/>
  <c r="L116" i="2" s="1"/>
  <c r="I255" i="1"/>
  <c r="J255" i="1"/>
  <c r="N255" i="1" s="1"/>
  <c r="L254" i="1"/>
  <c r="K255" i="1" a="1"/>
  <c r="K255" i="1" s="1"/>
  <c r="R254" i="1"/>
  <c r="M255" i="1"/>
  <c r="O254" i="1"/>
  <c r="P254" i="1"/>
  <c r="R259" i="3" l="1"/>
  <c r="P259" i="3"/>
  <c r="O259" i="3"/>
  <c r="M260" i="3"/>
  <c r="N259" i="3"/>
  <c r="Q259" i="3"/>
  <c r="K259" i="3" a="1"/>
  <c r="K259" i="3" s="1"/>
  <c r="H260" i="3"/>
  <c r="J260" i="3"/>
  <c r="I260" i="3"/>
  <c r="H116" i="2"/>
  <c r="M116" i="2" a="1"/>
  <c r="M116" i="2" s="1"/>
  <c r="R116" i="2"/>
  <c r="S116" i="2"/>
  <c r="T116" i="2"/>
  <c r="P116" i="2"/>
  <c r="Q116" i="2"/>
  <c r="N116" i="2"/>
  <c r="O117" i="2" s="1"/>
  <c r="Q255" i="1"/>
  <c r="J256" i="1"/>
  <c r="I256" i="1"/>
  <c r="L255" i="1"/>
  <c r="R255" i="1" s="1"/>
  <c r="I261" i="3" l="1"/>
  <c r="H261" i="3"/>
  <c r="L261" i="3" s="1"/>
  <c r="J261" i="3"/>
  <c r="N260" i="3"/>
  <c r="Q260" i="3"/>
  <c r="K260" i="3" a="1"/>
  <c r="K260" i="3" s="1"/>
  <c r="L260" i="3"/>
  <c r="J117" i="2"/>
  <c r="I117" i="2"/>
  <c r="H256" i="1"/>
  <c r="H257" i="1" s="1"/>
  <c r="H258" i="1" s="1"/>
  <c r="H259" i="1" s="1"/>
  <c r="K256" i="1" a="1"/>
  <c r="K256" i="1" s="1"/>
  <c r="N256" i="1"/>
  <c r="M256" i="1"/>
  <c r="P255" i="1"/>
  <c r="O255" i="1"/>
  <c r="J257" i="1" l="1"/>
  <c r="K257" i="1" s="1" a="1"/>
  <c r="K257" i="1" s="1"/>
  <c r="O260" i="3"/>
  <c r="M261" i="3"/>
  <c r="M262" i="3" s="1"/>
  <c r="P260" i="3"/>
  <c r="R260" i="3"/>
  <c r="Q261" i="3"/>
  <c r="N261" i="3"/>
  <c r="K261" i="3" a="1"/>
  <c r="K261" i="3" s="1"/>
  <c r="P261" i="3"/>
  <c r="R261" i="3"/>
  <c r="O261" i="3"/>
  <c r="H262" i="3"/>
  <c r="L262" i="3" s="1"/>
  <c r="J262" i="3"/>
  <c r="I262" i="3"/>
  <c r="K117" i="2"/>
  <c r="L117" i="2" s="1"/>
  <c r="Q256" i="1"/>
  <c r="L256" i="1"/>
  <c r="R256" i="1" s="1"/>
  <c r="I257" i="1"/>
  <c r="J258" i="1"/>
  <c r="K258" i="1" s="1" a="1"/>
  <c r="K258" i="1" s="1"/>
  <c r="I258" i="1"/>
  <c r="L257" i="1"/>
  <c r="R257" i="1" s="1"/>
  <c r="M257" i="1"/>
  <c r="P256" i="1"/>
  <c r="O256" i="1"/>
  <c r="N257" i="1"/>
  <c r="Q257" i="1"/>
  <c r="O262" i="3" l="1"/>
  <c r="R262" i="3"/>
  <c r="P262" i="3"/>
  <c r="M263" i="3"/>
  <c r="N262" i="3"/>
  <c r="Q262" i="3"/>
  <c r="K262" i="3" a="1"/>
  <c r="K262" i="3" s="1"/>
  <c r="J263" i="3"/>
  <c r="I263" i="3"/>
  <c r="H117" i="2"/>
  <c r="S117" i="2" s="1"/>
  <c r="M117" i="2" a="1"/>
  <c r="M117" i="2" s="1"/>
  <c r="P117" i="2"/>
  <c r="N117" i="2"/>
  <c r="O118" i="2" s="1"/>
  <c r="R117" i="2"/>
  <c r="Q117" i="2"/>
  <c r="T117" i="2"/>
  <c r="J259" i="1"/>
  <c r="K259" i="1" s="1" a="1"/>
  <c r="K259" i="1" s="1"/>
  <c r="I259" i="1"/>
  <c r="L258" i="1"/>
  <c r="R258" i="1" s="1"/>
  <c r="M258" i="1"/>
  <c r="O257" i="1"/>
  <c r="P257" i="1"/>
  <c r="N258" i="1"/>
  <c r="Q258" i="1"/>
  <c r="N263" i="3" l="1"/>
  <c r="K263" i="3" a="1"/>
  <c r="K263" i="3" s="1"/>
  <c r="H263" i="3"/>
  <c r="J118" i="2"/>
  <c r="I118" i="2"/>
  <c r="M259" i="1"/>
  <c r="P258" i="1"/>
  <c r="O258" i="1"/>
  <c r="J260" i="1"/>
  <c r="I260" i="1"/>
  <c r="L259" i="1"/>
  <c r="R259" i="1" s="1"/>
  <c r="N259" i="1"/>
  <c r="Q259" i="1"/>
  <c r="H264" i="3" l="1"/>
  <c r="J264" i="3"/>
  <c r="I264" i="3"/>
  <c r="L264" i="3"/>
  <c r="L263" i="3"/>
  <c r="Q263" i="3"/>
  <c r="K118" i="2"/>
  <c r="L118" i="2" s="1"/>
  <c r="H260" i="1"/>
  <c r="H261" i="1" s="1"/>
  <c r="H262" i="1" s="1"/>
  <c r="K260" i="1" a="1"/>
  <c r="K260" i="1" s="1"/>
  <c r="N260" i="1"/>
  <c r="M260" i="1"/>
  <c r="O259" i="1"/>
  <c r="P259" i="1"/>
  <c r="M264" i="3" l="1"/>
  <c r="P263" i="3"/>
  <c r="O263" i="3"/>
  <c r="R263" i="3"/>
  <c r="O264" i="3"/>
  <c r="R264" i="3"/>
  <c r="M265" i="3"/>
  <c r="P264" i="3"/>
  <c r="Q264" i="3"/>
  <c r="N264" i="3"/>
  <c r="K264" i="3" a="1"/>
  <c r="K264" i="3" s="1"/>
  <c r="J265" i="3"/>
  <c r="I265" i="3"/>
  <c r="H265" i="3"/>
  <c r="L265" i="3" s="1"/>
  <c r="H118" i="2"/>
  <c r="M118" i="2" a="1"/>
  <c r="M118" i="2" s="1"/>
  <c r="R118" i="2"/>
  <c r="S118" i="2"/>
  <c r="T118" i="2"/>
  <c r="P118" i="2"/>
  <c r="Q118" i="2"/>
  <c r="N118" i="2"/>
  <c r="O119" i="2" s="1"/>
  <c r="J261" i="1"/>
  <c r="K261" i="1" s="1" a="1"/>
  <c r="K261" i="1" s="1"/>
  <c r="I261" i="1"/>
  <c r="L260" i="1"/>
  <c r="R260" i="1" s="1"/>
  <c r="Q260" i="1"/>
  <c r="O265" i="3" l="1"/>
  <c r="R265" i="3"/>
  <c r="P265" i="3"/>
  <c r="M266" i="3"/>
  <c r="N265" i="3"/>
  <c r="Q265" i="3"/>
  <c r="K265" i="3" a="1"/>
  <c r="K265" i="3" s="1"/>
  <c r="I266" i="3"/>
  <c r="J266" i="3"/>
  <c r="H266" i="3" s="1"/>
  <c r="J119" i="2"/>
  <c r="I119" i="2"/>
  <c r="J262" i="1"/>
  <c r="K262" i="1" s="1" a="1"/>
  <c r="K262" i="1" s="1"/>
  <c r="I262" i="1"/>
  <c r="L261" i="1"/>
  <c r="R261" i="1" s="1"/>
  <c r="P260" i="1"/>
  <c r="O260" i="1"/>
  <c r="M261" i="1"/>
  <c r="Q261" i="1"/>
  <c r="N261" i="1"/>
  <c r="J267" i="3" l="1"/>
  <c r="I267" i="3"/>
  <c r="H267" i="3"/>
  <c r="L267" i="3" s="1"/>
  <c r="L266" i="3"/>
  <c r="Q266" i="3"/>
  <c r="N266" i="3"/>
  <c r="K266" i="3" a="1"/>
  <c r="K266" i="3" s="1"/>
  <c r="K119" i="2"/>
  <c r="L119" i="2" s="1"/>
  <c r="J263" i="1"/>
  <c r="I263" i="1"/>
  <c r="L262" i="1"/>
  <c r="R262" i="1" s="1"/>
  <c r="M262" i="1"/>
  <c r="P261" i="1"/>
  <c r="O261" i="1"/>
  <c r="Q262" i="1"/>
  <c r="N262" i="1"/>
  <c r="R267" i="3" l="1"/>
  <c r="O267" i="3"/>
  <c r="P267" i="3"/>
  <c r="O266" i="3"/>
  <c r="M267" i="3"/>
  <c r="M268" i="3" s="1"/>
  <c r="P266" i="3"/>
  <c r="R266" i="3"/>
  <c r="H268" i="3"/>
  <c r="L268" i="3" s="1"/>
  <c r="I268" i="3"/>
  <c r="J268" i="3"/>
  <c r="Q267" i="3"/>
  <c r="N267" i="3"/>
  <c r="K267" i="3" a="1"/>
  <c r="K267" i="3" s="1"/>
  <c r="H119" i="2"/>
  <c r="M119" i="2" a="1"/>
  <c r="M119" i="2" s="1"/>
  <c r="T119" i="2"/>
  <c r="P119" i="2"/>
  <c r="Q119" i="2"/>
  <c r="R119" i="2"/>
  <c r="S119" i="2"/>
  <c r="N119" i="2"/>
  <c r="O120" i="2" s="1"/>
  <c r="H263" i="1"/>
  <c r="H264" i="1" s="1"/>
  <c r="H265" i="1" s="1"/>
  <c r="K263" i="1" a="1"/>
  <c r="K263" i="1" s="1"/>
  <c r="O262" i="1"/>
  <c r="M263" i="1"/>
  <c r="P262" i="1"/>
  <c r="N263" i="1"/>
  <c r="Q263" i="1" l="1"/>
  <c r="Q268" i="3"/>
  <c r="N268" i="3"/>
  <c r="K268" i="3" a="1"/>
  <c r="K268" i="3" s="1"/>
  <c r="O268" i="3"/>
  <c r="M269" i="3"/>
  <c r="P268" i="3"/>
  <c r="R268" i="3"/>
  <c r="I269" i="3"/>
  <c r="H269" i="3"/>
  <c r="L269" i="3" s="1"/>
  <c r="J269" i="3"/>
  <c r="I120" i="2"/>
  <c r="J120" i="2"/>
  <c r="K120" i="2" s="1"/>
  <c r="L120" i="2" s="1"/>
  <c r="I264" i="1"/>
  <c r="J264" i="1"/>
  <c r="K264" i="1" s="1" a="1"/>
  <c r="K264" i="1" s="1"/>
  <c r="L263" i="1"/>
  <c r="R263" i="1" s="1"/>
  <c r="M264" i="1"/>
  <c r="P263" i="1"/>
  <c r="J265" i="1"/>
  <c r="K265" i="1" s="1" a="1"/>
  <c r="K265" i="1" s="1"/>
  <c r="I265" i="1"/>
  <c r="L264" i="1"/>
  <c r="R264" i="1" s="1"/>
  <c r="O263" i="1"/>
  <c r="N264" i="1" l="1"/>
  <c r="Q264" i="1"/>
  <c r="M270" i="3"/>
  <c r="P269" i="3"/>
  <c r="O269" i="3"/>
  <c r="R269" i="3"/>
  <c r="N269" i="3"/>
  <c r="Q269" i="3"/>
  <c r="K269" i="3" a="1"/>
  <c r="K269" i="3" s="1"/>
  <c r="J270" i="3"/>
  <c r="H270" i="3" s="1"/>
  <c r="I270" i="3"/>
  <c r="H120" i="2"/>
  <c r="M120" i="2" a="1"/>
  <c r="M120" i="2" s="1"/>
  <c r="P120" i="2"/>
  <c r="Q120" i="2"/>
  <c r="R120" i="2"/>
  <c r="S120" i="2"/>
  <c r="T120" i="2"/>
  <c r="N120" i="2"/>
  <c r="O121" i="2" s="1"/>
  <c r="Q265" i="1"/>
  <c r="N265" i="1"/>
  <c r="J266" i="1"/>
  <c r="I266" i="1"/>
  <c r="L265" i="1"/>
  <c r="R265" i="1" s="1"/>
  <c r="O264" i="1"/>
  <c r="M265" i="1"/>
  <c r="P264" i="1"/>
  <c r="I271" i="3" l="1"/>
  <c r="J271" i="3"/>
  <c r="H271" i="3"/>
  <c r="L271" i="3" s="1"/>
  <c r="L270" i="3"/>
  <c r="N270" i="3"/>
  <c r="Q270" i="3"/>
  <c r="K270" i="3" a="1"/>
  <c r="K270" i="3" s="1"/>
  <c r="J121" i="2"/>
  <c r="I121" i="2"/>
  <c r="H266" i="1"/>
  <c r="H267" i="1" s="1"/>
  <c r="H268" i="1" s="1"/>
  <c r="H269" i="1" s="1"/>
  <c r="K266" i="1" a="1"/>
  <c r="K266" i="1" s="1"/>
  <c r="N266" i="1"/>
  <c r="M266" i="1"/>
  <c r="P265" i="1"/>
  <c r="O265" i="1"/>
  <c r="R271" i="3" l="1"/>
  <c r="P271" i="3"/>
  <c r="O271" i="3"/>
  <c r="I272" i="3"/>
  <c r="J272" i="3"/>
  <c r="O270" i="3"/>
  <c r="R270" i="3"/>
  <c r="M271" i="3"/>
  <c r="M272" i="3" s="1"/>
  <c r="P270" i="3"/>
  <c r="Q271" i="3"/>
  <c r="N271" i="3"/>
  <c r="K271" i="3" a="1"/>
  <c r="K271" i="3" s="1"/>
  <c r="K121" i="2"/>
  <c r="L121" i="2" s="1"/>
  <c r="Q266" i="1"/>
  <c r="I267" i="1"/>
  <c r="J267" i="1"/>
  <c r="K267" i="1" s="1" a="1"/>
  <c r="K267" i="1" s="1"/>
  <c r="L266" i="1"/>
  <c r="P266" i="1" s="1"/>
  <c r="J268" i="1"/>
  <c r="K268" i="1" s="1" a="1"/>
  <c r="K268" i="1" s="1"/>
  <c r="I268" i="1"/>
  <c r="L267" i="1"/>
  <c r="R267" i="1" s="1"/>
  <c r="M267" i="1"/>
  <c r="Q267" i="1" l="1"/>
  <c r="R266" i="1"/>
  <c r="N267" i="1"/>
  <c r="N272" i="3"/>
  <c r="K272" i="3" a="1"/>
  <c r="K272" i="3" s="1"/>
  <c r="H272" i="3"/>
  <c r="H121" i="2"/>
  <c r="M121" i="2" a="1"/>
  <c r="M121" i="2" s="1"/>
  <c r="Q121" i="2"/>
  <c r="R121" i="2"/>
  <c r="S121" i="2"/>
  <c r="T121" i="2"/>
  <c r="P121" i="2"/>
  <c r="N121" i="2"/>
  <c r="O122" i="2" s="1"/>
  <c r="O266" i="1"/>
  <c r="J269" i="1"/>
  <c r="K269" i="1" s="1" a="1"/>
  <c r="K269" i="1" s="1"/>
  <c r="I269" i="1"/>
  <c r="L268" i="1"/>
  <c r="R268" i="1" s="1"/>
  <c r="M268" i="1"/>
  <c r="O267" i="1"/>
  <c r="P267" i="1"/>
  <c r="Q268" i="1"/>
  <c r="N268" i="1"/>
  <c r="J273" i="3" l="1"/>
  <c r="I273" i="3"/>
  <c r="H273" i="3"/>
  <c r="L272" i="3"/>
  <c r="Q272" i="3"/>
  <c r="J122" i="2"/>
  <c r="I122" i="2"/>
  <c r="J270" i="1"/>
  <c r="I270" i="1"/>
  <c r="L269" i="1"/>
  <c r="R269" i="1" s="1"/>
  <c r="M269" i="1"/>
  <c r="O268" i="1"/>
  <c r="P268" i="1"/>
  <c r="Q269" i="1"/>
  <c r="N269" i="1"/>
  <c r="O272" i="3" l="1"/>
  <c r="R272" i="3"/>
  <c r="P272" i="3"/>
  <c r="M273" i="3"/>
  <c r="H274" i="3"/>
  <c r="L274" i="3" s="1"/>
  <c r="J274" i="3"/>
  <c r="I274" i="3"/>
  <c r="N273" i="3"/>
  <c r="Q273" i="3"/>
  <c r="K273" i="3" a="1"/>
  <c r="K273" i="3" s="1"/>
  <c r="L273" i="3"/>
  <c r="K122" i="2"/>
  <c r="L122" i="2" s="1"/>
  <c r="H270" i="1"/>
  <c r="H271" i="1" s="1"/>
  <c r="K270" i="1" a="1"/>
  <c r="K270" i="1" s="1"/>
  <c r="P269" i="1"/>
  <c r="O269" i="1"/>
  <c r="M270" i="1"/>
  <c r="N270" i="1"/>
  <c r="L270" i="1" l="1"/>
  <c r="N274" i="3"/>
  <c r="Q274" i="3"/>
  <c r="K274" i="3" a="1"/>
  <c r="K274" i="3" s="1"/>
  <c r="J275" i="3"/>
  <c r="I275" i="3"/>
  <c r="O274" i="3"/>
  <c r="R274" i="3"/>
  <c r="P274" i="3"/>
  <c r="P273" i="3"/>
  <c r="M274" i="3"/>
  <c r="M275" i="3" s="1"/>
  <c r="O273" i="3"/>
  <c r="R273" i="3"/>
  <c r="H122" i="2"/>
  <c r="M122" i="2" a="1"/>
  <c r="M122" i="2" s="1"/>
  <c r="T122" i="2"/>
  <c r="P122" i="2"/>
  <c r="Q122" i="2"/>
  <c r="R122" i="2"/>
  <c r="S122" i="2"/>
  <c r="N122" i="2"/>
  <c r="O123" i="2" s="1"/>
  <c r="I271" i="1"/>
  <c r="J271" i="1"/>
  <c r="K271" i="1" s="1" a="1"/>
  <c r="K271" i="1" s="1"/>
  <c r="Q270" i="1"/>
  <c r="R270" i="1"/>
  <c r="J272" i="1"/>
  <c r="K272" i="1" s="1" a="1"/>
  <c r="K272" i="1" s="1"/>
  <c r="I272" i="1"/>
  <c r="L271" i="1"/>
  <c r="R271" i="1" s="1"/>
  <c r="M271" i="1"/>
  <c r="O270" i="1"/>
  <c r="P270" i="1"/>
  <c r="Q271" i="1" l="1"/>
  <c r="N275" i="3"/>
  <c r="K275" i="3" a="1"/>
  <c r="K275" i="3" s="1"/>
  <c r="H275" i="3"/>
  <c r="I123" i="2"/>
  <c r="J123" i="2"/>
  <c r="K123" i="2" s="1"/>
  <c r="L123" i="2" s="1"/>
  <c r="N271" i="1"/>
  <c r="N272" i="1"/>
  <c r="H272" i="1"/>
  <c r="H273" i="1" s="1"/>
  <c r="H274" i="1" s="1"/>
  <c r="M272" i="1"/>
  <c r="P271" i="1"/>
  <c r="O271" i="1"/>
  <c r="J276" i="3" l="1"/>
  <c r="H276" i="3" s="1"/>
  <c r="L276" i="3" s="1"/>
  <c r="I276" i="3"/>
  <c r="L275" i="3"/>
  <c r="Q275" i="3"/>
  <c r="H123" i="2"/>
  <c r="S123" i="2" s="1"/>
  <c r="M123" i="2" a="1"/>
  <c r="M123" i="2" s="1"/>
  <c r="P123" i="2"/>
  <c r="N123" i="2"/>
  <c r="O124" i="2" s="1"/>
  <c r="Q123" i="2"/>
  <c r="R123" i="2"/>
  <c r="T123" i="2"/>
  <c r="L272" i="1"/>
  <c r="R272" i="1" s="1"/>
  <c r="I273" i="1"/>
  <c r="Q272" i="1"/>
  <c r="J273" i="1"/>
  <c r="Q273" i="1" s="1"/>
  <c r="J274" i="1"/>
  <c r="K274" i="1" s="1" a="1"/>
  <c r="K274" i="1" s="1"/>
  <c r="I274" i="1"/>
  <c r="L273" i="1"/>
  <c r="R273" i="1" s="1"/>
  <c r="M277" i="3" l="1"/>
  <c r="O275" i="3"/>
  <c r="P275" i="3"/>
  <c r="M276" i="3"/>
  <c r="O276" i="3" s="1"/>
  <c r="R275" i="3"/>
  <c r="N276" i="3"/>
  <c r="Q276" i="3"/>
  <c r="K276" i="3" a="1"/>
  <c r="K276" i="3" s="1"/>
  <c r="J277" i="3"/>
  <c r="I277" i="3"/>
  <c r="H277" i="3"/>
  <c r="I124" i="2"/>
  <c r="J124" i="2"/>
  <c r="M273" i="1"/>
  <c r="N273" i="1"/>
  <c r="K273" i="1" a="1"/>
  <c r="K273" i="1" s="1"/>
  <c r="P272" i="1"/>
  <c r="O272" i="1"/>
  <c r="J275" i="1"/>
  <c r="I275" i="1"/>
  <c r="L274" i="1"/>
  <c r="R274" i="1" s="1"/>
  <c r="M274" i="1"/>
  <c r="P273" i="1"/>
  <c r="O273" i="1"/>
  <c r="Q274" i="1"/>
  <c r="N274" i="1"/>
  <c r="R276" i="3" l="1"/>
  <c r="H278" i="3"/>
  <c r="I278" i="3"/>
  <c r="J278" i="3"/>
  <c r="L278" i="3"/>
  <c r="L277" i="3"/>
  <c r="P276" i="3"/>
  <c r="N277" i="3"/>
  <c r="Q277" i="3"/>
  <c r="K277" i="3" a="1"/>
  <c r="K277" i="3" s="1"/>
  <c r="K124" i="2"/>
  <c r="L124" i="2" s="1"/>
  <c r="H275" i="1"/>
  <c r="L275" i="1" s="1"/>
  <c r="R275" i="1" s="1"/>
  <c r="K275" i="1" a="1"/>
  <c r="K275" i="1" s="1"/>
  <c r="M275" i="1"/>
  <c r="O274" i="1"/>
  <c r="P274" i="1"/>
  <c r="N275" i="1"/>
  <c r="I276" i="1" l="1"/>
  <c r="J276" i="1"/>
  <c r="R277" i="3"/>
  <c r="O277" i="3"/>
  <c r="M278" i="3"/>
  <c r="M279" i="3" s="1"/>
  <c r="P277" i="3"/>
  <c r="Q278" i="3"/>
  <c r="N278" i="3"/>
  <c r="K278" i="3" a="1"/>
  <c r="K278" i="3" s="1"/>
  <c r="O278" i="3"/>
  <c r="P278" i="3"/>
  <c r="R278" i="3"/>
  <c r="J279" i="3"/>
  <c r="H279" i="3" s="1"/>
  <c r="I279" i="3"/>
  <c r="H124" i="2"/>
  <c r="M124" i="2" a="1"/>
  <c r="M124" i="2" s="1"/>
  <c r="T124" i="2"/>
  <c r="P124" i="2"/>
  <c r="Q124" i="2"/>
  <c r="R124" i="2"/>
  <c r="S124" i="2"/>
  <c r="N124" i="2"/>
  <c r="O125" i="2" s="1"/>
  <c r="Q275" i="1"/>
  <c r="H276" i="1"/>
  <c r="Q276" i="1" s="1"/>
  <c r="K276" i="1" a="1"/>
  <c r="K276" i="1" s="1"/>
  <c r="N276" i="1"/>
  <c r="O275" i="1"/>
  <c r="P275" i="1"/>
  <c r="M276" i="1"/>
  <c r="L276" i="1" l="1"/>
  <c r="I277" i="1"/>
  <c r="J277" i="1"/>
  <c r="H280" i="3"/>
  <c r="L280" i="3" s="1"/>
  <c r="J280" i="3"/>
  <c r="I280" i="3"/>
  <c r="L279" i="3"/>
  <c r="N279" i="3"/>
  <c r="Q279" i="3"/>
  <c r="K279" i="3" a="1"/>
  <c r="K279" i="3" s="1"/>
  <c r="J125" i="2"/>
  <c r="I125" i="2"/>
  <c r="N277" i="1"/>
  <c r="K277" i="1" a="1"/>
  <c r="K277" i="1" s="1"/>
  <c r="R276" i="1"/>
  <c r="H277" i="1"/>
  <c r="H278" i="1" s="1"/>
  <c r="M277" i="1"/>
  <c r="P276" i="1"/>
  <c r="O276" i="1"/>
  <c r="O280" i="3" l="1"/>
  <c r="P280" i="3"/>
  <c r="R280" i="3"/>
  <c r="P279" i="3"/>
  <c r="O279" i="3"/>
  <c r="M280" i="3"/>
  <c r="M281" i="3" s="1"/>
  <c r="R279" i="3"/>
  <c r="N280" i="3"/>
  <c r="Q280" i="3"/>
  <c r="K280" i="3" a="1"/>
  <c r="K280" i="3" s="1"/>
  <c r="I281" i="3"/>
  <c r="J281" i="3"/>
  <c r="H281" i="3" s="1"/>
  <c r="K125" i="2"/>
  <c r="L125" i="2" s="1"/>
  <c r="I278" i="1"/>
  <c r="J278" i="1"/>
  <c r="K278" i="1" s="1" a="1"/>
  <c r="K278" i="1" s="1"/>
  <c r="Q277" i="1"/>
  <c r="L277" i="1"/>
  <c r="R277" i="1" s="1"/>
  <c r="P277" i="1"/>
  <c r="O277" i="1"/>
  <c r="J279" i="1"/>
  <c r="I279" i="1"/>
  <c r="L278" i="1"/>
  <c r="R278" i="1" s="1"/>
  <c r="N278" i="1" l="1"/>
  <c r="Q278" i="1"/>
  <c r="I282" i="3"/>
  <c r="J282" i="3"/>
  <c r="H282" i="3" s="1"/>
  <c r="L282" i="3" s="1"/>
  <c r="L281" i="3"/>
  <c r="Q281" i="3"/>
  <c r="N281" i="3"/>
  <c r="K281" i="3" a="1"/>
  <c r="K281" i="3" s="1"/>
  <c r="H125" i="2"/>
  <c r="M125" i="2" a="1"/>
  <c r="M125" i="2" s="1"/>
  <c r="P125" i="2"/>
  <c r="N125" i="2"/>
  <c r="O126" i="2" s="1"/>
  <c r="Q125" i="2"/>
  <c r="T125" i="2"/>
  <c r="R125" i="2"/>
  <c r="S125" i="2"/>
  <c r="H279" i="1"/>
  <c r="H280" i="1" s="1"/>
  <c r="K279" i="1" a="1"/>
  <c r="K279" i="1" s="1"/>
  <c r="M278" i="1"/>
  <c r="M279" i="1" s="1"/>
  <c r="N279" i="1"/>
  <c r="O278" i="1"/>
  <c r="P278" i="1"/>
  <c r="Q282" i="3" l="1"/>
  <c r="N282" i="3"/>
  <c r="K282" i="3" a="1"/>
  <c r="K282" i="3" s="1"/>
  <c r="M282" i="3"/>
  <c r="M283" i="3" s="1"/>
  <c r="P281" i="3"/>
  <c r="R281" i="3"/>
  <c r="O281" i="3"/>
  <c r="I283" i="3"/>
  <c r="J283" i="3"/>
  <c r="J126" i="2"/>
  <c r="I126" i="2"/>
  <c r="Q279" i="1"/>
  <c r="J280" i="1"/>
  <c r="K280" i="1" s="1" a="1"/>
  <c r="K280" i="1" s="1"/>
  <c r="I280" i="1"/>
  <c r="L279" i="1"/>
  <c r="R279" i="1" s="1"/>
  <c r="R282" i="3" l="1"/>
  <c r="P282" i="3"/>
  <c r="O282" i="3"/>
  <c r="N283" i="3"/>
  <c r="K283" i="3" a="1"/>
  <c r="K283" i="3" s="1"/>
  <c r="H283" i="3"/>
  <c r="K126" i="2"/>
  <c r="L126" i="2" s="1"/>
  <c r="J281" i="1"/>
  <c r="I281" i="1"/>
  <c r="L280" i="1"/>
  <c r="R280" i="1" s="1"/>
  <c r="O279" i="1"/>
  <c r="P279" i="1"/>
  <c r="M280" i="1"/>
  <c r="Q280" i="1"/>
  <c r="N280" i="1"/>
  <c r="J284" i="3" l="1"/>
  <c r="I284" i="3"/>
  <c r="L283" i="3"/>
  <c r="Q283" i="3"/>
  <c r="H126" i="2"/>
  <c r="M126" i="2" a="1"/>
  <c r="M126" i="2" s="1"/>
  <c r="T126" i="2"/>
  <c r="P126" i="2"/>
  <c r="Q126" i="2"/>
  <c r="R126" i="2"/>
  <c r="N126" i="2"/>
  <c r="O127" i="2" s="1"/>
  <c r="S126" i="2"/>
  <c r="H281" i="1"/>
  <c r="H282" i="1" s="1"/>
  <c r="K281" i="1" a="1"/>
  <c r="K281" i="1" s="1"/>
  <c r="I282" i="1"/>
  <c r="P280" i="1"/>
  <c r="O280" i="1"/>
  <c r="M281" i="1"/>
  <c r="N281" i="1"/>
  <c r="J282" i="1" l="1"/>
  <c r="K282" i="1" s="1" a="1"/>
  <c r="K282" i="1" s="1"/>
  <c r="L281" i="1"/>
  <c r="P283" i="3"/>
  <c r="O283" i="3"/>
  <c r="M284" i="3"/>
  <c r="R283" i="3"/>
  <c r="N284" i="3"/>
  <c r="K284" i="3" a="1"/>
  <c r="K284" i="3" s="1"/>
  <c r="H284" i="3"/>
  <c r="Q284" i="3" s="1"/>
  <c r="J127" i="2"/>
  <c r="I127" i="2"/>
  <c r="Q281" i="1"/>
  <c r="R281" i="1"/>
  <c r="J283" i="1"/>
  <c r="I283" i="1"/>
  <c r="L282" i="1"/>
  <c r="R282" i="1" s="1"/>
  <c r="M282" i="1"/>
  <c r="O281" i="1"/>
  <c r="P281" i="1"/>
  <c r="Q282" i="1"/>
  <c r="N282" i="1"/>
  <c r="I285" i="3" l="1"/>
  <c r="J285" i="3"/>
  <c r="H285" i="3" s="1"/>
  <c r="L284" i="3"/>
  <c r="K127" i="2"/>
  <c r="L127" i="2" s="1"/>
  <c r="H283" i="1"/>
  <c r="J284" i="1" s="1"/>
  <c r="K283" i="1" a="1"/>
  <c r="K283" i="1" s="1"/>
  <c r="I284" i="1"/>
  <c r="L283" i="1"/>
  <c r="R283" i="1" s="1"/>
  <c r="M283" i="1"/>
  <c r="O282" i="1"/>
  <c r="P282" i="1"/>
  <c r="N283" i="1"/>
  <c r="Q283" i="1" l="1"/>
  <c r="H286" i="3"/>
  <c r="L286" i="3" s="1"/>
  <c r="J286" i="3"/>
  <c r="I286" i="3"/>
  <c r="L285" i="3"/>
  <c r="O284" i="3"/>
  <c r="R284" i="3"/>
  <c r="P284" i="3"/>
  <c r="M285" i="3"/>
  <c r="Q285" i="3"/>
  <c r="N285" i="3"/>
  <c r="K285" i="3" a="1"/>
  <c r="K285" i="3" s="1"/>
  <c r="H127" i="2"/>
  <c r="M127" i="2" a="1"/>
  <c r="M127" i="2" s="1"/>
  <c r="Q127" i="2"/>
  <c r="R127" i="2"/>
  <c r="S127" i="2"/>
  <c r="T127" i="2"/>
  <c r="P127" i="2"/>
  <c r="N127" i="2"/>
  <c r="O128" i="2" s="1"/>
  <c r="J128" i="2"/>
  <c r="I128" i="2"/>
  <c r="H284" i="1"/>
  <c r="J285" i="1" s="1"/>
  <c r="K284" i="1" a="1"/>
  <c r="K284" i="1" s="1"/>
  <c r="O283" i="1"/>
  <c r="P283" i="1"/>
  <c r="M284" i="1"/>
  <c r="N284" i="1"/>
  <c r="Q284" i="1" l="1"/>
  <c r="L284" i="1"/>
  <c r="I285" i="1"/>
  <c r="O285" i="3"/>
  <c r="R285" i="3"/>
  <c r="M286" i="3"/>
  <c r="M287" i="3" s="1"/>
  <c r="P285" i="3"/>
  <c r="N286" i="3"/>
  <c r="Q286" i="3"/>
  <c r="K286" i="3" a="1"/>
  <c r="K286" i="3" s="1"/>
  <c r="O286" i="3"/>
  <c r="P286" i="3"/>
  <c r="R286" i="3"/>
  <c r="J287" i="3"/>
  <c r="H287" i="3" s="1"/>
  <c r="I287" i="3"/>
  <c r="K128" i="2"/>
  <c r="L128" i="2" s="1"/>
  <c r="N285" i="1"/>
  <c r="K285" i="1" a="1"/>
  <c r="K285" i="1" s="1"/>
  <c r="R284" i="1"/>
  <c r="H285" i="1"/>
  <c r="H286" i="1" s="1"/>
  <c r="O284" i="1"/>
  <c r="P284" i="1"/>
  <c r="M285" i="1"/>
  <c r="H288" i="3" l="1"/>
  <c r="L288" i="3" s="1"/>
  <c r="J288" i="3"/>
  <c r="I288" i="3"/>
  <c r="Q287" i="3"/>
  <c r="N287" i="3"/>
  <c r="K287" i="3" a="1"/>
  <c r="K287" i="3" s="1"/>
  <c r="L287" i="3"/>
  <c r="H128" i="2"/>
  <c r="M128" i="2" a="1"/>
  <c r="M128" i="2" s="1"/>
  <c r="P128" i="2"/>
  <c r="R128" i="2"/>
  <c r="T128" i="2"/>
  <c r="N128" i="2"/>
  <c r="O129" i="2" s="1"/>
  <c r="Q128" i="2"/>
  <c r="S128" i="2"/>
  <c r="L285" i="1"/>
  <c r="O285" i="1" s="1"/>
  <c r="Q285" i="1"/>
  <c r="I286" i="1"/>
  <c r="J286" i="1"/>
  <c r="K286" i="1" s="1" a="1"/>
  <c r="K286" i="1" s="1"/>
  <c r="J287" i="1"/>
  <c r="I287" i="1"/>
  <c r="L286" i="1"/>
  <c r="R286" i="1" s="1"/>
  <c r="M286" i="1"/>
  <c r="P285" i="1"/>
  <c r="Q286" i="1"/>
  <c r="N286" i="1"/>
  <c r="R285" i="1" l="1"/>
  <c r="O288" i="3"/>
  <c r="R288" i="3"/>
  <c r="P288" i="3"/>
  <c r="R287" i="3"/>
  <c r="M288" i="3"/>
  <c r="M289" i="3" s="1"/>
  <c r="P287" i="3"/>
  <c r="O287" i="3"/>
  <c r="N288" i="3"/>
  <c r="Q288" i="3"/>
  <c r="K288" i="3" a="1"/>
  <c r="K288" i="3" s="1"/>
  <c r="J289" i="3"/>
  <c r="I289" i="3"/>
  <c r="H289" i="3"/>
  <c r="L289" i="3" s="1"/>
  <c r="I129" i="2"/>
  <c r="J129" i="2"/>
  <c r="K129" i="2" s="1"/>
  <c r="L129" i="2" s="1"/>
  <c r="H287" i="1"/>
  <c r="H288" i="1" s="1"/>
  <c r="K287" i="1" a="1"/>
  <c r="K287" i="1" s="1"/>
  <c r="M287" i="1"/>
  <c r="P286" i="1"/>
  <c r="O286" i="1"/>
  <c r="N287" i="1"/>
  <c r="O289" i="3" l="1"/>
  <c r="R289" i="3"/>
  <c r="P289" i="3"/>
  <c r="M290" i="3"/>
  <c r="J290" i="3"/>
  <c r="H290" i="3" s="1"/>
  <c r="I290" i="3"/>
  <c r="Q289" i="3"/>
  <c r="N289" i="3"/>
  <c r="K289" i="3" a="1"/>
  <c r="K289" i="3" s="1"/>
  <c r="H129" i="2"/>
  <c r="M129" i="2" a="1"/>
  <c r="M129" i="2" s="1"/>
  <c r="T129" i="2"/>
  <c r="P129" i="2"/>
  <c r="Q129" i="2"/>
  <c r="R129" i="2"/>
  <c r="N129" i="2"/>
  <c r="O130" i="2" s="1"/>
  <c r="S129" i="2"/>
  <c r="L287" i="1"/>
  <c r="J288" i="1"/>
  <c r="K288" i="1" s="1" a="1"/>
  <c r="K288" i="1" s="1"/>
  <c r="I288" i="1"/>
  <c r="Q287" i="1"/>
  <c r="R287" i="1"/>
  <c r="J289" i="1"/>
  <c r="I289" i="1"/>
  <c r="L288" i="1"/>
  <c r="R288" i="1" s="1"/>
  <c r="M288" i="1"/>
  <c r="O287" i="1"/>
  <c r="P287" i="1"/>
  <c r="Q288" i="1"/>
  <c r="N288" i="1"/>
  <c r="J291" i="3" l="1"/>
  <c r="H291" i="3"/>
  <c r="L291" i="3" s="1"/>
  <c r="I291" i="3"/>
  <c r="L290" i="3"/>
  <c r="Q290" i="3"/>
  <c r="N290" i="3"/>
  <c r="K290" i="3" a="1"/>
  <c r="K290" i="3" s="1"/>
  <c r="J130" i="2"/>
  <c r="I130" i="2"/>
  <c r="H289" i="1"/>
  <c r="J290" i="1" s="1"/>
  <c r="K289" i="1" a="1"/>
  <c r="K289" i="1" s="1"/>
  <c r="P288" i="1"/>
  <c r="O288" i="1"/>
  <c r="M289" i="1"/>
  <c r="N289" i="1"/>
  <c r="R291" i="3" l="1"/>
  <c r="P291" i="3"/>
  <c r="O291" i="3"/>
  <c r="O290" i="3"/>
  <c r="R290" i="3"/>
  <c r="P290" i="3"/>
  <c r="M291" i="3"/>
  <c r="M292" i="3" s="1"/>
  <c r="I292" i="3"/>
  <c r="J292" i="3"/>
  <c r="Q291" i="3"/>
  <c r="N291" i="3"/>
  <c r="K291" i="3" a="1"/>
  <c r="K291" i="3" s="1"/>
  <c r="K130" i="2"/>
  <c r="L130" i="2" s="1"/>
  <c r="N290" i="1"/>
  <c r="K290" i="1" a="1"/>
  <c r="K290" i="1" s="1"/>
  <c r="Q289" i="1"/>
  <c r="I290" i="1"/>
  <c r="L289" i="1"/>
  <c r="R289" i="1" s="1"/>
  <c r="H290" i="1"/>
  <c r="H291" i="1" s="1"/>
  <c r="N292" i="3" l="1"/>
  <c r="K292" i="3" a="1"/>
  <c r="K292" i="3" s="1"/>
  <c r="H292" i="3"/>
  <c r="H130" i="2"/>
  <c r="M130" i="2" a="1"/>
  <c r="M130" i="2" s="1"/>
  <c r="P130" i="2"/>
  <c r="Q130" i="2"/>
  <c r="R130" i="2"/>
  <c r="S130" i="2"/>
  <c r="T130" i="2"/>
  <c r="N130" i="2"/>
  <c r="O131" i="2" s="1"/>
  <c r="J131" i="2"/>
  <c r="I131" i="2"/>
  <c r="O289" i="1"/>
  <c r="M290" i="1"/>
  <c r="P289" i="1"/>
  <c r="L290" i="1"/>
  <c r="I291" i="1"/>
  <c r="J291" i="1"/>
  <c r="N291" i="1" s="1"/>
  <c r="Q290" i="1"/>
  <c r="J292" i="1"/>
  <c r="I292" i="1"/>
  <c r="L291" i="1"/>
  <c r="R291" i="1" s="1"/>
  <c r="R290" i="1" l="1"/>
  <c r="J293" i="3"/>
  <c r="I293" i="3"/>
  <c r="H293" i="3"/>
  <c r="L292" i="3"/>
  <c r="Q292" i="3"/>
  <c r="K131" i="2"/>
  <c r="L131" i="2" s="1"/>
  <c r="P290" i="1"/>
  <c r="O290" i="1"/>
  <c r="M291" i="1"/>
  <c r="H292" i="1"/>
  <c r="Q292" i="1" s="1"/>
  <c r="K292" i="1" a="1"/>
  <c r="K292" i="1" s="1"/>
  <c r="Q291" i="1"/>
  <c r="K291" i="1" a="1"/>
  <c r="K291" i="1" s="1"/>
  <c r="O291" i="1"/>
  <c r="M292" i="1"/>
  <c r="P291" i="1"/>
  <c r="N292" i="1"/>
  <c r="O292" i="3" l="1"/>
  <c r="M293" i="3"/>
  <c r="P292" i="3"/>
  <c r="R292" i="3"/>
  <c r="H294" i="3"/>
  <c r="L294" i="3" s="1"/>
  <c r="I294" i="3"/>
  <c r="J294" i="3"/>
  <c r="L293" i="3"/>
  <c r="N293" i="3"/>
  <c r="Q293" i="3"/>
  <c r="K293" i="3" a="1"/>
  <c r="K293" i="3" s="1"/>
  <c r="H131" i="2"/>
  <c r="M131" i="2" a="1"/>
  <c r="M131" i="2" s="1"/>
  <c r="P131" i="2"/>
  <c r="R131" i="2"/>
  <c r="S131" i="2"/>
  <c r="T131" i="2"/>
  <c r="Q131" i="2"/>
  <c r="N131" i="2"/>
  <c r="O132" i="2" s="1"/>
  <c r="J293" i="1"/>
  <c r="L292" i="1"/>
  <c r="R292" i="1" s="1"/>
  <c r="I293" i="1"/>
  <c r="H293" i="1"/>
  <c r="H294" i="1" s="1"/>
  <c r="O292" i="1" l="1"/>
  <c r="O294" i="3"/>
  <c r="P294" i="3"/>
  <c r="R294" i="3"/>
  <c r="Q294" i="3"/>
  <c r="N294" i="3"/>
  <c r="K294" i="3" a="1"/>
  <c r="K294" i="3" s="1"/>
  <c r="I295" i="3"/>
  <c r="J295" i="3"/>
  <c r="R293" i="3"/>
  <c r="P293" i="3"/>
  <c r="M294" i="3"/>
  <c r="M295" i="3" s="1"/>
  <c r="O293" i="3"/>
  <c r="J132" i="2"/>
  <c r="I132" i="2"/>
  <c r="M293" i="1"/>
  <c r="P292" i="1"/>
  <c r="L293" i="1"/>
  <c r="N293" i="1"/>
  <c r="K293" i="1" a="1"/>
  <c r="K293" i="1" s="1"/>
  <c r="I294" i="1"/>
  <c r="J294" i="1"/>
  <c r="Q293" i="1"/>
  <c r="J295" i="1"/>
  <c r="I295" i="1"/>
  <c r="L294" i="1"/>
  <c r="R294" i="1" s="1"/>
  <c r="R293" i="1" l="1"/>
  <c r="N295" i="3"/>
  <c r="K295" i="3" a="1"/>
  <c r="K295" i="3" s="1"/>
  <c r="H295" i="3"/>
  <c r="K132" i="2"/>
  <c r="L132" i="2" s="1"/>
  <c r="M294" i="1"/>
  <c r="M295" i="1" s="1"/>
  <c r="O293" i="1"/>
  <c r="P293" i="1"/>
  <c r="N295" i="1"/>
  <c r="K295" i="1" a="1"/>
  <c r="K295" i="1" s="1"/>
  <c r="Q294" i="1"/>
  <c r="K294" i="1" a="1"/>
  <c r="K294" i="1" s="1"/>
  <c r="N294" i="1"/>
  <c r="H295" i="1"/>
  <c r="H296" i="1" s="1"/>
  <c r="H297" i="1" s="1"/>
  <c r="O294" i="1"/>
  <c r="P294" i="1"/>
  <c r="H296" i="3" l="1"/>
  <c r="L296" i="3" s="1"/>
  <c r="J296" i="3"/>
  <c r="I296" i="3"/>
  <c r="L295" i="3"/>
  <c r="Q295" i="3"/>
  <c r="H132" i="2"/>
  <c r="M132" i="2" a="1"/>
  <c r="M132" i="2" s="1"/>
  <c r="R132" i="2"/>
  <c r="S132" i="2"/>
  <c r="T132" i="2"/>
  <c r="P132" i="2"/>
  <c r="N132" i="2"/>
  <c r="O133" i="2" s="1"/>
  <c r="Q132" i="2"/>
  <c r="I133" i="2"/>
  <c r="J133" i="2"/>
  <c r="I296" i="1"/>
  <c r="L295" i="1"/>
  <c r="R295" i="1" s="1"/>
  <c r="J296" i="1"/>
  <c r="Q295" i="1"/>
  <c r="O295" i="1"/>
  <c r="P295" i="1"/>
  <c r="L296" i="1"/>
  <c r="R296" i="1" s="1"/>
  <c r="J297" i="1"/>
  <c r="K297" i="1" s="1" a="1"/>
  <c r="K297" i="1" s="1"/>
  <c r="I297" i="1"/>
  <c r="M296" i="1" l="1"/>
  <c r="O296" i="3"/>
  <c r="R296" i="3"/>
  <c r="P296" i="3"/>
  <c r="M296" i="3"/>
  <c r="M297" i="3" s="1"/>
  <c r="P295" i="3"/>
  <c r="R295" i="3"/>
  <c r="O295" i="3"/>
  <c r="N296" i="3"/>
  <c r="Q296" i="3"/>
  <c r="K296" i="3" a="1"/>
  <c r="K296" i="3" s="1"/>
  <c r="I297" i="3"/>
  <c r="H297" i="3"/>
  <c r="L297" i="3" s="1"/>
  <c r="J297" i="3"/>
  <c r="K133" i="2"/>
  <c r="L133" i="2" s="1"/>
  <c r="T133" i="2" s="1"/>
  <c r="Q296" i="1"/>
  <c r="K296" i="1" a="1"/>
  <c r="K296" i="1" s="1"/>
  <c r="N296" i="1"/>
  <c r="N297" i="1"/>
  <c r="Q297" i="1"/>
  <c r="J298" i="1"/>
  <c r="I298" i="1"/>
  <c r="L297" i="1"/>
  <c r="R297" i="1" s="1"/>
  <c r="M297" i="1"/>
  <c r="O296" i="1"/>
  <c r="P296" i="1"/>
  <c r="M298" i="3" l="1"/>
  <c r="P297" i="3"/>
  <c r="R297" i="3"/>
  <c r="O297" i="3"/>
  <c r="Q297" i="3"/>
  <c r="N297" i="3"/>
  <c r="K297" i="3" a="1"/>
  <c r="K297" i="3" s="1"/>
  <c r="H298" i="3"/>
  <c r="J298" i="3"/>
  <c r="I298" i="3"/>
  <c r="N133" i="2"/>
  <c r="O134" i="2" s="1"/>
  <c r="Q133" i="2"/>
  <c r="S133" i="2"/>
  <c r="R133" i="2"/>
  <c r="P133" i="2"/>
  <c r="H133" i="2"/>
  <c r="I134" i="2" s="1"/>
  <c r="M133" i="2" a="1"/>
  <c r="M133" i="2" s="1"/>
  <c r="H298" i="1"/>
  <c r="Q298" i="1" s="1"/>
  <c r="K298" i="1" a="1"/>
  <c r="K298" i="1" s="1"/>
  <c r="N298" i="1"/>
  <c r="O297" i="1"/>
  <c r="M298" i="1"/>
  <c r="P297" i="1"/>
  <c r="J134" i="2" l="1"/>
  <c r="J299" i="3"/>
  <c r="I299" i="3"/>
  <c r="L298" i="3"/>
  <c r="Q298" i="3"/>
  <c r="N298" i="3"/>
  <c r="K298" i="3" a="1"/>
  <c r="K298" i="3" s="1"/>
  <c r="K134" i="2"/>
  <c r="L134" i="2" s="1"/>
  <c r="L298" i="1"/>
  <c r="J299" i="1"/>
  <c r="I299" i="1"/>
  <c r="N299" i="1"/>
  <c r="K299" i="1" a="1"/>
  <c r="K299" i="1" s="1"/>
  <c r="R298" i="1"/>
  <c r="H299" i="1"/>
  <c r="H300" i="1" s="1"/>
  <c r="H301" i="1" s="1"/>
  <c r="M299" i="1"/>
  <c r="P298" i="1"/>
  <c r="O298" i="1"/>
  <c r="O298" i="3" l="1"/>
  <c r="R298" i="3"/>
  <c r="P298" i="3"/>
  <c r="M299" i="3"/>
  <c r="N299" i="3"/>
  <c r="K299" i="3" a="1"/>
  <c r="K299" i="3" s="1"/>
  <c r="H299" i="3"/>
  <c r="H134" i="2"/>
  <c r="S134" i="2" s="1"/>
  <c r="M134" i="2" a="1"/>
  <c r="M134" i="2" s="1"/>
  <c r="P134" i="2"/>
  <c r="R134" i="2"/>
  <c r="T134" i="2"/>
  <c r="Q134" i="2"/>
  <c r="N134" i="2"/>
  <c r="O135" i="2" s="1"/>
  <c r="Q299" i="1"/>
  <c r="J300" i="1"/>
  <c r="K300" i="1" s="1" a="1"/>
  <c r="K300" i="1" s="1"/>
  <c r="I300" i="1"/>
  <c r="L299" i="1"/>
  <c r="R299" i="1" s="1"/>
  <c r="H300" i="3" l="1"/>
  <c r="L300" i="3" s="1"/>
  <c r="J300" i="3"/>
  <c r="I300" i="3"/>
  <c r="L299" i="3"/>
  <c r="Q299" i="3"/>
  <c r="J135" i="2"/>
  <c r="I135" i="2"/>
  <c r="J301" i="1"/>
  <c r="K301" i="1" s="1" a="1"/>
  <c r="K301" i="1" s="1"/>
  <c r="I301" i="1"/>
  <c r="L300" i="1"/>
  <c r="R300" i="1" s="1"/>
  <c r="N300" i="1"/>
  <c r="Q300" i="1"/>
  <c r="M300" i="1"/>
  <c r="O299" i="1"/>
  <c r="P299" i="1"/>
  <c r="O300" i="3" l="1"/>
  <c r="R300" i="3"/>
  <c r="P300" i="3"/>
  <c r="O299" i="3"/>
  <c r="M300" i="3"/>
  <c r="M301" i="3" s="1"/>
  <c r="R299" i="3"/>
  <c r="P299" i="3"/>
  <c r="Q300" i="3"/>
  <c r="N300" i="3"/>
  <c r="K300" i="3" a="1"/>
  <c r="K300" i="3" s="1"/>
  <c r="J301" i="3"/>
  <c r="I301" i="3"/>
  <c r="H301" i="3"/>
  <c r="L301" i="3" s="1"/>
  <c r="K135" i="2"/>
  <c r="L135" i="2" s="1"/>
  <c r="J302" i="1"/>
  <c r="K302" i="1" s="1" a="1"/>
  <c r="K302" i="1" s="1"/>
  <c r="I302" i="1"/>
  <c r="L301" i="1"/>
  <c r="R301" i="1" s="1"/>
  <c r="O300" i="1"/>
  <c r="P300" i="1"/>
  <c r="M301" i="1"/>
  <c r="Q301" i="1"/>
  <c r="N301" i="1"/>
  <c r="R301" i="3" l="1"/>
  <c r="M302" i="3"/>
  <c r="P301" i="3"/>
  <c r="O301" i="3"/>
  <c r="I302" i="3"/>
  <c r="J302" i="3"/>
  <c r="Q301" i="3"/>
  <c r="N301" i="3"/>
  <c r="K301" i="3" a="1"/>
  <c r="K301" i="3" s="1"/>
  <c r="H135" i="2"/>
  <c r="M135" i="2" a="1"/>
  <c r="M135" i="2" s="1"/>
  <c r="R135" i="2"/>
  <c r="S135" i="2"/>
  <c r="P135" i="2"/>
  <c r="Q135" i="2"/>
  <c r="T135" i="2"/>
  <c r="N135" i="2"/>
  <c r="O136" i="2" s="1"/>
  <c r="N302" i="1"/>
  <c r="H302" i="1"/>
  <c r="H303" i="1" s="1"/>
  <c r="H304" i="1" s="1"/>
  <c r="M302" i="1"/>
  <c r="O301" i="1"/>
  <c r="P301" i="1"/>
  <c r="N302" i="3" l="1"/>
  <c r="K302" i="3" a="1"/>
  <c r="K302" i="3" s="1"/>
  <c r="H302" i="3"/>
  <c r="J136" i="2"/>
  <c r="I136" i="2"/>
  <c r="Q302" i="1"/>
  <c r="J303" i="1"/>
  <c r="L302" i="1"/>
  <c r="O302" i="1" s="1"/>
  <c r="I303" i="1"/>
  <c r="J304" i="1"/>
  <c r="K304" i="1" s="1" a="1"/>
  <c r="K304" i="1" s="1"/>
  <c r="I304" i="1"/>
  <c r="L303" i="1"/>
  <c r="R303" i="1" s="1"/>
  <c r="J303" i="3" l="1"/>
  <c r="I303" i="3"/>
  <c r="H303" i="3"/>
  <c r="L302" i="3"/>
  <c r="Q302" i="3"/>
  <c r="K136" i="2"/>
  <c r="L136" i="2" s="1"/>
  <c r="Q303" i="1"/>
  <c r="K303" i="1" a="1"/>
  <c r="K303" i="1" s="1"/>
  <c r="P302" i="1"/>
  <c r="R302" i="1"/>
  <c r="M303" i="1"/>
  <c r="M304" i="1" s="1"/>
  <c r="N303" i="1"/>
  <c r="Q304" i="1"/>
  <c r="N304" i="1"/>
  <c r="O303" i="1"/>
  <c r="P303" i="1"/>
  <c r="J305" i="1"/>
  <c r="I305" i="1"/>
  <c r="L304" i="1"/>
  <c r="R304" i="1" s="1"/>
  <c r="O302" i="3" l="1"/>
  <c r="M303" i="3"/>
  <c r="P302" i="3"/>
  <c r="R302" i="3"/>
  <c r="H304" i="3"/>
  <c r="J304" i="3"/>
  <c r="I304" i="3"/>
  <c r="N303" i="3"/>
  <c r="Q303" i="3"/>
  <c r="K303" i="3" a="1"/>
  <c r="K303" i="3" s="1"/>
  <c r="L303" i="3"/>
  <c r="H136" i="2"/>
  <c r="M136" i="2" a="1"/>
  <c r="M136" i="2" s="1"/>
  <c r="P136" i="2"/>
  <c r="Q136" i="2"/>
  <c r="R136" i="2"/>
  <c r="S136" i="2"/>
  <c r="T136" i="2"/>
  <c r="N136" i="2"/>
  <c r="O137" i="2" s="1"/>
  <c r="H305" i="1"/>
  <c r="H306" i="1" s="1"/>
  <c r="H307" i="1" s="1"/>
  <c r="K305" i="1" a="1"/>
  <c r="K305" i="1" s="1"/>
  <c r="N305" i="1"/>
  <c r="P304" i="1"/>
  <c r="O304" i="1"/>
  <c r="M305" i="1"/>
  <c r="Q304" i="3" l="1"/>
  <c r="N304" i="3"/>
  <c r="K304" i="3" a="1"/>
  <c r="K304" i="3" s="1"/>
  <c r="I305" i="3"/>
  <c r="J305" i="3"/>
  <c r="L304" i="3"/>
  <c r="R303" i="3"/>
  <c r="O303" i="3"/>
  <c r="M304" i="3"/>
  <c r="P303" i="3"/>
  <c r="I137" i="2"/>
  <c r="J137" i="2"/>
  <c r="K137" i="2" s="1"/>
  <c r="L137" i="2" s="1"/>
  <c r="J306" i="1"/>
  <c r="K306" i="1" s="1" a="1"/>
  <c r="K306" i="1" s="1"/>
  <c r="I306" i="1"/>
  <c r="L305" i="1"/>
  <c r="R305" i="1" s="1"/>
  <c r="Q305" i="1"/>
  <c r="N305" i="3" l="1"/>
  <c r="K305" i="3" a="1"/>
  <c r="K305" i="3" s="1"/>
  <c r="O304" i="3"/>
  <c r="R304" i="3"/>
  <c r="M305" i="3"/>
  <c r="P304" i="3"/>
  <c r="H305" i="3"/>
  <c r="H137" i="2"/>
  <c r="M137" i="2" a="1"/>
  <c r="M137" i="2" s="1"/>
  <c r="P137" i="2"/>
  <c r="Q137" i="2"/>
  <c r="S137" i="2"/>
  <c r="T137" i="2"/>
  <c r="R137" i="2"/>
  <c r="N137" i="2"/>
  <c r="O138" i="2" s="1"/>
  <c r="O305" i="1"/>
  <c r="P305" i="1"/>
  <c r="M306" i="1"/>
  <c r="I307" i="1"/>
  <c r="J307" i="1"/>
  <c r="K307" i="1" s="1" a="1"/>
  <c r="K307" i="1" s="1"/>
  <c r="L306" i="1"/>
  <c r="R306" i="1" s="1"/>
  <c r="N306" i="1"/>
  <c r="Q306" i="1"/>
  <c r="H306" i="3" l="1"/>
  <c r="L306" i="3" s="1"/>
  <c r="J306" i="3"/>
  <c r="I306" i="3"/>
  <c r="L305" i="3"/>
  <c r="Q305" i="3"/>
  <c r="I138" i="2"/>
  <c r="J138" i="2"/>
  <c r="J308" i="1"/>
  <c r="I308" i="1"/>
  <c r="L307" i="1"/>
  <c r="R307" i="1" s="1"/>
  <c r="Q307" i="1"/>
  <c r="N307" i="1"/>
  <c r="M307" i="1"/>
  <c r="O306" i="1"/>
  <c r="P306" i="1"/>
  <c r="P305" i="3" l="1"/>
  <c r="M306" i="3"/>
  <c r="O305" i="3"/>
  <c r="R305" i="3"/>
  <c r="O306" i="3"/>
  <c r="P306" i="3"/>
  <c r="M307" i="3"/>
  <c r="R306" i="3"/>
  <c r="N306" i="3"/>
  <c r="Q306" i="3"/>
  <c r="K306" i="3" a="1"/>
  <c r="K306" i="3" s="1"/>
  <c r="H307" i="3"/>
  <c r="L307" i="3" s="1"/>
  <c r="J307" i="3"/>
  <c r="I307" i="3"/>
  <c r="K138" i="2"/>
  <c r="L138" i="2" s="1"/>
  <c r="R138" i="2" s="1"/>
  <c r="H308" i="1"/>
  <c r="L308" i="1" s="1"/>
  <c r="K308" i="1" a="1"/>
  <c r="K308" i="1" s="1"/>
  <c r="M308" i="1"/>
  <c r="O307" i="1"/>
  <c r="P307" i="1"/>
  <c r="N308" i="1"/>
  <c r="R308" i="1" l="1"/>
  <c r="N307" i="3"/>
  <c r="Q307" i="3"/>
  <c r="K307" i="3" a="1"/>
  <c r="K307" i="3" s="1"/>
  <c r="O307" i="3"/>
  <c r="M308" i="3"/>
  <c r="R307" i="3"/>
  <c r="P307" i="3"/>
  <c r="J308" i="3"/>
  <c r="H308" i="3" s="1"/>
  <c r="I308" i="3"/>
  <c r="H138" i="2"/>
  <c r="S138" i="2" s="1"/>
  <c r="M138" i="2" a="1"/>
  <c r="M138" i="2" s="1"/>
  <c r="Q138" i="2"/>
  <c r="T138" i="2"/>
  <c r="N138" i="2"/>
  <c r="O139" i="2" s="1"/>
  <c r="P138" i="2"/>
  <c r="I309" i="1"/>
  <c r="Q308" i="1"/>
  <c r="J309" i="1"/>
  <c r="H309" i="1"/>
  <c r="L309" i="1" s="1"/>
  <c r="K309" i="1" a="1"/>
  <c r="K309" i="1" s="1"/>
  <c r="O308" i="1"/>
  <c r="P308" i="1"/>
  <c r="M309" i="1"/>
  <c r="N309" i="1"/>
  <c r="J310" i="1" l="1"/>
  <c r="I310" i="1"/>
  <c r="Q309" i="1"/>
  <c r="J309" i="3"/>
  <c r="I309" i="3"/>
  <c r="Q308" i="3"/>
  <c r="N308" i="3"/>
  <c r="K308" i="3" a="1"/>
  <c r="K308" i="3" s="1"/>
  <c r="L308" i="3"/>
  <c r="J139" i="2"/>
  <c r="K139" i="2" s="1"/>
  <c r="L139" i="2" s="1"/>
  <c r="N139" i="2" s="1"/>
  <c r="O140" i="2" s="1"/>
  <c r="I139" i="2"/>
  <c r="H310" i="1"/>
  <c r="I311" i="1" s="1"/>
  <c r="K310" i="1" a="1"/>
  <c r="K310" i="1" s="1"/>
  <c r="R309" i="1"/>
  <c r="M310" i="1"/>
  <c r="P309" i="1"/>
  <c r="O309" i="1"/>
  <c r="J311" i="1"/>
  <c r="N310" i="1"/>
  <c r="Q310" i="1" l="1"/>
  <c r="L310" i="1"/>
  <c r="O308" i="3"/>
  <c r="R308" i="3"/>
  <c r="M309" i="3"/>
  <c r="P308" i="3"/>
  <c r="N309" i="3"/>
  <c r="K309" i="3" a="1"/>
  <c r="K309" i="3" s="1"/>
  <c r="H309" i="3"/>
  <c r="T139" i="2"/>
  <c r="S139" i="2"/>
  <c r="R139" i="2"/>
  <c r="P139" i="2"/>
  <c r="Q139" i="2"/>
  <c r="H139" i="2"/>
  <c r="I140" i="2" s="1"/>
  <c r="M139" i="2" a="1"/>
  <c r="M139" i="2" s="1"/>
  <c r="N311" i="1"/>
  <c r="K311" i="1" a="1"/>
  <c r="K311" i="1" s="1"/>
  <c r="R310" i="1"/>
  <c r="H311" i="1"/>
  <c r="H312" i="1" s="1"/>
  <c r="H313" i="1" s="1"/>
  <c r="O310" i="1"/>
  <c r="M311" i="1"/>
  <c r="P310" i="1"/>
  <c r="J140" i="2" l="1"/>
  <c r="J310" i="3"/>
  <c r="I310" i="3"/>
  <c r="L309" i="3"/>
  <c r="Q309" i="3"/>
  <c r="K140" i="2"/>
  <c r="L140" i="2" s="1"/>
  <c r="L311" i="1"/>
  <c r="R311" i="1" s="1"/>
  <c r="I312" i="1"/>
  <c r="J312" i="1"/>
  <c r="Q311" i="1"/>
  <c r="J313" i="1"/>
  <c r="K313" i="1" s="1" a="1"/>
  <c r="K313" i="1" s="1"/>
  <c r="I313" i="1"/>
  <c r="L312" i="1"/>
  <c r="R312" i="1" s="1"/>
  <c r="N310" i="3" l="1"/>
  <c r="K310" i="3" a="1"/>
  <c r="K310" i="3" s="1"/>
  <c r="O309" i="3"/>
  <c r="R309" i="3"/>
  <c r="P309" i="3"/>
  <c r="M310" i="3"/>
  <c r="H310" i="3"/>
  <c r="H140" i="2"/>
  <c r="M140" i="2" a="1"/>
  <c r="M140" i="2" s="1"/>
  <c r="R140" i="2"/>
  <c r="S140" i="2"/>
  <c r="T140" i="2"/>
  <c r="P140" i="2"/>
  <c r="Q140" i="2"/>
  <c r="N140" i="2"/>
  <c r="O141" i="2" s="1"/>
  <c r="P311" i="1"/>
  <c r="M312" i="1"/>
  <c r="O311" i="1"/>
  <c r="N312" i="1"/>
  <c r="K312" i="1" a="1"/>
  <c r="K312" i="1" s="1"/>
  <c r="Q312" i="1"/>
  <c r="J314" i="1"/>
  <c r="K314" i="1" s="1" a="1"/>
  <c r="K314" i="1" s="1"/>
  <c r="I314" i="1"/>
  <c r="L313" i="1"/>
  <c r="R313" i="1" s="1"/>
  <c r="M313" i="1"/>
  <c r="P312" i="1"/>
  <c r="O312" i="1"/>
  <c r="Q313" i="1"/>
  <c r="N313" i="1"/>
  <c r="J311" i="3" l="1"/>
  <c r="H311" i="3" s="1"/>
  <c r="L311" i="3" s="1"/>
  <c r="I311" i="3"/>
  <c r="L310" i="3"/>
  <c r="Q310" i="3"/>
  <c r="I141" i="2"/>
  <c r="J141" i="2"/>
  <c r="K141" i="2" s="1"/>
  <c r="L141" i="2" s="1"/>
  <c r="N314" i="1"/>
  <c r="H314" i="1"/>
  <c r="H315" i="1" s="1"/>
  <c r="O313" i="1"/>
  <c r="M314" i="1"/>
  <c r="P313" i="1"/>
  <c r="Q314" i="1" l="1"/>
  <c r="O310" i="3"/>
  <c r="R310" i="3"/>
  <c r="P310" i="3"/>
  <c r="M311" i="3"/>
  <c r="P311" i="3" s="1"/>
  <c r="H312" i="3"/>
  <c r="L312" i="3" s="1"/>
  <c r="J312" i="3"/>
  <c r="I312" i="3"/>
  <c r="Q311" i="3"/>
  <c r="N311" i="3"/>
  <c r="K311" i="3" a="1"/>
  <c r="K311" i="3" s="1"/>
  <c r="H141" i="2"/>
  <c r="M141" i="2" a="1"/>
  <c r="M141" i="2" s="1"/>
  <c r="P141" i="2"/>
  <c r="Q141" i="2"/>
  <c r="R141" i="2"/>
  <c r="S141" i="2"/>
  <c r="T141" i="2"/>
  <c r="N141" i="2"/>
  <c r="O142" i="2" s="1"/>
  <c r="I315" i="1"/>
  <c r="L314" i="1"/>
  <c r="R314" i="1" s="1"/>
  <c r="J315" i="1"/>
  <c r="P314" i="1"/>
  <c r="J316" i="1"/>
  <c r="I316" i="1"/>
  <c r="L315" i="1"/>
  <c r="R315" i="1" s="1"/>
  <c r="M312" i="3" l="1"/>
  <c r="M315" i="1"/>
  <c r="O314" i="1"/>
  <c r="O312" i="3"/>
  <c r="R312" i="3"/>
  <c r="P312" i="3"/>
  <c r="M313" i="3"/>
  <c r="Q312" i="3"/>
  <c r="N312" i="3"/>
  <c r="K312" i="3" a="1"/>
  <c r="K312" i="3" s="1"/>
  <c r="R311" i="3"/>
  <c r="O311" i="3"/>
  <c r="I313" i="3"/>
  <c r="H313" i="3"/>
  <c r="L313" i="3" s="1"/>
  <c r="J313" i="3"/>
  <c r="J142" i="2"/>
  <c r="I142" i="2"/>
  <c r="N315" i="1"/>
  <c r="K315" i="1" a="1"/>
  <c r="K315" i="1" s="1"/>
  <c r="H316" i="1"/>
  <c r="K316" i="1" a="1"/>
  <c r="K316" i="1" s="1"/>
  <c r="Q315" i="1"/>
  <c r="N316" i="1"/>
  <c r="M316" i="1"/>
  <c r="O315" i="1"/>
  <c r="P315" i="1"/>
  <c r="P313" i="3" l="1"/>
  <c r="O313" i="3"/>
  <c r="R313" i="3"/>
  <c r="M314" i="3"/>
  <c r="Q313" i="3"/>
  <c r="N313" i="3"/>
  <c r="K313" i="3" a="1"/>
  <c r="K313" i="3" s="1"/>
  <c r="H314" i="3"/>
  <c r="J314" i="3"/>
  <c r="I314" i="3"/>
  <c r="K142" i="2"/>
  <c r="L142" i="2" s="1"/>
  <c r="J317" i="1"/>
  <c r="I317" i="1"/>
  <c r="L316" i="1"/>
  <c r="R316" i="1" s="1"/>
  <c r="Q316" i="1"/>
  <c r="I315" i="3" l="1"/>
  <c r="H315" i="3"/>
  <c r="L315" i="3" s="1"/>
  <c r="J315" i="3"/>
  <c r="Q314" i="3"/>
  <c r="N314" i="3"/>
  <c r="K314" i="3" a="1"/>
  <c r="K314" i="3" s="1"/>
  <c r="L314" i="3"/>
  <c r="H142" i="2"/>
  <c r="M142" i="2" a="1"/>
  <c r="M142" i="2" s="1"/>
  <c r="P142" i="2"/>
  <c r="Q142" i="2"/>
  <c r="R142" i="2"/>
  <c r="S142" i="2"/>
  <c r="T142" i="2"/>
  <c r="N142" i="2"/>
  <c r="O143" i="2" s="1"/>
  <c r="I143" i="2"/>
  <c r="J143" i="2"/>
  <c r="H317" i="1"/>
  <c r="L317" i="1" s="1"/>
  <c r="R317" i="1" s="1"/>
  <c r="K317" i="1" a="1"/>
  <c r="K317" i="1" s="1"/>
  <c r="P316" i="1"/>
  <c r="M317" i="1"/>
  <c r="O316" i="1"/>
  <c r="N317" i="1"/>
  <c r="P315" i="3" l="1"/>
  <c r="O315" i="3"/>
  <c r="R315" i="3"/>
  <c r="O314" i="3"/>
  <c r="R314" i="3"/>
  <c r="P314" i="3"/>
  <c r="M315" i="3"/>
  <c r="M316" i="3" s="1"/>
  <c r="Q315" i="3"/>
  <c r="N315" i="3"/>
  <c r="K315" i="3" a="1"/>
  <c r="K315" i="3" s="1"/>
  <c r="J316" i="3"/>
  <c r="H316" i="3" s="1"/>
  <c r="I316" i="3"/>
  <c r="K143" i="2"/>
  <c r="L143" i="2" s="1"/>
  <c r="I318" i="1"/>
  <c r="J318" i="1"/>
  <c r="N318" i="1" s="1"/>
  <c r="Q317" i="1"/>
  <c r="K318" i="1" a="1"/>
  <c r="K318" i="1" s="1"/>
  <c r="O317" i="1"/>
  <c r="P317" i="1"/>
  <c r="M318" i="1"/>
  <c r="H318" i="1" l="1"/>
  <c r="I317" i="3"/>
  <c r="J317" i="3"/>
  <c r="L316" i="3"/>
  <c r="Q316" i="3"/>
  <c r="N316" i="3"/>
  <c r="K316" i="3" a="1"/>
  <c r="K316" i="3" s="1"/>
  <c r="H143" i="2"/>
  <c r="M143" i="2" a="1"/>
  <c r="M143" i="2" s="1"/>
  <c r="N143" i="2"/>
  <c r="O144" i="2" s="1"/>
  <c r="Q143" i="2"/>
  <c r="T143" i="2"/>
  <c r="R143" i="2"/>
  <c r="P143" i="2"/>
  <c r="S143" i="2"/>
  <c r="I144" i="2"/>
  <c r="J144" i="2"/>
  <c r="K144" i="2" s="1"/>
  <c r="L144" i="2" s="1"/>
  <c r="L318" i="1"/>
  <c r="R318" i="1" s="1"/>
  <c r="I319" i="1"/>
  <c r="H319" i="1" l="1"/>
  <c r="J319" i="1"/>
  <c r="Q318" i="1"/>
  <c r="O316" i="3"/>
  <c r="M317" i="3"/>
  <c r="R316" i="3"/>
  <c r="P316" i="3"/>
  <c r="N317" i="3"/>
  <c r="K317" i="3" a="1"/>
  <c r="K317" i="3" s="1"/>
  <c r="H317" i="3"/>
  <c r="H144" i="2"/>
  <c r="M144" i="2" a="1"/>
  <c r="M144" i="2" s="1"/>
  <c r="P144" i="2"/>
  <c r="Q144" i="2"/>
  <c r="R144" i="2"/>
  <c r="S144" i="2"/>
  <c r="T144" i="2"/>
  <c r="N144" i="2"/>
  <c r="O145" i="2" s="1"/>
  <c r="P318" i="1"/>
  <c r="O318" i="1"/>
  <c r="M319" i="1"/>
  <c r="K320" i="1" a="1"/>
  <c r="K320" i="1" l="1"/>
  <c r="K319" i="1" a="1"/>
  <c r="K319" i="1" s="1"/>
  <c r="Q319" i="1"/>
  <c r="N319" i="1"/>
  <c r="L319" i="1"/>
  <c r="J320" i="1"/>
  <c r="I320" i="1"/>
  <c r="J318" i="3"/>
  <c r="H318" i="3" s="1"/>
  <c r="I318" i="3"/>
  <c r="L317" i="3"/>
  <c r="Q317" i="3"/>
  <c r="I145" i="2"/>
  <c r="J145" i="2"/>
  <c r="K145" i="2" s="1"/>
  <c r="L145" i="2" s="1"/>
  <c r="R319" i="1" l="1"/>
  <c r="P319" i="1"/>
  <c r="O319" i="1"/>
  <c r="M320" i="1"/>
  <c r="H320" i="1"/>
  <c r="N320" i="1"/>
  <c r="I319" i="3"/>
  <c r="H319" i="3"/>
  <c r="L319" i="3" s="1"/>
  <c r="J319" i="3"/>
  <c r="P317" i="3"/>
  <c r="O317" i="3"/>
  <c r="M318" i="3"/>
  <c r="R317" i="3"/>
  <c r="N318" i="3"/>
  <c r="Q318" i="3"/>
  <c r="K318" i="3" a="1"/>
  <c r="K318" i="3" s="1"/>
  <c r="L318" i="3"/>
  <c r="H145" i="2"/>
  <c r="M145" i="2" a="1"/>
  <c r="M145" i="2" s="1"/>
  <c r="Q145" i="2"/>
  <c r="R145" i="2"/>
  <c r="S145" i="2"/>
  <c r="T145" i="2"/>
  <c r="P145" i="2"/>
  <c r="N145" i="2"/>
  <c r="O146" i="2" s="1"/>
  <c r="H321" i="1" l="1"/>
  <c r="Q320" i="1"/>
  <c r="J321" i="1"/>
  <c r="I321" i="1"/>
  <c r="L320" i="1"/>
  <c r="O318" i="3"/>
  <c r="M319" i="3"/>
  <c r="M320" i="3" s="1"/>
  <c r="R318" i="3"/>
  <c r="P318" i="3"/>
  <c r="N319" i="3"/>
  <c r="Q319" i="3"/>
  <c r="K319" i="3" a="1"/>
  <c r="K319" i="3" s="1"/>
  <c r="P319" i="3"/>
  <c r="O319" i="3"/>
  <c r="R319" i="3"/>
  <c r="J320" i="3"/>
  <c r="I320" i="3"/>
  <c r="I146" i="2"/>
  <c r="J146" i="2"/>
  <c r="K146" i="2" s="1"/>
  <c r="L146" i="2" s="1"/>
  <c r="R320" i="1" l="1"/>
  <c r="P320" i="1"/>
  <c r="M321" i="1"/>
  <c r="O320" i="1"/>
  <c r="K321" i="1" a="1"/>
  <c r="K321" i="1" s="1"/>
  <c r="N321" i="1"/>
  <c r="Q321" i="1"/>
  <c r="H322" i="1"/>
  <c r="J322" i="1"/>
  <c r="I322" i="1"/>
  <c r="L321" i="1"/>
  <c r="N320" i="3"/>
  <c r="K320" i="3" a="1"/>
  <c r="K320" i="3" s="1"/>
  <c r="H320" i="3"/>
  <c r="H146" i="2"/>
  <c r="M146" i="2" a="1"/>
  <c r="M146" i="2" s="1"/>
  <c r="T146" i="2"/>
  <c r="P146" i="2"/>
  <c r="Q146" i="2"/>
  <c r="R146" i="2"/>
  <c r="S146" i="2"/>
  <c r="N146" i="2"/>
  <c r="O147" i="2" s="1"/>
  <c r="H323" i="1" l="1"/>
  <c r="J323" i="1"/>
  <c r="I323" i="1"/>
  <c r="L322" i="1"/>
  <c r="R321" i="1"/>
  <c r="O321" i="1"/>
  <c r="P321" i="1"/>
  <c r="M322" i="1"/>
  <c r="L323" i="1"/>
  <c r="R323" i="1" s="1"/>
  <c r="K322" i="1" a="1"/>
  <c r="K322" i="1" s="1"/>
  <c r="Q322" i="1"/>
  <c r="N322" i="1"/>
  <c r="I321" i="3"/>
  <c r="H321" i="3"/>
  <c r="L321" i="3" s="1"/>
  <c r="J321" i="3"/>
  <c r="L320" i="3"/>
  <c r="Q320" i="3"/>
  <c r="J147" i="2"/>
  <c r="I147" i="2"/>
  <c r="K324" i="1" a="1"/>
  <c r="O323" i="1"/>
  <c r="P323" i="1"/>
  <c r="R322" i="1" l="1"/>
  <c r="M323" i="1"/>
  <c r="M324" i="1" s="1"/>
  <c r="P322" i="1"/>
  <c r="O322" i="1"/>
  <c r="K323" i="1" a="1"/>
  <c r="K323" i="1" s="1"/>
  <c r="Q323" i="1"/>
  <c r="N323" i="1"/>
  <c r="J324" i="1"/>
  <c r="I324" i="1"/>
  <c r="P321" i="3"/>
  <c r="O321" i="3"/>
  <c r="R321" i="3"/>
  <c r="Q321" i="3"/>
  <c r="N321" i="3"/>
  <c r="K321" i="3" a="1"/>
  <c r="K321" i="3" s="1"/>
  <c r="O320" i="3"/>
  <c r="P320" i="3"/>
  <c r="M321" i="3"/>
  <c r="M322" i="3" s="1"/>
  <c r="R320" i="3"/>
  <c r="H322" i="3"/>
  <c r="L322" i="3" s="1"/>
  <c r="J322" i="3"/>
  <c r="I322" i="3"/>
  <c r="K147" i="2"/>
  <c r="L147" i="2" s="1"/>
  <c r="K325" i="1" a="1"/>
  <c r="N324" i="1" l="1"/>
  <c r="H324" i="1"/>
  <c r="Q324" i="1" s="1"/>
  <c r="K324" i="1"/>
  <c r="O322" i="3"/>
  <c r="P322" i="3"/>
  <c r="M323" i="3"/>
  <c r="R322" i="3"/>
  <c r="Q322" i="3"/>
  <c r="N322" i="3"/>
  <c r="K322" i="3" a="1"/>
  <c r="K322" i="3" s="1"/>
  <c r="I323" i="3"/>
  <c r="H323" i="3"/>
  <c r="J323" i="3"/>
  <c r="H147" i="2"/>
  <c r="M147" i="2" a="1"/>
  <c r="M147" i="2" s="1"/>
  <c r="P147" i="2"/>
  <c r="Q147" i="2"/>
  <c r="R147" i="2"/>
  <c r="S147" i="2"/>
  <c r="T147" i="2"/>
  <c r="N147" i="2"/>
  <c r="O148" i="2" s="1"/>
  <c r="J325" i="1" l="1"/>
  <c r="L324" i="1"/>
  <c r="I325" i="1"/>
  <c r="H325" i="1"/>
  <c r="J324" i="3"/>
  <c r="H324" i="3" s="1"/>
  <c r="I324" i="3"/>
  <c r="Q323" i="3"/>
  <c r="N323" i="3"/>
  <c r="K323" i="3" a="1"/>
  <c r="K323" i="3" s="1"/>
  <c r="L323" i="3"/>
  <c r="J148" i="2"/>
  <c r="I148" i="2"/>
  <c r="H326" i="1" l="1"/>
  <c r="L325" i="1"/>
  <c r="J326" i="1"/>
  <c r="I326" i="1"/>
  <c r="L326" i="1"/>
  <c r="M325" i="1"/>
  <c r="O324" i="1"/>
  <c r="P324" i="1"/>
  <c r="R324" i="1"/>
  <c r="Q325" i="1"/>
  <c r="N325" i="1"/>
  <c r="K325" i="1"/>
  <c r="I325" i="3"/>
  <c r="J325" i="3"/>
  <c r="Q324" i="3"/>
  <c r="N324" i="3"/>
  <c r="K324" i="3" a="1"/>
  <c r="K324" i="3" s="1"/>
  <c r="P323" i="3"/>
  <c r="O323" i="3"/>
  <c r="R323" i="3"/>
  <c r="M324" i="3"/>
  <c r="L324" i="3"/>
  <c r="K148" i="2"/>
  <c r="L148" i="2" s="1"/>
  <c r="R326" i="1" l="1"/>
  <c r="P326" i="1"/>
  <c r="O326" i="1"/>
  <c r="K326" i="1" a="1"/>
  <c r="K326" i="1" s="1"/>
  <c r="Q326" i="1"/>
  <c r="N326" i="1"/>
  <c r="P325" i="1"/>
  <c r="M326" i="1"/>
  <c r="M327" i="1" s="1"/>
  <c r="O325" i="1"/>
  <c r="R325" i="1"/>
  <c r="H327" i="1"/>
  <c r="J327" i="1"/>
  <c r="I327" i="1"/>
  <c r="L327" i="1"/>
  <c r="N325" i="3"/>
  <c r="K325" i="3" a="1"/>
  <c r="K325" i="3" s="1"/>
  <c r="O324" i="3"/>
  <c r="R324" i="3"/>
  <c r="P324" i="3"/>
  <c r="M325" i="3"/>
  <c r="H325" i="3"/>
  <c r="H148" i="2"/>
  <c r="M148" i="2" a="1"/>
  <c r="M148" i="2" s="1"/>
  <c r="R148" i="2"/>
  <c r="S148" i="2"/>
  <c r="T148" i="2"/>
  <c r="P148" i="2"/>
  <c r="Q148" i="2"/>
  <c r="N148" i="2"/>
  <c r="O149" i="2" s="1"/>
  <c r="J149" i="2"/>
  <c r="I149" i="2"/>
  <c r="R327" i="1" l="1"/>
  <c r="P327" i="1"/>
  <c r="M328" i="1"/>
  <c r="O327" i="1"/>
  <c r="I328" i="1"/>
  <c r="J328" i="1"/>
  <c r="H328" i="1"/>
  <c r="K327" i="1" a="1"/>
  <c r="K327" i="1" s="1"/>
  <c r="N327" i="1"/>
  <c r="Q327" i="1"/>
  <c r="H326" i="3"/>
  <c r="L326" i="3" s="1"/>
  <c r="I326" i="3"/>
  <c r="J326" i="3"/>
  <c r="L325" i="3"/>
  <c r="Q325" i="3"/>
  <c r="K149" i="2"/>
  <c r="L149" i="2" s="1"/>
  <c r="K329" i="1" a="1"/>
  <c r="K330" i="1" a="1"/>
  <c r="H329" i="1" l="1"/>
  <c r="I329" i="1"/>
  <c r="J329" i="1"/>
  <c r="L328" i="1"/>
  <c r="L329" i="1"/>
  <c r="K328" i="1" a="1"/>
  <c r="K328" i="1" s="1"/>
  <c r="N328" i="1"/>
  <c r="Q328" i="1"/>
  <c r="K329" i="1"/>
  <c r="O326" i="3"/>
  <c r="R326" i="3"/>
  <c r="P326" i="3"/>
  <c r="Q326" i="3"/>
  <c r="N326" i="3"/>
  <c r="K326" i="3" a="1"/>
  <c r="K326" i="3" s="1"/>
  <c r="P325" i="3"/>
  <c r="O325" i="3"/>
  <c r="R325" i="3"/>
  <c r="M326" i="3"/>
  <c r="M327" i="3" s="1"/>
  <c r="I327" i="3"/>
  <c r="H327" i="3"/>
  <c r="L327" i="3" s="1"/>
  <c r="J327" i="3"/>
  <c r="H149" i="2"/>
  <c r="M149" i="2" a="1"/>
  <c r="M149" i="2" s="1"/>
  <c r="P149" i="2"/>
  <c r="Q149" i="2"/>
  <c r="R149" i="2"/>
  <c r="S149" i="2"/>
  <c r="T149" i="2"/>
  <c r="N149" i="2"/>
  <c r="O150" i="2" s="1"/>
  <c r="R329" i="1" l="1"/>
  <c r="O329" i="1"/>
  <c r="P329" i="1"/>
  <c r="R328" i="1"/>
  <c r="O328" i="1"/>
  <c r="P328" i="1"/>
  <c r="M329" i="1"/>
  <c r="M330" i="1" s="1"/>
  <c r="N329" i="1"/>
  <c r="Q329" i="1"/>
  <c r="J330" i="1"/>
  <c r="I330" i="1"/>
  <c r="H330" i="1"/>
  <c r="Q327" i="3"/>
  <c r="N327" i="3"/>
  <c r="K327" i="3" a="1"/>
  <c r="K327" i="3" s="1"/>
  <c r="J328" i="3"/>
  <c r="I328" i="3"/>
  <c r="P327" i="3"/>
  <c r="O327" i="3"/>
  <c r="R327" i="3"/>
  <c r="M328" i="3"/>
  <c r="I150" i="2"/>
  <c r="J150" i="2"/>
  <c r="N330" i="1" l="1"/>
  <c r="K330" i="1"/>
  <c r="Q330" i="1"/>
  <c r="H331" i="1"/>
  <c r="I331" i="1"/>
  <c r="L330" i="1"/>
  <c r="J331" i="1"/>
  <c r="N328" i="3"/>
  <c r="K328" i="3" a="1"/>
  <c r="K328" i="3" s="1"/>
  <c r="H328" i="3"/>
  <c r="K150" i="2"/>
  <c r="L150" i="2" s="1"/>
  <c r="H150" i="2" s="1"/>
  <c r="R150" i="2"/>
  <c r="S150" i="2"/>
  <c r="T150" i="2"/>
  <c r="N150" i="2"/>
  <c r="O151" i="2" s="1"/>
  <c r="K331" i="1" l="1" a="1"/>
  <c r="K331" i="1" s="1"/>
  <c r="N331" i="1"/>
  <c r="Q331" i="1"/>
  <c r="R330" i="1"/>
  <c r="P330" i="1"/>
  <c r="O330" i="1"/>
  <c r="M331" i="1"/>
  <c r="Q150" i="2"/>
  <c r="H332" i="1"/>
  <c r="J332" i="1"/>
  <c r="I332" i="1"/>
  <c r="L331" i="1"/>
  <c r="I329" i="3"/>
  <c r="H329" i="3"/>
  <c r="L329" i="3" s="1"/>
  <c r="J329" i="3"/>
  <c r="L328" i="3"/>
  <c r="Q328" i="3"/>
  <c r="P150" i="2"/>
  <c r="M150" i="2" a="1"/>
  <c r="M150" i="2" s="1"/>
  <c r="J151" i="2"/>
  <c r="I151" i="2"/>
  <c r="R331" i="1" l="1"/>
  <c r="M332" i="1"/>
  <c r="P331" i="1"/>
  <c r="O331" i="1"/>
  <c r="H333" i="1"/>
  <c r="J333" i="1"/>
  <c r="I333" i="1"/>
  <c r="L332" i="1"/>
  <c r="K332" i="1" a="1"/>
  <c r="K332" i="1" s="1"/>
  <c r="Q332" i="1"/>
  <c r="N332" i="1"/>
  <c r="P329" i="3"/>
  <c r="O329" i="3"/>
  <c r="R329" i="3"/>
  <c r="Q329" i="3"/>
  <c r="N329" i="3"/>
  <c r="K329" i="3" a="1"/>
  <c r="K329" i="3" s="1"/>
  <c r="O328" i="3"/>
  <c r="R328" i="3"/>
  <c r="P328" i="3"/>
  <c r="M329" i="3"/>
  <c r="M330" i="3" s="1"/>
  <c r="H330" i="3"/>
  <c r="L330" i="3" s="1"/>
  <c r="J330" i="3"/>
  <c r="I330" i="3"/>
  <c r="K151" i="2"/>
  <c r="L151" i="2" s="1"/>
  <c r="K333" i="1" l="1" a="1"/>
  <c r="K333" i="1" s="1"/>
  <c r="Q333" i="1"/>
  <c r="N333" i="1"/>
  <c r="H334" i="1"/>
  <c r="J334" i="1"/>
  <c r="I334" i="1"/>
  <c r="R332" i="1"/>
  <c r="O332" i="1"/>
  <c r="P332" i="1"/>
  <c r="M333" i="1"/>
  <c r="L333" i="1"/>
  <c r="O330" i="3"/>
  <c r="R330" i="3"/>
  <c r="P330" i="3"/>
  <c r="M331" i="3"/>
  <c r="Q330" i="3"/>
  <c r="N330" i="3"/>
  <c r="K330" i="3" a="1"/>
  <c r="K330" i="3" s="1"/>
  <c r="I331" i="3"/>
  <c r="H331" i="3"/>
  <c r="L331" i="3" s="1"/>
  <c r="J331" i="3"/>
  <c r="H151" i="2"/>
  <c r="M151" i="2" a="1"/>
  <c r="M151" i="2" s="1"/>
  <c r="S151" i="2"/>
  <c r="T151" i="2"/>
  <c r="P151" i="2"/>
  <c r="Q151" i="2"/>
  <c r="R151" i="2"/>
  <c r="N151" i="2"/>
  <c r="O152" i="2" s="1"/>
  <c r="K334" i="1" l="1" a="1"/>
  <c r="K334" i="1" s="1"/>
  <c r="Q334" i="1"/>
  <c r="N334" i="1"/>
  <c r="H335" i="1"/>
  <c r="J335" i="1"/>
  <c r="L334" i="1"/>
  <c r="I335" i="1"/>
  <c r="R333" i="1"/>
  <c r="O333" i="1"/>
  <c r="P333" i="1"/>
  <c r="M334" i="1"/>
  <c r="P331" i="3"/>
  <c r="O331" i="3"/>
  <c r="M332" i="3"/>
  <c r="R331" i="3"/>
  <c r="Q331" i="3"/>
  <c r="N331" i="3"/>
  <c r="K331" i="3" a="1"/>
  <c r="K331" i="3" s="1"/>
  <c r="H332" i="3"/>
  <c r="J332" i="3"/>
  <c r="I332" i="3"/>
  <c r="I152" i="2"/>
  <c r="J152" i="2"/>
  <c r="R334" i="1" l="1"/>
  <c r="O334" i="1"/>
  <c r="M335" i="1"/>
  <c r="P334" i="1"/>
  <c r="K335" i="1" a="1"/>
  <c r="K335" i="1" s="1"/>
  <c r="Q335" i="1"/>
  <c r="N335" i="1"/>
  <c r="H336" i="1"/>
  <c r="L335" i="1"/>
  <c r="J336" i="1"/>
  <c r="I336" i="1"/>
  <c r="I333" i="3"/>
  <c r="H333" i="3"/>
  <c r="L333" i="3" s="1"/>
  <c r="J333" i="3"/>
  <c r="Q332" i="3"/>
  <c r="N332" i="3"/>
  <c r="K332" i="3" a="1"/>
  <c r="K332" i="3" s="1"/>
  <c r="L332" i="3"/>
  <c r="K152" i="2"/>
  <c r="L152" i="2" s="1"/>
  <c r="H337" i="1" l="1"/>
  <c r="I337" i="1"/>
  <c r="J337" i="1"/>
  <c r="L336" i="1"/>
  <c r="K336" i="1" a="1"/>
  <c r="K336" i="1" s="1"/>
  <c r="N336" i="1"/>
  <c r="Q336" i="1"/>
  <c r="L337" i="1"/>
  <c r="R337" i="1" s="1"/>
  <c r="R335" i="1"/>
  <c r="P335" i="1"/>
  <c r="O335" i="1"/>
  <c r="M336" i="1"/>
  <c r="O332" i="3"/>
  <c r="M333" i="3"/>
  <c r="M334" i="3" s="1"/>
  <c r="R332" i="3"/>
  <c r="P332" i="3"/>
  <c r="Q333" i="3"/>
  <c r="N333" i="3"/>
  <c r="K333" i="3" a="1"/>
  <c r="K333" i="3" s="1"/>
  <c r="P333" i="3"/>
  <c r="O333" i="3"/>
  <c r="R333" i="3"/>
  <c r="I334" i="3"/>
  <c r="J334" i="3"/>
  <c r="H334" i="3"/>
  <c r="L334" i="3" s="1"/>
  <c r="H152" i="2"/>
  <c r="M152" i="2" a="1"/>
  <c r="M152" i="2" s="1"/>
  <c r="P152" i="2"/>
  <c r="Q152" i="2"/>
  <c r="R152" i="2"/>
  <c r="S152" i="2"/>
  <c r="T152" i="2"/>
  <c r="N152" i="2"/>
  <c r="O153" i="2" s="1"/>
  <c r="J153" i="2"/>
  <c r="I153" i="2"/>
  <c r="O337" i="1"/>
  <c r="P337" i="1"/>
  <c r="R336" i="1" l="1"/>
  <c r="O336" i="1"/>
  <c r="M337" i="1"/>
  <c r="M338" i="1" s="1"/>
  <c r="P336" i="1"/>
  <c r="K337" i="1" a="1"/>
  <c r="K337" i="1" s="1"/>
  <c r="N337" i="1"/>
  <c r="Q337" i="1"/>
  <c r="H338" i="1"/>
  <c r="J338" i="1"/>
  <c r="I338" i="1"/>
  <c r="P334" i="3"/>
  <c r="O334" i="3"/>
  <c r="M335" i="3"/>
  <c r="R334" i="3"/>
  <c r="Q334" i="3"/>
  <c r="N334" i="3"/>
  <c r="K334" i="3" a="1"/>
  <c r="K334" i="3" s="1"/>
  <c r="J335" i="3"/>
  <c r="I335" i="3"/>
  <c r="H335" i="3"/>
  <c r="K153" i="2"/>
  <c r="L153" i="2" s="1"/>
  <c r="P153" i="2" s="1"/>
  <c r="I339" i="1" l="1"/>
  <c r="L338" i="1"/>
  <c r="J339" i="1"/>
  <c r="N153" i="2"/>
  <c r="O154" i="2" s="1"/>
  <c r="H339" i="1"/>
  <c r="H340" i="1" s="1"/>
  <c r="K338" i="1" a="1"/>
  <c r="K338" i="1" s="1"/>
  <c r="N338" i="1"/>
  <c r="Q338" i="1"/>
  <c r="I336" i="3"/>
  <c r="H336" i="3"/>
  <c r="L336" i="3" s="1"/>
  <c r="J336" i="3"/>
  <c r="Q335" i="3"/>
  <c r="N335" i="3"/>
  <c r="K335" i="3" a="1"/>
  <c r="K335" i="3" s="1"/>
  <c r="L335" i="3"/>
  <c r="H153" i="2"/>
  <c r="M153" i="2" a="1"/>
  <c r="M153" i="2" s="1"/>
  <c r="T153" i="2"/>
  <c r="S153" i="2"/>
  <c r="R153" i="2"/>
  <c r="Q153" i="2"/>
  <c r="J154" i="2"/>
  <c r="I154" i="2"/>
  <c r="I340" i="1"/>
  <c r="Q339" i="1"/>
  <c r="J341" i="1"/>
  <c r="I341" i="1"/>
  <c r="L340" i="1"/>
  <c r="R340" i="1" s="1"/>
  <c r="K339" i="1" l="1" a="1"/>
  <c r="K339" i="1" s="1"/>
  <c r="N339" i="1"/>
  <c r="R338" i="1"/>
  <c r="M339" i="1"/>
  <c r="O338" i="1"/>
  <c r="P338" i="1"/>
  <c r="J340" i="1"/>
  <c r="Q340" i="1" s="1"/>
  <c r="L339" i="1"/>
  <c r="M336" i="3"/>
  <c r="M337" i="3" s="1"/>
  <c r="R335" i="3"/>
  <c r="P335" i="3"/>
  <c r="O335" i="3"/>
  <c r="Q336" i="3"/>
  <c r="N336" i="3"/>
  <c r="K336" i="3" a="1"/>
  <c r="K336" i="3" s="1"/>
  <c r="P336" i="3"/>
  <c r="R336" i="3"/>
  <c r="O336" i="3"/>
  <c r="J337" i="3"/>
  <c r="I337" i="3"/>
  <c r="H337" i="3"/>
  <c r="L337" i="3" s="1"/>
  <c r="K154" i="2"/>
  <c r="L154" i="2" s="1"/>
  <c r="O339" i="1"/>
  <c r="M340" i="1"/>
  <c r="M341" i="1" s="1"/>
  <c r="K340" i="1" a="1"/>
  <c r="K340" i="1" s="1"/>
  <c r="H341" i="1"/>
  <c r="I342" i="1" s="1"/>
  <c r="K341" i="1" a="1"/>
  <c r="K341" i="1" s="1"/>
  <c r="P340" i="1"/>
  <c r="O340" i="1"/>
  <c r="J342" i="1"/>
  <c r="N341" i="1"/>
  <c r="R339" i="1" l="1"/>
  <c r="P339" i="1"/>
  <c r="Q341" i="1"/>
  <c r="N340" i="1"/>
  <c r="M338" i="3"/>
  <c r="R337" i="3"/>
  <c r="P337" i="3"/>
  <c r="O337" i="3"/>
  <c r="H338" i="3"/>
  <c r="L338" i="3" s="1"/>
  <c r="J338" i="3"/>
  <c r="I338" i="3"/>
  <c r="Q337" i="3"/>
  <c r="N337" i="3"/>
  <c r="K337" i="3" a="1"/>
  <c r="K337" i="3" s="1"/>
  <c r="H154" i="2"/>
  <c r="S154" i="2" s="1"/>
  <c r="M154" i="2" a="1"/>
  <c r="M154" i="2" s="1"/>
  <c r="P154" i="2"/>
  <c r="N154" i="2"/>
  <c r="O155" i="2" s="1"/>
  <c r="Q154" i="2"/>
  <c r="R154" i="2"/>
  <c r="T154" i="2"/>
  <c r="N342" i="1"/>
  <c r="K342" i="1" a="1"/>
  <c r="K342" i="1" s="1"/>
  <c r="L341" i="1"/>
  <c r="R341" i="1" s="1"/>
  <c r="H342" i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I155" i="2" l="1"/>
  <c r="J155" i="2"/>
  <c r="K155" i="2" s="1"/>
  <c r="L155" i="2" s="1"/>
  <c r="M339" i="3"/>
  <c r="P338" i="3"/>
  <c r="O338" i="3"/>
  <c r="R338" i="3"/>
  <c r="J339" i="3"/>
  <c r="H339" i="3" s="1"/>
  <c r="I339" i="3"/>
  <c r="Q338" i="3"/>
  <c r="N338" i="3"/>
  <c r="K338" i="3" a="1"/>
  <c r="K338" i="3" s="1"/>
  <c r="P341" i="1"/>
  <c r="O341" i="1"/>
  <c r="L342" i="1"/>
  <c r="M343" i="1" s="1"/>
  <c r="I343" i="1"/>
  <c r="M342" i="1"/>
  <c r="J343" i="1"/>
  <c r="K343" i="1" s="1" a="1"/>
  <c r="K343" i="1" s="1"/>
  <c r="Q342" i="1"/>
  <c r="J344" i="1"/>
  <c r="K344" i="1" s="1" a="1"/>
  <c r="K344" i="1" s="1"/>
  <c r="I344" i="1"/>
  <c r="L343" i="1"/>
  <c r="R343" i="1" s="1"/>
  <c r="N343" i="1"/>
  <c r="R342" i="1" l="1"/>
  <c r="O342" i="1"/>
  <c r="P342" i="1"/>
  <c r="J340" i="3"/>
  <c r="I340" i="3"/>
  <c r="H340" i="3"/>
  <c r="L340" i="3" s="1"/>
  <c r="L339" i="3"/>
  <c r="Q339" i="3"/>
  <c r="N339" i="3"/>
  <c r="K339" i="3" a="1"/>
  <c r="K339" i="3" s="1"/>
  <c r="H155" i="2"/>
  <c r="M155" i="2" a="1"/>
  <c r="M155" i="2" s="1"/>
  <c r="R155" i="2"/>
  <c r="T155" i="2"/>
  <c r="P155" i="2"/>
  <c r="N155" i="2"/>
  <c r="O156" i="2" s="1"/>
  <c r="Q155" i="2"/>
  <c r="S155" i="2"/>
  <c r="Q343" i="1"/>
  <c r="J345" i="1"/>
  <c r="K345" i="1" s="1" a="1"/>
  <c r="K345" i="1" s="1"/>
  <c r="I345" i="1"/>
  <c r="L344" i="1"/>
  <c r="R344" i="1" s="1"/>
  <c r="O343" i="1"/>
  <c r="M344" i="1"/>
  <c r="P343" i="1"/>
  <c r="Q344" i="1"/>
  <c r="N344" i="1"/>
  <c r="R340" i="3" l="1"/>
  <c r="O340" i="3"/>
  <c r="P340" i="3"/>
  <c r="M340" i="3"/>
  <c r="M341" i="3" s="1"/>
  <c r="R339" i="3"/>
  <c r="P339" i="3"/>
  <c r="O339" i="3"/>
  <c r="J341" i="3"/>
  <c r="H341" i="3" s="1"/>
  <c r="L341" i="3" s="1"/>
  <c r="I341" i="3"/>
  <c r="N340" i="3"/>
  <c r="Q340" i="3"/>
  <c r="K340" i="3" a="1"/>
  <c r="K340" i="3" s="1"/>
  <c r="J156" i="2"/>
  <c r="I156" i="2"/>
  <c r="J346" i="1"/>
  <c r="K346" i="1" s="1" a="1"/>
  <c r="K346" i="1" s="1"/>
  <c r="I346" i="1"/>
  <c r="L345" i="1"/>
  <c r="R345" i="1" s="1"/>
  <c r="M345" i="1"/>
  <c r="O344" i="1"/>
  <c r="P344" i="1"/>
  <c r="Q345" i="1"/>
  <c r="N345" i="1"/>
  <c r="M342" i="3" l="1"/>
  <c r="P341" i="3"/>
  <c r="O341" i="3"/>
  <c r="R341" i="3"/>
  <c r="J342" i="3"/>
  <c r="I342" i="3"/>
  <c r="H342" i="3"/>
  <c r="Q341" i="3"/>
  <c r="N341" i="3"/>
  <c r="K341" i="3" a="1"/>
  <c r="K341" i="3" s="1"/>
  <c r="K156" i="2"/>
  <c r="L156" i="2" s="1"/>
  <c r="M346" i="1"/>
  <c r="P345" i="1"/>
  <c r="O345" i="1"/>
  <c r="J347" i="1"/>
  <c r="K347" i="1" s="1" a="1"/>
  <c r="K347" i="1" s="1"/>
  <c r="I347" i="1"/>
  <c r="L346" i="1"/>
  <c r="R346" i="1" s="1"/>
  <c r="Q346" i="1"/>
  <c r="N346" i="1"/>
  <c r="J343" i="3" l="1"/>
  <c r="H343" i="3"/>
  <c r="L343" i="3" s="1"/>
  <c r="I343" i="3"/>
  <c r="N342" i="3"/>
  <c r="Q342" i="3"/>
  <c r="K342" i="3" a="1"/>
  <c r="K342" i="3" s="1"/>
  <c r="L342" i="3"/>
  <c r="H156" i="2"/>
  <c r="M156" i="2" a="1"/>
  <c r="M156" i="2" s="1"/>
  <c r="T156" i="2"/>
  <c r="P156" i="2"/>
  <c r="Q156" i="2"/>
  <c r="R156" i="2"/>
  <c r="S156" i="2"/>
  <c r="N156" i="2"/>
  <c r="O157" i="2" s="1"/>
  <c r="N347" i="1"/>
  <c r="Q347" i="1"/>
  <c r="J348" i="1"/>
  <c r="K348" i="1" s="1" a="1"/>
  <c r="K348" i="1" s="1"/>
  <c r="I348" i="1"/>
  <c r="L347" i="1"/>
  <c r="R347" i="1" s="1"/>
  <c r="M347" i="1"/>
  <c r="O346" i="1"/>
  <c r="P346" i="1"/>
  <c r="R342" i="3" l="1"/>
  <c r="M343" i="3"/>
  <c r="P342" i="3"/>
  <c r="O342" i="3"/>
  <c r="M344" i="3"/>
  <c r="P343" i="3"/>
  <c r="O343" i="3"/>
  <c r="R343" i="3"/>
  <c r="I344" i="3"/>
  <c r="H344" i="3"/>
  <c r="L344" i="3"/>
  <c r="J344" i="3"/>
  <c r="Q343" i="3"/>
  <c r="N343" i="3"/>
  <c r="K343" i="3" a="1"/>
  <c r="K343" i="3" s="1"/>
  <c r="J157" i="2"/>
  <c r="I157" i="2"/>
  <c r="M348" i="1"/>
  <c r="P347" i="1"/>
  <c r="O347" i="1"/>
  <c r="N348" i="1"/>
  <c r="Q348" i="1"/>
  <c r="J349" i="1"/>
  <c r="K349" i="1" s="1" a="1"/>
  <c r="K349" i="1" s="1"/>
  <c r="I349" i="1"/>
  <c r="L348" i="1"/>
  <c r="R348" i="1" s="1"/>
  <c r="Q344" i="3" l="1"/>
  <c r="N344" i="3"/>
  <c r="K344" i="3" a="1"/>
  <c r="K344" i="3" s="1"/>
  <c r="M345" i="3"/>
  <c r="P344" i="3"/>
  <c r="R344" i="3"/>
  <c r="O344" i="3"/>
  <c r="J345" i="3"/>
  <c r="I345" i="3"/>
  <c r="H345" i="3"/>
  <c r="K157" i="2"/>
  <c r="L157" i="2" s="1"/>
  <c r="Q349" i="1"/>
  <c r="N349" i="1"/>
  <c r="O348" i="1"/>
  <c r="M349" i="1"/>
  <c r="P348" i="1"/>
  <c r="J350" i="1"/>
  <c r="K350" i="1" s="1" a="1"/>
  <c r="K350" i="1" s="1"/>
  <c r="I350" i="1"/>
  <c r="L349" i="1"/>
  <c r="R349" i="1" s="1"/>
  <c r="Q345" i="3" l="1"/>
  <c r="N345" i="3"/>
  <c r="K345" i="3" a="1"/>
  <c r="K345" i="3" s="1"/>
  <c r="I346" i="3"/>
  <c r="H346" i="3"/>
  <c r="L346" i="3" s="1"/>
  <c r="J346" i="3"/>
  <c r="L345" i="3"/>
  <c r="H157" i="2"/>
  <c r="S157" i="2" s="1"/>
  <c r="M157" i="2" a="1"/>
  <c r="M157" i="2" s="1"/>
  <c r="P157" i="2"/>
  <c r="Q157" i="2"/>
  <c r="R157" i="2"/>
  <c r="T157" i="2"/>
  <c r="N157" i="2"/>
  <c r="O158" i="2" s="1"/>
  <c r="N350" i="1"/>
  <c r="Q350" i="1"/>
  <c r="L350" i="1"/>
  <c r="R350" i="1" s="1"/>
  <c r="J351" i="1"/>
  <c r="K351" i="1" s="1" a="1"/>
  <c r="K351" i="1" s="1"/>
  <c r="I351" i="1"/>
  <c r="O349" i="1"/>
  <c r="P349" i="1"/>
  <c r="M350" i="1"/>
  <c r="P346" i="3" l="1"/>
  <c r="O346" i="3"/>
  <c r="R346" i="3"/>
  <c r="M346" i="3"/>
  <c r="M347" i="3" s="1"/>
  <c r="R345" i="3"/>
  <c r="P345" i="3"/>
  <c r="O345" i="3"/>
  <c r="Q346" i="3"/>
  <c r="N346" i="3"/>
  <c r="K346" i="3" a="1"/>
  <c r="K346" i="3" s="1"/>
  <c r="J347" i="3"/>
  <c r="I347" i="3"/>
  <c r="H347" i="3"/>
  <c r="L347" i="3" s="1"/>
  <c r="I158" i="2"/>
  <c r="J158" i="2"/>
  <c r="K158" i="2" s="1"/>
  <c r="L158" i="2" s="1"/>
  <c r="Q351" i="1"/>
  <c r="N351" i="1"/>
  <c r="J352" i="1"/>
  <c r="K352" i="1" s="1" a="1"/>
  <c r="K352" i="1" s="1"/>
  <c r="I352" i="1"/>
  <c r="L351" i="1"/>
  <c r="R351" i="1" s="1"/>
  <c r="M351" i="1"/>
  <c r="O350" i="1"/>
  <c r="P350" i="1"/>
  <c r="M348" i="3" l="1"/>
  <c r="R347" i="3"/>
  <c r="P347" i="3"/>
  <c r="O347" i="3"/>
  <c r="H348" i="3"/>
  <c r="L348" i="3" s="1"/>
  <c r="J348" i="3"/>
  <c r="I348" i="3"/>
  <c r="Q347" i="3"/>
  <c r="N347" i="3"/>
  <c r="K347" i="3" a="1"/>
  <c r="K347" i="3" s="1"/>
  <c r="H158" i="2"/>
  <c r="M158" i="2" a="1"/>
  <c r="M158" i="2" s="1"/>
  <c r="R158" i="2"/>
  <c r="S158" i="2"/>
  <c r="T158" i="2"/>
  <c r="P158" i="2"/>
  <c r="Q158" i="2"/>
  <c r="N158" i="2"/>
  <c r="O159" i="2" s="1"/>
  <c r="M352" i="1"/>
  <c r="P351" i="1"/>
  <c r="O351" i="1"/>
  <c r="J353" i="1"/>
  <c r="K353" i="1" s="1" a="1"/>
  <c r="K353" i="1" s="1"/>
  <c r="I353" i="1"/>
  <c r="L352" i="1"/>
  <c r="R352" i="1" s="1"/>
  <c r="Q352" i="1"/>
  <c r="N352" i="1"/>
  <c r="J349" i="3" l="1"/>
  <c r="I349" i="3"/>
  <c r="H349" i="3"/>
  <c r="M349" i="3"/>
  <c r="P348" i="3"/>
  <c r="O348" i="3"/>
  <c r="R348" i="3"/>
  <c r="N348" i="3"/>
  <c r="Q348" i="3"/>
  <c r="K348" i="3" a="1"/>
  <c r="K348" i="3" s="1"/>
  <c r="J159" i="2"/>
  <c r="I159" i="2"/>
  <c r="O352" i="1"/>
  <c r="P352" i="1"/>
  <c r="M353" i="1"/>
  <c r="J354" i="1"/>
  <c r="I354" i="1"/>
  <c r="L353" i="1"/>
  <c r="R353" i="1" s="1"/>
  <c r="Q353" i="1"/>
  <c r="N353" i="1"/>
  <c r="J350" i="3" l="1"/>
  <c r="I350" i="3"/>
  <c r="H350" i="3"/>
  <c r="L350" i="3" s="1"/>
  <c r="L349" i="3"/>
  <c r="Q349" i="3"/>
  <c r="N349" i="3"/>
  <c r="K349" i="3" a="1"/>
  <c r="K349" i="3" s="1"/>
  <c r="K159" i="2"/>
  <c r="L159" i="2" s="1"/>
  <c r="H354" i="1"/>
  <c r="K354" i="1" a="1"/>
  <c r="K354" i="1" s="1"/>
  <c r="N354" i="1"/>
  <c r="P353" i="1"/>
  <c r="O353" i="1"/>
  <c r="M354" i="1"/>
  <c r="R350" i="3" l="1"/>
  <c r="P350" i="3"/>
  <c r="O350" i="3"/>
  <c r="M350" i="3"/>
  <c r="M351" i="3" s="1"/>
  <c r="R349" i="3"/>
  <c r="P349" i="3"/>
  <c r="O349" i="3"/>
  <c r="J351" i="3"/>
  <c r="H351" i="3"/>
  <c r="L351" i="3" s="1"/>
  <c r="I351" i="3"/>
  <c r="Q350" i="3"/>
  <c r="N350" i="3"/>
  <c r="K350" i="3" a="1"/>
  <c r="K350" i="3" s="1"/>
  <c r="H159" i="2"/>
  <c r="S159" i="2" s="1"/>
  <c r="M159" i="2" a="1"/>
  <c r="M159" i="2" s="1"/>
  <c r="P159" i="2"/>
  <c r="N159" i="2"/>
  <c r="O160" i="2" s="1"/>
  <c r="Q159" i="2"/>
  <c r="R159" i="2"/>
  <c r="T159" i="2"/>
  <c r="J355" i="1"/>
  <c r="I355" i="1"/>
  <c r="L354" i="1"/>
  <c r="R354" i="1" s="1"/>
  <c r="Q354" i="1"/>
  <c r="M352" i="3" l="1"/>
  <c r="P351" i="3"/>
  <c r="O351" i="3"/>
  <c r="R351" i="3"/>
  <c r="J352" i="3"/>
  <c r="I352" i="3"/>
  <c r="H352" i="3"/>
  <c r="L352" i="3" s="1"/>
  <c r="Q351" i="3"/>
  <c r="N351" i="3"/>
  <c r="K351" i="3" a="1"/>
  <c r="K351" i="3" s="1"/>
  <c r="J160" i="2"/>
  <c r="I160" i="2"/>
  <c r="K160" i="2"/>
  <c r="L160" i="2" s="1"/>
  <c r="H355" i="1"/>
  <c r="H356" i="1" s="1"/>
  <c r="H357" i="1" s="1"/>
  <c r="K355" i="1" a="1"/>
  <c r="K355" i="1" s="1"/>
  <c r="O354" i="1"/>
  <c r="P354" i="1"/>
  <c r="M355" i="1"/>
  <c r="N355" i="1"/>
  <c r="J356" i="1" l="1"/>
  <c r="K356" i="1" s="1" a="1"/>
  <c r="K356" i="1" s="1"/>
  <c r="I356" i="1"/>
  <c r="R352" i="3"/>
  <c r="O352" i="3"/>
  <c r="M353" i="3"/>
  <c r="P352" i="3"/>
  <c r="N352" i="3"/>
  <c r="Q352" i="3"/>
  <c r="K352" i="3" a="1"/>
  <c r="K352" i="3" s="1"/>
  <c r="J353" i="3"/>
  <c r="I353" i="3"/>
  <c r="H353" i="3"/>
  <c r="M160" i="2" a="1"/>
  <c r="M160" i="2" s="1"/>
  <c r="Q160" i="2"/>
  <c r="H160" i="2"/>
  <c r="J161" i="2" s="1"/>
  <c r="S160" i="2"/>
  <c r="T160" i="2"/>
  <c r="P160" i="2"/>
  <c r="R160" i="2"/>
  <c r="N160" i="2"/>
  <c r="O161" i="2" s="1"/>
  <c r="I161" i="2"/>
  <c r="Q355" i="1"/>
  <c r="L355" i="1"/>
  <c r="R355" i="1" s="1"/>
  <c r="J357" i="1"/>
  <c r="K357" i="1" s="1" a="1"/>
  <c r="K357" i="1" s="1"/>
  <c r="I357" i="1"/>
  <c r="L356" i="1"/>
  <c r="R356" i="1" s="1"/>
  <c r="N356" i="1"/>
  <c r="Q356" i="1"/>
  <c r="M356" i="1" l="1"/>
  <c r="O355" i="1"/>
  <c r="P355" i="1"/>
  <c r="Q353" i="3"/>
  <c r="N353" i="3"/>
  <c r="K353" i="3" a="1"/>
  <c r="K353" i="3" s="1"/>
  <c r="J354" i="3"/>
  <c r="I354" i="3"/>
  <c r="L353" i="3"/>
  <c r="K161" i="2"/>
  <c r="L161" i="2" s="1"/>
  <c r="P161" i="2" s="1"/>
  <c r="J358" i="1"/>
  <c r="K358" i="1" s="1" a="1"/>
  <c r="K358" i="1" s="1"/>
  <c r="I358" i="1"/>
  <c r="L357" i="1"/>
  <c r="R357" i="1" s="1"/>
  <c r="M357" i="1"/>
  <c r="P356" i="1"/>
  <c r="O356" i="1"/>
  <c r="Q357" i="1"/>
  <c r="N357" i="1"/>
  <c r="N354" i="3" l="1"/>
  <c r="K354" i="3" a="1"/>
  <c r="K354" i="3" s="1"/>
  <c r="H354" i="3"/>
  <c r="M354" i="3"/>
  <c r="O353" i="3"/>
  <c r="R353" i="3"/>
  <c r="P353" i="3"/>
  <c r="S161" i="2"/>
  <c r="N161" i="2"/>
  <c r="O162" i="2" s="1"/>
  <c r="T161" i="2"/>
  <c r="Q161" i="2"/>
  <c r="R161" i="2"/>
  <c r="H161" i="2"/>
  <c r="I162" i="2" s="1"/>
  <c r="M161" i="2" a="1"/>
  <c r="M161" i="2" s="1"/>
  <c r="N358" i="1"/>
  <c r="H358" i="1"/>
  <c r="H359" i="1" s="1"/>
  <c r="P357" i="1"/>
  <c r="M358" i="1"/>
  <c r="O357" i="1"/>
  <c r="J355" i="3" l="1"/>
  <c r="H355" i="3" s="1"/>
  <c r="I355" i="3"/>
  <c r="L354" i="3"/>
  <c r="Q354" i="3"/>
  <c r="J162" i="2"/>
  <c r="K162" i="2" s="1"/>
  <c r="L162" i="2" s="1"/>
  <c r="L358" i="1"/>
  <c r="R358" i="1" s="1"/>
  <c r="I359" i="1"/>
  <c r="Q358" i="1"/>
  <c r="J359" i="1"/>
  <c r="J360" i="1"/>
  <c r="I360" i="1"/>
  <c r="L359" i="1"/>
  <c r="R359" i="1" s="1"/>
  <c r="H356" i="3" l="1"/>
  <c r="L356" i="3" s="1"/>
  <c r="I356" i="3"/>
  <c r="J356" i="3"/>
  <c r="L355" i="3"/>
  <c r="M355" i="3"/>
  <c r="P354" i="3"/>
  <c r="O354" i="3"/>
  <c r="R354" i="3"/>
  <c r="Q355" i="3"/>
  <c r="N355" i="3"/>
  <c r="K355" i="3" a="1"/>
  <c r="K355" i="3" s="1"/>
  <c r="H162" i="2"/>
  <c r="M162" i="2" a="1"/>
  <c r="M162" i="2" s="1"/>
  <c r="P162" i="2"/>
  <c r="Q162" i="2"/>
  <c r="R162" i="2"/>
  <c r="T162" i="2"/>
  <c r="N162" i="2"/>
  <c r="O163" i="2" s="1"/>
  <c r="S162" i="2"/>
  <c r="P358" i="1"/>
  <c r="O358" i="1"/>
  <c r="M359" i="1"/>
  <c r="M360" i="1" s="1"/>
  <c r="H360" i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K360" i="1" a="1"/>
  <c r="K360" i="1" s="1"/>
  <c r="Q359" i="1"/>
  <c r="K359" i="1" a="1"/>
  <c r="K359" i="1" s="1"/>
  <c r="N359" i="1"/>
  <c r="N360" i="1"/>
  <c r="O359" i="1"/>
  <c r="P359" i="1"/>
  <c r="M356" i="3" l="1"/>
  <c r="P355" i="3"/>
  <c r="R355" i="3"/>
  <c r="O355" i="3"/>
  <c r="N356" i="3"/>
  <c r="Q356" i="3"/>
  <c r="K356" i="3" a="1"/>
  <c r="K356" i="3" s="1"/>
  <c r="M357" i="3"/>
  <c r="P356" i="3"/>
  <c r="R356" i="3"/>
  <c r="O356" i="3"/>
  <c r="J357" i="3"/>
  <c r="H357" i="3"/>
  <c r="L357" i="3" s="1"/>
  <c r="I357" i="3"/>
  <c r="J163" i="2"/>
  <c r="I163" i="2"/>
  <c r="L360" i="1"/>
  <c r="Q360" i="1"/>
  <c r="I361" i="1"/>
  <c r="J361" i="1"/>
  <c r="K361" i="1" s="1" a="1"/>
  <c r="K361" i="1" s="1"/>
  <c r="R360" i="1"/>
  <c r="J362" i="1"/>
  <c r="K362" i="1" s="1" a="1"/>
  <c r="K362" i="1" s="1"/>
  <c r="I362" i="1"/>
  <c r="L361" i="1"/>
  <c r="R361" i="1" s="1"/>
  <c r="M361" i="1"/>
  <c r="O360" i="1"/>
  <c r="P360" i="1"/>
  <c r="N361" i="1" l="1"/>
  <c r="Q361" i="1"/>
  <c r="M358" i="3"/>
  <c r="P357" i="3"/>
  <c r="R357" i="3"/>
  <c r="O357" i="3"/>
  <c r="I358" i="3"/>
  <c r="J358" i="3"/>
  <c r="H358" i="3" s="1"/>
  <c r="Q357" i="3"/>
  <c r="N357" i="3"/>
  <c r="K357" i="3" a="1"/>
  <c r="K357" i="3" s="1"/>
  <c r="K163" i="2"/>
  <c r="L163" i="2" s="1"/>
  <c r="I363" i="1"/>
  <c r="J363" i="1"/>
  <c r="K363" i="1" s="1" a="1"/>
  <c r="K363" i="1" s="1"/>
  <c r="L362" i="1"/>
  <c r="R362" i="1" s="1"/>
  <c r="M362" i="1"/>
  <c r="P361" i="1"/>
  <c r="O361" i="1"/>
  <c r="Q362" i="1"/>
  <c r="N362" i="1"/>
  <c r="J359" i="3" l="1"/>
  <c r="H359" i="3"/>
  <c r="L359" i="3" s="1"/>
  <c r="I359" i="3"/>
  <c r="L358" i="3"/>
  <c r="Q358" i="3"/>
  <c r="N358" i="3"/>
  <c r="K358" i="3" a="1"/>
  <c r="K358" i="3" s="1"/>
  <c r="H163" i="2"/>
  <c r="M163" i="2" a="1"/>
  <c r="M163" i="2" s="1"/>
  <c r="Q163" i="2"/>
  <c r="R163" i="2"/>
  <c r="T163" i="2"/>
  <c r="P163" i="2"/>
  <c r="N163" i="2"/>
  <c r="O164" i="2" s="1"/>
  <c r="S163" i="2"/>
  <c r="M363" i="1"/>
  <c r="O362" i="1"/>
  <c r="P362" i="1"/>
  <c r="J364" i="1"/>
  <c r="K364" i="1" s="1" a="1"/>
  <c r="K364" i="1" s="1"/>
  <c r="I364" i="1"/>
  <c r="L363" i="1"/>
  <c r="R363" i="1" s="1"/>
  <c r="Q363" i="1"/>
  <c r="N363" i="1"/>
  <c r="P359" i="3" l="1"/>
  <c r="O359" i="3"/>
  <c r="R359" i="3"/>
  <c r="M359" i="3"/>
  <c r="M360" i="3" s="1"/>
  <c r="R358" i="3"/>
  <c r="P358" i="3"/>
  <c r="O358" i="3"/>
  <c r="I360" i="3"/>
  <c r="J360" i="3"/>
  <c r="H360" i="3" s="1"/>
  <c r="Q359" i="3"/>
  <c r="N359" i="3"/>
  <c r="K359" i="3" a="1"/>
  <c r="K359" i="3" s="1"/>
  <c r="I164" i="2"/>
  <c r="J164" i="2"/>
  <c r="J365" i="1"/>
  <c r="K365" i="1" s="1" a="1"/>
  <c r="K365" i="1" s="1"/>
  <c r="I365" i="1"/>
  <c r="L364" i="1"/>
  <c r="R364" i="1" s="1"/>
  <c r="Q364" i="1"/>
  <c r="N364" i="1"/>
  <c r="P363" i="1"/>
  <c r="O363" i="1"/>
  <c r="M364" i="1"/>
  <c r="J361" i="3" l="1"/>
  <c r="I361" i="3"/>
  <c r="H361" i="3"/>
  <c r="L361" i="3" s="1"/>
  <c r="L360" i="3"/>
  <c r="N360" i="3"/>
  <c r="Q360" i="3"/>
  <c r="K360" i="3" a="1"/>
  <c r="K360" i="3" s="1"/>
  <c r="K164" i="2"/>
  <c r="L164" i="2" s="1"/>
  <c r="H164" i="2" s="1"/>
  <c r="M164" i="2" a="1"/>
  <c r="M164" i="2" s="1"/>
  <c r="J366" i="1"/>
  <c r="K366" i="1" s="1" a="1"/>
  <c r="K366" i="1" s="1"/>
  <c r="I366" i="1"/>
  <c r="L365" i="1"/>
  <c r="R365" i="1" s="1"/>
  <c r="M365" i="1"/>
  <c r="O364" i="1"/>
  <c r="P364" i="1"/>
  <c r="Q365" i="1"/>
  <c r="N365" i="1"/>
  <c r="S164" i="2" l="1"/>
  <c r="Q164" i="2"/>
  <c r="N164" i="2"/>
  <c r="O165" i="2" s="1"/>
  <c r="R164" i="2"/>
  <c r="T164" i="2"/>
  <c r="R361" i="3"/>
  <c r="P361" i="3"/>
  <c r="O361" i="3"/>
  <c r="R360" i="3"/>
  <c r="P360" i="3"/>
  <c r="O360" i="3"/>
  <c r="M361" i="3"/>
  <c r="M362" i="3" s="1"/>
  <c r="I362" i="3"/>
  <c r="J362" i="3"/>
  <c r="H362" i="3" s="1"/>
  <c r="Q361" i="3"/>
  <c r="N361" i="3"/>
  <c r="K361" i="3" a="1"/>
  <c r="K361" i="3" s="1"/>
  <c r="P164" i="2"/>
  <c r="I165" i="2"/>
  <c r="J165" i="2"/>
  <c r="M366" i="1"/>
  <c r="O365" i="1"/>
  <c r="P365" i="1"/>
  <c r="J367" i="1"/>
  <c r="K367" i="1" s="1" a="1"/>
  <c r="K367" i="1" s="1"/>
  <c r="I367" i="1"/>
  <c r="L366" i="1"/>
  <c r="R366" i="1" s="1"/>
  <c r="Q366" i="1"/>
  <c r="N366" i="1"/>
  <c r="K165" i="2" l="1"/>
  <c r="L165" i="2" s="1"/>
  <c r="J363" i="3"/>
  <c r="I363" i="3"/>
  <c r="H363" i="3"/>
  <c r="L362" i="3"/>
  <c r="Q362" i="3"/>
  <c r="N362" i="3"/>
  <c r="K362" i="3" a="1"/>
  <c r="K362" i="3" s="1"/>
  <c r="H165" i="2"/>
  <c r="M165" i="2" a="1"/>
  <c r="M165" i="2" s="1"/>
  <c r="P165" i="2"/>
  <c r="Q165" i="2"/>
  <c r="R165" i="2"/>
  <c r="S165" i="2"/>
  <c r="T165" i="2"/>
  <c r="N165" i="2"/>
  <c r="O166" i="2" s="1"/>
  <c r="P366" i="1"/>
  <c r="O366" i="1"/>
  <c r="M367" i="1"/>
  <c r="Q367" i="1"/>
  <c r="N367" i="1"/>
  <c r="J368" i="1"/>
  <c r="K368" i="1" s="1" a="1"/>
  <c r="K368" i="1" s="1"/>
  <c r="I368" i="1"/>
  <c r="L367" i="1"/>
  <c r="R367" i="1" s="1"/>
  <c r="O362" i="3" l="1"/>
  <c r="M363" i="3"/>
  <c r="R362" i="3"/>
  <c r="P362" i="3"/>
  <c r="J364" i="3"/>
  <c r="I364" i="3"/>
  <c r="H364" i="3"/>
  <c r="L364" i="3" s="1"/>
  <c r="L363" i="3"/>
  <c r="Q363" i="3"/>
  <c r="N363" i="3"/>
  <c r="K363" i="3" a="1"/>
  <c r="K363" i="3" s="1"/>
  <c r="I166" i="2"/>
  <c r="J166" i="2"/>
  <c r="K166" i="2" s="1"/>
  <c r="L166" i="2" s="1"/>
  <c r="Q368" i="1"/>
  <c r="N368" i="1"/>
  <c r="J369" i="1"/>
  <c r="K369" i="1" s="1" a="1"/>
  <c r="K369" i="1" s="1"/>
  <c r="I369" i="1"/>
  <c r="L368" i="1"/>
  <c r="R368" i="1" s="1"/>
  <c r="M368" i="1"/>
  <c r="P367" i="1"/>
  <c r="O367" i="1"/>
  <c r="R364" i="3" l="1"/>
  <c r="P364" i="3"/>
  <c r="O364" i="3"/>
  <c r="J365" i="3"/>
  <c r="I365" i="3"/>
  <c r="H365" i="3"/>
  <c r="Q364" i="3"/>
  <c r="N364" i="3"/>
  <c r="K364" i="3" a="1"/>
  <c r="K364" i="3" s="1"/>
  <c r="M364" i="3"/>
  <c r="M365" i="3" s="1"/>
  <c r="R363" i="3"/>
  <c r="P363" i="3"/>
  <c r="O363" i="3"/>
  <c r="H166" i="2"/>
  <c r="M166" i="2" a="1"/>
  <c r="M166" i="2" s="1"/>
  <c r="P166" i="2"/>
  <c r="Q166" i="2"/>
  <c r="R166" i="2"/>
  <c r="T166" i="2"/>
  <c r="N166" i="2"/>
  <c r="O167" i="2" s="1"/>
  <c r="S166" i="2"/>
  <c r="J370" i="1"/>
  <c r="K370" i="1" s="1" a="1"/>
  <c r="K370" i="1" s="1"/>
  <c r="I370" i="1"/>
  <c r="L369" i="1"/>
  <c r="R369" i="1" s="1"/>
  <c r="N369" i="1"/>
  <c r="Q369" i="1"/>
  <c r="M369" i="1"/>
  <c r="P368" i="1"/>
  <c r="O368" i="1"/>
  <c r="J366" i="3" l="1"/>
  <c r="H366" i="3"/>
  <c r="I366" i="3"/>
  <c r="L365" i="3"/>
  <c r="Q365" i="3"/>
  <c r="N365" i="3"/>
  <c r="K365" i="3" a="1"/>
  <c r="K365" i="3" s="1"/>
  <c r="J167" i="2"/>
  <c r="I167" i="2"/>
  <c r="I371" i="1"/>
  <c r="J371" i="1"/>
  <c r="K371" i="1" s="1" a="1"/>
  <c r="K371" i="1" s="1"/>
  <c r="L370" i="1"/>
  <c r="R370" i="1" s="1"/>
  <c r="M370" i="1"/>
  <c r="O369" i="1"/>
  <c r="P369" i="1"/>
  <c r="Q370" i="1"/>
  <c r="N370" i="1"/>
  <c r="M366" i="3" l="1"/>
  <c r="R365" i="3"/>
  <c r="O365" i="3"/>
  <c r="P365" i="3"/>
  <c r="Q366" i="3"/>
  <c r="N366" i="3"/>
  <c r="K366" i="3" a="1"/>
  <c r="K366" i="3" s="1"/>
  <c r="J367" i="3"/>
  <c r="I367" i="3"/>
  <c r="H367" i="3"/>
  <c r="L366" i="3"/>
  <c r="K167" i="2"/>
  <c r="L167" i="2" s="1"/>
  <c r="J372" i="1"/>
  <c r="K372" i="1" s="1" a="1"/>
  <c r="K372" i="1" s="1"/>
  <c r="I372" i="1"/>
  <c r="L371" i="1"/>
  <c r="R371" i="1" s="1"/>
  <c r="M371" i="1"/>
  <c r="P370" i="1"/>
  <c r="O370" i="1"/>
  <c r="Q371" i="1"/>
  <c r="N371" i="1"/>
  <c r="Q367" i="3" l="1"/>
  <c r="N367" i="3"/>
  <c r="K367" i="3" a="1"/>
  <c r="K367" i="3" s="1"/>
  <c r="O366" i="3"/>
  <c r="R366" i="3"/>
  <c r="M367" i="3"/>
  <c r="P366" i="3"/>
  <c r="J368" i="3"/>
  <c r="H368" i="3"/>
  <c r="L368" i="3" s="1"/>
  <c r="I368" i="3"/>
  <c r="L367" i="3"/>
  <c r="H167" i="2"/>
  <c r="M167" i="2" a="1"/>
  <c r="M167" i="2" s="1"/>
  <c r="R167" i="2"/>
  <c r="S167" i="2"/>
  <c r="T167" i="2"/>
  <c r="P167" i="2"/>
  <c r="Q167" i="2"/>
  <c r="N167" i="2"/>
  <c r="O168" i="2" s="1"/>
  <c r="J168" i="2"/>
  <c r="I168" i="2"/>
  <c r="J373" i="1"/>
  <c r="K373" i="1" s="1" a="1"/>
  <c r="K373" i="1" s="1"/>
  <c r="I373" i="1"/>
  <c r="L372" i="1"/>
  <c r="R372" i="1" s="1"/>
  <c r="O371" i="1"/>
  <c r="M372" i="1"/>
  <c r="P371" i="1"/>
  <c r="Q372" i="1"/>
  <c r="N372" i="1"/>
  <c r="R368" i="3" l="1"/>
  <c r="P368" i="3"/>
  <c r="O368" i="3"/>
  <c r="N368" i="3"/>
  <c r="Q368" i="3"/>
  <c r="K368" i="3" a="1"/>
  <c r="K368" i="3" s="1"/>
  <c r="M368" i="3"/>
  <c r="M369" i="3" s="1"/>
  <c r="R367" i="3"/>
  <c r="P367" i="3"/>
  <c r="O367" i="3"/>
  <c r="J369" i="3"/>
  <c r="H369" i="3"/>
  <c r="L369" i="3" s="1"/>
  <c r="I369" i="3"/>
  <c r="K168" i="2"/>
  <c r="L168" i="2" s="1"/>
  <c r="N373" i="1"/>
  <c r="H373" i="1"/>
  <c r="H374" i="1" s="1"/>
  <c r="M373" i="1"/>
  <c r="O372" i="1"/>
  <c r="P372" i="1"/>
  <c r="M370" i="3" l="1"/>
  <c r="O369" i="3"/>
  <c r="P369" i="3"/>
  <c r="R369" i="3"/>
  <c r="J370" i="3"/>
  <c r="I370" i="3"/>
  <c r="H370" i="3"/>
  <c r="Q369" i="3"/>
  <c r="N369" i="3"/>
  <c r="K369" i="3" a="1"/>
  <c r="K369" i="3" s="1"/>
  <c r="H168" i="2"/>
  <c r="M168" i="2" a="1"/>
  <c r="M168" i="2" s="1"/>
  <c r="T168" i="2"/>
  <c r="P168" i="2"/>
  <c r="Q168" i="2"/>
  <c r="R168" i="2"/>
  <c r="S168" i="2"/>
  <c r="N168" i="2"/>
  <c r="O169" i="2" s="1"/>
  <c r="I374" i="1"/>
  <c r="J374" i="1"/>
  <c r="L373" i="1"/>
  <c r="R373" i="1" s="1"/>
  <c r="Q373" i="1"/>
  <c r="J375" i="1"/>
  <c r="I375" i="1"/>
  <c r="L374" i="1"/>
  <c r="R374" i="1" s="1"/>
  <c r="O373" i="1" l="1"/>
  <c r="J371" i="3"/>
  <c r="H371" i="3"/>
  <c r="L371" i="3" s="1"/>
  <c r="I371" i="3"/>
  <c r="Q370" i="3"/>
  <c r="N370" i="3"/>
  <c r="K370" i="3" a="1"/>
  <c r="K370" i="3" s="1"/>
  <c r="L370" i="3"/>
  <c r="I169" i="2"/>
  <c r="J169" i="2"/>
  <c r="K169" i="2" s="1"/>
  <c r="L169" i="2" s="1"/>
  <c r="H375" i="1"/>
  <c r="H376" i="1" s="1"/>
  <c r="H377" i="1" s="1"/>
  <c r="H378" i="1" s="1"/>
  <c r="H379" i="1" s="1"/>
  <c r="H380" i="1" s="1"/>
  <c r="K375" i="1" a="1"/>
  <c r="K375" i="1" s="1"/>
  <c r="Q374" i="1"/>
  <c r="K374" i="1" a="1"/>
  <c r="K374" i="1" s="1"/>
  <c r="N374" i="1"/>
  <c r="M374" i="1"/>
  <c r="M375" i="1" s="1"/>
  <c r="P373" i="1"/>
  <c r="P374" i="1"/>
  <c r="O374" i="1"/>
  <c r="N375" i="1"/>
  <c r="P371" i="3" l="1"/>
  <c r="O371" i="3"/>
  <c r="R371" i="3"/>
  <c r="R370" i="3"/>
  <c r="M371" i="3"/>
  <c r="M372" i="3" s="1"/>
  <c r="P370" i="3"/>
  <c r="O370" i="3"/>
  <c r="H372" i="3"/>
  <c r="L372" i="3" s="1"/>
  <c r="I372" i="3"/>
  <c r="J372" i="3"/>
  <c r="Q371" i="3"/>
  <c r="N371" i="3"/>
  <c r="K371" i="3" a="1"/>
  <c r="K371" i="3" s="1"/>
  <c r="H169" i="2"/>
  <c r="S169" i="2" s="1"/>
  <c r="M169" i="2" a="1"/>
  <c r="M169" i="2" s="1"/>
  <c r="P169" i="2"/>
  <c r="Q169" i="2"/>
  <c r="R169" i="2"/>
  <c r="T169" i="2"/>
  <c r="N169" i="2"/>
  <c r="O170" i="2" s="1"/>
  <c r="L375" i="1"/>
  <c r="R375" i="1" s="1"/>
  <c r="I376" i="1"/>
  <c r="J376" i="1"/>
  <c r="K376" i="1" s="1" a="1"/>
  <c r="K376" i="1" s="1"/>
  <c r="Q375" i="1"/>
  <c r="P375" i="1"/>
  <c r="J377" i="1"/>
  <c r="K377" i="1" s="1" a="1"/>
  <c r="K377" i="1" s="1"/>
  <c r="I377" i="1"/>
  <c r="L376" i="1"/>
  <c r="R376" i="1" s="1"/>
  <c r="M376" i="1" l="1"/>
  <c r="O375" i="1"/>
  <c r="Q376" i="1"/>
  <c r="N376" i="1"/>
  <c r="M373" i="3"/>
  <c r="P372" i="3"/>
  <c r="R372" i="3"/>
  <c r="O372" i="3"/>
  <c r="N372" i="3"/>
  <c r="Q372" i="3"/>
  <c r="K372" i="3" a="1"/>
  <c r="K372" i="3" s="1"/>
  <c r="J373" i="3"/>
  <c r="I373" i="3"/>
  <c r="I170" i="2"/>
  <c r="J170" i="2"/>
  <c r="K170" i="2" s="1"/>
  <c r="L170" i="2" s="1"/>
  <c r="M377" i="1"/>
  <c r="P376" i="1"/>
  <c r="O376" i="1"/>
  <c r="L377" i="1"/>
  <c r="R377" i="1" s="1"/>
  <c r="J378" i="1"/>
  <c r="K378" i="1" s="1" a="1"/>
  <c r="K378" i="1" s="1"/>
  <c r="I378" i="1"/>
  <c r="Q377" i="1"/>
  <c r="N377" i="1"/>
  <c r="N373" i="3" l="1"/>
  <c r="K373" i="3" a="1"/>
  <c r="K373" i="3" s="1"/>
  <c r="H373" i="3"/>
  <c r="H170" i="2"/>
  <c r="M170" i="2" a="1"/>
  <c r="M170" i="2" s="1"/>
  <c r="R170" i="2"/>
  <c r="S170" i="2"/>
  <c r="T170" i="2"/>
  <c r="P170" i="2"/>
  <c r="Q170" i="2"/>
  <c r="N170" i="2"/>
  <c r="O171" i="2" s="1"/>
  <c r="Q378" i="1"/>
  <c r="N378" i="1"/>
  <c r="P377" i="1"/>
  <c r="O377" i="1"/>
  <c r="M378" i="1"/>
  <c r="I379" i="1"/>
  <c r="J379" i="1"/>
  <c r="K379" i="1" s="1" a="1"/>
  <c r="K379" i="1" s="1"/>
  <c r="L378" i="1"/>
  <c r="R378" i="1" s="1"/>
  <c r="I374" i="3" l="1"/>
  <c r="H374" i="3"/>
  <c r="L374" i="3" s="1"/>
  <c r="J374" i="3"/>
  <c r="L373" i="3"/>
  <c r="Q373" i="3"/>
  <c r="J171" i="2"/>
  <c r="I171" i="2"/>
  <c r="Q379" i="1"/>
  <c r="N379" i="1"/>
  <c r="J380" i="1"/>
  <c r="K380" i="1" s="1" a="1"/>
  <c r="K380" i="1" s="1"/>
  <c r="I380" i="1"/>
  <c r="L379" i="1"/>
  <c r="R379" i="1" s="1"/>
  <c r="M379" i="1"/>
  <c r="O378" i="1"/>
  <c r="P378" i="1"/>
  <c r="P374" i="3" l="1"/>
  <c r="O374" i="3"/>
  <c r="R374" i="3"/>
  <c r="M374" i="3"/>
  <c r="M375" i="3" s="1"/>
  <c r="R373" i="3"/>
  <c r="P373" i="3"/>
  <c r="O373" i="3"/>
  <c r="J375" i="3"/>
  <c r="H375" i="3" s="1"/>
  <c r="L375" i="3" s="1"/>
  <c r="I375" i="3"/>
  <c r="Q374" i="3"/>
  <c r="N374" i="3"/>
  <c r="K374" i="3" a="1"/>
  <c r="K374" i="3" s="1"/>
  <c r="K171" i="2"/>
  <c r="L171" i="2" s="1"/>
  <c r="J381" i="1"/>
  <c r="I381" i="1"/>
  <c r="L380" i="1"/>
  <c r="R380" i="1" s="1"/>
  <c r="M380" i="1"/>
  <c r="O379" i="1"/>
  <c r="P379" i="1"/>
  <c r="Q380" i="1"/>
  <c r="N380" i="1"/>
  <c r="M376" i="3" l="1"/>
  <c r="P375" i="3"/>
  <c r="R375" i="3"/>
  <c r="O375" i="3"/>
  <c r="J376" i="3"/>
  <c r="I376" i="3"/>
  <c r="H376" i="3"/>
  <c r="Q375" i="3"/>
  <c r="N375" i="3"/>
  <c r="K375" i="3" a="1"/>
  <c r="K375" i="3" s="1"/>
  <c r="H171" i="2"/>
  <c r="J172" i="2" s="1"/>
  <c r="M171" i="2" a="1"/>
  <c r="M171" i="2" s="1"/>
  <c r="P171" i="2"/>
  <c r="Q171" i="2"/>
  <c r="R171" i="2"/>
  <c r="S171" i="2"/>
  <c r="T171" i="2"/>
  <c r="N171" i="2"/>
  <c r="O172" i="2" s="1"/>
  <c r="H381" i="1"/>
  <c r="J382" i="1" s="1"/>
  <c r="K381" i="1" a="1"/>
  <c r="K381" i="1" s="1"/>
  <c r="M381" i="1"/>
  <c r="O380" i="1"/>
  <c r="P380" i="1"/>
  <c r="N381" i="1"/>
  <c r="I172" i="2" l="1"/>
  <c r="J377" i="3"/>
  <c r="I377" i="3"/>
  <c r="H377" i="3"/>
  <c r="N376" i="3"/>
  <c r="Q376" i="3"/>
  <c r="K376" i="3" a="1"/>
  <c r="K376" i="3" s="1"/>
  <c r="L376" i="3"/>
  <c r="K172" i="2"/>
  <c r="L172" i="2" s="1"/>
  <c r="Q381" i="1"/>
  <c r="H382" i="1"/>
  <c r="J383" i="1" s="1"/>
  <c r="K382" i="1" a="1"/>
  <c r="K382" i="1" s="1"/>
  <c r="L381" i="1"/>
  <c r="R381" i="1" s="1"/>
  <c r="I382" i="1"/>
  <c r="N382" i="1"/>
  <c r="Q382" i="1" l="1"/>
  <c r="I378" i="3"/>
  <c r="H378" i="3"/>
  <c r="L378" i="3" s="1"/>
  <c r="J378" i="3"/>
  <c r="R376" i="3"/>
  <c r="O376" i="3"/>
  <c r="M377" i="3"/>
  <c r="P376" i="3"/>
  <c r="L377" i="3"/>
  <c r="Q377" i="3"/>
  <c r="N377" i="3"/>
  <c r="K377" i="3" a="1"/>
  <c r="K377" i="3" s="1"/>
  <c r="H172" i="2"/>
  <c r="M172" i="2" a="1"/>
  <c r="M172" i="2" s="1"/>
  <c r="P172" i="2"/>
  <c r="Q172" i="2"/>
  <c r="R172" i="2"/>
  <c r="S172" i="2"/>
  <c r="T172" i="2"/>
  <c r="N172" i="2"/>
  <c r="O173" i="2" s="1"/>
  <c r="J173" i="2"/>
  <c r="I173" i="2"/>
  <c r="O381" i="1"/>
  <c r="M382" i="1"/>
  <c r="P381" i="1"/>
  <c r="L382" i="1"/>
  <c r="R382" i="1" s="1"/>
  <c r="I383" i="1"/>
  <c r="N383" i="1"/>
  <c r="K383" i="1" a="1"/>
  <c r="K383" i="1" s="1"/>
  <c r="H383" i="1"/>
  <c r="H384" i="1" s="1"/>
  <c r="H385" i="1" s="1"/>
  <c r="H386" i="1" s="1"/>
  <c r="H387" i="1" s="1"/>
  <c r="H388" i="1" s="1"/>
  <c r="O382" i="1"/>
  <c r="J384" i="1" l="1"/>
  <c r="K384" i="1" s="1" a="1"/>
  <c r="K384" i="1" s="1"/>
  <c r="Q383" i="1"/>
  <c r="P382" i="1"/>
  <c r="M383" i="1"/>
  <c r="Q378" i="3"/>
  <c r="N378" i="3"/>
  <c r="K378" i="3" a="1"/>
  <c r="K378" i="3" s="1"/>
  <c r="P378" i="3"/>
  <c r="O378" i="3"/>
  <c r="R378" i="3"/>
  <c r="J379" i="3"/>
  <c r="I379" i="3"/>
  <c r="H379" i="3"/>
  <c r="M378" i="3"/>
  <c r="M379" i="3" s="1"/>
  <c r="R377" i="3"/>
  <c r="P377" i="3"/>
  <c r="O377" i="3"/>
  <c r="K173" i="2"/>
  <c r="L173" i="2" s="1"/>
  <c r="L383" i="1"/>
  <c r="R383" i="1" s="1"/>
  <c r="I384" i="1"/>
  <c r="J385" i="1"/>
  <c r="K385" i="1" s="1" a="1"/>
  <c r="K385" i="1" s="1"/>
  <c r="I385" i="1"/>
  <c r="L384" i="1"/>
  <c r="R384" i="1" s="1"/>
  <c r="Q384" i="1"/>
  <c r="N384" i="1"/>
  <c r="Q379" i="3" l="1"/>
  <c r="N379" i="3"/>
  <c r="K379" i="3" a="1"/>
  <c r="K379" i="3" s="1"/>
  <c r="J380" i="3"/>
  <c r="I380" i="3"/>
  <c r="H380" i="3"/>
  <c r="L379" i="3"/>
  <c r="H173" i="2"/>
  <c r="M173" i="2" a="1"/>
  <c r="M173" i="2" s="1"/>
  <c r="S173" i="2"/>
  <c r="T173" i="2"/>
  <c r="P173" i="2"/>
  <c r="Q173" i="2"/>
  <c r="R173" i="2"/>
  <c r="N173" i="2"/>
  <c r="O174" i="2" s="1"/>
  <c r="O383" i="1"/>
  <c r="P383" i="1"/>
  <c r="M384" i="1"/>
  <c r="M385" i="1" s="1"/>
  <c r="J386" i="1"/>
  <c r="K386" i="1" s="1" a="1"/>
  <c r="K386" i="1" s="1"/>
  <c r="I386" i="1"/>
  <c r="L385" i="1"/>
  <c r="R385" i="1" s="1"/>
  <c r="O384" i="1"/>
  <c r="P384" i="1"/>
  <c r="Q385" i="1"/>
  <c r="N385" i="1"/>
  <c r="M380" i="3" l="1"/>
  <c r="R379" i="3"/>
  <c r="O379" i="3"/>
  <c r="P379" i="3"/>
  <c r="Q380" i="3"/>
  <c r="N380" i="3"/>
  <c r="K380" i="3" a="1"/>
  <c r="K380" i="3" s="1"/>
  <c r="J381" i="3"/>
  <c r="I381" i="3"/>
  <c r="L380" i="3"/>
  <c r="J174" i="2"/>
  <c r="I174" i="2"/>
  <c r="M386" i="1"/>
  <c r="O385" i="1"/>
  <c r="P385" i="1"/>
  <c r="J387" i="1"/>
  <c r="K387" i="1" s="1" a="1"/>
  <c r="K387" i="1" s="1"/>
  <c r="I387" i="1"/>
  <c r="L386" i="1"/>
  <c r="R386" i="1" s="1"/>
  <c r="Q386" i="1"/>
  <c r="N386" i="1"/>
  <c r="N381" i="3" l="1"/>
  <c r="K381" i="3" a="1"/>
  <c r="K381" i="3" s="1"/>
  <c r="R380" i="3"/>
  <c r="M381" i="3"/>
  <c r="P380" i="3"/>
  <c r="O380" i="3"/>
  <c r="H381" i="3"/>
  <c r="K174" i="2"/>
  <c r="L174" i="2" s="1"/>
  <c r="M387" i="1"/>
  <c r="O386" i="1"/>
  <c r="P386" i="1"/>
  <c r="Q387" i="1"/>
  <c r="N387" i="1"/>
  <c r="J388" i="1"/>
  <c r="K388" i="1" s="1" a="1"/>
  <c r="K388" i="1" s="1"/>
  <c r="I388" i="1"/>
  <c r="L387" i="1"/>
  <c r="R387" i="1" s="1"/>
  <c r="J382" i="3" l="1"/>
  <c r="H382" i="3"/>
  <c r="I382" i="3"/>
  <c r="L381" i="3"/>
  <c r="Q381" i="3"/>
  <c r="H174" i="2"/>
  <c r="J175" i="2" s="1"/>
  <c r="M174" i="2" a="1"/>
  <c r="M174" i="2" s="1"/>
  <c r="P174" i="2"/>
  <c r="Q174" i="2"/>
  <c r="R174" i="2"/>
  <c r="S174" i="2"/>
  <c r="T174" i="2"/>
  <c r="N174" i="2"/>
  <c r="O175" i="2" s="1"/>
  <c r="I175" i="2"/>
  <c r="Q388" i="1"/>
  <c r="N388" i="1"/>
  <c r="J389" i="1"/>
  <c r="I389" i="1"/>
  <c r="L388" i="1"/>
  <c r="R388" i="1" s="1"/>
  <c r="M388" i="1"/>
  <c r="P387" i="1"/>
  <c r="O387" i="1"/>
  <c r="J383" i="3" l="1"/>
  <c r="I383" i="3"/>
  <c r="H383" i="3"/>
  <c r="M382" i="3"/>
  <c r="R381" i="3"/>
  <c r="P381" i="3"/>
  <c r="O381" i="3"/>
  <c r="N382" i="3"/>
  <c r="Q382" i="3"/>
  <c r="K382" i="3" a="1"/>
  <c r="K382" i="3" s="1"/>
  <c r="L382" i="3"/>
  <c r="K175" i="2"/>
  <c r="L175" i="2" s="1"/>
  <c r="H389" i="1"/>
  <c r="H390" i="1" s="1"/>
  <c r="H391" i="1" s="1"/>
  <c r="H392" i="1" s="1"/>
  <c r="H393" i="1" s="1"/>
  <c r="K389" i="1" a="1"/>
  <c r="K389" i="1" s="1"/>
  <c r="Q389" i="1"/>
  <c r="N389" i="1"/>
  <c r="M389" i="1"/>
  <c r="P388" i="1"/>
  <c r="O388" i="1"/>
  <c r="L389" i="1" l="1"/>
  <c r="J390" i="1"/>
  <c r="K390" i="1" s="1" a="1"/>
  <c r="K390" i="1" s="1"/>
  <c r="J384" i="3"/>
  <c r="I384" i="3"/>
  <c r="H384" i="3"/>
  <c r="L384" i="3" s="1"/>
  <c r="O382" i="3"/>
  <c r="R382" i="3"/>
  <c r="M383" i="3"/>
  <c r="P382" i="3"/>
  <c r="L383" i="3"/>
  <c r="Q383" i="3"/>
  <c r="N383" i="3"/>
  <c r="K383" i="3" a="1"/>
  <c r="K383" i="3" s="1"/>
  <c r="H175" i="2"/>
  <c r="M175" i="2" a="1"/>
  <c r="M175" i="2" s="1"/>
  <c r="Q175" i="2"/>
  <c r="R175" i="2"/>
  <c r="S175" i="2"/>
  <c r="T175" i="2"/>
  <c r="P175" i="2"/>
  <c r="N175" i="2"/>
  <c r="O176" i="2" s="1"/>
  <c r="I390" i="1"/>
  <c r="R389" i="1"/>
  <c r="M390" i="1"/>
  <c r="O389" i="1"/>
  <c r="P389" i="1"/>
  <c r="Q390" i="1"/>
  <c r="N390" i="1"/>
  <c r="J391" i="1"/>
  <c r="K391" i="1" s="1" a="1"/>
  <c r="K391" i="1" s="1"/>
  <c r="I391" i="1"/>
  <c r="L390" i="1"/>
  <c r="R390" i="1" s="1"/>
  <c r="R384" i="3" l="1"/>
  <c r="P384" i="3"/>
  <c r="O384" i="3"/>
  <c r="J385" i="3"/>
  <c r="H385" i="3"/>
  <c r="I385" i="3"/>
  <c r="M384" i="3"/>
  <c r="M385" i="3" s="1"/>
  <c r="R383" i="3"/>
  <c r="P383" i="3"/>
  <c r="O383" i="3"/>
  <c r="Q384" i="3"/>
  <c r="N384" i="3"/>
  <c r="K384" i="3" a="1"/>
  <c r="K384" i="3" s="1"/>
  <c r="I176" i="2"/>
  <c r="J176" i="2"/>
  <c r="K176" i="2" s="1"/>
  <c r="L176" i="2" s="1"/>
  <c r="N391" i="1"/>
  <c r="Q391" i="1"/>
  <c r="J392" i="1"/>
  <c r="K392" i="1" s="1" a="1"/>
  <c r="K392" i="1" s="1"/>
  <c r="I392" i="1"/>
  <c r="L391" i="1"/>
  <c r="R391" i="1" s="1"/>
  <c r="M391" i="1"/>
  <c r="O390" i="1"/>
  <c r="P390" i="1"/>
  <c r="J386" i="3" l="1"/>
  <c r="I386" i="3"/>
  <c r="H386" i="3"/>
  <c r="L385" i="3"/>
  <c r="Q385" i="3"/>
  <c r="N385" i="3"/>
  <c r="K385" i="3" a="1"/>
  <c r="K385" i="3" s="1"/>
  <c r="H176" i="2"/>
  <c r="S176" i="2" s="1"/>
  <c r="M176" i="2" a="1"/>
  <c r="M176" i="2" s="1"/>
  <c r="P176" i="2"/>
  <c r="N176" i="2"/>
  <c r="O177" i="2" s="1"/>
  <c r="Q176" i="2"/>
  <c r="R176" i="2"/>
  <c r="T176" i="2"/>
  <c r="M392" i="1"/>
  <c r="P391" i="1"/>
  <c r="O391" i="1"/>
  <c r="J393" i="1"/>
  <c r="K393" i="1" s="1" a="1"/>
  <c r="K393" i="1" s="1"/>
  <c r="I393" i="1"/>
  <c r="L392" i="1"/>
  <c r="R392" i="1" s="1"/>
  <c r="Q392" i="1"/>
  <c r="N392" i="1"/>
  <c r="M386" i="3" l="1"/>
  <c r="O385" i="3"/>
  <c r="P385" i="3"/>
  <c r="R385" i="3"/>
  <c r="J387" i="3"/>
  <c r="I387" i="3"/>
  <c r="H387" i="3"/>
  <c r="Q386" i="3"/>
  <c r="N386" i="3"/>
  <c r="K386" i="3" a="1"/>
  <c r="K386" i="3" s="1"/>
  <c r="L386" i="3"/>
  <c r="J177" i="2"/>
  <c r="I177" i="2"/>
  <c r="J394" i="1"/>
  <c r="I394" i="1"/>
  <c r="L393" i="1"/>
  <c r="R393" i="1" s="1"/>
  <c r="M393" i="1"/>
  <c r="O392" i="1"/>
  <c r="P392" i="1"/>
  <c r="N393" i="1"/>
  <c r="Q393" i="1"/>
  <c r="H388" i="3" l="1"/>
  <c r="L388" i="3" s="1"/>
  <c r="I388" i="3"/>
  <c r="J388" i="3"/>
  <c r="Q387" i="3"/>
  <c r="N387" i="3"/>
  <c r="K387" i="3" a="1"/>
  <c r="K387" i="3" s="1"/>
  <c r="L387" i="3"/>
  <c r="R386" i="3"/>
  <c r="M387" i="3"/>
  <c r="P386" i="3"/>
  <c r="O386" i="3"/>
  <c r="K177" i="2"/>
  <c r="L177" i="2" s="1"/>
  <c r="H394" i="1"/>
  <c r="H395" i="1" s="1"/>
  <c r="H396" i="1" s="1"/>
  <c r="K394" i="1" a="1"/>
  <c r="K394" i="1" s="1"/>
  <c r="M394" i="1"/>
  <c r="P393" i="1"/>
  <c r="O393" i="1"/>
  <c r="N394" i="1"/>
  <c r="L394" i="1" l="1"/>
  <c r="R394" i="1" s="1"/>
  <c r="Q394" i="1"/>
  <c r="P388" i="3"/>
  <c r="O388" i="3"/>
  <c r="R388" i="3"/>
  <c r="N388" i="3"/>
  <c r="Q388" i="3"/>
  <c r="K388" i="3" a="1"/>
  <c r="K388" i="3" s="1"/>
  <c r="M388" i="3"/>
  <c r="M389" i="3" s="1"/>
  <c r="R387" i="3"/>
  <c r="P387" i="3"/>
  <c r="O387" i="3"/>
  <c r="J389" i="3"/>
  <c r="I389" i="3"/>
  <c r="H389" i="3"/>
  <c r="H177" i="2"/>
  <c r="M177" i="2" a="1"/>
  <c r="M177" i="2" s="1"/>
  <c r="Q177" i="2"/>
  <c r="R177" i="2"/>
  <c r="S177" i="2"/>
  <c r="T177" i="2"/>
  <c r="P177" i="2"/>
  <c r="N177" i="2"/>
  <c r="O178" i="2" s="1"/>
  <c r="I395" i="1"/>
  <c r="J395" i="1"/>
  <c r="K395" i="1" s="1" a="1"/>
  <c r="K395" i="1" s="1"/>
  <c r="P394" i="1"/>
  <c r="M395" i="1"/>
  <c r="O394" i="1"/>
  <c r="J396" i="1"/>
  <c r="K396" i="1" s="1" a="1"/>
  <c r="K396" i="1" s="1"/>
  <c r="I396" i="1"/>
  <c r="L395" i="1"/>
  <c r="R395" i="1" s="1"/>
  <c r="N395" i="1" l="1"/>
  <c r="Q395" i="1"/>
  <c r="J390" i="3"/>
  <c r="I390" i="3"/>
  <c r="H390" i="3"/>
  <c r="L390" i="3" s="1"/>
  <c r="L389" i="3"/>
  <c r="Q389" i="3"/>
  <c r="N389" i="3"/>
  <c r="K389" i="3" a="1"/>
  <c r="K389" i="3" s="1"/>
  <c r="J178" i="2"/>
  <c r="I178" i="2"/>
  <c r="N396" i="1"/>
  <c r="Q396" i="1"/>
  <c r="M396" i="1"/>
  <c r="O395" i="1"/>
  <c r="P395" i="1"/>
  <c r="J397" i="1"/>
  <c r="K397" i="1" s="1" a="1"/>
  <c r="K397" i="1" s="1"/>
  <c r="I397" i="1"/>
  <c r="L396" i="1"/>
  <c r="R396" i="1" s="1"/>
  <c r="R390" i="3" l="1"/>
  <c r="P390" i="3"/>
  <c r="O390" i="3"/>
  <c r="M390" i="3"/>
  <c r="M391" i="3" s="1"/>
  <c r="R389" i="3"/>
  <c r="P389" i="3"/>
  <c r="O389" i="3"/>
  <c r="J391" i="3"/>
  <c r="H391" i="3"/>
  <c r="L391" i="3" s="1"/>
  <c r="I391" i="3"/>
  <c r="Q390" i="3"/>
  <c r="N390" i="3"/>
  <c r="K390" i="3" a="1"/>
  <c r="K390" i="3" s="1"/>
  <c r="K178" i="2"/>
  <c r="L178" i="2" s="1"/>
  <c r="N397" i="1"/>
  <c r="H397" i="1"/>
  <c r="H398" i="1" s="1"/>
  <c r="H399" i="1" s="1"/>
  <c r="H400" i="1" s="1"/>
  <c r="H401" i="1" s="1"/>
  <c r="O396" i="1"/>
  <c r="M397" i="1"/>
  <c r="P396" i="1"/>
  <c r="M392" i="3" l="1"/>
  <c r="P391" i="3"/>
  <c r="O391" i="3"/>
  <c r="R391" i="3"/>
  <c r="J392" i="3"/>
  <c r="I392" i="3"/>
  <c r="H392" i="3"/>
  <c r="Q391" i="3"/>
  <c r="N391" i="3"/>
  <c r="K391" i="3" a="1"/>
  <c r="K391" i="3" s="1"/>
  <c r="H178" i="2"/>
  <c r="M178" i="2" a="1"/>
  <c r="M178" i="2" s="1"/>
  <c r="S178" i="2"/>
  <c r="T178" i="2"/>
  <c r="P178" i="2"/>
  <c r="Q178" i="2"/>
  <c r="R178" i="2"/>
  <c r="N178" i="2"/>
  <c r="O179" i="2" s="1"/>
  <c r="J179" i="2"/>
  <c r="I179" i="2"/>
  <c r="Q397" i="1"/>
  <c r="J398" i="1"/>
  <c r="K398" i="1" s="1" a="1"/>
  <c r="K398" i="1" s="1"/>
  <c r="I398" i="1"/>
  <c r="L397" i="1"/>
  <c r="R397" i="1" s="1"/>
  <c r="J393" i="3" l="1"/>
  <c r="I393" i="3"/>
  <c r="H393" i="3"/>
  <c r="L393" i="3" s="1"/>
  <c r="L392" i="3"/>
  <c r="N392" i="3"/>
  <c r="Q392" i="3"/>
  <c r="K392" i="3" a="1"/>
  <c r="K392" i="3" s="1"/>
  <c r="K179" i="2"/>
  <c r="L179" i="2" s="1"/>
  <c r="P179" i="2" s="1"/>
  <c r="M398" i="1"/>
  <c r="O397" i="1"/>
  <c r="J399" i="1"/>
  <c r="K399" i="1" s="1" a="1"/>
  <c r="K399" i="1" s="1"/>
  <c r="I399" i="1"/>
  <c r="L398" i="1"/>
  <c r="R398" i="1" s="1"/>
  <c r="N398" i="1"/>
  <c r="Q398" i="1"/>
  <c r="P397" i="1"/>
  <c r="R393" i="3" l="1"/>
  <c r="P393" i="3"/>
  <c r="O393" i="3"/>
  <c r="R392" i="3"/>
  <c r="O392" i="3"/>
  <c r="M393" i="3"/>
  <c r="M394" i="3" s="1"/>
  <c r="P392" i="3"/>
  <c r="I394" i="3"/>
  <c r="J394" i="3"/>
  <c r="Q393" i="3"/>
  <c r="N393" i="3"/>
  <c r="K393" i="3" a="1"/>
  <c r="K393" i="3" s="1"/>
  <c r="N179" i="2"/>
  <c r="O180" i="2" s="1"/>
  <c r="T179" i="2"/>
  <c r="S179" i="2"/>
  <c r="R179" i="2"/>
  <c r="Q179" i="2"/>
  <c r="H179" i="2"/>
  <c r="I180" i="2" s="1"/>
  <c r="M179" i="2" a="1"/>
  <c r="M179" i="2" s="1"/>
  <c r="J180" i="2"/>
  <c r="M399" i="1"/>
  <c r="O398" i="1"/>
  <c r="P398" i="1"/>
  <c r="Q399" i="1"/>
  <c r="N399" i="1"/>
  <c r="J400" i="1"/>
  <c r="K400" i="1" s="1" a="1"/>
  <c r="K400" i="1" s="1"/>
  <c r="I400" i="1"/>
  <c r="L399" i="1"/>
  <c r="R399" i="1" s="1"/>
  <c r="N394" i="3" l="1"/>
  <c r="K394" i="3" a="1"/>
  <c r="K394" i="3" s="1"/>
  <c r="H394" i="3"/>
  <c r="K180" i="2"/>
  <c r="L180" i="2" s="1"/>
  <c r="Q400" i="1"/>
  <c r="N400" i="1"/>
  <c r="J401" i="1"/>
  <c r="K401" i="1" s="1" a="1"/>
  <c r="K401" i="1" s="1"/>
  <c r="I401" i="1"/>
  <c r="L400" i="1"/>
  <c r="R400" i="1" s="1"/>
  <c r="P399" i="1"/>
  <c r="O399" i="1"/>
  <c r="M400" i="1"/>
  <c r="J395" i="3" l="1"/>
  <c r="I395" i="3"/>
  <c r="H395" i="3"/>
  <c r="L394" i="3"/>
  <c r="Q394" i="3"/>
  <c r="H180" i="2"/>
  <c r="M180" i="2" a="1"/>
  <c r="M180" i="2" s="1"/>
  <c r="Q180" i="2"/>
  <c r="R180" i="2"/>
  <c r="S180" i="2"/>
  <c r="T180" i="2"/>
  <c r="P180" i="2"/>
  <c r="N180" i="2"/>
  <c r="O181" i="2" s="1"/>
  <c r="M401" i="1"/>
  <c r="O400" i="1"/>
  <c r="P400" i="1"/>
  <c r="N401" i="1"/>
  <c r="Q401" i="1"/>
  <c r="J402" i="1"/>
  <c r="K402" i="1" s="1" a="1"/>
  <c r="K402" i="1" s="1"/>
  <c r="I402" i="1"/>
  <c r="L401" i="1"/>
  <c r="R401" i="1" s="1"/>
  <c r="M395" i="3" l="1"/>
  <c r="P394" i="3"/>
  <c r="O394" i="3"/>
  <c r="R394" i="3"/>
  <c r="J396" i="3"/>
  <c r="I396" i="3"/>
  <c r="H396" i="3"/>
  <c r="L395" i="3"/>
  <c r="Q395" i="3"/>
  <c r="N395" i="3"/>
  <c r="K395" i="3" a="1"/>
  <c r="K395" i="3" s="1"/>
  <c r="I181" i="2"/>
  <c r="J181" i="2"/>
  <c r="N402" i="1"/>
  <c r="H402" i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P401" i="1"/>
  <c r="M402" i="1"/>
  <c r="O401" i="1"/>
  <c r="Q396" i="3" l="1"/>
  <c r="N396" i="3"/>
  <c r="K396" i="3" a="1"/>
  <c r="K396" i="3" s="1"/>
  <c r="J397" i="3"/>
  <c r="H397" i="3" s="1"/>
  <c r="I397" i="3"/>
  <c r="L396" i="3"/>
  <c r="M396" i="3"/>
  <c r="R395" i="3"/>
  <c r="O395" i="3"/>
  <c r="P395" i="3"/>
  <c r="K181" i="2"/>
  <c r="L181" i="2" s="1"/>
  <c r="Q402" i="1"/>
  <c r="J403" i="1"/>
  <c r="K403" i="1" s="1" a="1"/>
  <c r="K403" i="1" s="1"/>
  <c r="I403" i="1"/>
  <c r="L402" i="1"/>
  <c r="R402" i="1" s="1"/>
  <c r="J398" i="3" l="1"/>
  <c r="H398" i="3"/>
  <c r="I398" i="3"/>
  <c r="L397" i="3"/>
  <c r="Q397" i="3"/>
  <c r="N397" i="3"/>
  <c r="K397" i="3" a="1"/>
  <c r="K397" i="3" s="1"/>
  <c r="R396" i="3"/>
  <c r="M397" i="3"/>
  <c r="P396" i="3"/>
  <c r="O396" i="3"/>
  <c r="H181" i="2"/>
  <c r="M181" i="2" a="1"/>
  <c r="M181" i="2" s="1"/>
  <c r="T181" i="2"/>
  <c r="P181" i="2"/>
  <c r="Q181" i="2"/>
  <c r="R181" i="2"/>
  <c r="S181" i="2"/>
  <c r="N181" i="2"/>
  <c r="O182" i="2" s="1"/>
  <c r="J182" i="2"/>
  <c r="I182" i="2"/>
  <c r="Q403" i="1"/>
  <c r="N403" i="1"/>
  <c r="J404" i="1"/>
  <c r="K404" i="1" s="1" a="1"/>
  <c r="K404" i="1" s="1"/>
  <c r="I404" i="1"/>
  <c r="L403" i="1"/>
  <c r="R403" i="1" s="1"/>
  <c r="O402" i="1"/>
  <c r="M403" i="1"/>
  <c r="P402" i="1"/>
  <c r="M398" i="3" l="1"/>
  <c r="R397" i="3"/>
  <c r="P397" i="3"/>
  <c r="O397" i="3"/>
  <c r="J399" i="3"/>
  <c r="I399" i="3"/>
  <c r="H399" i="3"/>
  <c r="L399" i="3" s="1"/>
  <c r="N398" i="3"/>
  <c r="Q398" i="3"/>
  <c r="K398" i="3" a="1"/>
  <c r="K398" i="3" s="1"/>
  <c r="L398" i="3"/>
  <c r="K182" i="2"/>
  <c r="L182" i="2" s="1"/>
  <c r="J405" i="1"/>
  <c r="K405" i="1" s="1" a="1"/>
  <c r="K405" i="1" s="1"/>
  <c r="I405" i="1"/>
  <c r="L404" i="1"/>
  <c r="R404" i="1" s="1"/>
  <c r="O403" i="1"/>
  <c r="P403" i="1"/>
  <c r="M404" i="1"/>
  <c r="Q404" i="1"/>
  <c r="N404" i="1"/>
  <c r="R399" i="3" l="1"/>
  <c r="P399" i="3"/>
  <c r="O399" i="3"/>
  <c r="Q399" i="3"/>
  <c r="N399" i="3"/>
  <c r="K399" i="3" a="1"/>
  <c r="K399" i="3" s="1"/>
  <c r="O398" i="3"/>
  <c r="R398" i="3"/>
  <c r="M399" i="3"/>
  <c r="M400" i="3" s="1"/>
  <c r="P398" i="3"/>
  <c r="J400" i="3"/>
  <c r="I400" i="3"/>
  <c r="H400" i="3"/>
  <c r="H182" i="2"/>
  <c r="M182" i="2" a="1"/>
  <c r="M182" i="2" s="1"/>
  <c r="P182" i="2"/>
  <c r="Q182" i="2"/>
  <c r="R182" i="2"/>
  <c r="S182" i="2"/>
  <c r="T182" i="2"/>
  <c r="N182" i="2"/>
  <c r="O183" i="2" s="1"/>
  <c r="J406" i="1"/>
  <c r="K406" i="1" s="1" a="1"/>
  <c r="K406" i="1" s="1"/>
  <c r="I406" i="1"/>
  <c r="L405" i="1"/>
  <c r="R405" i="1" s="1"/>
  <c r="P404" i="1"/>
  <c r="O404" i="1"/>
  <c r="M405" i="1"/>
  <c r="Q405" i="1"/>
  <c r="N405" i="1"/>
  <c r="J401" i="3" l="1"/>
  <c r="H401" i="3"/>
  <c r="I401" i="3"/>
  <c r="L400" i="3"/>
  <c r="Q400" i="3"/>
  <c r="N400" i="3"/>
  <c r="K400" i="3" a="1"/>
  <c r="K400" i="3" s="1"/>
  <c r="I183" i="2"/>
  <c r="J183" i="2"/>
  <c r="J407" i="1"/>
  <c r="K407" i="1" s="1" a="1"/>
  <c r="K407" i="1" s="1"/>
  <c r="I407" i="1"/>
  <c r="L406" i="1"/>
  <c r="R406" i="1" s="1"/>
  <c r="M406" i="1"/>
  <c r="O405" i="1"/>
  <c r="P405" i="1"/>
  <c r="Q406" i="1"/>
  <c r="N406" i="1"/>
  <c r="I402" i="3" l="1"/>
  <c r="J402" i="3"/>
  <c r="L401" i="3"/>
  <c r="P400" i="3"/>
  <c r="R400" i="3"/>
  <c r="O400" i="3"/>
  <c r="M401" i="3"/>
  <c r="Q401" i="3"/>
  <c r="N401" i="3"/>
  <c r="K401" i="3" a="1"/>
  <c r="K401" i="3" s="1"/>
  <c r="K183" i="2"/>
  <c r="L183" i="2" s="1"/>
  <c r="T183" i="2" s="1"/>
  <c r="O406" i="1"/>
  <c r="M407" i="1"/>
  <c r="P406" i="1"/>
  <c r="J408" i="1"/>
  <c r="K408" i="1" s="1" a="1"/>
  <c r="K408" i="1" s="1"/>
  <c r="I408" i="1"/>
  <c r="L407" i="1"/>
  <c r="R407" i="1" s="1"/>
  <c r="N407" i="1"/>
  <c r="Q407" i="1"/>
  <c r="M402" i="3" l="1"/>
  <c r="R401" i="3"/>
  <c r="P401" i="3"/>
  <c r="O401" i="3"/>
  <c r="N402" i="3"/>
  <c r="K402" i="3" a="1"/>
  <c r="K402" i="3" s="1"/>
  <c r="H402" i="3"/>
  <c r="Q402" i="3" s="1"/>
  <c r="N183" i="2"/>
  <c r="O184" i="2" s="1"/>
  <c r="Q183" i="2"/>
  <c r="P183" i="2"/>
  <c r="H183" i="2"/>
  <c r="I184" i="2" s="1"/>
  <c r="M183" i="2" a="1"/>
  <c r="M183" i="2" s="1"/>
  <c r="S183" i="2"/>
  <c r="R183" i="2"/>
  <c r="J184" i="2"/>
  <c r="M408" i="1"/>
  <c r="P407" i="1"/>
  <c r="O407" i="1"/>
  <c r="Q408" i="1"/>
  <c r="N408" i="1"/>
  <c r="J409" i="1"/>
  <c r="K409" i="1" s="1" a="1"/>
  <c r="K409" i="1" s="1"/>
  <c r="I409" i="1"/>
  <c r="L408" i="1"/>
  <c r="R408" i="1" s="1"/>
  <c r="J403" i="3" l="1"/>
  <c r="I403" i="3"/>
  <c r="H403" i="3"/>
  <c r="L402" i="3"/>
  <c r="K184" i="2"/>
  <c r="L184" i="2" s="1"/>
  <c r="Q409" i="1"/>
  <c r="N409" i="1"/>
  <c r="J410" i="1"/>
  <c r="K410" i="1" s="1" a="1"/>
  <c r="K410" i="1" s="1"/>
  <c r="I410" i="1"/>
  <c r="L409" i="1"/>
  <c r="R409" i="1" s="1"/>
  <c r="M409" i="1"/>
  <c r="O408" i="1"/>
  <c r="P408" i="1"/>
  <c r="I404" i="3" l="1"/>
  <c r="J404" i="3"/>
  <c r="H404" i="3"/>
  <c r="L403" i="3"/>
  <c r="P402" i="3"/>
  <c r="O402" i="3"/>
  <c r="M403" i="3"/>
  <c r="R402" i="3"/>
  <c r="Q403" i="3"/>
  <c r="N403" i="3"/>
  <c r="K403" i="3" a="1"/>
  <c r="K403" i="3" s="1"/>
  <c r="H184" i="2"/>
  <c r="M184" i="2" a="1"/>
  <c r="M184" i="2" s="1"/>
  <c r="P184" i="2"/>
  <c r="Q184" i="2"/>
  <c r="R184" i="2"/>
  <c r="S184" i="2"/>
  <c r="T184" i="2"/>
  <c r="N184" i="2"/>
  <c r="O185" i="2" s="1"/>
  <c r="Q410" i="1"/>
  <c r="N410" i="1"/>
  <c r="O409" i="1"/>
  <c r="P409" i="1"/>
  <c r="M410" i="1"/>
  <c r="J411" i="1"/>
  <c r="K411" i="1" s="1" a="1"/>
  <c r="K411" i="1" s="1"/>
  <c r="I411" i="1"/>
  <c r="L410" i="1"/>
  <c r="R410" i="1" s="1"/>
  <c r="M404" i="3" l="1"/>
  <c r="O403" i="3"/>
  <c r="P403" i="3"/>
  <c r="R403" i="3"/>
  <c r="J405" i="3"/>
  <c r="I405" i="3"/>
  <c r="H405" i="3"/>
  <c r="N404" i="3"/>
  <c r="Q404" i="3"/>
  <c r="K404" i="3" a="1"/>
  <c r="K404" i="3" s="1"/>
  <c r="L404" i="3"/>
  <c r="I185" i="2"/>
  <c r="J185" i="2"/>
  <c r="N411" i="1"/>
  <c r="Q411" i="1"/>
  <c r="J412" i="1"/>
  <c r="K412" i="1" s="1" a="1"/>
  <c r="K412" i="1" s="1"/>
  <c r="I412" i="1"/>
  <c r="L411" i="1"/>
  <c r="R411" i="1" s="1"/>
  <c r="M411" i="1"/>
  <c r="O410" i="1"/>
  <c r="P410" i="1"/>
  <c r="Q405" i="3" l="1"/>
  <c r="N405" i="3"/>
  <c r="K405" i="3" a="1"/>
  <c r="K405" i="3" s="1"/>
  <c r="P404" i="3"/>
  <c r="M405" i="3"/>
  <c r="R404" i="3"/>
  <c r="O404" i="3"/>
  <c r="I406" i="3"/>
  <c r="J406" i="3"/>
  <c r="H406" i="3"/>
  <c r="L406" i="3"/>
  <c r="L405" i="3"/>
  <c r="K185" i="2"/>
  <c r="L185" i="2" s="1"/>
  <c r="Q412" i="1"/>
  <c r="N412" i="1"/>
  <c r="M412" i="1"/>
  <c r="O411" i="1"/>
  <c r="P411" i="1"/>
  <c r="J413" i="1"/>
  <c r="K413" i="1" s="1" a="1"/>
  <c r="K413" i="1" s="1"/>
  <c r="I413" i="1"/>
  <c r="L412" i="1"/>
  <c r="R412" i="1" s="1"/>
  <c r="M406" i="3" l="1"/>
  <c r="R405" i="3"/>
  <c r="P405" i="3"/>
  <c r="O405" i="3"/>
  <c r="J407" i="3"/>
  <c r="I407" i="3"/>
  <c r="H407" i="3"/>
  <c r="P406" i="3"/>
  <c r="R406" i="3"/>
  <c r="O406" i="3"/>
  <c r="M407" i="3"/>
  <c r="Q406" i="3"/>
  <c r="N406" i="3"/>
  <c r="K406" i="3" a="1"/>
  <c r="K406" i="3" s="1"/>
  <c r="H185" i="2"/>
  <c r="J186" i="2" s="1"/>
  <c r="M185" i="2" a="1"/>
  <c r="M185" i="2" s="1"/>
  <c r="P185" i="2"/>
  <c r="Q185" i="2"/>
  <c r="R185" i="2"/>
  <c r="S185" i="2"/>
  <c r="T185" i="2"/>
  <c r="N185" i="2"/>
  <c r="O186" i="2" s="1"/>
  <c r="I186" i="2"/>
  <c r="N413" i="1"/>
  <c r="H413" i="1"/>
  <c r="H414" i="1" s="1"/>
  <c r="H415" i="1" s="1"/>
  <c r="H416" i="1" s="1"/>
  <c r="P412" i="1"/>
  <c r="O412" i="1"/>
  <c r="M413" i="1"/>
  <c r="Q407" i="3" l="1"/>
  <c r="N407" i="3"/>
  <c r="K407" i="3" a="1"/>
  <c r="K407" i="3" s="1"/>
  <c r="I408" i="3"/>
  <c r="J408" i="3"/>
  <c r="H408" i="3"/>
  <c r="L407" i="3"/>
  <c r="K186" i="2"/>
  <c r="L186" i="2" s="1"/>
  <c r="S186" i="2" s="1"/>
  <c r="Q413" i="1"/>
  <c r="J414" i="1"/>
  <c r="K414" i="1" s="1" a="1"/>
  <c r="K414" i="1" s="1"/>
  <c r="I414" i="1"/>
  <c r="L413" i="1"/>
  <c r="R413" i="1" s="1"/>
  <c r="J409" i="3" l="1"/>
  <c r="H409" i="3"/>
  <c r="L409" i="3" s="1"/>
  <c r="I409" i="3"/>
  <c r="M408" i="3"/>
  <c r="O407" i="3"/>
  <c r="R407" i="3"/>
  <c r="P407" i="3"/>
  <c r="L408" i="3"/>
  <c r="Q408" i="3"/>
  <c r="N408" i="3"/>
  <c r="K408" i="3" a="1"/>
  <c r="K408" i="3" s="1"/>
  <c r="N186" i="2"/>
  <c r="O187" i="2" s="1"/>
  <c r="R186" i="2"/>
  <c r="Q186" i="2"/>
  <c r="P186" i="2"/>
  <c r="T186" i="2"/>
  <c r="H186" i="2"/>
  <c r="I187" i="2" s="1"/>
  <c r="M186" i="2" a="1"/>
  <c r="M186" i="2" s="1"/>
  <c r="J187" i="2"/>
  <c r="M414" i="1"/>
  <c r="O413" i="1"/>
  <c r="P413" i="1"/>
  <c r="Q414" i="1"/>
  <c r="N414" i="1"/>
  <c r="J415" i="1"/>
  <c r="K415" i="1" s="1" a="1"/>
  <c r="K415" i="1" s="1"/>
  <c r="I415" i="1"/>
  <c r="L414" i="1"/>
  <c r="R414" i="1" s="1"/>
  <c r="O409" i="3" l="1"/>
  <c r="P409" i="3"/>
  <c r="R409" i="3"/>
  <c r="I410" i="3"/>
  <c r="J410" i="3"/>
  <c r="H410" i="3"/>
  <c r="R408" i="3"/>
  <c r="P408" i="3"/>
  <c r="M409" i="3"/>
  <c r="M410" i="3" s="1"/>
  <c r="O408" i="3"/>
  <c r="Q409" i="3"/>
  <c r="N409" i="3"/>
  <c r="K409" i="3" a="1"/>
  <c r="K409" i="3" s="1"/>
  <c r="K187" i="2"/>
  <c r="L187" i="2" s="1"/>
  <c r="Q415" i="1"/>
  <c r="N415" i="1"/>
  <c r="J416" i="1"/>
  <c r="K416" i="1" s="1" a="1"/>
  <c r="K416" i="1" s="1"/>
  <c r="I416" i="1"/>
  <c r="L415" i="1"/>
  <c r="R415" i="1" s="1"/>
  <c r="M415" i="1"/>
  <c r="O414" i="1"/>
  <c r="P414" i="1"/>
  <c r="J411" i="3" l="1"/>
  <c r="H411" i="3"/>
  <c r="L411" i="3" s="1"/>
  <c r="I411" i="3"/>
  <c r="L410" i="3"/>
  <c r="Q410" i="3"/>
  <c r="N410" i="3"/>
  <c r="K410" i="3" a="1"/>
  <c r="K410" i="3" s="1"/>
  <c r="H187" i="2"/>
  <c r="M187" i="2" a="1"/>
  <c r="M187" i="2" s="1"/>
  <c r="P187" i="2"/>
  <c r="Q187" i="2"/>
  <c r="R187" i="2"/>
  <c r="S187" i="2"/>
  <c r="T187" i="2"/>
  <c r="N187" i="2"/>
  <c r="O188" i="2" s="1"/>
  <c r="M416" i="1"/>
  <c r="O415" i="1"/>
  <c r="P415" i="1"/>
  <c r="Q416" i="1"/>
  <c r="N416" i="1"/>
  <c r="J417" i="1"/>
  <c r="K417" i="1" s="1" a="1"/>
  <c r="K417" i="1" s="1"/>
  <c r="I417" i="1"/>
  <c r="L416" i="1"/>
  <c r="R416" i="1" s="1"/>
  <c r="O411" i="3" l="1"/>
  <c r="R411" i="3"/>
  <c r="P411" i="3"/>
  <c r="R410" i="3"/>
  <c r="P410" i="3"/>
  <c r="O410" i="3"/>
  <c r="M411" i="3"/>
  <c r="M412" i="3" s="1"/>
  <c r="I412" i="3"/>
  <c r="J412" i="3"/>
  <c r="H412" i="3"/>
  <c r="Q411" i="3"/>
  <c r="N411" i="3"/>
  <c r="K411" i="3" a="1"/>
  <c r="K411" i="3" s="1"/>
  <c r="J188" i="2"/>
  <c r="I188" i="2"/>
  <c r="N417" i="1"/>
  <c r="H417" i="1"/>
  <c r="H418" i="1" s="1"/>
  <c r="O416" i="1"/>
  <c r="P416" i="1"/>
  <c r="M417" i="1"/>
  <c r="J413" i="3" l="1"/>
  <c r="I413" i="3"/>
  <c r="H413" i="3"/>
  <c r="N412" i="3"/>
  <c r="Q412" i="3"/>
  <c r="K412" i="3" a="1"/>
  <c r="K412" i="3" s="1"/>
  <c r="L412" i="3"/>
  <c r="K188" i="2"/>
  <c r="L188" i="2" s="1"/>
  <c r="Q417" i="1"/>
  <c r="J418" i="1"/>
  <c r="K418" i="1" s="1" a="1"/>
  <c r="K418" i="1" s="1"/>
  <c r="I418" i="1"/>
  <c r="L417" i="1"/>
  <c r="I414" i="3" l="1"/>
  <c r="J414" i="3"/>
  <c r="H414" i="3"/>
  <c r="L414" i="3" s="1"/>
  <c r="P412" i="3"/>
  <c r="R412" i="3"/>
  <c r="M413" i="3"/>
  <c r="O412" i="3"/>
  <c r="Q413" i="3"/>
  <c r="N413" i="3"/>
  <c r="K413" i="3" a="1"/>
  <c r="K413" i="3" s="1"/>
  <c r="L413" i="3"/>
  <c r="H188" i="2"/>
  <c r="M188" i="2" a="1"/>
  <c r="M188" i="2" s="1"/>
  <c r="Q188" i="2"/>
  <c r="R188" i="2"/>
  <c r="S188" i="2"/>
  <c r="T188" i="2"/>
  <c r="P188" i="2"/>
  <c r="N188" i="2"/>
  <c r="O189" i="2" s="1"/>
  <c r="P417" i="1"/>
  <c r="R417" i="1"/>
  <c r="J419" i="1"/>
  <c r="K419" i="1" s="1" a="1"/>
  <c r="K419" i="1" s="1"/>
  <c r="I419" i="1"/>
  <c r="L418" i="1"/>
  <c r="R418" i="1" s="1"/>
  <c r="N418" i="1"/>
  <c r="Q418" i="1"/>
  <c r="M418" i="1"/>
  <c r="O417" i="1"/>
  <c r="P414" i="3" l="1"/>
  <c r="R414" i="3"/>
  <c r="O414" i="3"/>
  <c r="R413" i="3"/>
  <c r="O413" i="3"/>
  <c r="M414" i="3"/>
  <c r="M415" i="3" s="1"/>
  <c r="P413" i="3"/>
  <c r="H415" i="3"/>
  <c r="J415" i="3"/>
  <c r="I415" i="3"/>
  <c r="Q414" i="3"/>
  <c r="N414" i="3"/>
  <c r="K414" i="3" a="1"/>
  <c r="K414" i="3" s="1"/>
  <c r="J189" i="2"/>
  <c r="I189" i="2"/>
  <c r="N419" i="1"/>
  <c r="H419" i="1"/>
  <c r="H420" i="1" s="1"/>
  <c r="H421" i="1" s="1"/>
  <c r="H422" i="1" s="1"/>
  <c r="H423" i="1" s="1"/>
  <c r="M419" i="1"/>
  <c r="P418" i="1"/>
  <c r="O418" i="1"/>
  <c r="N415" i="3" l="1"/>
  <c r="Q415" i="3"/>
  <c r="K415" i="3" a="1"/>
  <c r="K415" i="3" s="1"/>
  <c r="I416" i="3"/>
  <c r="J416" i="3"/>
  <c r="H416" i="3"/>
  <c r="L415" i="3"/>
  <c r="K189" i="2"/>
  <c r="L189" i="2" s="1"/>
  <c r="L419" i="1"/>
  <c r="R419" i="1" s="1"/>
  <c r="I420" i="1"/>
  <c r="J420" i="1"/>
  <c r="K420" i="1" s="1" a="1"/>
  <c r="K420" i="1" s="1"/>
  <c r="Q419" i="1"/>
  <c r="J421" i="1"/>
  <c r="K421" i="1" s="1" a="1"/>
  <c r="K421" i="1" s="1"/>
  <c r="I421" i="1"/>
  <c r="L420" i="1"/>
  <c r="R420" i="1" s="1"/>
  <c r="Q416" i="3" l="1"/>
  <c r="N416" i="3"/>
  <c r="K416" i="3" a="1"/>
  <c r="K416" i="3" s="1"/>
  <c r="J417" i="3"/>
  <c r="I417" i="3"/>
  <c r="H417" i="3"/>
  <c r="L416" i="3"/>
  <c r="M416" i="3"/>
  <c r="P415" i="3"/>
  <c r="O415" i="3"/>
  <c r="R415" i="3"/>
  <c r="H189" i="2"/>
  <c r="M189" i="2" a="1"/>
  <c r="M189" i="2" s="1"/>
  <c r="P189" i="2"/>
  <c r="N189" i="2"/>
  <c r="O190" i="2" s="1"/>
  <c r="R189" i="2"/>
  <c r="Q189" i="2"/>
  <c r="T189" i="2"/>
  <c r="S189" i="2"/>
  <c r="N420" i="1"/>
  <c r="O419" i="1"/>
  <c r="Q420" i="1"/>
  <c r="M420" i="1"/>
  <c r="M421" i="1" s="1"/>
  <c r="P419" i="1"/>
  <c r="N421" i="1"/>
  <c r="Q421" i="1"/>
  <c r="J422" i="1"/>
  <c r="K422" i="1" s="1" a="1"/>
  <c r="K422" i="1" s="1"/>
  <c r="I422" i="1"/>
  <c r="L421" i="1"/>
  <c r="R421" i="1" s="1"/>
  <c r="O420" i="1"/>
  <c r="P420" i="1"/>
  <c r="P416" i="3" l="1"/>
  <c r="R416" i="3"/>
  <c r="M417" i="3"/>
  <c r="O416" i="3"/>
  <c r="I418" i="3"/>
  <c r="H418" i="3"/>
  <c r="J418" i="3"/>
  <c r="Q417" i="3"/>
  <c r="N417" i="3"/>
  <c r="K417" i="3" a="1"/>
  <c r="K417" i="3" s="1"/>
  <c r="L417" i="3"/>
  <c r="J190" i="2"/>
  <c r="I190" i="2"/>
  <c r="J423" i="1"/>
  <c r="K423" i="1" s="1" a="1"/>
  <c r="K423" i="1" s="1"/>
  <c r="I423" i="1"/>
  <c r="L422" i="1"/>
  <c r="R422" i="1" s="1"/>
  <c r="P421" i="1"/>
  <c r="O421" i="1"/>
  <c r="M422" i="1"/>
  <c r="Q422" i="1"/>
  <c r="N422" i="1"/>
  <c r="J419" i="3" l="1"/>
  <c r="H419" i="3" s="1"/>
  <c r="I419" i="3"/>
  <c r="R417" i="3"/>
  <c r="M418" i="3"/>
  <c r="P417" i="3"/>
  <c r="O417" i="3"/>
  <c r="L418" i="3"/>
  <c r="Q418" i="3"/>
  <c r="N418" i="3"/>
  <c r="K418" i="3" a="1"/>
  <c r="K418" i="3" s="1"/>
  <c r="K190" i="2"/>
  <c r="L190" i="2" s="1"/>
  <c r="J424" i="1"/>
  <c r="K424" i="1" s="1" a="1"/>
  <c r="K424" i="1" s="1"/>
  <c r="I424" i="1"/>
  <c r="L423" i="1"/>
  <c r="R423" i="1" s="1"/>
  <c r="M423" i="1"/>
  <c r="O422" i="1"/>
  <c r="P422" i="1"/>
  <c r="N423" i="1"/>
  <c r="Q423" i="1"/>
  <c r="I420" i="3" l="1"/>
  <c r="J420" i="3"/>
  <c r="H420" i="3"/>
  <c r="L420" i="3" s="1"/>
  <c r="L419" i="3"/>
  <c r="N419" i="3"/>
  <c r="Q419" i="3"/>
  <c r="K419" i="3" a="1"/>
  <c r="K419" i="3" s="1"/>
  <c r="P418" i="3"/>
  <c r="M419" i="3"/>
  <c r="O418" i="3"/>
  <c r="R418" i="3"/>
  <c r="H190" i="2"/>
  <c r="M190" i="2" a="1"/>
  <c r="M190" i="2" s="1"/>
  <c r="Q190" i="2"/>
  <c r="R190" i="2"/>
  <c r="S190" i="2"/>
  <c r="T190" i="2"/>
  <c r="P190" i="2"/>
  <c r="N190" i="2"/>
  <c r="O191" i="2" s="1"/>
  <c r="N424" i="1"/>
  <c r="H424" i="1"/>
  <c r="H425" i="1" s="1"/>
  <c r="H426" i="1" s="1"/>
  <c r="H427" i="1" s="1"/>
  <c r="H428" i="1" s="1"/>
  <c r="H429" i="1" s="1"/>
  <c r="H430" i="1" s="1"/>
  <c r="H431" i="1" s="1"/>
  <c r="H432" i="1" s="1"/>
  <c r="H433" i="1" s="1"/>
  <c r="O423" i="1"/>
  <c r="P423" i="1"/>
  <c r="M424" i="1"/>
  <c r="P420" i="3" l="1"/>
  <c r="R420" i="3"/>
  <c r="O420" i="3"/>
  <c r="R419" i="3"/>
  <c r="M420" i="3"/>
  <c r="M421" i="3" s="1"/>
  <c r="P419" i="3"/>
  <c r="O419" i="3"/>
  <c r="I421" i="3"/>
  <c r="H421" i="3"/>
  <c r="J421" i="3"/>
  <c r="Q420" i="3"/>
  <c r="N420" i="3"/>
  <c r="K420" i="3" a="1"/>
  <c r="K420" i="3" s="1"/>
  <c r="J191" i="2"/>
  <c r="I191" i="2"/>
  <c r="Q424" i="1"/>
  <c r="J425" i="1"/>
  <c r="K425" i="1" s="1" a="1"/>
  <c r="K425" i="1" s="1"/>
  <c r="L424" i="1"/>
  <c r="R424" i="1" s="1"/>
  <c r="I425" i="1"/>
  <c r="J426" i="1"/>
  <c r="K426" i="1" s="1" a="1"/>
  <c r="K426" i="1" s="1"/>
  <c r="I426" i="1"/>
  <c r="L425" i="1"/>
  <c r="R425" i="1" s="1"/>
  <c r="Q421" i="3" l="1"/>
  <c r="N421" i="3"/>
  <c r="K421" i="3" a="1"/>
  <c r="K421" i="3" s="1"/>
  <c r="I422" i="3"/>
  <c r="H422" i="3"/>
  <c r="J422" i="3"/>
  <c r="L421" i="3"/>
  <c r="K191" i="2"/>
  <c r="L191" i="2" s="1"/>
  <c r="Q425" i="1"/>
  <c r="O424" i="1"/>
  <c r="P424" i="1"/>
  <c r="N425" i="1"/>
  <c r="M425" i="1"/>
  <c r="Q426" i="1"/>
  <c r="N426" i="1"/>
  <c r="M426" i="1"/>
  <c r="P425" i="1"/>
  <c r="O425" i="1"/>
  <c r="I427" i="1"/>
  <c r="J427" i="1"/>
  <c r="K427" i="1" s="1" a="1"/>
  <c r="K427" i="1" s="1"/>
  <c r="L426" i="1"/>
  <c r="R426" i="1" s="1"/>
  <c r="N422" i="3" l="1"/>
  <c r="Q422" i="3"/>
  <c r="K422" i="3" a="1"/>
  <c r="K422" i="3" s="1"/>
  <c r="J423" i="3"/>
  <c r="I423" i="3"/>
  <c r="H423" i="3"/>
  <c r="L422" i="3"/>
  <c r="M422" i="3"/>
  <c r="P421" i="3"/>
  <c r="O421" i="3"/>
  <c r="R421" i="3"/>
  <c r="H191" i="2"/>
  <c r="M191" i="2" a="1"/>
  <c r="M191" i="2" s="1"/>
  <c r="T191" i="2"/>
  <c r="P191" i="2"/>
  <c r="Q191" i="2"/>
  <c r="R191" i="2"/>
  <c r="S191" i="2"/>
  <c r="N191" i="2"/>
  <c r="O192" i="2" s="1"/>
  <c r="Q427" i="1"/>
  <c r="N427" i="1"/>
  <c r="J428" i="1"/>
  <c r="K428" i="1" s="1" a="1"/>
  <c r="K428" i="1" s="1"/>
  <c r="I428" i="1"/>
  <c r="L427" i="1"/>
  <c r="R427" i="1" s="1"/>
  <c r="O426" i="1"/>
  <c r="P426" i="1"/>
  <c r="M427" i="1"/>
  <c r="P422" i="3" l="1"/>
  <c r="M423" i="3"/>
  <c r="R422" i="3"/>
  <c r="O422" i="3"/>
  <c r="I424" i="3"/>
  <c r="J424" i="3"/>
  <c r="H424" i="3" s="1"/>
  <c r="Q423" i="3"/>
  <c r="N423" i="3"/>
  <c r="K423" i="3" a="1"/>
  <c r="K423" i="3" s="1"/>
  <c r="L423" i="3"/>
  <c r="I192" i="2"/>
  <c r="J192" i="2"/>
  <c r="K192" i="2" s="1"/>
  <c r="L192" i="2" s="1"/>
  <c r="J429" i="1"/>
  <c r="K429" i="1" s="1" a="1"/>
  <c r="K429" i="1" s="1"/>
  <c r="I429" i="1"/>
  <c r="L428" i="1"/>
  <c r="R428" i="1" s="1"/>
  <c r="P427" i="1"/>
  <c r="M428" i="1"/>
  <c r="O427" i="1"/>
  <c r="N428" i="1"/>
  <c r="Q428" i="1"/>
  <c r="I425" i="3" l="1"/>
  <c r="J425" i="3"/>
  <c r="H425" i="3"/>
  <c r="L424" i="3"/>
  <c r="Q424" i="3"/>
  <c r="N424" i="3"/>
  <c r="K424" i="3" a="1"/>
  <c r="K424" i="3" s="1"/>
  <c r="R423" i="3"/>
  <c r="M424" i="3"/>
  <c r="P423" i="3"/>
  <c r="O423" i="3"/>
  <c r="H192" i="2"/>
  <c r="M192" i="2" a="1"/>
  <c r="M192" i="2" s="1"/>
  <c r="P192" i="2"/>
  <c r="Q192" i="2"/>
  <c r="R192" i="2"/>
  <c r="S192" i="2"/>
  <c r="T192" i="2"/>
  <c r="N192" i="2"/>
  <c r="O193" i="2" s="1"/>
  <c r="J430" i="1"/>
  <c r="K430" i="1" s="1" a="1"/>
  <c r="K430" i="1" s="1"/>
  <c r="I430" i="1"/>
  <c r="L429" i="1"/>
  <c r="R429" i="1" s="1"/>
  <c r="M429" i="1"/>
  <c r="O428" i="1"/>
  <c r="P428" i="1"/>
  <c r="Q429" i="1"/>
  <c r="N429" i="1"/>
  <c r="P424" i="3" l="1"/>
  <c r="R424" i="3"/>
  <c r="M425" i="3"/>
  <c r="O424" i="3"/>
  <c r="I426" i="3"/>
  <c r="J426" i="3"/>
  <c r="H426" i="3"/>
  <c r="N425" i="3"/>
  <c r="Q425" i="3"/>
  <c r="K425" i="3" a="1"/>
  <c r="K425" i="3" s="1"/>
  <c r="L425" i="3"/>
  <c r="J193" i="2"/>
  <c r="I193" i="2"/>
  <c r="J431" i="1"/>
  <c r="K431" i="1" s="1" a="1"/>
  <c r="K431" i="1" s="1"/>
  <c r="I431" i="1"/>
  <c r="L430" i="1"/>
  <c r="R430" i="1" s="1"/>
  <c r="O429" i="1"/>
  <c r="M430" i="1"/>
  <c r="P429" i="1"/>
  <c r="N430" i="1"/>
  <c r="Q430" i="1"/>
  <c r="J427" i="3" l="1"/>
  <c r="I427" i="3"/>
  <c r="H427" i="3"/>
  <c r="Q426" i="3"/>
  <c r="N426" i="3"/>
  <c r="K426" i="3" a="1"/>
  <c r="K426" i="3" s="1"/>
  <c r="O425" i="3"/>
  <c r="M426" i="3"/>
  <c r="R425" i="3"/>
  <c r="P425" i="3"/>
  <c r="L426" i="3"/>
  <c r="K193" i="2"/>
  <c r="L193" i="2" s="1"/>
  <c r="Q193" i="2" s="1"/>
  <c r="Q431" i="1"/>
  <c r="N431" i="1"/>
  <c r="J432" i="1"/>
  <c r="K432" i="1" s="1" a="1"/>
  <c r="K432" i="1" s="1"/>
  <c r="I432" i="1"/>
  <c r="L431" i="1"/>
  <c r="R431" i="1" s="1"/>
  <c r="M431" i="1"/>
  <c r="O430" i="1"/>
  <c r="P430" i="1"/>
  <c r="I428" i="3" l="1"/>
  <c r="H428" i="3"/>
  <c r="L428" i="3" s="1"/>
  <c r="J428" i="3"/>
  <c r="P426" i="3"/>
  <c r="R426" i="3"/>
  <c r="O426" i="3"/>
  <c r="M427" i="3"/>
  <c r="Q427" i="3"/>
  <c r="N427" i="3"/>
  <c r="K427" i="3" a="1"/>
  <c r="K427" i="3" s="1"/>
  <c r="L427" i="3"/>
  <c r="T193" i="2"/>
  <c r="R193" i="2"/>
  <c r="H193" i="2"/>
  <c r="S193" i="2" s="1"/>
  <c r="M193" i="2" a="1"/>
  <c r="M193" i="2" s="1"/>
  <c r="N193" i="2"/>
  <c r="O194" i="2" s="1"/>
  <c r="P193" i="2"/>
  <c r="Q432" i="1"/>
  <c r="N432" i="1"/>
  <c r="J433" i="1"/>
  <c r="K433" i="1" s="1" a="1"/>
  <c r="K433" i="1" s="1"/>
  <c r="I433" i="1"/>
  <c r="L432" i="1"/>
  <c r="R432" i="1" s="1"/>
  <c r="M432" i="1"/>
  <c r="P431" i="1"/>
  <c r="O431" i="1"/>
  <c r="J194" i="2" l="1"/>
  <c r="I194" i="2"/>
  <c r="P428" i="3"/>
  <c r="O428" i="3"/>
  <c r="R428" i="3"/>
  <c r="Q428" i="3"/>
  <c r="N428" i="3"/>
  <c r="K428" i="3" a="1"/>
  <c r="K428" i="3" s="1"/>
  <c r="R427" i="3"/>
  <c r="M428" i="3"/>
  <c r="M429" i="3" s="1"/>
  <c r="P427" i="3"/>
  <c r="O427" i="3"/>
  <c r="J429" i="3"/>
  <c r="I429" i="3"/>
  <c r="H429" i="3"/>
  <c r="K194" i="2"/>
  <c r="L194" i="2" s="1"/>
  <c r="M433" i="1"/>
  <c r="O432" i="1"/>
  <c r="P432" i="1"/>
  <c r="J434" i="1"/>
  <c r="K434" i="1" s="1" a="1"/>
  <c r="K434" i="1" s="1"/>
  <c r="I434" i="1"/>
  <c r="L433" i="1"/>
  <c r="R433" i="1" s="1"/>
  <c r="Q433" i="1"/>
  <c r="N433" i="1"/>
  <c r="I430" i="3" l="1"/>
  <c r="J430" i="3"/>
  <c r="H430" i="3"/>
  <c r="L430" i="3" s="1"/>
  <c r="N429" i="3"/>
  <c r="Q429" i="3"/>
  <c r="K429" i="3" a="1"/>
  <c r="K429" i="3" s="1"/>
  <c r="L429" i="3"/>
  <c r="H194" i="2"/>
  <c r="I195" i="2" s="1"/>
  <c r="M194" i="2" a="1"/>
  <c r="M194" i="2" s="1"/>
  <c r="P194" i="2"/>
  <c r="Q194" i="2"/>
  <c r="R194" i="2"/>
  <c r="S194" i="2"/>
  <c r="T194" i="2"/>
  <c r="N194" i="2"/>
  <c r="O195" i="2" s="1"/>
  <c r="N434" i="1"/>
  <c r="H434" i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M434" i="1"/>
  <c r="P433" i="1"/>
  <c r="O433" i="1"/>
  <c r="J195" i="2" l="1"/>
  <c r="K195" i="2" s="1"/>
  <c r="L195" i="2" s="1"/>
  <c r="T195" i="2" s="1"/>
  <c r="P430" i="3"/>
  <c r="R430" i="3"/>
  <c r="O430" i="3"/>
  <c r="I431" i="3"/>
  <c r="H431" i="3"/>
  <c r="J431" i="3"/>
  <c r="Q430" i="3"/>
  <c r="N430" i="3"/>
  <c r="K430" i="3" a="1"/>
  <c r="K430" i="3" s="1"/>
  <c r="R429" i="3"/>
  <c r="O429" i="3"/>
  <c r="M430" i="3"/>
  <c r="M431" i="3" s="1"/>
  <c r="P429" i="3"/>
  <c r="H195" i="2"/>
  <c r="M195" i="2" a="1"/>
  <c r="M195" i="2" s="1"/>
  <c r="R195" i="2"/>
  <c r="S195" i="2"/>
  <c r="P195" i="2"/>
  <c r="Q195" i="2"/>
  <c r="N195" i="2"/>
  <c r="O196" i="2" s="1"/>
  <c r="Q434" i="1"/>
  <c r="I435" i="1"/>
  <c r="J435" i="1"/>
  <c r="K435" i="1" s="1" a="1"/>
  <c r="K435" i="1" s="1"/>
  <c r="L434" i="1"/>
  <c r="R434" i="1" s="1"/>
  <c r="I432" i="3" l="1"/>
  <c r="J432" i="3"/>
  <c r="H432" i="3"/>
  <c r="L431" i="3"/>
  <c r="Q431" i="3"/>
  <c r="N431" i="3"/>
  <c r="K431" i="3" a="1"/>
  <c r="K431" i="3" s="1"/>
  <c r="J196" i="2"/>
  <c r="I196" i="2"/>
  <c r="J436" i="1"/>
  <c r="K436" i="1" s="1" a="1"/>
  <c r="K436" i="1" s="1"/>
  <c r="I436" i="1"/>
  <c r="L435" i="1"/>
  <c r="R435" i="1" s="1"/>
  <c r="M435" i="1"/>
  <c r="O434" i="1"/>
  <c r="P434" i="1"/>
  <c r="N435" i="1"/>
  <c r="Q435" i="1"/>
  <c r="M432" i="3" l="1"/>
  <c r="P431" i="3"/>
  <c r="O431" i="3"/>
  <c r="R431" i="3"/>
  <c r="J433" i="3"/>
  <c r="I433" i="3"/>
  <c r="H433" i="3"/>
  <c r="L433" i="3" s="1"/>
  <c r="L432" i="3"/>
  <c r="N432" i="3"/>
  <c r="Q432" i="3"/>
  <c r="K432" i="3" a="1"/>
  <c r="K432" i="3" s="1"/>
  <c r="K196" i="2"/>
  <c r="L196" i="2" s="1"/>
  <c r="J437" i="1"/>
  <c r="K437" i="1" s="1" a="1"/>
  <c r="K437" i="1" s="1"/>
  <c r="I437" i="1"/>
  <c r="L436" i="1"/>
  <c r="R436" i="1" s="1"/>
  <c r="M436" i="1"/>
  <c r="P435" i="1"/>
  <c r="O435" i="1"/>
  <c r="Q436" i="1"/>
  <c r="N436" i="1"/>
  <c r="R433" i="3" l="1"/>
  <c r="P433" i="3"/>
  <c r="O433" i="3"/>
  <c r="I434" i="3"/>
  <c r="J434" i="3"/>
  <c r="H434" i="3"/>
  <c r="L434" i="3" s="1"/>
  <c r="Q433" i="3"/>
  <c r="N433" i="3"/>
  <c r="K433" i="3" a="1"/>
  <c r="K433" i="3" s="1"/>
  <c r="P432" i="3"/>
  <c r="R432" i="3"/>
  <c r="M433" i="3"/>
  <c r="M434" i="3" s="1"/>
  <c r="O432" i="3"/>
  <c r="H196" i="2"/>
  <c r="M196" i="2" a="1"/>
  <c r="M196" i="2" s="1"/>
  <c r="P196" i="2"/>
  <c r="Q196" i="2"/>
  <c r="R196" i="2"/>
  <c r="S196" i="2"/>
  <c r="T196" i="2"/>
  <c r="N196" i="2"/>
  <c r="O197" i="2" s="1"/>
  <c r="J438" i="1"/>
  <c r="K438" i="1" s="1" a="1"/>
  <c r="K438" i="1" s="1"/>
  <c r="I438" i="1"/>
  <c r="L437" i="1"/>
  <c r="R437" i="1" s="1"/>
  <c r="M437" i="1"/>
  <c r="O436" i="1"/>
  <c r="P436" i="1"/>
  <c r="N437" i="1"/>
  <c r="Q437" i="1"/>
  <c r="P434" i="3" l="1"/>
  <c r="R434" i="3"/>
  <c r="M435" i="3"/>
  <c r="O434" i="3"/>
  <c r="Q434" i="3"/>
  <c r="N434" i="3"/>
  <c r="K434" i="3" a="1"/>
  <c r="K434" i="3" s="1"/>
  <c r="J435" i="3"/>
  <c r="H435" i="3"/>
  <c r="L435" i="3" s="1"/>
  <c r="I435" i="3"/>
  <c r="J197" i="2"/>
  <c r="I197" i="2"/>
  <c r="M438" i="1"/>
  <c r="J439" i="1"/>
  <c r="K439" i="1" s="1" a="1"/>
  <c r="K439" i="1" s="1"/>
  <c r="I439" i="1"/>
  <c r="L438" i="1"/>
  <c r="R438" i="1" s="1"/>
  <c r="O437" i="1"/>
  <c r="P437" i="1"/>
  <c r="Q438" i="1"/>
  <c r="N438" i="1"/>
  <c r="O435" i="3" l="1"/>
  <c r="R435" i="3"/>
  <c r="M436" i="3"/>
  <c r="P435" i="3"/>
  <c r="I436" i="3"/>
  <c r="J436" i="3"/>
  <c r="H436" i="3"/>
  <c r="L436" i="3" s="1"/>
  <c r="N435" i="3"/>
  <c r="Q435" i="3"/>
  <c r="K435" i="3" a="1"/>
  <c r="K435" i="3" s="1"/>
  <c r="K197" i="2"/>
  <c r="L197" i="2" s="1"/>
  <c r="R197" i="2" s="1"/>
  <c r="J440" i="1"/>
  <c r="K440" i="1" s="1" a="1"/>
  <c r="K440" i="1" s="1"/>
  <c r="I440" i="1"/>
  <c r="L439" i="1"/>
  <c r="R439" i="1" s="1"/>
  <c r="M439" i="1"/>
  <c r="O438" i="1"/>
  <c r="P438" i="1"/>
  <c r="Q439" i="1"/>
  <c r="N439" i="1"/>
  <c r="P436" i="3" l="1"/>
  <c r="R436" i="3"/>
  <c r="M437" i="3"/>
  <c r="O436" i="3"/>
  <c r="Q436" i="3"/>
  <c r="N436" i="3"/>
  <c r="K436" i="3" a="1"/>
  <c r="K436" i="3" s="1"/>
  <c r="J437" i="3"/>
  <c r="I437" i="3"/>
  <c r="H437" i="3"/>
  <c r="N197" i="2"/>
  <c r="O198" i="2" s="1"/>
  <c r="T197" i="2"/>
  <c r="S197" i="2"/>
  <c r="H197" i="2"/>
  <c r="I198" i="2" s="1"/>
  <c r="M197" i="2" a="1"/>
  <c r="M197" i="2" s="1"/>
  <c r="Q197" i="2"/>
  <c r="P197" i="2"/>
  <c r="J441" i="1"/>
  <c r="K441" i="1" s="1" a="1"/>
  <c r="K441" i="1" s="1"/>
  <c r="I441" i="1"/>
  <c r="L440" i="1"/>
  <c r="R440" i="1" s="1"/>
  <c r="M440" i="1"/>
  <c r="O439" i="1"/>
  <c r="P439" i="1"/>
  <c r="Q440" i="1"/>
  <c r="N440" i="1"/>
  <c r="J198" i="2" l="1"/>
  <c r="I438" i="3"/>
  <c r="H438" i="3"/>
  <c r="J438" i="3"/>
  <c r="L437" i="3"/>
  <c r="Q437" i="3"/>
  <c r="N437" i="3"/>
  <c r="K437" i="3" a="1"/>
  <c r="K437" i="3" s="1"/>
  <c r="K198" i="2"/>
  <c r="L198" i="2" s="1"/>
  <c r="J442" i="1"/>
  <c r="K442" i="1" s="1" a="1"/>
  <c r="K442" i="1" s="1"/>
  <c r="I442" i="1"/>
  <c r="L441" i="1"/>
  <c r="R441" i="1" s="1"/>
  <c r="M441" i="1"/>
  <c r="P440" i="1"/>
  <c r="O440" i="1"/>
  <c r="Q441" i="1"/>
  <c r="N441" i="1"/>
  <c r="J439" i="3" l="1"/>
  <c r="I439" i="3"/>
  <c r="H439" i="3"/>
  <c r="N438" i="3"/>
  <c r="Q438" i="3"/>
  <c r="K438" i="3" a="1"/>
  <c r="K438" i="3" s="1"/>
  <c r="L438" i="3"/>
  <c r="R437" i="3"/>
  <c r="M438" i="3"/>
  <c r="P437" i="3"/>
  <c r="O437" i="3"/>
  <c r="H198" i="2"/>
  <c r="M198" i="2" a="1"/>
  <c r="M198" i="2" s="1"/>
  <c r="S198" i="2"/>
  <c r="T198" i="2"/>
  <c r="P198" i="2"/>
  <c r="Q198" i="2"/>
  <c r="R198" i="2"/>
  <c r="N198" i="2"/>
  <c r="O199" i="2" s="1"/>
  <c r="I443" i="1"/>
  <c r="J443" i="1"/>
  <c r="K443" i="1" s="1" a="1"/>
  <c r="K443" i="1" s="1"/>
  <c r="L442" i="1"/>
  <c r="R442" i="1" s="1"/>
  <c r="M442" i="1"/>
  <c r="O441" i="1"/>
  <c r="P441" i="1"/>
  <c r="Q442" i="1"/>
  <c r="N442" i="1"/>
  <c r="I440" i="3" l="1"/>
  <c r="J440" i="3"/>
  <c r="H440" i="3"/>
  <c r="L440" i="3" s="1"/>
  <c r="Q439" i="3"/>
  <c r="N439" i="3"/>
  <c r="K439" i="3" a="1"/>
  <c r="K439" i="3" s="1"/>
  <c r="P438" i="3"/>
  <c r="M439" i="3"/>
  <c r="O438" i="3"/>
  <c r="R438" i="3"/>
  <c r="L439" i="3"/>
  <c r="J199" i="2"/>
  <c r="I199" i="2"/>
  <c r="M443" i="1"/>
  <c r="O442" i="1"/>
  <c r="P442" i="1"/>
  <c r="J444" i="1"/>
  <c r="K444" i="1" s="1" a="1"/>
  <c r="K444" i="1" s="1"/>
  <c r="I444" i="1"/>
  <c r="L443" i="1"/>
  <c r="R443" i="1" s="1"/>
  <c r="Q443" i="1"/>
  <c r="N443" i="1"/>
  <c r="P440" i="3" l="1"/>
  <c r="R440" i="3"/>
  <c r="O440" i="3"/>
  <c r="R439" i="3"/>
  <c r="M440" i="3"/>
  <c r="M441" i="3" s="1"/>
  <c r="P439" i="3"/>
  <c r="O439" i="3"/>
  <c r="H441" i="3"/>
  <c r="I441" i="3"/>
  <c r="J441" i="3"/>
  <c r="Q440" i="3"/>
  <c r="N440" i="3"/>
  <c r="K440" i="3" a="1"/>
  <c r="K440" i="3" s="1"/>
  <c r="K199" i="2"/>
  <c r="L199" i="2" s="1"/>
  <c r="J445" i="1"/>
  <c r="K445" i="1" s="1" a="1"/>
  <c r="K445" i="1" s="1"/>
  <c r="I445" i="1"/>
  <c r="L444" i="1"/>
  <c r="R444" i="1" s="1"/>
  <c r="M444" i="1"/>
  <c r="O443" i="1"/>
  <c r="P443" i="1"/>
  <c r="Q444" i="1"/>
  <c r="N444" i="1"/>
  <c r="N441" i="3" l="1"/>
  <c r="Q441" i="3"/>
  <c r="K441" i="3" a="1"/>
  <c r="K441" i="3" s="1"/>
  <c r="I442" i="3"/>
  <c r="J442" i="3"/>
  <c r="H442" i="3"/>
  <c r="L441" i="3"/>
  <c r="H199" i="2"/>
  <c r="M199" i="2" a="1"/>
  <c r="M199" i="2" s="1"/>
  <c r="P199" i="2"/>
  <c r="Q199" i="2"/>
  <c r="R199" i="2"/>
  <c r="S199" i="2"/>
  <c r="T199" i="2"/>
  <c r="N199" i="2"/>
  <c r="O200" i="2" s="1"/>
  <c r="J446" i="1"/>
  <c r="K446" i="1" s="1" a="1"/>
  <c r="K446" i="1" s="1"/>
  <c r="I446" i="1"/>
  <c r="L445" i="1"/>
  <c r="R445" i="1" s="1"/>
  <c r="P444" i="1"/>
  <c r="O444" i="1"/>
  <c r="M445" i="1"/>
  <c r="N445" i="1"/>
  <c r="Q445" i="1"/>
  <c r="M442" i="3" l="1"/>
  <c r="P441" i="3"/>
  <c r="O441" i="3"/>
  <c r="R441" i="3"/>
  <c r="J443" i="3"/>
  <c r="I443" i="3"/>
  <c r="H443" i="3"/>
  <c r="Q442" i="3"/>
  <c r="N442" i="3"/>
  <c r="K442" i="3" a="1"/>
  <c r="K442" i="3" s="1"/>
  <c r="L442" i="3"/>
  <c r="I200" i="2"/>
  <c r="J200" i="2"/>
  <c r="J447" i="1"/>
  <c r="I447" i="1"/>
  <c r="L446" i="1"/>
  <c r="R446" i="1" s="1"/>
  <c r="P445" i="1"/>
  <c r="M446" i="1"/>
  <c r="O445" i="1"/>
  <c r="N446" i="1"/>
  <c r="Q446" i="1"/>
  <c r="K200" i="2" l="1"/>
  <c r="L200" i="2" s="1"/>
  <c r="Q443" i="3"/>
  <c r="N443" i="3"/>
  <c r="K443" i="3" a="1"/>
  <c r="K443" i="3" s="1"/>
  <c r="I444" i="3"/>
  <c r="H444" i="3"/>
  <c r="L444" i="3" s="1"/>
  <c r="J444" i="3"/>
  <c r="L443" i="3"/>
  <c r="P442" i="3"/>
  <c r="R442" i="3"/>
  <c r="M443" i="3"/>
  <c r="O442" i="3"/>
  <c r="H200" i="2"/>
  <c r="M200" i="2" a="1"/>
  <c r="M200" i="2" s="1"/>
  <c r="Q200" i="2"/>
  <c r="R200" i="2"/>
  <c r="S200" i="2"/>
  <c r="T200" i="2"/>
  <c r="P200" i="2"/>
  <c r="N200" i="2"/>
  <c r="O201" i="2" s="1"/>
  <c r="H447" i="1"/>
  <c r="J448" i="1" s="1"/>
  <c r="K447" i="1" a="1"/>
  <c r="K447" i="1" s="1"/>
  <c r="M447" i="1"/>
  <c r="P446" i="1"/>
  <c r="O446" i="1"/>
  <c r="N447" i="1"/>
  <c r="P444" i="3" l="1"/>
  <c r="O444" i="3"/>
  <c r="R444" i="3"/>
  <c r="R443" i="3"/>
  <c r="M444" i="3"/>
  <c r="M445" i="3" s="1"/>
  <c r="P443" i="3"/>
  <c r="O443" i="3"/>
  <c r="Q444" i="3"/>
  <c r="N444" i="3"/>
  <c r="K444" i="3" a="1"/>
  <c r="K444" i="3" s="1"/>
  <c r="J445" i="3"/>
  <c r="I445" i="3"/>
  <c r="H445" i="3"/>
  <c r="J201" i="2"/>
  <c r="I201" i="2"/>
  <c r="H448" i="1"/>
  <c r="Q448" i="1" s="1"/>
  <c r="K448" i="1" a="1"/>
  <c r="K448" i="1" s="1"/>
  <c r="L447" i="1"/>
  <c r="R447" i="1" s="1"/>
  <c r="I448" i="1"/>
  <c r="Q447" i="1"/>
  <c r="N448" i="1"/>
  <c r="O447" i="1" l="1"/>
  <c r="L448" i="1"/>
  <c r="J449" i="1"/>
  <c r="P447" i="1"/>
  <c r="M448" i="1"/>
  <c r="I449" i="1"/>
  <c r="I446" i="3"/>
  <c r="J446" i="3"/>
  <c r="H446" i="3"/>
  <c r="L446" i="3" s="1"/>
  <c r="L445" i="3"/>
  <c r="N445" i="3"/>
  <c r="Q445" i="3"/>
  <c r="K445" i="3" a="1"/>
  <c r="K445" i="3" s="1"/>
  <c r="K201" i="2"/>
  <c r="L201" i="2" s="1"/>
  <c r="N449" i="1"/>
  <c r="K449" i="1" a="1"/>
  <c r="K449" i="1" s="1"/>
  <c r="H449" i="1"/>
  <c r="H450" i="1" s="1"/>
  <c r="H451" i="1" s="1"/>
  <c r="M449" i="1"/>
  <c r="O448" i="1"/>
  <c r="P448" i="1"/>
  <c r="R448" i="1" l="1"/>
  <c r="P446" i="3"/>
  <c r="R446" i="3"/>
  <c r="O446" i="3"/>
  <c r="R445" i="3"/>
  <c r="O445" i="3"/>
  <c r="P445" i="3"/>
  <c r="M446" i="3"/>
  <c r="M447" i="3" s="1"/>
  <c r="Q446" i="3"/>
  <c r="N446" i="3"/>
  <c r="K446" i="3" a="1"/>
  <c r="K446" i="3" s="1"/>
  <c r="I447" i="3"/>
  <c r="J447" i="3"/>
  <c r="H201" i="2"/>
  <c r="M201" i="2" a="1"/>
  <c r="M201" i="2" s="1"/>
  <c r="T201" i="2"/>
  <c r="P201" i="2"/>
  <c r="Q201" i="2"/>
  <c r="R201" i="2"/>
  <c r="S201" i="2"/>
  <c r="N201" i="2"/>
  <c r="O202" i="2" s="1"/>
  <c r="L449" i="1"/>
  <c r="R449" i="1" s="1"/>
  <c r="I450" i="1"/>
  <c r="J450" i="1"/>
  <c r="Q449" i="1"/>
  <c r="J451" i="1"/>
  <c r="K451" i="1" s="1" a="1"/>
  <c r="K451" i="1" s="1"/>
  <c r="I451" i="1"/>
  <c r="L450" i="1"/>
  <c r="R450" i="1" s="1"/>
  <c r="N447" i="3" l="1"/>
  <c r="K447" i="3" a="1"/>
  <c r="K447" i="3" s="1"/>
  <c r="H447" i="3"/>
  <c r="J202" i="2"/>
  <c r="I202" i="2"/>
  <c r="M450" i="1"/>
  <c r="O449" i="1"/>
  <c r="P449" i="1"/>
  <c r="Q450" i="1"/>
  <c r="K450" i="1" a="1"/>
  <c r="K450" i="1" s="1"/>
  <c r="N450" i="1"/>
  <c r="J452" i="1"/>
  <c r="I452" i="1"/>
  <c r="L451" i="1"/>
  <c r="R451" i="1" s="1"/>
  <c r="Q451" i="1"/>
  <c r="N451" i="1"/>
  <c r="P450" i="1"/>
  <c r="O450" i="1"/>
  <c r="M451" i="1"/>
  <c r="J448" i="3" l="1"/>
  <c r="I448" i="3"/>
  <c r="H448" i="3"/>
  <c r="L447" i="3"/>
  <c r="Q447" i="3"/>
  <c r="K202" i="2"/>
  <c r="L202" i="2" s="1"/>
  <c r="R202" i="2" s="1"/>
  <c r="H452" i="1"/>
  <c r="H453" i="1" s="1"/>
  <c r="K452" i="1" a="1"/>
  <c r="K452" i="1" s="1"/>
  <c r="M452" i="1"/>
  <c r="O451" i="1"/>
  <c r="P451" i="1"/>
  <c r="N452" i="1"/>
  <c r="N202" i="2" l="1"/>
  <c r="O203" i="2" s="1"/>
  <c r="M448" i="3"/>
  <c r="P447" i="3"/>
  <c r="R447" i="3"/>
  <c r="O447" i="3"/>
  <c r="Q448" i="3"/>
  <c r="N448" i="3"/>
  <c r="K448" i="3" a="1"/>
  <c r="K448" i="3" s="1"/>
  <c r="J449" i="3"/>
  <c r="I449" i="3"/>
  <c r="L448" i="3"/>
  <c r="T202" i="2"/>
  <c r="S202" i="2"/>
  <c r="H202" i="2"/>
  <c r="J203" i="2" s="1"/>
  <c r="M202" i="2" a="1"/>
  <c r="M202" i="2" s="1"/>
  <c r="Q202" i="2"/>
  <c r="P202" i="2"/>
  <c r="I203" i="2"/>
  <c r="Q452" i="1"/>
  <c r="L452" i="1"/>
  <c r="R452" i="1" s="1"/>
  <c r="I453" i="1"/>
  <c r="J453" i="1"/>
  <c r="K453" i="1" s="1" a="1"/>
  <c r="K453" i="1" s="1"/>
  <c r="J454" i="1"/>
  <c r="K454" i="1" s="1" a="1"/>
  <c r="K454" i="1" s="1"/>
  <c r="I454" i="1"/>
  <c r="L453" i="1"/>
  <c r="R453" i="1" s="1"/>
  <c r="Q453" i="1" l="1"/>
  <c r="N453" i="1"/>
  <c r="P452" i="1"/>
  <c r="M453" i="1"/>
  <c r="O452" i="1"/>
  <c r="N449" i="3"/>
  <c r="K449" i="3" a="1"/>
  <c r="K449" i="3" s="1"/>
  <c r="M449" i="3"/>
  <c r="P448" i="3"/>
  <c r="R448" i="3"/>
  <c r="O448" i="3"/>
  <c r="H449" i="3"/>
  <c r="K203" i="2"/>
  <c r="L203" i="2" s="1"/>
  <c r="N454" i="1"/>
  <c r="H454" i="1"/>
  <c r="H455" i="1" s="1"/>
  <c r="H456" i="1" s="1"/>
  <c r="O453" i="1"/>
  <c r="P453" i="1"/>
  <c r="M454" i="1"/>
  <c r="J450" i="3" l="1"/>
  <c r="I450" i="3"/>
  <c r="H450" i="3"/>
  <c r="L449" i="3"/>
  <c r="Q449" i="3"/>
  <c r="H203" i="2"/>
  <c r="M203" i="2" a="1"/>
  <c r="M203" i="2" s="1"/>
  <c r="R203" i="2"/>
  <c r="S203" i="2"/>
  <c r="T203" i="2"/>
  <c r="P203" i="2"/>
  <c r="Q203" i="2"/>
  <c r="N203" i="2"/>
  <c r="O204" i="2" s="1"/>
  <c r="Q454" i="1"/>
  <c r="J455" i="1"/>
  <c r="K455" i="1" s="1" a="1"/>
  <c r="K455" i="1" s="1"/>
  <c r="I455" i="1"/>
  <c r="L454" i="1"/>
  <c r="R454" i="1" s="1"/>
  <c r="J451" i="3" l="1"/>
  <c r="I451" i="3"/>
  <c r="H451" i="3"/>
  <c r="L451" i="3" s="1"/>
  <c r="Q450" i="3"/>
  <c r="N450" i="3"/>
  <c r="K450" i="3" a="1"/>
  <c r="K450" i="3" s="1"/>
  <c r="M450" i="3"/>
  <c r="P449" i="3"/>
  <c r="O449" i="3"/>
  <c r="R449" i="3"/>
  <c r="L450" i="3"/>
  <c r="J204" i="2"/>
  <c r="I204" i="2"/>
  <c r="Q455" i="1"/>
  <c r="N455" i="1"/>
  <c r="P454" i="1"/>
  <c r="M455" i="1"/>
  <c r="O454" i="1"/>
  <c r="J456" i="1"/>
  <c r="K456" i="1" s="1" a="1"/>
  <c r="K456" i="1" s="1"/>
  <c r="I456" i="1"/>
  <c r="L455" i="1"/>
  <c r="R455" i="1" s="1"/>
  <c r="P451" i="3" l="1"/>
  <c r="O451" i="3"/>
  <c r="R451" i="3"/>
  <c r="M451" i="3"/>
  <c r="M452" i="3" s="1"/>
  <c r="P450" i="3"/>
  <c r="R450" i="3"/>
  <c r="O450" i="3"/>
  <c r="J452" i="3"/>
  <c r="H452" i="3" s="1"/>
  <c r="I452" i="3"/>
  <c r="Q451" i="3"/>
  <c r="N451" i="3"/>
  <c r="K451" i="3" a="1"/>
  <c r="K451" i="3" s="1"/>
  <c r="K204" i="2"/>
  <c r="L204" i="2" s="1"/>
  <c r="J457" i="1"/>
  <c r="I457" i="1"/>
  <c r="L456" i="1"/>
  <c r="R456" i="1" s="1"/>
  <c r="Q456" i="1"/>
  <c r="N456" i="1"/>
  <c r="M456" i="1"/>
  <c r="P455" i="1"/>
  <c r="O455" i="1"/>
  <c r="J453" i="3" l="1"/>
  <c r="I453" i="3"/>
  <c r="H453" i="3"/>
  <c r="L453" i="3" s="1"/>
  <c r="Q452" i="3"/>
  <c r="N452" i="3"/>
  <c r="K452" i="3" a="1"/>
  <c r="K452" i="3" s="1"/>
  <c r="L452" i="3"/>
  <c r="H204" i="2"/>
  <c r="S204" i="2" s="1"/>
  <c r="M204" i="2" a="1"/>
  <c r="M204" i="2" s="1"/>
  <c r="P204" i="2"/>
  <c r="N204" i="2"/>
  <c r="O205" i="2" s="1"/>
  <c r="Q204" i="2"/>
  <c r="R204" i="2"/>
  <c r="T204" i="2"/>
  <c r="H457" i="1"/>
  <c r="L457" i="1" s="1"/>
  <c r="R457" i="1" s="1"/>
  <c r="K457" i="1" a="1"/>
  <c r="K457" i="1" s="1"/>
  <c r="P456" i="1"/>
  <c r="O456" i="1"/>
  <c r="M457" i="1"/>
  <c r="N457" i="1"/>
  <c r="Q457" i="1" l="1"/>
  <c r="J458" i="1"/>
  <c r="I458" i="1"/>
  <c r="P453" i="3"/>
  <c r="O453" i="3"/>
  <c r="R453" i="3"/>
  <c r="M453" i="3"/>
  <c r="M454" i="3" s="1"/>
  <c r="P452" i="3"/>
  <c r="R452" i="3"/>
  <c r="O452" i="3"/>
  <c r="J454" i="3"/>
  <c r="I454" i="3"/>
  <c r="H454" i="3"/>
  <c r="Q453" i="3"/>
  <c r="N453" i="3"/>
  <c r="K453" i="3" a="1"/>
  <c r="K453" i="3" s="1"/>
  <c r="J205" i="2"/>
  <c r="I205" i="2"/>
  <c r="H458" i="1"/>
  <c r="J459" i="1" s="1"/>
  <c r="K458" i="1" a="1"/>
  <c r="K458" i="1" s="1"/>
  <c r="O457" i="1"/>
  <c r="P457" i="1"/>
  <c r="M458" i="1"/>
  <c r="N458" i="1"/>
  <c r="Q458" i="1"/>
  <c r="J455" i="3" l="1"/>
  <c r="I455" i="3"/>
  <c r="H455" i="3"/>
  <c r="L455" i="3" s="1"/>
  <c r="Q454" i="3"/>
  <c r="N454" i="3"/>
  <c r="K454" i="3" a="1"/>
  <c r="K454" i="3" s="1"/>
  <c r="L454" i="3"/>
  <c r="K205" i="2"/>
  <c r="L205" i="2" s="1"/>
  <c r="H459" i="1"/>
  <c r="J460" i="1" s="1"/>
  <c r="K459" i="1" a="1"/>
  <c r="K459" i="1" s="1"/>
  <c r="I459" i="1"/>
  <c r="L458" i="1"/>
  <c r="R458" i="1" s="1"/>
  <c r="N459" i="1"/>
  <c r="P455" i="3" l="1"/>
  <c r="O455" i="3"/>
  <c r="R455" i="3"/>
  <c r="M455" i="3"/>
  <c r="M456" i="3" s="1"/>
  <c r="P454" i="3"/>
  <c r="O454" i="3"/>
  <c r="R454" i="3"/>
  <c r="J456" i="3"/>
  <c r="I456" i="3"/>
  <c r="H456" i="3"/>
  <c r="Q455" i="3"/>
  <c r="N455" i="3"/>
  <c r="K455" i="3" a="1"/>
  <c r="K455" i="3" s="1"/>
  <c r="H205" i="2"/>
  <c r="M205" i="2" a="1"/>
  <c r="M205" i="2" s="1"/>
  <c r="R205" i="2"/>
  <c r="S205" i="2"/>
  <c r="T205" i="2"/>
  <c r="P205" i="2"/>
  <c r="Q205" i="2"/>
  <c r="N205" i="2"/>
  <c r="O206" i="2" s="1"/>
  <c r="O458" i="1"/>
  <c r="Q459" i="1"/>
  <c r="L459" i="1"/>
  <c r="M460" i="1" s="1"/>
  <c r="I460" i="1"/>
  <c r="M459" i="1"/>
  <c r="H460" i="1"/>
  <c r="J461" i="1" s="1"/>
  <c r="K460" i="1" a="1"/>
  <c r="K460" i="1" s="1"/>
  <c r="P458" i="1"/>
  <c r="N460" i="1"/>
  <c r="Q460" i="1"/>
  <c r="L460" i="1"/>
  <c r="R459" i="1" l="1"/>
  <c r="I461" i="1"/>
  <c r="P459" i="1"/>
  <c r="O459" i="1"/>
  <c r="J457" i="3"/>
  <c r="I457" i="3"/>
  <c r="H457" i="3"/>
  <c r="L457" i="3" s="1"/>
  <c r="Q456" i="3"/>
  <c r="N456" i="3"/>
  <c r="K456" i="3" a="1"/>
  <c r="K456" i="3" s="1"/>
  <c r="L456" i="3"/>
  <c r="J206" i="2"/>
  <c r="I206" i="2"/>
  <c r="R460" i="1"/>
  <c r="H461" i="1"/>
  <c r="Q461" i="1" s="1"/>
  <c r="K461" i="1" a="1"/>
  <c r="K461" i="1" s="1"/>
  <c r="M461" i="1"/>
  <c r="P460" i="1"/>
  <c r="O460" i="1"/>
  <c r="N461" i="1"/>
  <c r="M457" i="3" l="1"/>
  <c r="P457" i="3" s="1"/>
  <c r="P456" i="3"/>
  <c r="R456" i="3"/>
  <c r="O456" i="3"/>
  <c r="J458" i="3"/>
  <c r="H458" i="3" s="1"/>
  <c r="I458" i="3"/>
  <c r="Q457" i="3"/>
  <c r="N457" i="3"/>
  <c r="K457" i="3" a="1"/>
  <c r="K457" i="3" s="1"/>
  <c r="K206" i="2"/>
  <c r="L206" i="2" s="1"/>
  <c r="J462" i="1"/>
  <c r="I462" i="1"/>
  <c r="L461" i="1"/>
  <c r="R461" i="1" s="1"/>
  <c r="M458" i="3" l="1"/>
  <c r="R457" i="3"/>
  <c r="J459" i="3"/>
  <c r="I459" i="3"/>
  <c r="H459" i="3"/>
  <c r="L459" i="3" s="1"/>
  <c r="O457" i="3"/>
  <c r="Q458" i="3"/>
  <c r="N458" i="3"/>
  <c r="K458" i="3" a="1"/>
  <c r="K458" i="3" s="1"/>
  <c r="L458" i="3"/>
  <c r="H206" i="2"/>
  <c r="M206" i="2" a="1"/>
  <c r="M206" i="2" s="1"/>
  <c r="T206" i="2"/>
  <c r="P206" i="2"/>
  <c r="Q206" i="2"/>
  <c r="R206" i="2"/>
  <c r="S206" i="2"/>
  <c r="N206" i="2"/>
  <c r="O207" i="2" s="1"/>
  <c r="H462" i="1"/>
  <c r="I463" i="1" s="1"/>
  <c r="K462" i="1" a="1"/>
  <c r="K462" i="1" s="1"/>
  <c r="J463" i="1"/>
  <c r="P461" i="1"/>
  <c r="M462" i="1"/>
  <c r="O461" i="1"/>
  <c r="N462" i="1"/>
  <c r="J460" i="3" l="1"/>
  <c r="I460" i="3"/>
  <c r="M459" i="3"/>
  <c r="P459" i="3" s="1"/>
  <c r="P458" i="3"/>
  <c r="O458" i="3"/>
  <c r="R458" i="3"/>
  <c r="Q459" i="3"/>
  <c r="N459" i="3"/>
  <c r="K459" i="3" a="1"/>
  <c r="K459" i="3" s="1"/>
  <c r="I207" i="2"/>
  <c r="J207" i="2"/>
  <c r="Q462" i="1"/>
  <c r="L462" i="1"/>
  <c r="R462" i="1" s="1"/>
  <c r="H463" i="1"/>
  <c r="K463" i="1" a="1"/>
  <c r="K463" i="1" s="1"/>
  <c r="N463" i="1"/>
  <c r="M460" i="3" l="1"/>
  <c r="R459" i="3"/>
  <c r="O459" i="3"/>
  <c r="N460" i="3"/>
  <c r="K460" i="3" a="1"/>
  <c r="K460" i="3" s="1"/>
  <c r="H460" i="3"/>
  <c r="K207" i="2"/>
  <c r="L207" i="2" s="1"/>
  <c r="H207" i="2" s="1"/>
  <c r="M207" i="2" a="1"/>
  <c r="M207" i="2" s="1"/>
  <c r="P207" i="2"/>
  <c r="T207" i="2"/>
  <c r="N207" i="2"/>
  <c r="O208" i="2" s="1"/>
  <c r="O462" i="1"/>
  <c r="P462" i="1"/>
  <c r="M463" i="1"/>
  <c r="J464" i="1"/>
  <c r="K464" i="1" s="1" a="1"/>
  <c r="K464" i="1" s="1"/>
  <c r="I464" i="1"/>
  <c r="L463" i="1"/>
  <c r="Q463" i="1"/>
  <c r="R463" i="1" l="1"/>
  <c r="S207" i="2"/>
  <c r="R207" i="2"/>
  <c r="Q207" i="2"/>
  <c r="J461" i="3"/>
  <c r="I461" i="3"/>
  <c r="H461" i="3"/>
  <c r="L461" i="3" s="1"/>
  <c r="L460" i="3"/>
  <c r="Q460" i="3"/>
  <c r="I208" i="2"/>
  <c r="J208" i="2"/>
  <c r="N464" i="1"/>
  <c r="H464" i="1"/>
  <c r="H465" i="1" s="1"/>
  <c r="H466" i="1" s="1"/>
  <c r="P463" i="1"/>
  <c r="O463" i="1"/>
  <c r="M464" i="1"/>
  <c r="M461" i="3" l="1"/>
  <c r="P461" i="3" s="1"/>
  <c r="P460" i="3"/>
  <c r="R460" i="3"/>
  <c r="O460" i="3"/>
  <c r="J462" i="3"/>
  <c r="I462" i="3"/>
  <c r="H462" i="3"/>
  <c r="Q461" i="3"/>
  <c r="N461" i="3"/>
  <c r="K461" i="3" a="1"/>
  <c r="K461" i="3" s="1"/>
  <c r="K208" i="2"/>
  <c r="L208" i="2" s="1"/>
  <c r="R208" i="2" s="1"/>
  <c r="Q464" i="1"/>
  <c r="J465" i="1"/>
  <c r="K465" i="1" s="1" a="1"/>
  <c r="K465" i="1" s="1"/>
  <c r="I465" i="1"/>
  <c r="L464" i="1"/>
  <c r="R464" i="1" s="1"/>
  <c r="M462" i="3" l="1"/>
  <c r="R461" i="3"/>
  <c r="O461" i="3"/>
  <c r="J463" i="3"/>
  <c r="I463" i="3"/>
  <c r="H463" i="3"/>
  <c r="Q462" i="3"/>
  <c r="N462" i="3"/>
  <c r="K462" i="3" a="1"/>
  <c r="K462" i="3" s="1"/>
  <c r="L462" i="3"/>
  <c r="S208" i="2"/>
  <c r="N208" i="2"/>
  <c r="O209" i="2" s="1"/>
  <c r="Q208" i="2"/>
  <c r="P208" i="2"/>
  <c r="T208" i="2"/>
  <c r="H208" i="2"/>
  <c r="I209" i="2" s="1"/>
  <c r="M208" i="2" a="1"/>
  <c r="M208" i="2" s="1"/>
  <c r="J466" i="1"/>
  <c r="K466" i="1" s="1" a="1"/>
  <c r="K466" i="1" s="1"/>
  <c r="I466" i="1"/>
  <c r="L465" i="1"/>
  <c r="R465" i="1" s="1"/>
  <c r="P464" i="1"/>
  <c r="O464" i="1"/>
  <c r="M465" i="1"/>
  <c r="Q465" i="1"/>
  <c r="N465" i="1"/>
  <c r="J209" i="2" l="1"/>
  <c r="J464" i="3"/>
  <c r="I464" i="3"/>
  <c r="H464" i="3"/>
  <c r="L463" i="3"/>
  <c r="Q463" i="3"/>
  <c r="N463" i="3"/>
  <c r="K463" i="3" a="1"/>
  <c r="K463" i="3" s="1"/>
  <c r="M463" i="3"/>
  <c r="P462" i="3"/>
  <c r="R462" i="3"/>
  <c r="O462" i="3"/>
  <c r="K209" i="2"/>
  <c r="L209" i="2" s="1"/>
  <c r="R209" i="2" s="1"/>
  <c r="J467" i="1"/>
  <c r="I467" i="1"/>
  <c r="L466" i="1"/>
  <c r="R466" i="1" s="1"/>
  <c r="M466" i="1"/>
  <c r="P465" i="1"/>
  <c r="O465" i="1"/>
  <c r="Q466" i="1"/>
  <c r="N466" i="1"/>
  <c r="M464" i="3" l="1"/>
  <c r="P463" i="3"/>
  <c r="O463" i="3"/>
  <c r="R463" i="3"/>
  <c r="J465" i="3"/>
  <c r="I465" i="3"/>
  <c r="H465" i="3"/>
  <c r="Q464" i="3"/>
  <c r="N464" i="3"/>
  <c r="K464" i="3" a="1"/>
  <c r="K464" i="3" s="1"/>
  <c r="L464" i="3"/>
  <c r="N209" i="2"/>
  <c r="O210" i="2" s="1"/>
  <c r="T209" i="2"/>
  <c r="S209" i="2"/>
  <c r="H209" i="2"/>
  <c r="I210" i="2" s="1"/>
  <c r="M209" i="2" a="1"/>
  <c r="M209" i="2" s="1"/>
  <c r="Q209" i="2"/>
  <c r="P209" i="2"/>
  <c r="H467" i="1"/>
  <c r="J468" i="1" s="1"/>
  <c r="K467" i="1" a="1"/>
  <c r="K467" i="1" s="1"/>
  <c r="O466" i="1"/>
  <c r="P466" i="1"/>
  <c r="M467" i="1"/>
  <c r="N467" i="1"/>
  <c r="Q467" i="1" l="1"/>
  <c r="J210" i="2"/>
  <c r="L467" i="1"/>
  <c r="R467" i="1" s="1"/>
  <c r="I468" i="1"/>
  <c r="J466" i="3"/>
  <c r="I466" i="3"/>
  <c r="H466" i="3"/>
  <c r="L465" i="3"/>
  <c r="Q465" i="3"/>
  <c r="N465" i="3"/>
  <c r="K465" i="3" a="1"/>
  <c r="K465" i="3" s="1"/>
  <c r="M465" i="3"/>
  <c r="P464" i="3"/>
  <c r="R464" i="3"/>
  <c r="O464" i="3"/>
  <c r="K210" i="2"/>
  <c r="L210" i="2" s="1"/>
  <c r="H468" i="1"/>
  <c r="H469" i="1" s="1"/>
  <c r="H470" i="1" s="1"/>
  <c r="K468" i="1" a="1"/>
  <c r="K468" i="1" s="1"/>
  <c r="P467" i="1"/>
  <c r="M468" i="1"/>
  <c r="O467" i="1"/>
  <c r="N468" i="1"/>
  <c r="M466" i="3" l="1"/>
  <c r="P465" i="3"/>
  <c r="O465" i="3"/>
  <c r="R465" i="3"/>
  <c r="J467" i="3"/>
  <c r="H467" i="3" s="1"/>
  <c r="L467" i="3" s="1"/>
  <c r="I467" i="3"/>
  <c r="Q466" i="3"/>
  <c r="N466" i="3"/>
  <c r="K466" i="3" a="1"/>
  <c r="K466" i="3" s="1"/>
  <c r="L466" i="3"/>
  <c r="H210" i="2"/>
  <c r="M210" i="2" a="1"/>
  <c r="M210" i="2" s="1"/>
  <c r="P210" i="2"/>
  <c r="R210" i="2"/>
  <c r="T210" i="2"/>
  <c r="Q210" i="2"/>
  <c r="S210" i="2"/>
  <c r="N210" i="2"/>
  <c r="O211" i="2" s="1"/>
  <c r="Q468" i="1"/>
  <c r="L468" i="1"/>
  <c r="R468" i="1" s="1"/>
  <c r="I469" i="1"/>
  <c r="J469" i="1"/>
  <c r="K469" i="1" s="1" a="1"/>
  <c r="K469" i="1" s="1"/>
  <c r="J470" i="1"/>
  <c r="K470" i="1" s="1" a="1"/>
  <c r="K470" i="1" s="1"/>
  <c r="I470" i="1"/>
  <c r="L469" i="1"/>
  <c r="R469" i="1" s="1"/>
  <c r="M468" i="3" l="1"/>
  <c r="Q467" i="3"/>
  <c r="N467" i="3"/>
  <c r="K467" i="3" a="1"/>
  <c r="K467" i="3" s="1"/>
  <c r="J468" i="3"/>
  <c r="H468" i="3" s="1"/>
  <c r="L468" i="3" s="1"/>
  <c r="I468" i="3"/>
  <c r="M467" i="3"/>
  <c r="P467" i="3" s="1"/>
  <c r="P466" i="3"/>
  <c r="R466" i="3"/>
  <c r="O466" i="3"/>
  <c r="J211" i="2"/>
  <c r="I211" i="2"/>
  <c r="O468" i="1"/>
  <c r="P468" i="1"/>
  <c r="M469" i="1"/>
  <c r="M470" i="1" s="1"/>
  <c r="N469" i="1"/>
  <c r="Q469" i="1"/>
  <c r="Q470" i="1"/>
  <c r="N470" i="1"/>
  <c r="J471" i="1"/>
  <c r="I471" i="1"/>
  <c r="L470" i="1"/>
  <c r="R470" i="1" s="1"/>
  <c r="P469" i="1"/>
  <c r="O469" i="1"/>
  <c r="M469" i="3" l="1"/>
  <c r="P468" i="3"/>
  <c r="R468" i="3"/>
  <c r="O468" i="3"/>
  <c r="R467" i="3"/>
  <c r="O467" i="3"/>
  <c r="J469" i="3"/>
  <c r="I469" i="3"/>
  <c r="H469" i="3"/>
  <c r="L469" i="3" s="1"/>
  <c r="Q468" i="3"/>
  <c r="N468" i="3"/>
  <c r="K468" i="3" a="1"/>
  <c r="K468" i="3" s="1"/>
  <c r="K211" i="2"/>
  <c r="L211" i="2" s="1"/>
  <c r="H471" i="1"/>
  <c r="J472" i="1" s="1"/>
  <c r="K472" i="1" s="1" a="1"/>
  <c r="K472" i="1" s="1"/>
  <c r="K471" i="1" a="1"/>
  <c r="K471" i="1" s="1"/>
  <c r="M471" i="1"/>
  <c r="P470" i="1"/>
  <c r="O470" i="1"/>
  <c r="N471" i="1"/>
  <c r="Q469" i="3" l="1"/>
  <c r="N469" i="3"/>
  <c r="K469" i="3" a="1"/>
  <c r="K469" i="3" s="1"/>
  <c r="M470" i="3"/>
  <c r="P469" i="3"/>
  <c r="O469" i="3"/>
  <c r="R469" i="3"/>
  <c r="J470" i="3"/>
  <c r="I470" i="3"/>
  <c r="H470" i="3"/>
  <c r="L470" i="3" s="1"/>
  <c r="H211" i="2"/>
  <c r="M211" i="2" a="1"/>
  <c r="M211" i="2" s="1"/>
  <c r="S211" i="2"/>
  <c r="P211" i="2"/>
  <c r="Q211" i="2"/>
  <c r="R211" i="2"/>
  <c r="T211" i="2"/>
  <c r="N211" i="2"/>
  <c r="O212" i="2" s="1"/>
  <c r="I472" i="1"/>
  <c r="Q471" i="1"/>
  <c r="L471" i="1"/>
  <c r="R471" i="1" s="1"/>
  <c r="H472" i="1"/>
  <c r="H473" i="1" s="1"/>
  <c r="H474" i="1" s="1"/>
  <c r="H475" i="1" s="1"/>
  <c r="N472" i="1"/>
  <c r="P471" i="1"/>
  <c r="O471" i="1"/>
  <c r="M472" i="1" l="1"/>
  <c r="M471" i="3"/>
  <c r="P470" i="3"/>
  <c r="O470" i="3"/>
  <c r="R470" i="3"/>
  <c r="J471" i="3"/>
  <c r="I471" i="3"/>
  <c r="Q470" i="3"/>
  <c r="N470" i="3"/>
  <c r="K470" i="3" a="1"/>
  <c r="K470" i="3" s="1"/>
  <c r="J212" i="2"/>
  <c r="I212" i="2"/>
  <c r="Q472" i="1"/>
  <c r="J473" i="1"/>
  <c r="K473" i="1" s="1" a="1"/>
  <c r="K473" i="1" s="1"/>
  <c r="I473" i="1"/>
  <c r="L472" i="1"/>
  <c r="R472" i="1" s="1"/>
  <c r="N471" i="3" l="1"/>
  <c r="K471" i="3" a="1"/>
  <c r="K471" i="3" s="1"/>
  <c r="H471" i="3"/>
  <c r="K212" i="2"/>
  <c r="L212" i="2" s="1"/>
  <c r="N473" i="1"/>
  <c r="Q473" i="1"/>
  <c r="J474" i="1"/>
  <c r="K474" i="1" s="1" a="1"/>
  <c r="K474" i="1" s="1"/>
  <c r="I474" i="1"/>
  <c r="L473" i="1"/>
  <c r="R473" i="1" s="1"/>
  <c r="M473" i="1"/>
  <c r="P472" i="1"/>
  <c r="O472" i="1"/>
  <c r="J472" i="3" l="1"/>
  <c r="I472" i="3"/>
  <c r="H472" i="3"/>
  <c r="L471" i="3"/>
  <c r="Q471" i="3"/>
  <c r="H212" i="2"/>
  <c r="M212" i="2" a="1"/>
  <c r="M212" i="2" s="1"/>
  <c r="P212" i="2"/>
  <c r="R212" i="2"/>
  <c r="S212" i="2"/>
  <c r="T212" i="2"/>
  <c r="Q212" i="2"/>
  <c r="N212" i="2"/>
  <c r="O213" i="2" s="1"/>
  <c r="M474" i="1"/>
  <c r="O473" i="1"/>
  <c r="P473" i="1"/>
  <c r="J475" i="1"/>
  <c r="K475" i="1" s="1" a="1"/>
  <c r="K475" i="1" s="1"/>
  <c r="I475" i="1"/>
  <c r="L474" i="1"/>
  <c r="R474" i="1" s="1"/>
  <c r="N474" i="1"/>
  <c r="Q474" i="1"/>
  <c r="M472" i="3" l="1"/>
  <c r="P471" i="3"/>
  <c r="O471" i="3"/>
  <c r="R471" i="3"/>
  <c r="J473" i="3"/>
  <c r="I473" i="3"/>
  <c r="H473" i="3"/>
  <c r="L473" i="3" s="1"/>
  <c r="Q472" i="3"/>
  <c r="N472" i="3"/>
  <c r="K472" i="3" a="1"/>
  <c r="K472" i="3" s="1"/>
  <c r="L472" i="3"/>
  <c r="I213" i="2"/>
  <c r="J213" i="2"/>
  <c r="I476" i="1"/>
  <c r="J476" i="1"/>
  <c r="L475" i="1"/>
  <c r="R475" i="1" s="1"/>
  <c r="Q475" i="1"/>
  <c r="N475" i="1"/>
  <c r="P474" i="1"/>
  <c r="O474" i="1"/>
  <c r="M475" i="1"/>
  <c r="P473" i="3" l="1"/>
  <c r="O473" i="3"/>
  <c r="R473" i="3"/>
  <c r="Q473" i="3"/>
  <c r="N473" i="3"/>
  <c r="K473" i="3" a="1"/>
  <c r="K473" i="3" s="1"/>
  <c r="L474" i="3"/>
  <c r="J474" i="3"/>
  <c r="I474" i="3"/>
  <c r="H474" i="3"/>
  <c r="M473" i="3"/>
  <c r="M474" i="3" s="1"/>
  <c r="P472" i="3"/>
  <c r="R472" i="3"/>
  <c r="O472" i="3"/>
  <c r="K213" i="2"/>
  <c r="L213" i="2" s="1"/>
  <c r="H213" i="2" s="1"/>
  <c r="M213" i="2" a="1"/>
  <c r="M213" i="2" s="1"/>
  <c r="H476" i="1"/>
  <c r="J477" i="1" s="1"/>
  <c r="K476" i="1" a="1"/>
  <c r="K476" i="1" s="1"/>
  <c r="M476" i="1"/>
  <c r="O475" i="1"/>
  <c r="P475" i="1"/>
  <c r="N476" i="1"/>
  <c r="N213" i="2" l="1"/>
  <c r="O214" i="2" s="1"/>
  <c r="M475" i="3"/>
  <c r="P474" i="3"/>
  <c r="O474" i="3"/>
  <c r="R474" i="3"/>
  <c r="J475" i="3"/>
  <c r="I475" i="3"/>
  <c r="H475" i="3"/>
  <c r="L475" i="3" s="1"/>
  <c r="Q474" i="3"/>
  <c r="N474" i="3"/>
  <c r="K474" i="3" a="1"/>
  <c r="K474" i="3" s="1"/>
  <c r="P213" i="2"/>
  <c r="T213" i="2"/>
  <c r="R213" i="2"/>
  <c r="S213" i="2"/>
  <c r="Q213" i="2"/>
  <c r="J214" i="2"/>
  <c r="I214" i="2"/>
  <c r="Q476" i="1"/>
  <c r="H477" i="1"/>
  <c r="H478" i="1" s="1"/>
  <c r="H479" i="1" s="1"/>
  <c r="K477" i="1" a="1"/>
  <c r="K477" i="1" s="1"/>
  <c r="I477" i="1"/>
  <c r="L476" i="1"/>
  <c r="R476" i="1" s="1"/>
  <c r="N477" i="1"/>
  <c r="P476" i="1" l="1"/>
  <c r="M477" i="1"/>
  <c r="M476" i="3"/>
  <c r="P475" i="3"/>
  <c r="O475" i="3"/>
  <c r="R475" i="3"/>
  <c r="Q475" i="3"/>
  <c r="N475" i="3"/>
  <c r="K475" i="3" a="1"/>
  <c r="K475" i="3" s="1"/>
  <c r="J476" i="3"/>
  <c r="I476" i="3"/>
  <c r="H476" i="3"/>
  <c r="L476" i="3" s="1"/>
  <c r="K214" i="2"/>
  <c r="L214" i="2" s="1"/>
  <c r="L477" i="1"/>
  <c r="R477" i="1" s="1"/>
  <c r="I478" i="1"/>
  <c r="J478" i="1"/>
  <c r="K478" i="1" s="1" a="1"/>
  <c r="K478" i="1" s="1"/>
  <c r="Q477" i="1"/>
  <c r="O476" i="1"/>
  <c r="J479" i="1"/>
  <c r="K479" i="1" s="1" a="1"/>
  <c r="K479" i="1" s="1"/>
  <c r="I479" i="1"/>
  <c r="L478" i="1"/>
  <c r="R478" i="1" s="1"/>
  <c r="P477" i="1" l="1"/>
  <c r="M478" i="1"/>
  <c r="O477" i="1"/>
  <c r="N478" i="1"/>
  <c r="Q478" i="1"/>
  <c r="M477" i="3"/>
  <c r="P476" i="3"/>
  <c r="R476" i="3"/>
  <c r="O476" i="3"/>
  <c r="J477" i="3"/>
  <c r="I477" i="3"/>
  <c r="H477" i="3"/>
  <c r="Q476" i="3"/>
  <c r="N476" i="3"/>
  <c r="K476" i="3" a="1"/>
  <c r="K476" i="3" s="1"/>
  <c r="H214" i="2"/>
  <c r="M214" i="2" a="1"/>
  <c r="M214" i="2" s="1"/>
  <c r="T214" i="2"/>
  <c r="P214" i="2"/>
  <c r="Q214" i="2"/>
  <c r="R214" i="2"/>
  <c r="S214" i="2"/>
  <c r="N214" i="2"/>
  <c r="O215" i="2" s="1"/>
  <c r="N479" i="1"/>
  <c r="Q479" i="1"/>
  <c r="M479" i="1"/>
  <c r="O478" i="1"/>
  <c r="P478" i="1"/>
  <c r="J480" i="1"/>
  <c r="I480" i="1"/>
  <c r="L479" i="1"/>
  <c r="R479" i="1" s="1"/>
  <c r="J478" i="3" l="1"/>
  <c r="I478" i="3"/>
  <c r="H478" i="3"/>
  <c r="Q477" i="3"/>
  <c r="N477" i="3"/>
  <c r="K477" i="3" a="1"/>
  <c r="K477" i="3" s="1"/>
  <c r="L477" i="3"/>
  <c r="J215" i="2"/>
  <c r="I215" i="2"/>
  <c r="H480" i="1"/>
  <c r="H481" i="1" s="1"/>
  <c r="K480" i="1" a="1"/>
  <c r="K480" i="1" s="1"/>
  <c r="N480" i="1"/>
  <c r="M480" i="1"/>
  <c r="O479" i="1"/>
  <c r="P479" i="1"/>
  <c r="J479" i="3" l="1"/>
  <c r="I479" i="3"/>
  <c r="H479" i="3"/>
  <c r="L479" i="3" s="1"/>
  <c r="M478" i="3"/>
  <c r="P477" i="3"/>
  <c r="O477" i="3"/>
  <c r="R477" i="3"/>
  <c r="Q478" i="3"/>
  <c r="N478" i="3"/>
  <c r="K478" i="3" a="1"/>
  <c r="K478" i="3" s="1"/>
  <c r="L478" i="3"/>
  <c r="K215" i="2"/>
  <c r="L215" i="2" s="1"/>
  <c r="L480" i="1"/>
  <c r="R480" i="1" s="1"/>
  <c r="J481" i="1"/>
  <c r="K481" i="1" s="1" a="1"/>
  <c r="K481" i="1" s="1"/>
  <c r="I481" i="1"/>
  <c r="Q480" i="1"/>
  <c r="P479" i="3" l="1"/>
  <c r="O479" i="3"/>
  <c r="R479" i="3"/>
  <c r="M479" i="3"/>
  <c r="M480" i="3" s="1"/>
  <c r="P478" i="3"/>
  <c r="R478" i="3"/>
  <c r="O478" i="3"/>
  <c r="J480" i="3"/>
  <c r="H480" i="3" s="1"/>
  <c r="I480" i="3"/>
  <c r="Q479" i="3"/>
  <c r="N479" i="3"/>
  <c r="K479" i="3" a="1"/>
  <c r="K479" i="3" s="1"/>
  <c r="H215" i="2"/>
  <c r="S215" i="2" s="1"/>
  <c r="M215" i="2" a="1"/>
  <c r="M215" i="2" s="1"/>
  <c r="P215" i="2"/>
  <c r="N215" i="2"/>
  <c r="O216" i="2" s="1"/>
  <c r="R215" i="2"/>
  <c r="Q215" i="2"/>
  <c r="T215" i="2"/>
  <c r="I216" i="2"/>
  <c r="J216" i="2"/>
  <c r="J482" i="1"/>
  <c r="K482" i="1" s="1" a="1"/>
  <c r="K482" i="1" s="1"/>
  <c r="I482" i="1"/>
  <c r="L481" i="1"/>
  <c r="R481" i="1" s="1"/>
  <c r="N481" i="1"/>
  <c r="Q481" i="1"/>
  <c r="P480" i="1"/>
  <c r="M481" i="1"/>
  <c r="O480" i="1"/>
  <c r="J481" i="3" l="1"/>
  <c r="I481" i="3"/>
  <c r="H481" i="3"/>
  <c r="Q480" i="3"/>
  <c r="N480" i="3"/>
  <c r="K480" i="3" a="1"/>
  <c r="K480" i="3" s="1"/>
  <c r="L480" i="3"/>
  <c r="K216" i="2"/>
  <c r="L216" i="2" s="1"/>
  <c r="N482" i="1"/>
  <c r="H482" i="1"/>
  <c r="H483" i="1" s="1"/>
  <c r="O481" i="1"/>
  <c r="P481" i="1"/>
  <c r="M482" i="1"/>
  <c r="J482" i="3" l="1"/>
  <c r="I482" i="3"/>
  <c r="H482" i="3"/>
  <c r="M481" i="3"/>
  <c r="P480" i="3"/>
  <c r="R480" i="3"/>
  <c r="O480" i="3"/>
  <c r="L481" i="3"/>
  <c r="Q481" i="3"/>
  <c r="N481" i="3"/>
  <c r="K481" i="3" a="1"/>
  <c r="K481" i="3" s="1"/>
  <c r="H216" i="2"/>
  <c r="M216" i="2" a="1"/>
  <c r="M216" i="2" s="1"/>
  <c r="T216" i="2"/>
  <c r="P216" i="2"/>
  <c r="Q216" i="2"/>
  <c r="R216" i="2"/>
  <c r="S216" i="2"/>
  <c r="N216" i="2"/>
  <c r="O217" i="2" s="1"/>
  <c r="Q482" i="1"/>
  <c r="I483" i="1"/>
  <c r="J483" i="1"/>
  <c r="K483" i="1" s="1" a="1"/>
  <c r="K483" i="1" s="1"/>
  <c r="L482" i="1"/>
  <c r="J483" i="3" l="1"/>
  <c r="I483" i="3"/>
  <c r="H483" i="3"/>
  <c r="L483" i="3" s="1"/>
  <c r="Q482" i="3"/>
  <c r="N482" i="3"/>
  <c r="K482" i="3" a="1"/>
  <c r="K482" i="3" s="1"/>
  <c r="M482" i="3"/>
  <c r="P481" i="3"/>
  <c r="O481" i="3"/>
  <c r="R481" i="3"/>
  <c r="L482" i="3"/>
  <c r="J217" i="2"/>
  <c r="I217" i="2"/>
  <c r="P482" i="1"/>
  <c r="R482" i="1"/>
  <c r="I484" i="1"/>
  <c r="J484" i="1"/>
  <c r="L483" i="1"/>
  <c r="R483" i="1" s="1"/>
  <c r="Q483" i="1"/>
  <c r="N483" i="1"/>
  <c r="M483" i="1"/>
  <c r="O482" i="1"/>
  <c r="P483" i="3" l="1"/>
  <c r="O483" i="3"/>
  <c r="R483" i="3"/>
  <c r="J484" i="3"/>
  <c r="I484" i="3"/>
  <c r="H484" i="3"/>
  <c r="M483" i="3"/>
  <c r="M484" i="3" s="1"/>
  <c r="P482" i="3"/>
  <c r="R482" i="3"/>
  <c r="O482" i="3"/>
  <c r="Q483" i="3"/>
  <c r="N483" i="3"/>
  <c r="K483" i="3" a="1"/>
  <c r="K483" i="3" s="1"/>
  <c r="K217" i="2"/>
  <c r="L217" i="2" s="1"/>
  <c r="H484" i="1"/>
  <c r="J485" i="1" s="1"/>
  <c r="K484" i="1" a="1"/>
  <c r="K484" i="1" s="1"/>
  <c r="O483" i="1"/>
  <c r="M484" i="1"/>
  <c r="P483" i="1"/>
  <c r="N484" i="1"/>
  <c r="J485" i="3" l="1"/>
  <c r="I485" i="3"/>
  <c r="H485" i="3"/>
  <c r="L485" i="3" s="1"/>
  <c r="Q484" i="3"/>
  <c r="N484" i="3"/>
  <c r="K484" i="3" a="1"/>
  <c r="K484" i="3" s="1"/>
  <c r="L484" i="3"/>
  <c r="H217" i="2"/>
  <c r="M217" i="2" a="1"/>
  <c r="M217" i="2" s="1"/>
  <c r="Q217" i="2"/>
  <c r="S217" i="2"/>
  <c r="T217" i="2"/>
  <c r="R217" i="2"/>
  <c r="P217" i="2"/>
  <c r="N217" i="2"/>
  <c r="O218" i="2" s="1"/>
  <c r="H485" i="1"/>
  <c r="J486" i="1" s="1"/>
  <c r="K485" i="1" a="1"/>
  <c r="K485" i="1" s="1"/>
  <c r="Q484" i="1"/>
  <c r="L484" i="1"/>
  <c r="R484" i="1" s="1"/>
  <c r="I485" i="1"/>
  <c r="N485" i="1"/>
  <c r="Q485" i="1" l="1"/>
  <c r="O485" i="3"/>
  <c r="R485" i="3"/>
  <c r="J486" i="3"/>
  <c r="I486" i="3"/>
  <c r="H486" i="3"/>
  <c r="M485" i="3"/>
  <c r="P485" i="3" s="1"/>
  <c r="P484" i="3"/>
  <c r="R484" i="3"/>
  <c r="O484" i="3"/>
  <c r="Q485" i="3"/>
  <c r="N485" i="3"/>
  <c r="K485" i="3" a="1"/>
  <c r="K485" i="3" s="1"/>
  <c r="I218" i="2"/>
  <c r="J218" i="2"/>
  <c r="I486" i="1"/>
  <c r="L485" i="1"/>
  <c r="R485" i="1" s="1"/>
  <c r="N486" i="1"/>
  <c r="K486" i="1" a="1"/>
  <c r="K486" i="1" s="1"/>
  <c r="O484" i="1"/>
  <c r="P484" i="1"/>
  <c r="M485" i="1"/>
  <c r="P485" i="1" s="1"/>
  <c r="H486" i="1"/>
  <c r="H487" i="1" s="1"/>
  <c r="M486" i="3" l="1"/>
  <c r="M486" i="1"/>
  <c r="O485" i="1"/>
  <c r="K218" i="2"/>
  <c r="L218" i="2" s="1"/>
  <c r="J487" i="3"/>
  <c r="I487" i="3"/>
  <c r="H487" i="3"/>
  <c r="L487" i="3" s="1"/>
  <c r="Q486" i="3"/>
  <c r="N486" i="3"/>
  <c r="K486" i="3" a="1"/>
  <c r="K486" i="3" s="1"/>
  <c r="L486" i="3"/>
  <c r="H218" i="2"/>
  <c r="M218" i="2" a="1"/>
  <c r="M218" i="2" s="1"/>
  <c r="R218" i="2"/>
  <c r="T218" i="2"/>
  <c r="P218" i="2"/>
  <c r="Q218" i="2"/>
  <c r="S218" i="2"/>
  <c r="N218" i="2"/>
  <c r="O219" i="2" s="1"/>
  <c r="Q486" i="1"/>
  <c r="J487" i="1"/>
  <c r="K487" i="1" s="1" a="1"/>
  <c r="K487" i="1" s="1"/>
  <c r="I487" i="1"/>
  <c r="L486" i="1"/>
  <c r="R486" i="1" s="1"/>
  <c r="P487" i="3" l="1"/>
  <c r="O487" i="3"/>
  <c r="R487" i="3"/>
  <c r="M487" i="3"/>
  <c r="M488" i="3" s="1"/>
  <c r="P486" i="3"/>
  <c r="O486" i="3"/>
  <c r="R486" i="3"/>
  <c r="J488" i="3"/>
  <c r="H488" i="3" s="1"/>
  <c r="I488" i="3"/>
  <c r="Q487" i="3"/>
  <c r="N487" i="3"/>
  <c r="K487" i="3" a="1"/>
  <c r="K487" i="3" s="1"/>
  <c r="J219" i="2"/>
  <c r="I219" i="2"/>
  <c r="M487" i="1"/>
  <c r="P486" i="1"/>
  <c r="O486" i="1"/>
  <c r="J488" i="1"/>
  <c r="K488" i="1" s="1" a="1"/>
  <c r="K488" i="1" s="1"/>
  <c r="I488" i="1"/>
  <c r="L487" i="1"/>
  <c r="R487" i="1" s="1"/>
  <c r="Q487" i="1"/>
  <c r="N487" i="1"/>
  <c r="J489" i="3" l="1"/>
  <c r="I489" i="3"/>
  <c r="H489" i="3"/>
  <c r="L489" i="3" s="1"/>
  <c r="Q488" i="3"/>
  <c r="N488" i="3"/>
  <c r="K488" i="3" a="1"/>
  <c r="K488" i="3" s="1"/>
  <c r="L488" i="3"/>
  <c r="K219" i="2"/>
  <c r="L219" i="2" s="1"/>
  <c r="R219" i="2" s="1"/>
  <c r="N488" i="1"/>
  <c r="H488" i="1"/>
  <c r="H489" i="1" s="1"/>
  <c r="H490" i="1" s="1"/>
  <c r="H491" i="1" s="1"/>
  <c r="H492" i="1" s="1"/>
  <c r="M488" i="1"/>
  <c r="P487" i="1"/>
  <c r="O487" i="1"/>
  <c r="N219" i="2" l="1"/>
  <c r="O220" i="2" s="1"/>
  <c r="P489" i="3"/>
  <c r="O489" i="3"/>
  <c r="R489" i="3"/>
  <c r="J490" i="3"/>
  <c r="I490" i="3"/>
  <c r="H490" i="3"/>
  <c r="M489" i="3"/>
  <c r="M490" i="3" s="1"/>
  <c r="P488" i="3"/>
  <c r="R488" i="3"/>
  <c r="O488" i="3"/>
  <c r="Q489" i="3"/>
  <c r="N489" i="3"/>
  <c r="K489" i="3" a="1"/>
  <c r="K489" i="3" s="1"/>
  <c r="T219" i="2"/>
  <c r="S219" i="2"/>
  <c r="P219" i="2"/>
  <c r="H219" i="2"/>
  <c r="J220" i="2" s="1"/>
  <c r="M219" i="2" a="1"/>
  <c r="M219" i="2" s="1"/>
  <c r="Q219" i="2"/>
  <c r="Q488" i="1"/>
  <c r="J489" i="1"/>
  <c r="K489" i="1" s="1" a="1"/>
  <c r="K489" i="1" s="1"/>
  <c r="I489" i="1"/>
  <c r="L488" i="1"/>
  <c r="R488" i="1" s="1"/>
  <c r="I220" i="2" l="1"/>
  <c r="J491" i="3"/>
  <c r="I491" i="3"/>
  <c r="H491" i="3"/>
  <c r="Q490" i="3"/>
  <c r="N490" i="3"/>
  <c r="K490" i="3" a="1"/>
  <c r="K490" i="3" s="1"/>
  <c r="L490" i="3"/>
  <c r="K220" i="2"/>
  <c r="L220" i="2" s="1"/>
  <c r="J490" i="1"/>
  <c r="K490" i="1" s="1" a="1"/>
  <c r="K490" i="1" s="1"/>
  <c r="I490" i="1"/>
  <c r="L489" i="1"/>
  <c r="R489" i="1" s="1"/>
  <c r="O488" i="1"/>
  <c r="M489" i="1"/>
  <c r="Q489" i="1"/>
  <c r="N489" i="1"/>
  <c r="P488" i="1"/>
  <c r="M491" i="3" l="1"/>
  <c r="P490" i="3"/>
  <c r="O490" i="3"/>
  <c r="R490" i="3"/>
  <c r="J492" i="3"/>
  <c r="I492" i="3"/>
  <c r="H492" i="3"/>
  <c r="L492" i="3" s="1"/>
  <c r="L491" i="3"/>
  <c r="Q491" i="3"/>
  <c r="N491" i="3"/>
  <c r="K491" i="3" a="1"/>
  <c r="K491" i="3" s="1"/>
  <c r="H220" i="2"/>
  <c r="M220" i="2" a="1"/>
  <c r="M220" i="2" s="1"/>
  <c r="P220" i="2"/>
  <c r="R220" i="2"/>
  <c r="T220" i="2"/>
  <c r="Q220" i="2"/>
  <c r="S220" i="2"/>
  <c r="N220" i="2"/>
  <c r="O221" i="2" s="1"/>
  <c r="O489" i="1"/>
  <c r="M490" i="1"/>
  <c r="P489" i="1"/>
  <c r="J491" i="1"/>
  <c r="K491" i="1" s="1" a="1"/>
  <c r="K491" i="1" s="1"/>
  <c r="I491" i="1"/>
  <c r="L490" i="1"/>
  <c r="R490" i="1" s="1"/>
  <c r="Q490" i="1"/>
  <c r="N490" i="1"/>
  <c r="P492" i="3" l="1"/>
  <c r="R492" i="3"/>
  <c r="O492" i="3"/>
  <c r="Q492" i="3"/>
  <c r="N492" i="3"/>
  <c r="K492" i="3" a="1"/>
  <c r="K492" i="3" s="1"/>
  <c r="J493" i="3"/>
  <c r="H493" i="3" s="1"/>
  <c r="I493" i="3"/>
  <c r="M492" i="3"/>
  <c r="M493" i="3" s="1"/>
  <c r="P491" i="3"/>
  <c r="O491" i="3"/>
  <c r="R491" i="3"/>
  <c r="J221" i="2"/>
  <c r="I221" i="2"/>
  <c r="P490" i="1"/>
  <c r="O490" i="1"/>
  <c r="M491" i="1"/>
  <c r="Q491" i="1"/>
  <c r="N491" i="1"/>
  <c r="J492" i="1"/>
  <c r="K492" i="1" s="1" a="1"/>
  <c r="K492" i="1" s="1"/>
  <c r="I492" i="1"/>
  <c r="L491" i="1"/>
  <c r="R491" i="1" s="1"/>
  <c r="J494" i="3" l="1"/>
  <c r="I494" i="3"/>
  <c r="H494" i="3"/>
  <c r="L493" i="3"/>
  <c r="Q493" i="3"/>
  <c r="N493" i="3"/>
  <c r="K493" i="3" a="1"/>
  <c r="K493" i="3" s="1"/>
  <c r="K221" i="2"/>
  <c r="L221" i="2" s="1"/>
  <c r="Q492" i="1"/>
  <c r="N492" i="1"/>
  <c r="J493" i="1"/>
  <c r="I493" i="1"/>
  <c r="L492" i="1"/>
  <c r="R492" i="1" s="1"/>
  <c r="P491" i="1"/>
  <c r="M492" i="1"/>
  <c r="O491" i="1"/>
  <c r="J495" i="3" l="1"/>
  <c r="I495" i="3"/>
  <c r="H495" i="3"/>
  <c r="L495" i="3" s="1"/>
  <c r="Q494" i="3"/>
  <c r="N494" i="3"/>
  <c r="K494" i="3" a="1"/>
  <c r="K494" i="3" s="1"/>
  <c r="M494" i="3"/>
  <c r="P493" i="3"/>
  <c r="O493" i="3"/>
  <c r="R493" i="3"/>
  <c r="L494" i="3"/>
  <c r="H221" i="2"/>
  <c r="M221" i="2" a="1"/>
  <c r="M221" i="2" s="1"/>
  <c r="S221" i="2"/>
  <c r="P221" i="2"/>
  <c r="Q221" i="2"/>
  <c r="T221" i="2"/>
  <c r="R221" i="2"/>
  <c r="N221" i="2"/>
  <c r="O222" i="2" s="1"/>
  <c r="H493" i="1"/>
  <c r="J494" i="1" s="1"/>
  <c r="K493" i="1" a="1"/>
  <c r="K493" i="1" s="1"/>
  <c r="N493" i="1"/>
  <c r="P492" i="1"/>
  <c r="M493" i="1"/>
  <c r="O492" i="1"/>
  <c r="P495" i="3" l="1"/>
  <c r="O495" i="3"/>
  <c r="R495" i="3"/>
  <c r="M495" i="3"/>
  <c r="M496" i="3" s="1"/>
  <c r="P494" i="3"/>
  <c r="R494" i="3"/>
  <c r="O494" i="3"/>
  <c r="J496" i="3"/>
  <c r="H496" i="3" s="1"/>
  <c r="I496" i="3"/>
  <c r="Q495" i="3"/>
  <c r="N495" i="3"/>
  <c r="K495" i="3" a="1"/>
  <c r="K495" i="3" s="1"/>
  <c r="I222" i="2"/>
  <c r="J222" i="2"/>
  <c r="K222" i="2" s="1"/>
  <c r="L222" i="2" s="1"/>
  <c r="Q493" i="1"/>
  <c r="N494" i="1"/>
  <c r="K494" i="1" a="1"/>
  <c r="K494" i="1" s="1"/>
  <c r="L493" i="1"/>
  <c r="M494" i="1" s="1"/>
  <c r="I494" i="1"/>
  <c r="H494" i="1"/>
  <c r="H495" i="1" s="1"/>
  <c r="J497" i="3" l="1"/>
  <c r="I497" i="3"/>
  <c r="H497" i="3"/>
  <c r="L497" i="3" s="1"/>
  <c r="Q496" i="3"/>
  <c r="N496" i="3"/>
  <c r="K496" i="3" a="1"/>
  <c r="K496" i="3" s="1"/>
  <c r="L496" i="3"/>
  <c r="H222" i="2"/>
  <c r="M222" i="2" a="1"/>
  <c r="M222" i="2" s="1"/>
  <c r="P222" i="2"/>
  <c r="N222" i="2"/>
  <c r="O223" i="2" s="1"/>
  <c r="T222" i="2"/>
  <c r="Q222" i="2"/>
  <c r="R222" i="2"/>
  <c r="S222" i="2"/>
  <c r="R493" i="1"/>
  <c r="L494" i="1"/>
  <c r="R494" i="1" s="1"/>
  <c r="I495" i="1"/>
  <c r="P493" i="1"/>
  <c r="O493" i="1"/>
  <c r="J495" i="1"/>
  <c r="K495" i="1" s="1" a="1"/>
  <c r="K495" i="1" s="1"/>
  <c r="Q494" i="1"/>
  <c r="J496" i="1"/>
  <c r="I496" i="1"/>
  <c r="L495" i="1"/>
  <c r="R495" i="1" s="1"/>
  <c r="M495" i="1" l="1"/>
  <c r="P494" i="1"/>
  <c r="M498" i="3"/>
  <c r="M497" i="3"/>
  <c r="P497" i="3" s="1"/>
  <c r="P496" i="3"/>
  <c r="R496" i="3"/>
  <c r="O496" i="3"/>
  <c r="J498" i="3"/>
  <c r="H498" i="3" s="1"/>
  <c r="I498" i="3"/>
  <c r="Q497" i="3"/>
  <c r="N497" i="3"/>
  <c r="K497" i="3" a="1"/>
  <c r="K497" i="3" s="1"/>
  <c r="J223" i="2"/>
  <c r="I223" i="2"/>
  <c r="O494" i="1"/>
  <c r="H496" i="1"/>
  <c r="J497" i="1" s="1"/>
  <c r="K496" i="1" a="1"/>
  <c r="K496" i="1" s="1"/>
  <c r="Q495" i="1"/>
  <c r="N495" i="1"/>
  <c r="P495" i="1"/>
  <c r="M496" i="1"/>
  <c r="O495" i="1"/>
  <c r="Q496" i="1"/>
  <c r="N496" i="1"/>
  <c r="R497" i="3" l="1"/>
  <c r="O497" i="3"/>
  <c r="J499" i="3"/>
  <c r="H499" i="3" s="1"/>
  <c r="L499" i="3" s="1"/>
  <c r="I499" i="3"/>
  <c r="Q498" i="3"/>
  <c r="N498" i="3"/>
  <c r="K498" i="3" a="1"/>
  <c r="K498" i="3" s="1"/>
  <c r="L498" i="3"/>
  <c r="K223" i="2"/>
  <c r="L223" i="2" s="1"/>
  <c r="L496" i="1"/>
  <c r="R496" i="1" s="1"/>
  <c r="I497" i="1"/>
  <c r="H497" i="1"/>
  <c r="J498" i="1" s="1"/>
  <c r="K497" i="1" a="1"/>
  <c r="K497" i="1" s="1"/>
  <c r="N497" i="1"/>
  <c r="M497" i="1" l="1"/>
  <c r="P496" i="1"/>
  <c r="O496" i="1"/>
  <c r="M500" i="3"/>
  <c r="J500" i="3"/>
  <c r="H500" i="3" s="1"/>
  <c r="L500" i="3" s="1"/>
  <c r="I500" i="3"/>
  <c r="M499" i="3"/>
  <c r="P499" i="3" s="1"/>
  <c r="P498" i="3"/>
  <c r="R498" i="3"/>
  <c r="O498" i="3"/>
  <c r="Q499" i="3"/>
  <c r="N499" i="3"/>
  <c r="K499" i="3" a="1"/>
  <c r="K499" i="3" s="1"/>
  <c r="H223" i="2"/>
  <c r="S223" i="2" s="1"/>
  <c r="M223" i="2" a="1"/>
  <c r="M223" i="2" s="1"/>
  <c r="P223" i="2"/>
  <c r="Q223" i="2"/>
  <c r="R223" i="2"/>
  <c r="T223" i="2"/>
  <c r="N223" i="2"/>
  <c r="O224" i="2" s="1"/>
  <c r="Q497" i="1"/>
  <c r="L497" i="1"/>
  <c r="O497" i="1" s="1"/>
  <c r="I498" i="1"/>
  <c r="H498" i="1"/>
  <c r="L498" i="1" s="1"/>
  <c r="K498" i="1" a="1"/>
  <c r="K498" i="1" s="1"/>
  <c r="R497" i="1"/>
  <c r="J499" i="1"/>
  <c r="I499" i="1"/>
  <c r="P497" i="1"/>
  <c r="N498" i="1"/>
  <c r="Q498" i="1"/>
  <c r="R499" i="3" l="1"/>
  <c r="O499" i="3"/>
  <c r="M498" i="1"/>
  <c r="R498" i="1" s="1"/>
  <c r="M501" i="3"/>
  <c r="P500" i="3"/>
  <c r="R500" i="3"/>
  <c r="O500" i="3"/>
  <c r="Q500" i="3"/>
  <c r="N500" i="3"/>
  <c r="K500" i="3" a="1"/>
  <c r="K500" i="3" s="1"/>
  <c r="J501" i="3"/>
  <c r="I501" i="3"/>
  <c r="J224" i="2"/>
  <c r="I224" i="2"/>
  <c r="H499" i="1"/>
  <c r="J500" i="1" s="1"/>
  <c r="K499" i="1" a="1"/>
  <c r="K499" i="1" s="1"/>
  <c r="P498" i="1"/>
  <c r="O498" i="1"/>
  <c r="M499" i="1"/>
  <c r="N499" i="1"/>
  <c r="Q499" i="1" l="1"/>
  <c r="N501" i="3"/>
  <c r="K501" i="3" a="1"/>
  <c r="K501" i="3" s="1"/>
  <c r="H501" i="3"/>
  <c r="K224" i="2"/>
  <c r="L224" i="2" s="1"/>
  <c r="H500" i="1"/>
  <c r="J501" i="1" s="1"/>
  <c r="K500" i="1" a="1"/>
  <c r="K500" i="1" s="1"/>
  <c r="L499" i="1"/>
  <c r="R499" i="1" s="1"/>
  <c r="I500" i="1"/>
  <c r="N500" i="1"/>
  <c r="J502" i="3" l="1"/>
  <c r="I502" i="3"/>
  <c r="H502" i="3"/>
  <c r="L501" i="3"/>
  <c r="Q501" i="3"/>
  <c r="H224" i="2"/>
  <c r="M224" i="2" a="1"/>
  <c r="M224" i="2" s="1"/>
  <c r="Q224" i="2"/>
  <c r="R224" i="2"/>
  <c r="S224" i="2"/>
  <c r="P224" i="2"/>
  <c r="T224" i="2"/>
  <c r="N224" i="2"/>
  <c r="O225" i="2" s="1"/>
  <c r="L500" i="1"/>
  <c r="M501" i="1" s="1"/>
  <c r="O499" i="1"/>
  <c r="I501" i="1"/>
  <c r="Q500" i="1"/>
  <c r="N501" i="1"/>
  <c r="K501" i="1" a="1"/>
  <c r="K501" i="1" s="1"/>
  <c r="P499" i="1"/>
  <c r="M500" i="1"/>
  <c r="R500" i="1" s="1"/>
  <c r="H501" i="1"/>
  <c r="H502" i="1" s="1"/>
  <c r="H503" i="1" s="1"/>
  <c r="P500" i="1"/>
  <c r="O500" i="1" l="1"/>
  <c r="J503" i="3"/>
  <c r="I503" i="3"/>
  <c r="H503" i="3"/>
  <c r="L503" i="3" s="1"/>
  <c r="M502" i="3"/>
  <c r="P501" i="3"/>
  <c r="O501" i="3"/>
  <c r="R501" i="3"/>
  <c r="Q502" i="3"/>
  <c r="N502" i="3"/>
  <c r="K502" i="3" a="1"/>
  <c r="K502" i="3" s="1"/>
  <c r="L502" i="3"/>
  <c r="J225" i="2"/>
  <c r="I225" i="2"/>
  <c r="L501" i="1"/>
  <c r="R501" i="1" s="1"/>
  <c r="I502" i="1"/>
  <c r="J502" i="1"/>
  <c r="K502" i="1" s="1" a="1"/>
  <c r="K502" i="1" s="1"/>
  <c r="Q501" i="1"/>
  <c r="J503" i="1"/>
  <c r="K503" i="1" s="1" a="1"/>
  <c r="K503" i="1" s="1"/>
  <c r="I503" i="1"/>
  <c r="L502" i="1"/>
  <c r="R502" i="1" s="1"/>
  <c r="L503" i="1"/>
  <c r="R503" i="1" s="1"/>
  <c r="R502" i="3" l="1"/>
  <c r="M503" i="3"/>
  <c r="R503" i="3" s="1"/>
  <c r="P502" i="3"/>
  <c r="O502" i="3"/>
  <c r="Q503" i="3"/>
  <c r="N503" i="3"/>
  <c r="K503" i="3" a="1"/>
  <c r="K503" i="3" s="1"/>
  <c r="K225" i="2"/>
  <c r="L225" i="2" s="1"/>
  <c r="M502" i="1"/>
  <c r="P501" i="1"/>
  <c r="Q502" i="1"/>
  <c r="N502" i="1"/>
  <c r="O501" i="1"/>
  <c r="Q503" i="1"/>
  <c r="N503" i="1"/>
  <c r="P503" i="1"/>
  <c r="O503" i="1"/>
  <c r="M503" i="1"/>
  <c r="P502" i="1"/>
  <c r="O502" i="1"/>
  <c r="O503" i="3" l="1"/>
  <c r="P503" i="3"/>
  <c r="H225" i="2"/>
  <c r="M225" i="2" a="1"/>
  <c r="M225" i="2" s="1"/>
  <c r="P225" i="2"/>
  <c r="R225" i="2"/>
  <c r="T225" i="2"/>
  <c r="S225" i="2"/>
  <c r="Q225" i="2"/>
  <c r="N225" i="2"/>
  <c r="O226" i="2" s="1"/>
  <c r="J226" i="2"/>
  <c r="I226" i="2"/>
  <c r="K226" i="2" l="1"/>
  <c r="L226" i="2" s="1"/>
  <c r="H226" i="2" l="1"/>
  <c r="M226" i="2" a="1"/>
  <c r="M226" i="2" s="1"/>
  <c r="S226" i="2"/>
  <c r="P226" i="2"/>
  <c r="Q226" i="2"/>
  <c r="R226" i="2"/>
  <c r="T226" i="2"/>
  <c r="N226" i="2"/>
  <c r="O227" i="2" s="1"/>
  <c r="J227" i="2" l="1"/>
  <c r="I227" i="2"/>
  <c r="K227" i="2" l="1"/>
  <c r="L227" i="2" s="1"/>
  <c r="H227" i="2" l="1"/>
  <c r="M227" i="2" a="1"/>
  <c r="M227" i="2" s="1"/>
  <c r="P227" i="2"/>
  <c r="R227" i="2"/>
  <c r="S227" i="2"/>
  <c r="T227" i="2"/>
  <c r="Q227" i="2"/>
  <c r="N227" i="2"/>
  <c r="O228" i="2" s="1"/>
  <c r="J228" i="2" l="1"/>
  <c r="I228" i="2"/>
  <c r="K228" i="2" l="1"/>
  <c r="L228" i="2" s="1"/>
  <c r="H228" i="2" l="1"/>
  <c r="M228" i="2" a="1"/>
  <c r="M228" i="2" s="1"/>
  <c r="Q228" i="2"/>
  <c r="S228" i="2"/>
  <c r="P228" i="2"/>
  <c r="R228" i="2"/>
  <c r="T228" i="2"/>
  <c r="N228" i="2"/>
  <c r="O229" i="2" s="1"/>
  <c r="J229" i="2"/>
  <c r="I229" i="2"/>
  <c r="K229" i="2" l="1"/>
  <c r="L229" i="2" s="1"/>
  <c r="H229" i="2" s="1"/>
  <c r="M229" i="2" a="1"/>
  <c r="M229" i="2" s="1"/>
  <c r="Q229" i="2"/>
  <c r="R229" i="2"/>
  <c r="S229" i="2"/>
  <c r="N229" i="2"/>
  <c r="O230" i="2" s="1"/>
  <c r="P229" i="2" l="1"/>
  <c r="T229" i="2"/>
  <c r="I230" i="2"/>
  <c r="J230" i="2"/>
  <c r="K230" i="2" l="1"/>
  <c r="L230" i="2" s="1"/>
  <c r="P230" i="2" s="1"/>
  <c r="R230" i="2" l="1"/>
  <c r="T230" i="2"/>
  <c r="Q230" i="2"/>
  <c r="N230" i="2"/>
  <c r="O231" i="2" s="1"/>
  <c r="H230" i="2"/>
  <c r="S230" i="2" s="1"/>
  <c r="M230" i="2" a="1"/>
  <c r="M230" i="2" s="1"/>
  <c r="J231" i="2" l="1"/>
  <c r="I231" i="2"/>
  <c r="K231" i="2"/>
  <c r="L231" i="2" s="1"/>
  <c r="H231" i="2" l="1"/>
  <c r="M231" i="2" a="1"/>
  <c r="M231" i="2" s="1"/>
  <c r="T231" i="2"/>
  <c r="P231" i="2"/>
  <c r="Q231" i="2"/>
  <c r="R231" i="2"/>
  <c r="S231" i="2"/>
  <c r="N231" i="2"/>
  <c r="O232" i="2" s="1"/>
  <c r="J232" i="2" l="1"/>
  <c r="I232" i="2"/>
  <c r="K232" i="2" l="1"/>
  <c r="L232" i="2" s="1"/>
  <c r="P232" i="2" s="1"/>
  <c r="Q232" i="2" l="1"/>
  <c r="R232" i="2"/>
  <c r="T232" i="2"/>
  <c r="N232" i="2"/>
  <c r="O233" i="2" s="1"/>
  <c r="H232" i="2"/>
  <c r="S232" i="2" s="1"/>
  <c r="M232" i="2" a="1"/>
  <c r="M232" i="2" s="1"/>
  <c r="I233" i="2" l="1"/>
  <c r="J233" i="2"/>
  <c r="K233" i="2" s="1"/>
  <c r="L233" i="2" s="1"/>
  <c r="H233" i="2" l="1"/>
  <c r="M233" i="2" a="1"/>
  <c r="M233" i="2" s="1"/>
  <c r="Q233" i="2"/>
  <c r="P233" i="2"/>
  <c r="T233" i="2"/>
  <c r="R233" i="2"/>
  <c r="N233" i="2"/>
  <c r="O234" i="2" s="1"/>
  <c r="S233" i="2"/>
  <c r="I234" i="2" l="1"/>
  <c r="J234" i="2"/>
  <c r="K234" i="2" s="1"/>
  <c r="L234" i="2" s="1"/>
  <c r="H234" i="2" l="1"/>
  <c r="M234" i="2" a="1"/>
  <c r="M234" i="2" s="1"/>
  <c r="R234" i="2"/>
  <c r="P234" i="2"/>
  <c r="T234" i="2"/>
  <c r="N234" i="2"/>
  <c r="O235" i="2" s="1"/>
  <c r="Q234" i="2"/>
  <c r="S234" i="2"/>
  <c r="J235" i="2" l="1"/>
  <c r="I235" i="2"/>
  <c r="K235" i="2" l="1"/>
  <c r="L235" i="2" s="1"/>
  <c r="H235" i="2" l="1"/>
  <c r="I236" i="2" s="1"/>
  <c r="M235" i="2" a="1"/>
  <c r="M235" i="2" s="1"/>
  <c r="P235" i="2"/>
  <c r="T235" i="2"/>
  <c r="Q235" i="2"/>
  <c r="R235" i="2"/>
  <c r="N235" i="2"/>
  <c r="O236" i="2" s="1"/>
  <c r="J236" i="2"/>
  <c r="S235" i="2" l="1"/>
  <c r="K236" i="2"/>
  <c r="L236" i="2" s="1"/>
  <c r="P236" i="2" s="1"/>
  <c r="N236" i="2" l="1"/>
  <c r="O237" i="2" s="1"/>
  <c r="S236" i="2"/>
  <c r="T236" i="2"/>
  <c r="R236" i="2"/>
  <c r="Q236" i="2"/>
  <c r="H236" i="2"/>
  <c r="I237" i="2" s="1"/>
  <c r="M236" i="2" a="1"/>
  <c r="M236" i="2" s="1"/>
  <c r="J237" i="2" l="1"/>
  <c r="K237" i="2" s="1"/>
  <c r="L237" i="2" s="1"/>
  <c r="H237" i="2" l="1"/>
  <c r="M237" i="2" a="1"/>
  <c r="M237" i="2" s="1"/>
  <c r="Q237" i="2"/>
  <c r="T237" i="2"/>
  <c r="P237" i="2"/>
  <c r="R237" i="2"/>
  <c r="N237" i="2"/>
  <c r="O238" i="2" s="1"/>
  <c r="S237" i="2"/>
  <c r="I238" i="2" l="1"/>
  <c r="J238" i="2"/>
  <c r="K238" i="2" s="1"/>
  <c r="L238" i="2" s="1"/>
  <c r="H238" i="2" l="1"/>
  <c r="M238" i="2" a="1"/>
  <c r="M238" i="2" s="1"/>
  <c r="T238" i="2"/>
  <c r="P238" i="2"/>
  <c r="R238" i="2"/>
  <c r="N238" i="2"/>
  <c r="O239" i="2" s="1"/>
  <c r="Q238" i="2"/>
  <c r="S238" i="2"/>
  <c r="J239" i="2" l="1"/>
  <c r="I239" i="2"/>
  <c r="K239" i="2" l="1"/>
  <c r="L239" i="2" s="1"/>
  <c r="H239" i="2" l="1"/>
  <c r="M239" i="2" a="1"/>
  <c r="M239" i="2" s="1"/>
  <c r="R239" i="2"/>
  <c r="T239" i="2"/>
  <c r="P239" i="2"/>
  <c r="S239" i="2"/>
  <c r="Q239" i="2"/>
  <c r="N239" i="2"/>
  <c r="O240" i="2" s="1"/>
  <c r="I240" i="2"/>
  <c r="J240" i="2"/>
  <c r="K240" i="2" l="1"/>
  <c r="L240" i="2" s="1"/>
  <c r="Q240" i="2" s="1"/>
  <c r="N240" i="2" l="1"/>
  <c r="O241" i="2" s="1"/>
  <c r="R240" i="2"/>
  <c r="H240" i="2"/>
  <c r="S240" i="2" s="1"/>
  <c r="M240" i="2" a="1"/>
  <c r="M240" i="2" s="1"/>
  <c r="P240" i="2"/>
  <c r="T240" i="2"/>
  <c r="I241" i="2" l="1"/>
  <c r="J241" i="2"/>
  <c r="K241" i="2" s="1"/>
  <c r="L241" i="2" s="1"/>
  <c r="H241" i="2" l="1"/>
  <c r="M241" i="2" a="1"/>
  <c r="M241" i="2" s="1"/>
  <c r="S241" i="2"/>
  <c r="T241" i="2"/>
  <c r="P241" i="2"/>
  <c r="R241" i="2"/>
  <c r="Q241" i="2"/>
  <c r="N241" i="2"/>
  <c r="O242" i="2" s="1"/>
  <c r="J242" i="2" l="1"/>
  <c r="I242" i="2"/>
  <c r="K242" i="2" l="1"/>
  <c r="L242" i="2" s="1"/>
  <c r="H242" i="2" l="1"/>
  <c r="M242" i="2" a="1"/>
  <c r="M242" i="2" s="1"/>
  <c r="R242" i="2"/>
  <c r="P242" i="2"/>
  <c r="Q242" i="2"/>
  <c r="S242" i="2"/>
  <c r="T242" i="2"/>
  <c r="N242" i="2"/>
  <c r="O243" i="2" s="1"/>
  <c r="J243" i="2" l="1"/>
  <c r="I243" i="2"/>
  <c r="K243" i="2" l="1"/>
  <c r="L243" i="2" s="1"/>
  <c r="H243" i="2" l="1"/>
  <c r="M243" i="2" a="1"/>
  <c r="M243" i="2" s="1"/>
  <c r="Q243" i="2"/>
  <c r="T243" i="2"/>
  <c r="P243" i="2"/>
  <c r="S243" i="2"/>
  <c r="R243" i="2"/>
  <c r="N243" i="2"/>
  <c r="O244" i="2" s="1"/>
  <c r="J244" i="2" l="1"/>
  <c r="I244" i="2"/>
  <c r="K244" i="2" l="1"/>
  <c r="L244" i="2" s="1"/>
  <c r="H244" i="2" l="1"/>
  <c r="M244" i="2" a="1"/>
  <c r="M244" i="2" s="1"/>
  <c r="P244" i="2"/>
  <c r="N244" i="2"/>
  <c r="O245" i="2" s="1"/>
  <c r="R244" i="2"/>
  <c r="Q244" i="2"/>
  <c r="T244" i="2"/>
  <c r="S244" i="2"/>
  <c r="I245" i="2" l="1"/>
  <c r="J245" i="2"/>
  <c r="K245" i="2" l="1"/>
  <c r="L245" i="2" s="1"/>
  <c r="H245" i="2" l="1"/>
  <c r="M245" i="2" a="1"/>
  <c r="M245" i="2" s="1"/>
  <c r="Q245" i="2"/>
  <c r="P245" i="2"/>
  <c r="R245" i="2"/>
  <c r="S245" i="2"/>
  <c r="T245" i="2"/>
  <c r="N245" i="2"/>
  <c r="O246" i="2" s="1"/>
  <c r="J246" i="2"/>
  <c r="I246" i="2"/>
  <c r="K246" i="2" l="1"/>
  <c r="L246" i="2" s="1"/>
  <c r="H246" i="2" l="1"/>
  <c r="M246" i="2" a="1"/>
  <c r="M246" i="2" s="1"/>
  <c r="S246" i="2"/>
  <c r="Q246" i="2"/>
  <c r="R246" i="2"/>
  <c r="T246" i="2"/>
  <c r="P246" i="2"/>
  <c r="N246" i="2"/>
  <c r="O247" i="2" s="1"/>
  <c r="J247" i="2" l="1"/>
  <c r="I247" i="2"/>
  <c r="K247" i="2" l="1"/>
  <c r="L247" i="2" s="1"/>
  <c r="H247" i="2" l="1"/>
  <c r="M247" i="2" a="1"/>
  <c r="M247" i="2" s="1"/>
  <c r="R247" i="2"/>
  <c r="P247" i="2"/>
  <c r="Q247" i="2"/>
  <c r="S247" i="2"/>
  <c r="T247" i="2"/>
  <c r="N247" i="2"/>
  <c r="O248" i="2" s="1"/>
  <c r="I248" i="2" l="1"/>
  <c r="J248" i="2"/>
  <c r="K248" i="2" s="1"/>
  <c r="L248" i="2" s="1"/>
  <c r="H248" i="2" l="1"/>
  <c r="M248" i="2" a="1"/>
  <c r="M248" i="2" s="1"/>
  <c r="Q248" i="2"/>
  <c r="R248" i="2"/>
  <c r="S248" i="2"/>
  <c r="T248" i="2"/>
  <c r="P248" i="2"/>
  <c r="N248" i="2"/>
  <c r="O249" i="2" s="1"/>
  <c r="J249" i="2" l="1"/>
  <c r="I249" i="2"/>
  <c r="K249" i="2" l="1"/>
  <c r="L249" i="2" s="1"/>
  <c r="H249" i="2" l="1"/>
  <c r="M249" i="2" a="1"/>
  <c r="M249" i="2" s="1"/>
  <c r="P249" i="2"/>
  <c r="T249" i="2"/>
  <c r="Q249" i="2"/>
  <c r="R249" i="2"/>
  <c r="S249" i="2"/>
  <c r="N249" i="2"/>
  <c r="O250" i="2" s="1"/>
  <c r="I250" i="2" l="1"/>
  <c r="J250" i="2"/>
  <c r="K250" i="2" s="1"/>
  <c r="L250" i="2" s="1"/>
  <c r="H250" i="2" l="1"/>
  <c r="M250" i="2" a="1"/>
  <c r="M250" i="2" s="1"/>
  <c r="S250" i="2"/>
  <c r="R250" i="2"/>
  <c r="T250" i="2"/>
  <c r="Q250" i="2"/>
  <c r="P250" i="2"/>
  <c r="N250" i="2"/>
  <c r="O251" i="2" s="1"/>
  <c r="J251" i="2" l="1"/>
  <c r="I251" i="2"/>
  <c r="K251" i="2" l="1"/>
  <c r="L251" i="2" s="1"/>
  <c r="H251" i="2" l="1"/>
  <c r="M251" i="2" a="1"/>
  <c r="M251" i="2" s="1"/>
  <c r="R251" i="2"/>
  <c r="P251" i="2"/>
  <c r="Q251" i="2"/>
  <c r="S251" i="2"/>
  <c r="T251" i="2"/>
  <c r="N251" i="2"/>
  <c r="O252" i="2" s="1"/>
  <c r="J252" i="2" l="1"/>
  <c r="I252" i="2"/>
  <c r="K252" i="2" l="1"/>
  <c r="L252" i="2" s="1"/>
  <c r="Q252" i="2" s="1"/>
  <c r="N252" i="2" l="1"/>
  <c r="O253" i="2" s="1"/>
  <c r="S252" i="2"/>
  <c r="P252" i="2"/>
  <c r="R252" i="2"/>
  <c r="T252" i="2"/>
  <c r="H252" i="2"/>
  <c r="I253" i="2" s="1"/>
  <c r="M252" i="2" a="1"/>
  <c r="M252" i="2" s="1"/>
  <c r="J253" i="2" l="1"/>
  <c r="K253" i="2" s="1"/>
  <c r="L253" i="2" s="1"/>
  <c r="H253" i="2" l="1"/>
  <c r="M253" i="2" a="1"/>
  <c r="M253" i="2" s="1"/>
  <c r="T253" i="2"/>
  <c r="P253" i="2"/>
  <c r="Q253" i="2"/>
  <c r="R253" i="2"/>
  <c r="S253" i="2"/>
  <c r="N253" i="2"/>
  <c r="O254" i="2" s="1"/>
  <c r="J254" i="2" l="1"/>
  <c r="I254" i="2"/>
  <c r="K254" i="2" l="1"/>
  <c r="L254" i="2" s="1"/>
  <c r="H254" i="2" l="1"/>
  <c r="S254" i="2" s="1"/>
  <c r="M254" i="2" a="1"/>
  <c r="M254" i="2" s="1"/>
  <c r="P254" i="2"/>
  <c r="N254" i="2"/>
  <c r="O255" i="2" s="1"/>
  <c r="Q254" i="2"/>
  <c r="T254" i="2"/>
  <c r="R254" i="2"/>
  <c r="J255" i="2" l="1"/>
  <c r="I255" i="2"/>
  <c r="K255" i="2" l="1"/>
  <c r="L255" i="2" s="1"/>
  <c r="H255" i="2" l="1"/>
  <c r="M255" i="2" a="1"/>
  <c r="M255" i="2" s="1"/>
  <c r="T255" i="2"/>
  <c r="P255" i="2"/>
  <c r="Q255" i="2"/>
  <c r="R255" i="2"/>
  <c r="S255" i="2"/>
  <c r="N255" i="2"/>
  <c r="O256" i="2" s="1"/>
  <c r="I256" i="2" l="1"/>
  <c r="J256" i="2"/>
  <c r="K256" i="2" l="1"/>
  <c r="L256" i="2" s="1"/>
  <c r="H256" i="2" s="1"/>
  <c r="S256" i="2" s="1"/>
  <c r="M256" i="2" a="1"/>
  <c r="M256" i="2" s="1"/>
  <c r="N256" i="2"/>
  <c r="O257" i="2" s="1"/>
  <c r="Q256" i="2"/>
  <c r="T256" i="2" l="1"/>
  <c r="R256" i="2"/>
  <c r="P256" i="2"/>
  <c r="J257" i="2"/>
  <c r="I257" i="2"/>
  <c r="K257" i="2" l="1"/>
  <c r="L257" i="2" s="1"/>
  <c r="H257" i="2" l="1"/>
  <c r="M257" i="2" a="1"/>
  <c r="M257" i="2" s="1"/>
  <c r="P257" i="2"/>
  <c r="Q257" i="2"/>
  <c r="R257" i="2"/>
  <c r="S257" i="2"/>
  <c r="T257" i="2"/>
  <c r="N257" i="2"/>
  <c r="O258" i="2" s="1"/>
  <c r="J258" i="2" l="1"/>
  <c r="I258" i="2"/>
  <c r="K258" i="2" l="1"/>
  <c r="L258" i="2" s="1"/>
  <c r="H258" i="2" l="1"/>
  <c r="M258" i="2" a="1"/>
  <c r="M258" i="2" s="1"/>
  <c r="R258" i="2"/>
  <c r="S258" i="2"/>
  <c r="T258" i="2"/>
  <c r="Q258" i="2"/>
  <c r="P258" i="2"/>
  <c r="N258" i="2"/>
  <c r="O259" i="2" s="1"/>
  <c r="I259" i="2" l="1"/>
  <c r="J259" i="2"/>
  <c r="K259" i="2" l="1"/>
  <c r="L259" i="2" s="1"/>
  <c r="S259" i="2" s="1"/>
  <c r="N259" i="2" l="1"/>
  <c r="O260" i="2" s="1"/>
  <c r="H259" i="2"/>
  <c r="M259" i="2" a="1"/>
  <c r="M259" i="2" s="1"/>
  <c r="Q259" i="2"/>
  <c r="T259" i="2"/>
  <c r="R259" i="2"/>
  <c r="P259" i="2"/>
  <c r="I260" i="2"/>
  <c r="J260" i="2"/>
  <c r="K260" i="2" l="1"/>
  <c r="L260" i="2" s="1"/>
  <c r="H260" i="2" s="1"/>
  <c r="S260" i="2" s="1"/>
  <c r="M260" i="2" a="1"/>
  <c r="M260" i="2" s="1"/>
  <c r="P260" i="2"/>
  <c r="N260" i="2"/>
  <c r="O261" i="2" s="1"/>
  <c r="T260" i="2"/>
  <c r="Q260" i="2"/>
  <c r="R260" i="2"/>
  <c r="J261" i="2" l="1"/>
  <c r="I261" i="2"/>
  <c r="K261" i="2" l="1"/>
  <c r="L261" i="2" s="1"/>
  <c r="H261" i="2" l="1"/>
  <c r="M261" i="2" a="1"/>
  <c r="M261" i="2" s="1"/>
  <c r="P261" i="2"/>
  <c r="Q261" i="2"/>
  <c r="R261" i="2"/>
  <c r="T261" i="2"/>
  <c r="S261" i="2"/>
  <c r="N261" i="2"/>
  <c r="O262" i="2" s="1"/>
  <c r="I262" i="2" l="1"/>
  <c r="J262" i="2"/>
  <c r="K262" i="2" l="1"/>
  <c r="L262" i="2" s="1"/>
  <c r="H262" i="2" s="1"/>
  <c r="S262" i="2" s="1"/>
  <c r="M262" i="2" a="1"/>
  <c r="M262" i="2" s="1"/>
  <c r="Q262" i="2" l="1"/>
  <c r="N262" i="2"/>
  <c r="O263" i="2" s="1"/>
  <c r="T262" i="2"/>
  <c r="R262" i="2"/>
  <c r="P262" i="2"/>
  <c r="I263" i="2"/>
  <c r="J263" i="2"/>
  <c r="K263" i="2" s="1"/>
  <c r="L263" i="2" s="1"/>
  <c r="H263" i="2" l="1"/>
  <c r="M263" i="2" a="1"/>
  <c r="M263" i="2" s="1"/>
  <c r="R263" i="2"/>
  <c r="S263" i="2"/>
  <c r="T263" i="2"/>
  <c r="Q263" i="2"/>
  <c r="P263" i="2"/>
  <c r="N263" i="2"/>
  <c r="O264" i="2" s="1"/>
  <c r="J264" i="2" l="1"/>
  <c r="I264" i="2"/>
  <c r="K264" i="2" l="1"/>
  <c r="L264" i="2" s="1"/>
  <c r="H264" i="2" l="1"/>
  <c r="M264" i="2" a="1"/>
  <c r="M264" i="2" s="1"/>
  <c r="T264" i="2"/>
  <c r="P264" i="2"/>
  <c r="Q264" i="2"/>
  <c r="S264" i="2"/>
  <c r="R264" i="2"/>
  <c r="N264" i="2"/>
  <c r="O265" i="2" s="1"/>
  <c r="I265" i="2" l="1"/>
  <c r="J265" i="2"/>
  <c r="K265" i="2" s="1"/>
  <c r="L265" i="2" s="1"/>
  <c r="H265" i="2" l="1"/>
  <c r="M265" i="2" a="1"/>
  <c r="M265" i="2" s="1"/>
  <c r="P265" i="2"/>
  <c r="Q265" i="2"/>
  <c r="R265" i="2"/>
  <c r="S265" i="2"/>
  <c r="T265" i="2"/>
  <c r="N265" i="2"/>
  <c r="O266" i="2" s="1"/>
  <c r="J266" i="2" l="1"/>
  <c r="I266" i="2"/>
  <c r="K266" i="2" l="1"/>
  <c r="L266" i="2" s="1"/>
  <c r="H266" i="2" l="1"/>
  <c r="M266" i="2" a="1"/>
  <c r="M266" i="2" s="1"/>
  <c r="P266" i="2"/>
  <c r="N266" i="2"/>
  <c r="O267" i="2" s="1"/>
  <c r="Q266" i="2"/>
  <c r="R266" i="2"/>
  <c r="T266" i="2"/>
  <c r="S266" i="2"/>
  <c r="J267" i="2" l="1"/>
  <c r="I267" i="2"/>
  <c r="K267" i="2" l="1"/>
  <c r="L267" i="2" s="1"/>
  <c r="H267" i="2" l="1"/>
  <c r="M267" i="2" a="1"/>
  <c r="M267" i="2" s="1"/>
  <c r="P267" i="2"/>
  <c r="Q267" i="2"/>
  <c r="R267" i="2"/>
  <c r="T267" i="2"/>
  <c r="N267" i="2"/>
  <c r="O268" i="2" s="1"/>
  <c r="S267" i="2"/>
  <c r="J268" i="2" l="1"/>
  <c r="I268" i="2"/>
  <c r="K268" i="2" l="1"/>
  <c r="L268" i="2" s="1"/>
  <c r="H268" i="2" l="1"/>
  <c r="M268" i="2" a="1"/>
  <c r="M268" i="2" s="1"/>
  <c r="Q268" i="2"/>
  <c r="R268" i="2"/>
  <c r="S268" i="2"/>
  <c r="T268" i="2"/>
  <c r="P268" i="2"/>
  <c r="N268" i="2"/>
  <c r="O269" i="2" s="1"/>
  <c r="J269" i="2" l="1"/>
  <c r="I269" i="2"/>
  <c r="K269" i="2" l="1"/>
  <c r="L269" i="2" s="1"/>
  <c r="H269" i="2" l="1"/>
  <c r="M269" i="2" a="1"/>
  <c r="M269" i="2" s="1"/>
  <c r="T269" i="2"/>
  <c r="P269" i="2"/>
  <c r="Q269" i="2"/>
  <c r="S269" i="2"/>
  <c r="R269" i="2"/>
  <c r="N269" i="2"/>
  <c r="O270" i="2" s="1"/>
  <c r="I270" i="2" l="1"/>
  <c r="J270" i="2"/>
  <c r="K270" i="2" s="1"/>
  <c r="L270" i="2" s="1"/>
  <c r="H270" i="2" l="1"/>
  <c r="M270" i="2" a="1"/>
  <c r="M270" i="2" s="1"/>
  <c r="P270" i="2"/>
  <c r="N270" i="2"/>
  <c r="O271" i="2" s="1"/>
  <c r="T270" i="2"/>
  <c r="Q270" i="2"/>
  <c r="R270" i="2"/>
  <c r="S270" i="2"/>
  <c r="I271" i="2" l="1"/>
  <c r="J271" i="2"/>
  <c r="K271" i="2" s="1"/>
  <c r="L271" i="2" s="1"/>
  <c r="H271" i="2" l="1"/>
  <c r="M271" i="2" a="1"/>
  <c r="M271" i="2" s="1"/>
  <c r="T271" i="2"/>
  <c r="P271" i="2"/>
  <c r="Q271" i="2"/>
  <c r="S271" i="2"/>
  <c r="R271" i="2"/>
  <c r="N271" i="2"/>
  <c r="O272" i="2" s="1"/>
  <c r="J272" i="2" l="1"/>
  <c r="I272" i="2"/>
  <c r="K272" i="2" l="1"/>
  <c r="L272" i="2" s="1"/>
  <c r="H272" i="2" l="1"/>
  <c r="M272" i="2" a="1"/>
  <c r="M272" i="2" s="1"/>
  <c r="P272" i="2"/>
  <c r="R272" i="2"/>
  <c r="S272" i="2"/>
  <c r="T272" i="2"/>
  <c r="N272" i="2"/>
  <c r="O273" i="2" s="1"/>
  <c r="Q272" i="2"/>
  <c r="J273" i="2"/>
  <c r="I273" i="2"/>
  <c r="K273" i="2" l="1"/>
  <c r="L273" i="2" s="1"/>
  <c r="H273" i="2" l="1"/>
  <c r="I274" i="2" s="1"/>
  <c r="M273" i="2" a="1"/>
  <c r="M273" i="2" s="1"/>
  <c r="Q273" i="2"/>
  <c r="R273" i="2"/>
  <c r="T273" i="2"/>
  <c r="P273" i="2"/>
  <c r="N273" i="2"/>
  <c r="O274" i="2" s="1"/>
  <c r="J274" i="2" l="1"/>
  <c r="K274" i="2" s="1"/>
  <c r="L274" i="2" s="1"/>
  <c r="S274" i="2" s="1"/>
  <c r="S273" i="2"/>
  <c r="M274" i="2" a="1"/>
  <c r="M274" i="2" s="1"/>
  <c r="N274" i="2" l="1"/>
  <c r="O275" i="2" s="1"/>
  <c r="R274" i="2"/>
  <c r="P274" i="2"/>
  <c r="T274" i="2"/>
  <c r="Q274" i="2"/>
  <c r="H274" i="2"/>
  <c r="I275" i="2" s="1"/>
  <c r="J275" i="2" l="1"/>
  <c r="K275" i="2"/>
  <c r="L275" i="2" s="1"/>
  <c r="H275" i="2" s="1"/>
  <c r="S275" i="2" s="1"/>
  <c r="M275" i="2" a="1"/>
  <c r="M275" i="2" s="1"/>
  <c r="N275" i="2" l="1"/>
  <c r="O276" i="2" s="1"/>
  <c r="Q275" i="2"/>
  <c r="T275" i="2"/>
  <c r="R275" i="2"/>
  <c r="P275" i="2"/>
  <c r="J276" i="2"/>
  <c r="I276" i="2"/>
  <c r="K276" i="2" l="1"/>
  <c r="L276" i="2" s="1"/>
  <c r="H276" i="2" l="1"/>
  <c r="M276" i="2" a="1"/>
  <c r="M276" i="2" s="1"/>
  <c r="P276" i="2"/>
  <c r="R276" i="2"/>
  <c r="T276" i="2"/>
  <c r="N276" i="2"/>
  <c r="O277" i="2" s="1"/>
  <c r="Q276" i="2"/>
  <c r="S276" i="2"/>
  <c r="J277" i="2" l="1"/>
  <c r="I277" i="2"/>
  <c r="K277" i="2" l="1"/>
  <c r="L277" i="2" s="1"/>
  <c r="H277" i="2" l="1"/>
  <c r="M277" i="2" a="1"/>
  <c r="M277" i="2" s="1"/>
  <c r="T277" i="2"/>
  <c r="P277" i="2"/>
  <c r="R277" i="2"/>
  <c r="Q277" i="2"/>
  <c r="N277" i="2"/>
  <c r="O278" i="2" s="1"/>
  <c r="S277" i="2"/>
  <c r="J278" i="2" l="1"/>
  <c r="I278" i="2"/>
  <c r="K278" i="2" l="1"/>
  <c r="L278" i="2" s="1"/>
  <c r="H278" i="2" l="1"/>
  <c r="M278" i="2" a="1"/>
  <c r="M278" i="2" s="1"/>
  <c r="P278" i="2"/>
  <c r="R278" i="2"/>
  <c r="S278" i="2"/>
  <c r="T278" i="2"/>
  <c r="N278" i="2"/>
  <c r="O279" i="2" s="1"/>
  <c r="Q278" i="2"/>
  <c r="J279" i="2"/>
  <c r="I279" i="2"/>
  <c r="K279" i="2" l="1"/>
  <c r="L279" i="2" s="1"/>
  <c r="H279" i="2" l="1"/>
  <c r="M279" i="2" a="1"/>
  <c r="M279" i="2" s="1"/>
  <c r="P279" i="2"/>
  <c r="Q279" i="2"/>
  <c r="R279" i="2"/>
  <c r="S279" i="2"/>
  <c r="T279" i="2"/>
  <c r="N279" i="2"/>
  <c r="O280" i="2" s="1"/>
  <c r="J280" i="2"/>
  <c r="I280" i="2"/>
  <c r="K280" i="2" l="1"/>
  <c r="L280" i="2" s="1"/>
  <c r="H280" i="2" l="1"/>
  <c r="M280" i="2" a="1"/>
  <c r="M280" i="2" s="1"/>
  <c r="T280" i="2"/>
  <c r="R280" i="2"/>
  <c r="P280" i="2"/>
  <c r="N280" i="2"/>
  <c r="O281" i="2" s="1"/>
  <c r="Q280" i="2"/>
  <c r="S280" i="2"/>
  <c r="I281" i="2" l="1"/>
  <c r="J281" i="2"/>
  <c r="K281" i="2" s="1"/>
  <c r="L281" i="2" s="1"/>
  <c r="H281" i="2" l="1"/>
  <c r="M281" i="2" a="1"/>
  <c r="M281" i="2" s="1"/>
  <c r="P281" i="2"/>
  <c r="Q281" i="2"/>
  <c r="R281" i="2"/>
  <c r="T281" i="2"/>
  <c r="N281" i="2"/>
  <c r="O282" i="2" s="1"/>
  <c r="S281" i="2"/>
  <c r="J282" i="2" l="1"/>
  <c r="I282" i="2"/>
  <c r="K282" i="2" l="1"/>
  <c r="L282" i="2" s="1"/>
  <c r="N282" i="2" s="1"/>
  <c r="O283" i="2" s="1"/>
  <c r="Q282" i="2" l="1"/>
  <c r="S282" i="2"/>
  <c r="H282" i="2"/>
  <c r="J283" i="2" s="1"/>
  <c r="M282" i="2" a="1"/>
  <c r="M282" i="2" s="1"/>
  <c r="T282" i="2"/>
  <c r="R282" i="2"/>
  <c r="P282" i="2"/>
  <c r="I283" i="2"/>
  <c r="K283" i="2" l="1"/>
  <c r="L283" i="2" s="1"/>
  <c r="H283" i="2" l="1"/>
  <c r="M283" i="2" a="1"/>
  <c r="M283" i="2" s="1"/>
  <c r="Q283" i="2"/>
  <c r="S283" i="2"/>
  <c r="N283" i="2"/>
  <c r="O284" i="2" s="1"/>
  <c r="P283" i="2"/>
  <c r="T283" i="2"/>
  <c r="R283" i="2"/>
  <c r="J284" i="2"/>
  <c r="I284" i="2"/>
  <c r="K284" i="2" l="1"/>
  <c r="L284" i="2" s="1"/>
  <c r="H284" i="2" l="1"/>
  <c r="M284" i="2" a="1"/>
  <c r="M284" i="2" s="1"/>
  <c r="P284" i="2"/>
  <c r="R284" i="2"/>
  <c r="T284" i="2"/>
  <c r="N284" i="2"/>
  <c r="O285" i="2" s="1"/>
  <c r="Q284" i="2"/>
  <c r="S284" i="2"/>
  <c r="J285" i="2" l="1"/>
  <c r="I285" i="2"/>
  <c r="K285" i="2" l="1"/>
  <c r="L285" i="2" s="1"/>
  <c r="H285" i="2" l="1"/>
  <c r="M285" i="2" a="1"/>
  <c r="M285" i="2" s="1"/>
  <c r="P285" i="2"/>
  <c r="Q285" i="2"/>
  <c r="R285" i="2"/>
  <c r="S285" i="2"/>
  <c r="T285" i="2"/>
  <c r="N285" i="2"/>
  <c r="O286" i="2" s="1"/>
  <c r="J286" i="2"/>
  <c r="I286" i="2"/>
  <c r="K286" i="2" l="1"/>
  <c r="L286" i="2" s="1"/>
  <c r="H286" i="2" l="1"/>
  <c r="M286" i="2" a="1"/>
  <c r="M286" i="2" s="1"/>
  <c r="R286" i="2"/>
  <c r="T286" i="2"/>
  <c r="P286" i="2"/>
  <c r="N286" i="2"/>
  <c r="O287" i="2" s="1"/>
  <c r="Q286" i="2"/>
  <c r="S286" i="2"/>
  <c r="J287" i="2" l="1"/>
  <c r="I287" i="2"/>
  <c r="K287" i="2" l="1"/>
  <c r="L287" i="2" s="1"/>
  <c r="H287" i="2" l="1"/>
  <c r="M287" i="2" a="1"/>
  <c r="M287" i="2" s="1"/>
  <c r="T287" i="2"/>
  <c r="P287" i="2"/>
  <c r="Q287" i="2"/>
  <c r="R287" i="2"/>
  <c r="N287" i="2"/>
  <c r="O288" i="2" s="1"/>
  <c r="S287" i="2"/>
  <c r="J288" i="2" l="1"/>
  <c r="I288" i="2"/>
  <c r="K288" i="2" l="1"/>
  <c r="L288" i="2" s="1"/>
  <c r="H288" i="2" l="1"/>
  <c r="M288" i="2" a="1"/>
  <c r="M288" i="2" s="1"/>
  <c r="P288" i="2"/>
  <c r="R288" i="2"/>
  <c r="T288" i="2"/>
  <c r="N288" i="2"/>
  <c r="O289" i="2" s="1"/>
  <c r="Q288" i="2"/>
  <c r="S288" i="2"/>
  <c r="J289" i="2" l="1"/>
  <c r="I289" i="2"/>
  <c r="K289" i="2" l="1"/>
  <c r="L289" i="2" s="1"/>
  <c r="H289" i="2" l="1"/>
  <c r="M289" i="2" a="1"/>
  <c r="M289" i="2" s="1"/>
  <c r="Q289" i="2"/>
  <c r="R289" i="2"/>
  <c r="S289" i="2"/>
  <c r="T289" i="2"/>
  <c r="P289" i="2"/>
  <c r="N289" i="2"/>
  <c r="O290" i="2" s="1"/>
  <c r="J290" i="2"/>
  <c r="I290" i="2"/>
  <c r="K290" i="2" l="1"/>
  <c r="L290" i="2" s="1"/>
  <c r="H290" i="2" l="1"/>
  <c r="M290" i="2" a="1"/>
  <c r="M290" i="2" s="1"/>
  <c r="T290" i="2"/>
  <c r="P290" i="2"/>
  <c r="R290" i="2"/>
  <c r="N290" i="2"/>
  <c r="O291" i="2" s="1"/>
  <c r="Q290" i="2"/>
  <c r="S290" i="2"/>
  <c r="I291" i="2" l="1"/>
  <c r="J291" i="2"/>
  <c r="K291" i="2" s="1"/>
  <c r="L291" i="2" s="1"/>
  <c r="H291" i="2" l="1"/>
  <c r="M291" i="2" a="1"/>
  <c r="M291" i="2" s="1"/>
  <c r="P291" i="2"/>
  <c r="Q291" i="2"/>
  <c r="R291" i="2"/>
  <c r="T291" i="2"/>
  <c r="N291" i="2"/>
  <c r="O292" i="2" s="1"/>
  <c r="S291" i="2"/>
  <c r="I292" i="2" l="1"/>
  <c r="J292" i="2"/>
  <c r="K292" i="2" s="1"/>
  <c r="L292" i="2" s="1"/>
  <c r="H292" i="2" l="1"/>
  <c r="M292" i="2" a="1"/>
  <c r="M292" i="2" s="1"/>
  <c r="P292" i="2"/>
  <c r="R292" i="2"/>
  <c r="T292" i="2"/>
  <c r="N292" i="2"/>
  <c r="O293" i="2" s="1"/>
  <c r="Q292" i="2"/>
  <c r="S292" i="2"/>
  <c r="I293" i="2" l="1"/>
  <c r="J293" i="2"/>
  <c r="K293" i="2" s="1"/>
  <c r="L293" i="2" s="1"/>
  <c r="H293" i="2" l="1"/>
  <c r="M293" i="2" a="1"/>
  <c r="M293" i="2" s="1"/>
  <c r="T293" i="2"/>
  <c r="P293" i="2"/>
  <c r="R293" i="2"/>
  <c r="Q293" i="2"/>
  <c r="N293" i="2"/>
  <c r="O294" i="2" s="1"/>
  <c r="S293" i="2"/>
  <c r="J294" i="2" l="1"/>
  <c r="I294" i="2"/>
  <c r="K294" i="2" l="1"/>
  <c r="L294" i="2" s="1"/>
  <c r="H294" i="2" l="1"/>
  <c r="M294" i="2" a="1"/>
  <c r="M294" i="2" s="1"/>
  <c r="P294" i="2"/>
  <c r="R294" i="2"/>
  <c r="T294" i="2"/>
  <c r="N294" i="2"/>
  <c r="O295" i="2" s="1"/>
  <c r="Q294" i="2"/>
  <c r="S294" i="2"/>
  <c r="J295" i="2" l="1"/>
  <c r="I295" i="2"/>
  <c r="K295" i="2" l="1"/>
  <c r="L295" i="2" s="1"/>
  <c r="H295" i="2" l="1"/>
  <c r="M295" i="2" a="1"/>
  <c r="M295" i="2" s="1"/>
  <c r="P295" i="2"/>
  <c r="Q295" i="2"/>
  <c r="R295" i="2"/>
  <c r="T295" i="2"/>
  <c r="N295" i="2"/>
  <c r="O296" i="2" s="1"/>
  <c r="S295" i="2"/>
  <c r="J296" i="2" l="1"/>
  <c r="I296" i="2"/>
  <c r="K296" i="2" l="1"/>
  <c r="L296" i="2" s="1"/>
  <c r="H296" i="2" l="1"/>
  <c r="M296" i="2" a="1"/>
  <c r="M296" i="2" s="1"/>
  <c r="T296" i="2"/>
  <c r="R296" i="2"/>
  <c r="P296" i="2"/>
  <c r="N296" i="2"/>
  <c r="O297" i="2" s="1"/>
  <c r="Q296" i="2"/>
  <c r="S296" i="2"/>
  <c r="J297" i="2" l="1"/>
  <c r="I297" i="2"/>
  <c r="K297" i="2" l="1"/>
  <c r="L297" i="2" s="1"/>
  <c r="H297" i="2" l="1"/>
  <c r="S297" i="2" s="1"/>
  <c r="M297" i="2" a="1"/>
  <c r="M297" i="2" s="1"/>
  <c r="P297" i="2"/>
  <c r="Q297" i="2"/>
  <c r="R297" i="2"/>
  <c r="T297" i="2"/>
  <c r="N297" i="2"/>
  <c r="O298" i="2" s="1"/>
  <c r="I298" i="2" l="1"/>
  <c r="J298" i="2"/>
  <c r="K298" i="2" s="1"/>
  <c r="L298" i="2" s="1"/>
  <c r="H298" i="2" l="1"/>
  <c r="M298" i="2" a="1"/>
  <c r="M298" i="2" s="1"/>
  <c r="P298" i="2"/>
  <c r="R298" i="2"/>
  <c r="T298" i="2"/>
  <c r="N298" i="2"/>
  <c r="O299" i="2" s="1"/>
  <c r="Q298" i="2"/>
  <c r="S298" i="2"/>
  <c r="I299" i="2" l="1"/>
  <c r="J299" i="2"/>
  <c r="K299" i="2" l="1"/>
  <c r="L299" i="2" s="1"/>
  <c r="R299" i="2" s="1"/>
  <c r="N299" i="2" l="1"/>
  <c r="O300" i="2" s="1"/>
  <c r="Q299" i="2"/>
  <c r="H299" i="2"/>
  <c r="S299" i="2" s="1"/>
  <c r="M299" i="2" a="1"/>
  <c r="M299" i="2" s="1"/>
  <c r="P299" i="2"/>
  <c r="T299" i="2"/>
  <c r="J300" i="2" l="1"/>
  <c r="I300" i="2"/>
  <c r="K300" i="2"/>
  <c r="L300" i="2" s="1"/>
  <c r="H300" i="2" l="1"/>
  <c r="M300" i="2" a="1"/>
  <c r="M300" i="2" s="1"/>
  <c r="P300" i="2"/>
  <c r="R300" i="2"/>
  <c r="T300" i="2"/>
  <c r="N300" i="2"/>
  <c r="O301" i="2" s="1"/>
  <c r="Q300" i="2"/>
  <c r="S300" i="2"/>
  <c r="I301" i="2" l="1"/>
  <c r="J301" i="2"/>
  <c r="K301" i="2" s="1"/>
  <c r="L301" i="2" s="1"/>
  <c r="H301" i="2" l="1"/>
  <c r="M301" i="2" a="1"/>
  <c r="M301" i="2" s="1"/>
  <c r="P301" i="2"/>
  <c r="Q301" i="2"/>
  <c r="R301" i="2"/>
  <c r="T301" i="2"/>
  <c r="N301" i="2"/>
  <c r="O302" i="2" s="1"/>
  <c r="S301" i="2"/>
  <c r="J302" i="2" l="1"/>
  <c r="I302" i="2"/>
  <c r="K302" i="2" l="1"/>
  <c r="L302" i="2" s="1"/>
  <c r="T302" i="2" s="1"/>
  <c r="N302" i="2" l="1"/>
  <c r="O303" i="2" s="1"/>
  <c r="Q302" i="2"/>
  <c r="P302" i="2"/>
  <c r="H302" i="2"/>
  <c r="S302" i="2" s="1"/>
  <c r="M302" i="2" a="1"/>
  <c r="M302" i="2" s="1"/>
  <c r="R302" i="2"/>
  <c r="I303" i="2" l="1"/>
  <c r="J303" i="2"/>
  <c r="K303" i="2" s="1"/>
  <c r="L303" i="2" s="1"/>
  <c r="H303" i="2" l="1"/>
  <c r="M303" i="2" a="1"/>
  <c r="M303" i="2" s="1"/>
  <c r="T303" i="2"/>
  <c r="P303" i="2"/>
  <c r="Q303" i="2"/>
  <c r="S303" i="2"/>
  <c r="R303" i="2"/>
  <c r="N303" i="2"/>
  <c r="O304" i="2" s="1"/>
  <c r="J304" i="2"/>
  <c r="I304" i="2"/>
  <c r="K304" i="2" l="1"/>
  <c r="L304" i="2" s="1"/>
  <c r="P304" i="2" s="1"/>
  <c r="S304" i="2" l="1"/>
  <c r="N304" i="2"/>
  <c r="O305" i="2" s="1"/>
  <c r="T304" i="2"/>
  <c r="R304" i="2"/>
  <c r="H304" i="2"/>
  <c r="I305" i="2" s="1"/>
  <c r="M304" i="2" a="1"/>
  <c r="M304" i="2" s="1"/>
  <c r="Q304" i="2"/>
  <c r="J305" i="2" l="1"/>
  <c r="K305" i="2" s="1"/>
  <c r="L305" i="2" s="1"/>
  <c r="H305" i="2" l="1"/>
  <c r="M305" i="2" a="1"/>
  <c r="M305" i="2" s="1"/>
  <c r="Q305" i="2"/>
  <c r="R305" i="2"/>
  <c r="S305" i="2"/>
  <c r="T305" i="2"/>
  <c r="P305" i="2"/>
  <c r="N305" i="2"/>
  <c r="O306" i="2" s="1"/>
  <c r="J306" i="2"/>
  <c r="I306" i="2"/>
  <c r="K306" i="2" l="1"/>
  <c r="L306" i="2" s="1"/>
  <c r="H306" i="2" l="1"/>
  <c r="M306" i="2" a="1"/>
  <c r="M306" i="2" s="1"/>
  <c r="T306" i="2"/>
  <c r="P306" i="2"/>
  <c r="R306" i="2"/>
  <c r="N306" i="2"/>
  <c r="O307" i="2" s="1"/>
  <c r="Q306" i="2"/>
  <c r="S306" i="2"/>
  <c r="J307" i="2" l="1"/>
  <c r="I307" i="2"/>
  <c r="K307" i="2" l="1"/>
  <c r="L307" i="2" s="1"/>
  <c r="H307" i="2" l="1"/>
  <c r="M307" i="2" a="1"/>
  <c r="M307" i="2" s="1"/>
  <c r="P307" i="2"/>
  <c r="Q307" i="2"/>
  <c r="R307" i="2"/>
  <c r="T307" i="2"/>
  <c r="N307" i="2"/>
  <c r="O308" i="2" s="1"/>
  <c r="S307" i="2"/>
  <c r="J308" i="2" l="1"/>
  <c r="I308" i="2"/>
  <c r="K308" i="2" l="1"/>
  <c r="L308" i="2" s="1"/>
  <c r="H308" i="2" l="1"/>
  <c r="M308" i="2" a="1"/>
  <c r="M308" i="2" s="1"/>
  <c r="P308" i="2"/>
  <c r="R308" i="2"/>
  <c r="T308" i="2"/>
  <c r="N308" i="2"/>
  <c r="O309" i="2" s="1"/>
  <c r="Q308" i="2"/>
  <c r="S308" i="2"/>
  <c r="J309" i="2" l="1"/>
  <c r="I309" i="2"/>
  <c r="K309" i="2" l="1"/>
  <c r="L309" i="2" s="1"/>
  <c r="H309" i="2" l="1"/>
  <c r="M309" i="2" a="1"/>
  <c r="M309" i="2" s="1"/>
  <c r="S309" i="2"/>
  <c r="T309" i="2"/>
  <c r="P309" i="2"/>
  <c r="R309" i="2"/>
  <c r="Q309" i="2"/>
  <c r="N309" i="2"/>
  <c r="O310" i="2" s="1"/>
  <c r="J310" i="2"/>
  <c r="I310" i="2"/>
  <c r="K310" i="2" l="1"/>
  <c r="L310" i="2" s="1"/>
  <c r="H310" i="2" l="1"/>
  <c r="M310" i="2" a="1"/>
  <c r="M310" i="2" s="1"/>
  <c r="P310" i="2"/>
  <c r="R310" i="2"/>
  <c r="T310" i="2"/>
  <c r="N310" i="2"/>
  <c r="O311" i="2" s="1"/>
  <c r="Q310" i="2"/>
  <c r="S310" i="2"/>
  <c r="I311" i="2" l="1"/>
  <c r="J311" i="2"/>
  <c r="K311" i="2" s="1"/>
  <c r="L311" i="2" s="1"/>
  <c r="H311" i="2" l="1"/>
  <c r="M311" i="2" a="1"/>
  <c r="M311" i="2" s="1"/>
  <c r="P311" i="2"/>
  <c r="Q311" i="2"/>
  <c r="R311" i="2"/>
  <c r="T311" i="2"/>
  <c r="N311" i="2"/>
  <c r="O312" i="2" s="1"/>
  <c r="S311" i="2"/>
  <c r="J312" i="2" l="1"/>
  <c r="I312" i="2"/>
  <c r="K312" i="2" l="1"/>
  <c r="L312" i="2" s="1"/>
  <c r="H312" i="2" l="1"/>
  <c r="M312" i="2" a="1"/>
  <c r="M312" i="2" s="1"/>
  <c r="T312" i="2"/>
  <c r="R312" i="2"/>
  <c r="P312" i="2"/>
  <c r="N312" i="2"/>
  <c r="O313" i="2" s="1"/>
  <c r="Q312" i="2"/>
  <c r="S312" i="2"/>
  <c r="J313" i="2" l="1"/>
  <c r="I313" i="2"/>
  <c r="K313" i="2" l="1"/>
  <c r="L313" i="2" s="1"/>
  <c r="H313" i="2" l="1"/>
  <c r="M313" i="2" a="1"/>
  <c r="M313" i="2" s="1"/>
  <c r="P313" i="2"/>
  <c r="Q313" i="2"/>
  <c r="R313" i="2"/>
  <c r="T313" i="2"/>
  <c r="N313" i="2"/>
  <c r="O314" i="2" s="1"/>
  <c r="S313" i="2"/>
  <c r="J314" i="2" l="1"/>
  <c r="I314" i="2"/>
  <c r="K314" i="2" l="1"/>
  <c r="L314" i="2" s="1"/>
  <c r="P314" i="2" s="1"/>
  <c r="Q314" i="2" l="1"/>
  <c r="R314" i="2"/>
  <c r="N314" i="2"/>
  <c r="O315" i="2" s="1"/>
  <c r="T314" i="2"/>
  <c r="H314" i="2"/>
  <c r="S314" i="2" s="1"/>
  <c r="M314" i="2" a="1"/>
  <c r="M314" i="2" s="1"/>
  <c r="J315" i="2" l="1"/>
  <c r="I315" i="2"/>
  <c r="K315" i="2" l="1"/>
  <c r="L315" i="2" s="1"/>
  <c r="T315" i="2" s="1"/>
  <c r="M315" i="2" a="1"/>
  <c r="M315" i="2" s="1"/>
  <c r="Q315" i="2" l="1"/>
  <c r="H315" i="2"/>
  <c r="I316" i="2" s="1"/>
  <c r="P315" i="2"/>
  <c r="R315" i="2"/>
  <c r="N315" i="2"/>
  <c r="O316" i="2" s="1"/>
  <c r="J316" i="2"/>
  <c r="S315" i="2"/>
  <c r="K316" i="2"/>
  <c r="L316" i="2" s="1"/>
  <c r="H316" i="2" l="1"/>
  <c r="M316" i="2" a="1"/>
  <c r="M316" i="2" s="1"/>
  <c r="P316" i="2"/>
  <c r="R316" i="2"/>
  <c r="T316" i="2"/>
  <c r="N316" i="2"/>
  <c r="O317" i="2" s="1"/>
  <c r="Q316" i="2"/>
  <c r="S316" i="2"/>
  <c r="J317" i="2" l="1"/>
  <c r="I317" i="2"/>
  <c r="K317" i="2" l="1"/>
  <c r="L317" i="2" s="1"/>
  <c r="T317" i="2" s="1"/>
  <c r="S317" i="2" l="1"/>
  <c r="H317" i="2"/>
  <c r="I318" i="2" s="1"/>
  <c r="M317" i="2" a="1"/>
  <c r="M317" i="2" s="1"/>
  <c r="N317" i="2"/>
  <c r="O318" i="2" s="1"/>
  <c r="P317" i="2"/>
  <c r="R317" i="2"/>
  <c r="Q317" i="2"/>
  <c r="J318" i="2"/>
  <c r="K318" i="2" l="1"/>
  <c r="L318" i="2" s="1"/>
  <c r="H318" i="2" l="1"/>
  <c r="M318" i="2" a="1"/>
  <c r="M318" i="2" s="1"/>
  <c r="N318" i="2"/>
  <c r="O319" i="2" s="1"/>
  <c r="S318" i="2"/>
  <c r="Q318" i="2"/>
  <c r="T318" i="2"/>
  <c r="R318" i="2"/>
  <c r="P318" i="2"/>
  <c r="J319" i="2"/>
  <c r="I319" i="2"/>
  <c r="K319" i="2" l="1"/>
  <c r="L319" i="2" s="1"/>
  <c r="H319" i="2" l="1"/>
  <c r="M319" i="2" a="1"/>
  <c r="M319" i="2" s="1"/>
  <c r="P319" i="2"/>
  <c r="Q319" i="2"/>
  <c r="R319" i="2"/>
  <c r="T319" i="2"/>
  <c r="N319" i="2"/>
  <c r="O320" i="2" s="1"/>
  <c r="S319" i="2"/>
  <c r="J320" i="2" l="1"/>
  <c r="I320" i="2"/>
  <c r="K320" i="2" l="1"/>
  <c r="L320" i="2" s="1"/>
  <c r="N320" i="2" s="1"/>
  <c r="O321" i="2" s="1"/>
  <c r="T320" i="2" l="1"/>
  <c r="S320" i="2"/>
  <c r="Q320" i="2"/>
  <c r="H320" i="2"/>
  <c r="J321" i="2" s="1"/>
  <c r="M320" i="2" a="1"/>
  <c r="M320" i="2" s="1"/>
  <c r="P320" i="2"/>
  <c r="R320" i="2"/>
  <c r="I321" i="2"/>
  <c r="K321" i="2" l="1"/>
  <c r="L321" i="2" s="1"/>
  <c r="P321" i="2" s="1"/>
  <c r="S321" i="2" l="1"/>
  <c r="R321" i="2"/>
  <c r="N321" i="2"/>
  <c r="O322" i="2" s="1"/>
  <c r="Q321" i="2"/>
  <c r="H321" i="2"/>
  <c r="J322" i="2" s="1"/>
  <c r="M321" i="2" a="1"/>
  <c r="M321" i="2" s="1"/>
  <c r="T321" i="2"/>
  <c r="I322" i="2"/>
  <c r="K322" i="2" l="1"/>
  <c r="L322" i="2" s="1"/>
  <c r="R322" i="2" s="1"/>
  <c r="N322" i="2" l="1"/>
  <c r="O323" i="2" s="1"/>
  <c r="Q322" i="2"/>
  <c r="T322" i="2"/>
  <c r="H322" i="2"/>
  <c r="I323" i="2" s="1"/>
  <c r="M322" i="2" a="1"/>
  <c r="M322" i="2" s="1"/>
  <c r="P322" i="2"/>
  <c r="S322" i="2" l="1"/>
  <c r="J323" i="2"/>
  <c r="K323" i="2" s="1"/>
  <c r="L323" i="2" s="1"/>
  <c r="H323" i="2" l="1"/>
  <c r="M323" i="2" a="1"/>
  <c r="M323" i="2" s="1"/>
  <c r="Q323" i="2"/>
  <c r="R323" i="2"/>
  <c r="T323" i="2"/>
  <c r="P323" i="2"/>
  <c r="N323" i="2"/>
  <c r="O324" i="2" s="1"/>
  <c r="S323" i="2"/>
  <c r="J324" i="2" l="1"/>
  <c r="I324" i="2"/>
  <c r="K324" i="2" l="1"/>
  <c r="L324" i="2" s="1"/>
  <c r="H324" i="2" l="1"/>
  <c r="M324" i="2" a="1"/>
  <c r="M324" i="2" s="1"/>
  <c r="T324" i="2"/>
  <c r="P324" i="2"/>
  <c r="R324" i="2"/>
  <c r="N324" i="2"/>
  <c r="O325" i="2" s="1"/>
  <c r="Q324" i="2"/>
  <c r="S324" i="2"/>
  <c r="J325" i="2" l="1"/>
  <c r="I325" i="2"/>
  <c r="K325" i="2" l="1"/>
  <c r="L325" i="2" s="1"/>
  <c r="H325" i="2" l="1"/>
  <c r="M325" i="2" a="1"/>
  <c r="M325" i="2" s="1"/>
  <c r="R325" i="2"/>
  <c r="P325" i="2"/>
  <c r="Q325" i="2"/>
  <c r="S325" i="2"/>
  <c r="T325" i="2"/>
  <c r="N325" i="2"/>
  <c r="O326" i="2" s="1"/>
  <c r="I326" i="2"/>
  <c r="J326" i="2"/>
  <c r="K326" i="2" s="1"/>
  <c r="L326" i="2" s="1"/>
  <c r="H326" i="2" l="1"/>
  <c r="M326" i="2" a="1"/>
  <c r="M326" i="2" s="1"/>
  <c r="Q326" i="2"/>
  <c r="P326" i="2"/>
  <c r="R326" i="2"/>
  <c r="T326" i="2"/>
  <c r="N326" i="2"/>
  <c r="O327" i="2" s="1"/>
  <c r="S326" i="2"/>
  <c r="J327" i="2" l="1"/>
  <c r="I327" i="2"/>
  <c r="K327" i="2" l="1"/>
  <c r="L327" i="2" s="1"/>
  <c r="H327" i="2" l="1"/>
  <c r="M327" i="2" a="1"/>
  <c r="M327" i="2" s="1"/>
  <c r="S327" i="2"/>
  <c r="T327" i="2"/>
  <c r="P327" i="2"/>
  <c r="Q327" i="2"/>
  <c r="R327" i="2"/>
  <c r="N327" i="2"/>
  <c r="O328" i="2" s="1"/>
  <c r="J328" i="2"/>
  <c r="I328" i="2"/>
  <c r="K328" i="2" l="1"/>
  <c r="L328" i="2" s="1"/>
  <c r="R328" i="2" s="1"/>
  <c r="P328" i="2" l="1"/>
  <c r="Q328" i="2"/>
  <c r="N328" i="2"/>
  <c r="O329" i="2" s="1"/>
  <c r="T328" i="2"/>
  <c r="H328" i="2"/>
  <c r="S328" i="2" s="1"/>
  <c r="M328" i="2" a="1"/>
  <c r="M328" i="2" s="1"/>
  <c r="I329" i="2" l="1"/>
  <c r="J329" i="2"/>
  <c r="K329" i="2" s="1"/>
  <c r="L329" i="2" s="1"/>
  <c r="Q329" i="2" s="1"/>
  <c r="S329" i="2" l="1"/>
  <c r="R329" i="2"/>
  <c r="H329" i="2"/>
  <c r="I330" i="2" s="1"/>
  <c r="M329" i="2" a="1"/>
  <c r="M329" i="2" s="1"/>
  <c r="N329" i="2"/>
  <c r="O330" i="2" s="1"/>
  <c r="T329" i="2"/>
  <c r="P329" i="2"/>
  <c r="J330" i="2"/>
  <c r="K330" i="2" l="1"/>
  <c r="L330" i="2" s="1"/>
  <c r="R330" i="2" s="1"/>
  <c r="Q330" i="2" l="1"/>
  <c r="N330" i="2"/>
  <c r="O331" i="2" s="1"/>
  <c r="H330" i="2"/>
  <c r="S330" i="2" s="1"/>
  <c r="M330" i="2" a="1"/>
  <c r="M330" i="2" s="1"/>
  <c r="P330" i="2"/>
  <c r="T330" i="2"/>
  <c r="J331" i="2" l="1"/>
  <c r="I331" i="2"/>
  <c r="K331" i="2"/>
  <c r="L331" i="2" s="1"/>
  <c r="H331" i="2" l="1"/>
  <c r="M331" i="2" a="1"/>
  <c r="M331" i="2" s="1"/>
  <c r="Q331" i="2"/>
  <c r="P331" i="2"/>
  <c r="R331" i="2"/>
  <c r="T331" i="2"/>
  <c r="N331" i="2"/>
  <c r="O332" i="2" s="1"/>
  <c r="S331" i="2"/>
  <c r="J332" i="2" l="1"/>
  <c r="I332" i="2"/>
  <c r="K332" i="2" l="1"/>
  <c r="L332" i="2" s="1"/>
  <c r="H332" i="2" l="1"/>
  <c r="M332" i="2" a="1"/>
  <c r="M332" i="2" s="1"/>
  <c r="T332" i="2"/>
  <c r="P332" i="2"/>
  <c r="R332" i="2"/>
  <c r="N332" i="2"/>
  <c r="O333" i="2" s="1"/>
  <c r="Q332" i="2"/>
  <c r="S332" i="2"/>
  <c r="I333" i="2" l="1"/>
  <c r="J333" i="2"/>
  <c r="K333" i="2" s="1"/>
  <c r="L333" i="2" s="1"/>
  <c r="H333" i="2" l="1"/>
  <c r="M333" i="2" a="1"/>
  <c r="M333" i="2" s="1"/>
  <c r="R333" i="2"/>
  <c r="P333" i="2"/>
  <c r="Q333" i="2"/>
  <c r="T333" i="2"/>
  <c r="N333" i="2"/>
  <c r="O334" i="2" s="1"/>
  <c r="S333" i="2"/>
  <c r="J334" i="2" l="1"/>
  <c r="I334" i="2"/>
  <c r="K334" i="2" l="1"/>
  <c r="L334" i="2" s="1"/>
  <c r="H334" i="2" l="1"/>
  <c r="M334" i="2" a="1"/>
  <c r="M334" i="2" s="1"/>
  <c r="P334" i="2"/>
  <c r="T334" i="2"/>
  <c r="R334" i="2"/>
  <c r="N334" i="2"/>
  <c r="O335" i="2" s="1"/>
  <c r="Q334" i="2"/>
  <c r="S334" i="2"/>
  <c r="I335" i="2" l="1"/>
  <c r="J335" i="2"/>
  <c r="K335" i="2" s="1"/>
  <c r="L335" i="2" s="1"/>
  <c r="H335" i="2" l="1"/>
  <c r="M335" i="2" a="1"/>
  <c r="M335" i="2" s="1"/>
  <c r="P335" i="2"/>
  <c r="Q335" i="2"/>
  <c r="R335" i="2"/>
  <c r="T335" i="2"/>
  <c r="N335" i="2"/>
  <c r="O336" i="2" s="1"/>
  <c r="S335" i="2"/>
  <c r="J336" i="2" l="1"/>
  <c r="I336" i="2"/>
  <c r="K336" i="2" l="1"/>
  <c r="L336" i="2" s="1"/>
  <c r="P336" i="2" s="1"/>
  <c r="Q336" i="2" l="1"/>
  <c r="H336" i="2"/>
  <c r="J337" i="2" s="1"/>
  <c r="M336" i="2" a="1"/>
  <c r="M336" i="2" s="1"/>
  <c r="N336" i="2"/>
  <c r="O337" i="2" s="1"/>
  <c r="S336" i="2"/>
  <c r="T336" i="2"/>
  <c r="R336" i="2"/>
  <c r="I337" i="2"/>
  <c r="K337" i="2" l="1"/>
  <c r="L337" i="2" s="1"/>
  <c r="R337" i="2" s="1"/>
  <c r="N337" i="2" l="1"/>
  <c r="O338" i="2" s="1"/>
  <c r="H337" i="2"/>
  <c r="S337" i="2" s="1"/>
  <c r="M337" i="2" a="1"/>
  <c r="M337" i="2" s="1"/>
  <c r="Q337" i="2"/>
  <c r="P337" i="2"/>
  <c r="T337" i="2"/>
  <c r="I338" i="2"/>
  <c r="J338" i="2"/>
  <c r="K338" i="2" l="1"/>
  <c r="L338" i="2" s="1"/>
  <c r="H338" i="2" s="1"/>
  <c r="S338" i="2" s="1"/>
  <c r="M338" i="2" a="1"/>
  <c r="M338" i="2" s="1"/>
  <c r="P338" i="2"/>
  <c r="R338" i="2"/>
  <c r="N338" i="2"/>
  <c r="O339" i="2" s="1"/>
  <c r="Q338" i="2"/>
  <c r="T338" i="2" l="1"/>
  <c r="J339" i="2"/>
  <c r="I339" i="2"/>
  <c r="K339" i="2" l="1"/>
  <c r="L339" i="2" s="1"/>
  <c r="H339" i="2" l="1"/>
  <c r="M339" i="2" a="1"/>
  <c r="M339" i="2" s="1"/>
  <c r="Q339" i="2"/>
  <c r="P339" i="2"/>
  <c r="R339" i="2"/>
  <c r="T339" i="2"/>
  <c r="N339" i="2"/>
  <c r="O340" i="2" s="1"/>
  <c r="S339" i="2"/>
  <c r="J340" i="2" l="1"/>
  <c r="I340" i="2"/>
  <c r="K340" i="2" l="1"/>
  <c r="L340" i="2" s="1"/>
  <c r="H340" i="2" l="1"/>
  <c r="M340" i="2" a="1"/>
  <c r="M340" i="2" s="1"/>
  <c r="T340" i="2"/>
  <c r="P340" i="2"/>
  <c r="R340" i="2"/>
  <c r="N340" i="2"/>
  <c r="O341" i="2" s="1"/>
  <c r="Q340" i="2"/>
  <c r="S340" i="2"/>
  <c r="J341" i="2" l="1"/>
  <c r="I341" i="2"/>
  <c r="K341" i="2" l="1"/>
  <c r="L341" i="2" s="1"/>
  <c r="H341" i="2" l="1"/>
  <c r="M341" i="2" a="1"/>
  <c r="M341" i="2" s="1"/>
  <c r="R341" i="2"/>
  <c r="P341" i="2"/>
  <c r="Q341" i="2"/>
  <c r="T341" i="2"/>
  <c r="N341" i="2"/>
  <c r="O342" i="2" s="1"/>
  <c r="S341" i="2"/>
  <c r="I342" i="2" l="1"/>
  <c r="J342" i="2"/>
  <c r="K342" i="2" s="1"/>
  <c r="L342" i="2" s="1"/>
  <c r="H342" i="2" l="1"/>
  <c r="M342" i="2" a="1"/>
  <c r="M342" i="2" s="1"/>
  <c r="P342" i="2"/>
  <c r="T342" i="2"/>
  <c r="R342" i="2"/>
  <c r="N342" i="2"/>
  <c r="O343" i="2" s="1"/>
  <c r="Q342" i="2"/>
  <c r="S342" i="2"/>
  <c r="J343" i="2" l="1"/>
  <c r="I343" i="2"/>
  <c r="K343" i="2" l="1"/>
  <c r="L343" i="2" s="1"/>
  <c r="H343" i="2" l="1"/>
  <c r="M343" i="2" a="1"/>
  <c r="M343" i="2" s="1"/>
  <c r="P343" i="2"/>
  <c r="Q343" i="2"/>
  <c r="R343" i="2"/>
  <c r="T343" i="2"/>
  <c r="N343" i="2"/>
  <c r="O344" i="2" s="1"/>
  <c r="S343" i="2"/>
  <c r="J344" i="2" l="1"/>
  <c r="I344" i="2"/>
  <c r="K344" i="2" l="1"/>
  <c r="L344" i="2" s="1"/>
  <c r="T344" i="2" s="1"/>
  <c r="P344" i="2" l="1"/>
  <c r="S344" i="2"/>
  <c r="Q344" i="2"/>
  <c r="N344" i="2"/>
  <c r="O345" i="2" s="1"/>
  <c r="H344" i="2"/>
  <c r="I345" i="2" s="1"/>
  <c r="M344" i="2" a="1"/>
  <c r="M344" i="2" s="1"/>
  <c r="R344" i="2"/>
  <c r="J345" i="2" l="1"/>
  <c r="K345" i="2"/>
  <c r="L345" i="2" s="1"/>
  <c r="H345" i="2" l="1"/>
  <c r="M345" i="2" a="1"/>
  <c r="M345" i="2" s="1"/>
  <c r="P345" i="2"/>
  <c r="T345" i="2"/>
  <c r="Q345" i="2"/>
  <c r="R345" i="2"/>
  <c r="S345" i="2"/>
  <c r="N345" i="2"/>
  <c r="O346" i="2" s="1"/>
  <c r="J346" i="2"/>
  <c r="I346" i="2"/>
  <c r="K346" i="2" l="1"/>
  <c r="L346" i="2" s="1"/>
  <c r="H346" i="2" l="1"/>
  <c r="M346" i="2" a="1"/>
  <c r="M346" i="2" s="1"/>
  <c r="R346" i="2"/>
  <c r="T346" i="2"/>
  <c r="P346" i="2"/>
  <c r="N346" i="2"/>
  <c r="O347" i="2" s="1"/>
  <c r="Q346" i="2"/>
  <c r="S346" i="2"/>
  <c r="I347" i="2" l="1"/>
  <c r="J347" i="2"/>
  <c r="K347" i="2" s="1"/>
  <c r="L347" i="2" s="1"/>
  <c r="H347" i="2" l="1"/>
  <c r="M347" i="2" a="1"/>
  <c r="M347" i="2" s="1"/>
  <c r="Q347" i="2"/>
  <c r="P347" i="2"/>
  <c r="R347" i="2"/>
  <c r="T347" i="2"/>
  <c r="N347" i="2"/>
  <c r="O348" i="2" s="1"/>
  <c r="S347" i="2"/>
  <c r="J348" i="2" l="1"/>
  <c r="I348" i="2"/>
  <c r="K348" i="2" l="1"/>
  <c r="L348" i="2" s="1"/>
  <c r="H348" i="2" l="1"/>
  <c r="M348" i="2" a="1"/>
  <c r="M348" i="2" s="1"/>
  <c r="R348" i="2"/>
  <c r="T348" i="2"/>
  <c r="P348" i="2"/>
  <c r="N348" i="2"/>
  <c r="O349" i="2" s="1"/>
  <c r="Q348" i="2"/>
  <c r="S348" i="2"/>
  <c r="I349" i="2" l="1"/>
  <c r="J349" i="2"/>
  <c r="K349" i="2" l="1"/>
  <c r="L349" i="2" s="1"/>
  <c r="H349" i="2" s="1"/>
  <c r="M349" i="2" a="1"/>
  <c r="M349" i="2" s="1"/>
  <c r="P349" i="2"/>
  <c r="Q349" i="2"/>
  <c r="R349" i="2"/>
  <c r="N349" i="2"/>
  <c r="O350" i="2" s="1"/>
  <c r="S349" i="2"/>
  <c r="T349" i="2" l="1"/>
  <c r="I350" i="2"/>
  <c r="J350" i="2"/>
  <c r="K350" i="2" l="1"/>
  <c r="L350" i="2" s="1"/>
  <c r="H350" i="2" l="1"/>
  <c r="M350" i="2" a="1"/>
  <c r="M350" i="2" s="1"/>
  <c r="N350" i="2"/>
  <c r="O351" i="2" s="1"/>
  <c r="S350" i="2"/>
  <c r="Q350" i="2"/>
  <c r="R350" i="2"/>
  <c r="T350" i="2"/>
  <c r="P350" i="2"/>
  <c r="I351" i="2"/>
  <c r="J351" i="2"/>
  <c r="K351" i="2" l="1"/>
  <c r="L351" i="2" s="1"/>
  <c r="H351" i="2" l="1"/>
  <c r="M351" i="2" a="1"/>
  <c r="M351" i="2" s="1"/>
  <c r="Q351" i="2"/>
  <c r="N351" i="2"/>
  <c r="O352" i="2" s="1"/>
  <c r="P351" i="2"/>
  <c r="S351" i="2"/>
  <c r="R351" i="2"/>
  <c r="T351" i="2"/>
  <c r="I352" i="2"/>
  <c r="J352" i="2"/>
  <c r="K352" i="2" l="1"/>
  <c r="L352" i="2" s="1"/>
  <c r="T352" i="2" s="1"/>
  <c r="S352" i="2"/>
  <c r="Q352" i="2" l="1"/>
  <c r="R352" i="2"/>
  <c r="N352" i="2"/>
  <c r="O353" i="2" s="1"/>
  <c r="H352" i="2"/>
  <c r="M352" i="2" a="1"/>
  <c r="M352" i="2" s="1"/>
  <c r="P352" i="2"/>
  <c r="I353" i="2"/>
  <c r="J353" i="2"/>
  <c r="K353" i="2" l="1"/>
  <c r="L353" i="2" s="1"/>
  <c r="H353" i="2" l="1"/>
  <c r="M353" i="2" a="1"/>
  <c r="M353" i="2" s="1"/>
  <c r="N353" i="2"/>
  <c r="O354" i="2" s="1"/>
  <c r="R353" i="2"/>
  <c r="S353" i="2"/>
  <c r="P353" i="2"/>
  <c r="T353" i="2"/>
  <c r="Q353" i="2"/>
  <c r="J354" i="2"/>
  <c r="I354" i="2"/>
  <c r="K354" i="2" l="1"/>
  <c r="L354" i="2" s="1"/>
  <c r="H354" i="2" l="1"/>
  <c r="S354" i="2" s="1"/>
  <c r="M354" i="2" a="1"/>
  <c r="M354" i="2" s="1"/>
  <c r="T354" i="2"/>
  <c r="R354" i="2"/>
  <c r="Q354" i="2"/>
  <c r="N354" i="2"/>
  <c r="O355" i="2" s="1"/>
  <c r="P354" i="2"/>
  <c r="J355" i="2"/>
  <c r="I355" i="2"/>
  <c r="K355" i="2" l="1"/>
  <c r="L355" i="2" s="1"/>
  <c r="H355" i="2" l="1"/>
  <c r="M355" i="2" a="1"/>
  <c r="M355" i="2" s="1"/>
  <c r="P355" i="2"/>
  <c r="Q355" i="2"/>
  <c r="R355" i="2"/>
  <c r="T355" i="2"/>
  <c r="N355" i="2"/>
  <c r="O356" i="2" s="1"/>
  <c r="S355" i="2"/>
  <c r="J356" i="2" l="1"/>
  <c r="I356" i="2"/>
  <c r="K356" i="2" l="1"/>
  <c r="L356" i="2" s="1"/>
  <c r="H356" i="2" l="1"/>
  <c r="M356" i="2" a="1"/>
  <c r="M356" i="2" s="1"/>
  <c r="P356" i="2"/>
  <c r="N356" i="2"/>
  <c r="O357" i="2" s="1"/>
  <c r="T356" i="2"/>
  <c r="R356" i="2"/>
  <c r="Q356" i="2"/>
  <c r="S356" i="2"/>
  <c r="J357" i="2" l="1"/>
  <c r="I357" i="2"/>
  <c r="K357" i="2" l="1"/>
  <c r="L357" i="2" s="1"/>
  <c r="H357" i="2" l="1"/>
  <c r="M357" i="2" a="1"/>
  <c r="M357" i="2" s="1"/>
  <c r="P357" i="2"/>
  <c r="Q357" i="2"/>
  <c r="R357" i="2"/>
  <c r="T357" i="2"/>
  <c r="N357" i="2"/>
  <c r="O358" i="2" s="1"/>
  <c r="S357" i="2"/>
  <c r="J358" i="2" l="1"/>
  <c r="I358" i="2"/>
  <c r="K358" i="2" l="1"/>
  <c r="L358" i="2" s="1"/>
  <c r="H358" i="2" s="1"/>
  <c r="M358" i="2" a="1"/>
  <c r="M358" i="2" s="1"/>
  <c r="Q358" i="2" l="1"/>
  <c r="S358" i="2"/>
  <c r="N358" i="2"/>
  <c r="O359" i="2" s="1"/>
  <c r="T358" i="2"/>
  <c r="R358" i="2"/>
  <c r="P358" i="2"/>
  <c r="I359" i="2"/>
  <c r="J359" i="2"/>
  <c r="K359" i="2" l="1"/>
  <c r="L359" i="2" s="1"/>
  <c r="H359" i="2" l="1"/>
  <c r="M359" i="2" a="1"/>
  <c r="M359" i="2" s="1"/>
  <c r="S359" i="2"/>
  <c r="N359" i="2"/>
  <c r="O360" i="2" s="1"/>
  <c r="R359" i="2"/>
  <c r="Q359" i="2"/>
  <c r="P359" i="2"/>
  <c r="T359" i="2"/>
  <c r="J360" i="2"/>
  <c r="I360" i="2"/>
  <c r="K360" i="2" l="1"/>
  <c r="L360" i="2" s="1"/>
  <c r="P360" i="2" s="1"/>
  <c r="Q360" i="2" l="1"/>
  <c r="T360" i="2"/>
  <c r="R360" i="2"/>
  <c r="N360" i="2"/>
  <c r="O361" i="2" s="1"/>
  <c r="H360" i="2"/>
  <c r="J361" i="2" s="1"/>
  <c r="M360" i="2" a="1"/>
  <c r="M360" i="2" s="1"/>
  <c r="I361" i="2" l="1"/>
  <c r="S360" i="2"/>
  <c r="K361" i="2"/>
  <c r="L361" i="2" s="1"/>
  <c r="H361" i="2" l="1"/>
  <c r="M361" i="2" a="1"/>
  <c r="M361" i="2" s="1"/>
  <c r="S361" i="2"/>
  <c r="N361" i="2"/>
  <c r="O362" i="2" s="1"/>
  <c r="Q361" i="2"/>
  <c r="P361" i="2"/>
  <c r="T361" i="2"/>
  <c r="R361" i="2"/>
  <c r="I362" i="2"/>
  <c r="J362" i="2"/>
  <c r="K362" i="2" s="1"/>
  <c r="L362" i="2" s="1"/>
  <c r="H362" i="2" l="1"/>
  <c r="M362" i="2" a="1"/>
  <c r="M362" i="2" s="1"/>
  <c r="P362" i="2"/>
  <c r="R362" i="2"/>
  <c r="T362" i="2"/>
  <c r="N362" i="2"/>
  <c r="O363" i="2" s="1"/>
  <c r="Q362" i="2"/>
  <c r="S362" i="2"/>
  <c r="J363" i="2" l="1"/>
  <c r="I363" i="2"/>
  <c r="K363" i="2" l="1"/>
  <c r="L363" i="2" s="1"/>
  <c r="H363" i="2" l="1"/>
  <c r="M363" i="2" a="1"/>
  <c r="M363" i="2" s="1"/>
  <c r="P363" i="2"/>
  <c r="Q363" i="2"/>
  <c r="R363" i="2"/>
  <c r="T363" i="2"/>
  <c r="N363" i="2"/>
  <c r="O364" i="2" s="1"/>
  <c r="S363" i="2"/>
  <c r="J364" i="2" l="1"/>
  <c r="I364" i="2"/>
  <c r="K364" i="2" l="1"/>
  <c r="L364" i="2" s="1"/>
  <c r="H364" i="2" l="1"/>
  <c r="M364" i="2" a="1"/>
  <c r="M364" i="2" s="1"/>
  <c r="R364" i="2"/>
  <c r="T364" i="2"/>
  <c r="P364" i="2"/>
  <c r="N364" i="2"/>
  <c r="O365" i="2" s="1"/>
  <c r="Q364" i="2"/>
  <c r="S364" i="2"/>
  <c r="J365" i="2" l="1"/>
  <c r="I365" i="2"/>
  <c r="K365" i="2" l="1"/>
  <c r="L365" i="2" s="1"/>
  <c r="H365" i="2" l="1"/>
  <c r="M365" i="2" a="1"/>
  <c r="M365" i="2" s="1"/>
  <c r="T365" i="2"/>
  <c r="P365" i="2"/>
  <c r="Q365" i="2"/>
  <c r="R365" i="2"/>
  <c r="N365" i="2"/>
  <c r="O366" i="2" s="1"/>
  <c r="S365" i="2"/>
  <c r="J366" i="2" l="1"/>
  <c r="I366" i="2"/>
  <c r="K366" i="2" l="1"/>
  <c r="L366" i="2" s="1"/>
  <c r="N366" i="2" s="1"/>
  <c r="O367" i="2" s="1"/>
  <c r="S366" i="2" l="1"/>
  <c r="T366" i="2"/>
  <c r="Q366" i="2"/>
  <c r="R366" i="2"/>
  <c r="H366" i="2"/>
  <c r="J367" i="2" s="1"/>
  <c r="M366" i="2" a="1"/>
  <c r="M366" i="2" s="1"/>
  <c r="P366" i="2"/>
  <c r="I367" i="2"/>
  <c r="K367" i="2" l="1"/>
  <c r="L367" i="2" s="1"/>
  <c r="H367" i="2" l="1"/>
  <c r="M367" i="2" a="1"/>
  <c r="M367" i="2" s="1"/>
  <c r="S367" i="2"/>
  <c r="N367" i="2"/>
  <c r="O368" i="2" s="1"/>
  <c r="R367" i="2"/>
  <c r="Q367" i="2"/>
  <c r="P367" i="2"/>
  <c r="T367" i="2"/>
  <c r="I368" i="2"/>
  <c r="J368" i="2"/>
  <c r="K368" i="2" s="1"/>
  <c r="L368" i="2" s="1"/>
  <c r="H368" i="2" l="1"/>
  <c r="M368" i="2" a="1"/>
  <c r="M368" i="2" s="1"/>
  <c r="P368" i="2"/>
  <c r="T368" i="2"/>
  <c r="N368" i="2"/>
  <c r="O369" i="2" s="1"/>
  <c r="R368" i="2"/>
  <c r="Q368" i="2"/>
  <c r="S368" i="2"/>
  <c r="I369" i="2" l="1"/>
  <c r="J369" i="2"/>
  <c r="K369" i="2" s="1"/>
  <c r="L369" i="2" s="1"/>
  <c r="H369" i="2" l="1"/>
  <c r="M369" i="2" a="1"/>
  <c r="M369" i="2" s="1"/>
  <c r="Q369" i="2"/>
  <c r="R369" i="2"/>
  <c r="T369" i="2"/>
  <c r="P369" i="2"/>
  <c r="N369" i="2"/>
  <c r="O370" i="2" s="1"/>
  <c r="S369" i="2"/>
  <c r="J370" i="2" l="1"/>
  <c r="I370" i="2"/>
  <c r="K370" i="2" l="1"/>
  <c r="L370" i="2" s="1"/>
  <c r="R370" i="2" s="1"/>
  <c r="T370" i="2" l="1"/>
  <c r="S370" i="2"/>
  <c r="Q370" i="2"/>
  <c r="H370" i="2"/>
  <c r="I371" i="2" s="1"/>
  <c r="M370" i="2" a="1"/>
  <c r="M370" i="2" s="1"/>
  <c r="N370" i="2"/>
  <c r="O371" i="2" s="1"/>
  <c r="P370" i="2"/>
  <c r="J371" i="2"/>
  <c r="K371" i="2" l="1"/>
  <c r="L371" i="2" s="1"/>
  <c r="H371" i="2" l="1"/>
  <c r="M371" i="2" a="1"/>
  <c r="M371" i="2" s="1"/>
  <c r="P371" i="2"/>
  <c r="Q371" i="2"/>
  <c r="R371" i="2"/>
  <c r="T371" i="2"/>
  <c r="N371" i="2"/>
  <c r="O372" i="2" s="1"/>
  <c r="S371" i="2"/>
  <c r="J372" i="2" l="1"/>
  <c r="I372" i="2"/>
  <c r="K372" i="2" l="1"/>
  <c r="L372" i="2" s="1"/>
  <c r="H372" i="2" l="1"/>
  <c r="M372" i="2" a="1"/>
  <c r="M372" i="2" s="1"/>
  <c r="P372" i="2"/>
  <c r="N372" i="2"/>
  <c r="O373" i="2" s="1"/>
  <c r="T372" i="2"/>
  <c r="R372" i="2"/>
  <c r="Q372" i="2"/>
  <c r="S372" i="2"/>
  <c r="J373" i="2" l="1"/>
  <c r="I373" i="2"/>
  <c r="K373" i="2" l="1"/>
  <c r="L373" i="2" s="1"/>
  <c r="H373" i="2" l="1"/>
  <c r="M373" i="2" a="1"/>
  <c r="M373" i="2" s="1"/>
  <c r="P373" i="2"/>
  <c r="Q373" i="2"/>
  <c r="N373" i="2"/>
  <c r="O374" i="2" s="1"/>
  <c r="R373" i="2"/>
  <c r="T373" i="2"/>
  <c r="S373" i="2"/>
  <c r="J374" i="2" l="1"/>
  <c r="I374" i="2"/>
  <c r="K374" i="2" l="1"/>
  <c r="L374" i="2" s="1"/>
  <c r="H374" i="2" l="1"/>
  <c r="M374" i="2" a="1"/>
  <c r="M374" i="2" s="1"/>
  <c r="R374" i="2"/>
  <c r="S374" i="2"/>
  <c r="T374" i="2"/>
  <c r="P374" i="2"/>
  <c r="Q374" i="2"/>
  <c r="N374" i="2"/>
  <c r="O375" i="2" s="1"/>
  <c r="I375" i="2"/>
  <c r="J375" i="2"/>
  <c r="K375" i="2" s="1"/>
  <c r="L375" i="2" s="1"/>
  <c r="H375" i="2" l="1"/>
  <c r="M375" i="2" a="1"/>
  <c r="M375" i="2" s="1"/>
  <c r="T375" i="2"/>
  <c r="P375" i="2"/>
  <c r="Q375" i="2"/>
  <c r="R375" i="2"/>
  <c r="N375" i="2"/>
  <c r="O376" i="2" s="1"/>
  <c r="S375" i="2"/>
  <c r="J376" i="2" l="1"/>
  <c r="I376" i="2"/>
  <c r="K376" i="2" l="1"/>
  <c r="L376" i="2" s="1"/>
  <c r="H376" i="2" l="1"/>
  <c r="M376" i="2" a="1"/>
  <c r="M376" i="2" s="1"/>
  <c r="Q376" i="2"/>
  <c r="S376" i="2"/>
  <c r="R376" i="2"/>
  <c r="T376" i="2"/>
  <c r="N376" i="2"/>
  <c r="O377" i="2" s="1"/>
  <c r="P376" i="2"/>
  <c r="J377" i="2"/>
  <c r="I377" i="2"/>
  <c r="K377" i="2" l="1"/>
  <c r="L377" i="2" s="1"/>
  <c r="H377" i="2" l="1"/>
  <c r="M377" i="2" a="1"/>
  <c r="M377" i="2" s="1"/>
  <c r="P377" i="2"/>
  <c r="Q377" i="2"/>
  <c r="R377" i="2"/>
  <c r="N377" i="2"/>
  <c r="O378" i="2" s="1"/>
  <c r="T377" i="2"/>
  <c r="S377" i="2"/>
  <c r="I378" i="2" l="1"/>
  <c r="J378" i="2"/>
  <c r="K378" i="2" s="1"/>
  <c r="L378" i="2" s="1"/>
  <c r="H378" i="2" l="1"/>
  <c r="M378" i="2" a="1"/>
  <c r="M378" i="2" s="1"/>
  <c r="P378" i="2"/>
  <c r="R378" i="2"/>
  <c r="T378" i="2"/>
  <c r="N378" i="2"/>
  <c r="O379" i="2" s="1"/>
  <c r="Q378" i="2"/>
  <c r="S378" i="2"/>
  <c r="I379" i="2" l="1"/>
  <c r="J379" i="2"/>
  <c r="K379" i="2" s="1"/>
  <c r="L379" i="2" s="1"/>
  <c r="H379" i="2" l="1"/>
  <c r="M379" i="2" a="1"/>
  <c r="M379" i="2" s="1"/>
  <c r="T379" i="2"/>
  <c r="P379" i="2"/>
  <c r="N379" i="2"/>
  <c r="O380" i="2" s="1"/>
  <c r="R379" i="2"/>
  <c r="Q379" i="2"/>
  <c r="S379" i="2"/>
  <c r="J380" i="2" l="1"/>
  <c r="I380" i="2"/>
  <c r="K380" i="2" l="1"/>
  <c r="L380" i="2" s="1"/>
  <c r="S380" i="2" s="1"/>
  <c r="H380" i="2" l="1"/>
  <c r="M380" i="2" a="1"/>
  <c r="M380" i="2" s="1"/>
  <c r="R380" i="2"/>
  <c r="T380" i="2"/>
  <c r="Q380" i="2"/>
  <c r="N380" i="2"/>
  <c r="O381" i="2" s="1"/>
  <c r="P380" i="2"/>
  <c r="I381" i="2"/>
  <c r="J381" i="2"/>
  <c r="K381" i="2" l="1"/>
  <c r="L381" i="2" s="1"/>
  <c r="R381" i="2" s="1"/>
  <c r="T381" i="2" l="1"/>
  <c r="N381" i="2"/>
  <c r="O382" i="2" s="1"/>
  <c r="Q381" i="2"/>
  <c r="P381" i="2"/>
  <c r="H381" i="2"/>
  <c r="S381" i="2" s="1"/>
  <c r="M381" i="2" a="1"/>
  <c r="M381" i="2" s="1"/>
  <c r="J382" i="2" l="1"/>
  <c r="I382" i="2"/>
  <c r="K382" i="2" l="1"/>
  <c r="L382" i="2" s="1"/>
  <c r="H382" i="2" l="1"/>
  <c r="M382" i="2" a="1"/>
  <c r="M382" i="2" s="1"/>
  <c r="P382" i="2"/>
  <c r="Q382" i="2"/>
  <c r="S382" i="2"/>
  <c r="R382" i="2"/>
  <c r="T382" i="2"/>
  <c r="N382" i="2"/>
  <c r="O383" i="2" s="1"/>
  <c r="I383" i="2" l="1"/>
  <c r="J383" i="2"/>
  <c r="K383" i="2" s="1"/>
  <c r="L383" i="2" s="1"/>
  <c r="H383" i="2" l="1"/>
  <c r="M383" i="2" a="1"/>
  <c r="M383" i="2" s="1"/>
  <c r="P383" i="2"/>
  <c r="T383" i="2"/>
  <c r="N383" i="2"/>
  <c r="O384" i="2" s="1"/>
  <c r="R383" i="2"/>
  <c r="Q383" i="2"/>
  <c r="S383" i="2"/>
  <c r="I384" i="2" l="1"/>
  <c r="J384" i="2"/>
  <c r="K384" i="2" s="1"/>
  <c r="L384" i="2" s="1"/>
  <c r="H384" i="2" l="1"/>
  <c r="M384" i="2" a="1"/>
  <c r="M384" i="2" s="1"/>
  <c r="P384" i="2"/>
  <c r="N384" i="2"/>
  <c r="O385" i="2" s="1"/>
  <c r="Q384" i="2"/>
  <c r="R384" i="2"/>
  <c r="T384" i="2"/>
  <c r="S384" i="2"/>
  <c r="J385" i="2" l="1"/>
  <c r="I385" i="2"/>
  <c r="K385" i="2" l="1"/>
  <c r="L385" i="2" s="1"/>
  <c r="H385" i="2" l="1"/>
  <c r="M385" i="2" a="1"/>
  <c r="M385" i="2" s="1"/>
  <c r="Q385" i="2"/>
  <c r="S385" i="2"/>
  <c r="T385" i="2"/>
  <c r="N385" i="2"/>
  <c r="O386" i="2" s="1"/>
  <c r="P385" i="2"/>
  <c r="R385" i="2"/>
  <c r="J386" i="2" l="1"/>
  <c r="I386" i="2"/>
  <c r="K386" i="2" l="1"/>
  <c r="L386" i="2" s="1"/>
  <c r="H386" i="2" l="1"/>
  <c r="M386" i="2" a="1"/>
  <c r="M386" i="2" s="1"/>
  <c r="S386" i="2"/>
  <c r="Q386" i="2"/>
  <c r="N386" i="2"/>
  <c r="O387" i="2" s="1"/>
  <c r="R386" i="2"/>
  <c r="P386" i="2"/>
  <c r="T386" i="2"/>
  <c r="I387" i="2" l="1"/>
  <c r="J387" i="2"/>
  <c r="K387" i="2" s="1"/>
  <c r="L387" i="2" s="1"/>
  <c r="H387" i="2" l="1"/>
  <c r="M387" i="2" a="1"/>
  <c r="M387" i="2" s="1"/>
  <c r="N387" i="2"/>
  <c r="O388" i="2" s="1"/>
  <c r="T387" i="2"/>
  <c r="P387" i="2"/>
  <c r="S387" i="2"/>
  <c r="Q387" i="2"/>
  <c r="R387" i="2"/>
  <c r="J388" i="2" l="1"/>
  <c r="I388" i="2"/>
  <c r="K388" i="2" l="1"/>
  <c r="L388" i="2" s="1"/>
  <c r="H388" i="2" l="1"/>
  <c r="M388" i="2" a="1"/>
  <c r="M388" i="2" s="1"/>
  <c r="N388" i="2"/>
  <c r="O389" i="2" s="1"/>
  <c r="P388" i="2"/>
  <c r="S388" i="2"/>
  <c r="T388" i="2"/>
  <c r="Q388" i="2"/>
  <c r="R388" i="2"/>
  <c r="J389" i="2" l="1"/>
  <c r="I389" i="2"/>
  <c r="K389" i="2" l="1"/>
  <c r="L389" i="2" s="1"/>
  <c r="H389" i="2" l="1"/>
  <c r="M389" i="2" a="1"/>
  <c r="M389" i="2" s="1"/>
  <c r="N389" i="2"/>
  <c r="O390" i="2" s="1"/>
  <c r="P389" i="2"/>
  <c r="S389" i="2"/>
  <c r="T389" i="2"/>
  <c r="Q389" i="2"/>
  <c r="R389" i="2"/>
  <c r="J390" i="2" l="1"/>
  <c r="I390" i="2"/>
  <c r="K390" i="2" l="1"/>
  <c r="L390" i="2" s="1"/>
  <c r="H390" i="2" l="1"/>
  <c r="M390" i="2" a="1"/>
  <c r="M390" i="2" s="1"/>
  <c r="R390" i="2"/>
  <c r="T390" i="2"/>
  <c r="P390" i="2"/>
  <c r="Q390" i="2"/>
  <c r="S390" i="2"/>
  <c r="N390" i="2"/>
  <c r="O391" i="2" s="1"/>
  <c r="J391" i="2" l="1"/>
  <c r="I391" i="2"/>
  <c r="K391" i="2" l="1"/>
  <c r="L391" i="2" s="1"/>
  <c r="H391" i="2" l="1"/>
  <c r="M391" i="2" a="1"/>
  <c r="M391" i="2" s="1"/>
  <c r="P391" i="2"/>
  <c r="T391" i="2"/>
  <c r="R391" i="2"/>
  <c r="Q391" i="2"/>
  <c r="S391" i="2"/>
  <c r="N391" i="2"/>
  <c r="O392" i="2" s="1"/>
  <c r="J392" i="2" l="1"/>
  <c r="I392" i="2"/>
  <c r="K392" i="2" l="1"/>
  <c r="L392" i="2" s="1"/>
  <c r="H392" i="2" l="1"/>
  <c r="M392" i="2" a="1"/>
  <c r="M392" i="2" s="1"/>
  <c r="P392" i="2"/>
  <c r="R392" i="2"/>
  <c r="N392" i="2"/>
  <c r="O393" i="2" s="1"/>
  <c r="S392" i="2"/>
  <c r="Q392" i="2"/>
  <c r="T392" i="2"/>
  <c r="J393" i="2" l="1"/>
  <c r="I393" i="2"/>
  <c r="K393" i="2" l="1"/>
  <c r="L393" i="2" s="1"/>
  <c r="H393" i="2" l="1"/>
  <c r="M393" i="2" a="1"/>
  <c r="M393" i="2" s="1"/>
  <c r="R393" i="2"/>
  <c r="T393" i="2"/>
  <c r="N393" i="2"/>
  <c r="O394" i="2" s="1"/>
  <c r="P393" i="2"/>
  <c r="Q393" i="2"/>
  <c r="S393" i="2"/>
  <c r="J394" i="2" l="1"/>
  <c r="I394" i="2"/>
  <c r="K394" i="2" l="1"/>
  <c r="L394" i="2" s="1"/>
  <c r="H394" i="2" l="1"/>
  <c r="M394" i="2" a="1"/>
  <c r="M394" i="2" s="1"/>
  <c r="P394" i="2"/>
  <c r="Q394" i="2"/>
  <c r="T394" i="2"/>
  <c r="N394" i="2"/>
  <c r="O395" i="2" s="1"/>
  <c r="R394" i="2"/>
  <c r="S394" i="2"/>
  <c r="I395" i="2" l="1"/>
  <c r="J395" i="2"/>
  <c r="K395" i="2" s="1"/>
  <c r="L395" i="2" s="1"/>
  <c r="H395" i="2" l="1"/>
  <c r="M395" i="2" a="1"/>
  <c r="M395" i="2" s="1"/>
  <c r="Q395" i="2"/>
  <c r="R395" i="2"/>
  <c r="S395" i="2"/>
  <c r="P395" i="2"/>
  <c r="N395" i="2"/>
  <c r="O396" i="2" s="1"/>
  <c r="T395" i="2"/>
  <c r="I396" i="2" l="1"/>
  <c r="J396" i="2"/>
  <c r="K396" i="2" s="1"/>
  <c r="L396" i="2" s="1"/>
  <c r="H396" i="2" l="1"/>
  <c r="M396" i="2" a="1"/>
  <c r="M396" i="2" s="1"/>
  <c r="P396" i="2"/>
  <c r="N396" i="2"/>
  <c r="O397" i="2" s="1"/>
  <c r="Q396" i="2"/>
  <c r="T396" i="2"/>
  <c r="R396" i="2"/>
  <c r="S396" i="2"/>
  <c r="I397" i="2" l="1"/>
  <c r="J397" i="2"/>
  <c r="K397" i="2" s="1"/>
  <c r="L397" i="2" s="1"/>
  <c r="H397" i="2" l="1"/>
  <c r="M397" i="2" a="1"/>
  <c r="M397" i="2" s="1"/>
  <c r="P397" i="2"/>
  <c r="R397" i="2"/>
  <c r="T397" i="2"/>
  <c r="N397" i="2"/>
  <c r="O398" i="2" s="1"/>
  <c r="S397" i="2"/>
  <c r="Q397" i="2"/>
  <c r="I398" i="2" l="1"/>
  <c r="J398" i="2"/>
  <c r="K398" i="2" s="1"/>
  <c r="L398" i="2" s="1"/>
  <c r="H398" i="2" l="1"/>
  <c r="M398" i="2" a="1"/>
  <c r="M398" i="2" s="1"/>
  <c r="T398" i="2"/>
  <c r="R398" i="2"/>
  <c r="S398" i="2"/>
  <c r="P398" i="2"/>
  <c r="Q398" i="2"/>
  <c r="N398" i="2"/>
  <c r="O399" i="2" s="1"/>
  <c r="I399" i="2" l="1"/>
  <c r="J399" i="2"/>
  <c r="K399" i="2" s="1"/>
  <c r="L399" i="2" s="1"/>
  <c r="H399" i="2" l="1"/>
  <c r="M399" i="2" a="1"/>
  <c r="M399" i="2" s="1"/>
  <c r="P399" i="2"/>
  <c r="N399" i="2"/>
  <c r="O400" i="2" s="1"/>
  <c r="R399" i="2"/>
  <c r="T399" i="2"/>
  <c r="S399" i="2"/>
  <c r="Q399" i="2"/>
  <c r="I400" i="2" l="1"/>
  <c r="J400" i="2"/>
  <c r="K400" i="2" s="1"/>
  <c r="L400" i="2" s="1"/>
  <c r="H400" i="2" l="1"/>
  <c r="M400" i="2" a="1"/>
  <c r="M400" i="2" s="1"/>
  <c r="N400" i="2"/>
  <c r="O401" i="2" s="1"/>
  <c r="P400" i="2"/>
  <c r="Q400" i="2"/>
  <c r="R400" i="2"/>
  <c r="S400" i="2"/>
  <c r="T400" i="2"/>
  <c r="I401" i="2" l="1"/>
  <c r="J401" i="2"/>
  <c r="K401" i="2" s="1"/>
  <c r="L401" i="2" s="1"/>
  <c r="H401" i="2" l="1"/>
  <c r="M401" i="2" a="1"/>
  <c r="M401" i="2" s="1"/>
  <c r="S401" i="2"/>
  <c r="P401" i="2"/>
  <c r="R401" i="2"/>
  <c r="T401" i="2"/>
  <c r="Q401" i="2"/>
  <c r="N401" i="2"/>
  <c r="O402" i="2" s="1"/>
  <c r="J402" i="2" l="1"/>
  <c r="I402" i="2"/>
  <c r="K402" i="2" l="1"/>
  <c r="L402" i="2" s="1"/>
  <c r="H402" i="2" l="1"/>
  <c r="M402" i="2" a="1"/>
  <c r="M402" i="2" s="1"/>
  <c r="N402" i="2"/>
  <c r="O403" i="2" s="1"/>
  <c r="T402" i="2"/>
  <c r="S402" i="2"/>
  <c r="Q402" i="2"/>
  <c r="R402" i="2"/>
  <c r="P402" i="2"/>
  <c r="J403" i="2" l="1"/>
  <c r="I403" i="2"/>
  <c r="K403" i="2" l="1"/>
  <c r="L403" i="2" s="1"/>
  <c r="H403" i="2" l="1"/>
  <c r="M403" i="2" a="1"/>
  <c r="M403" i="2" s="1"/>
  <c r="S403" i="2"/>
  <c r="T403" i="2"/>
  <c r="P403" i="2"/>
  <c r="Q403" i="2"/>
  <c r="R403" i="2"/>
  <c r="N403" i="2"/>
  <c r="O404" i="2" s="1"/>
  <c r="I404" i="2" l="1"/>
  <c r="J404" i="2"/>
  <c r="K404" i="2" l="1"/>
  <c r="L404" i="2" s="1"/>
  <c r="H404" i="2" l="1"/>
  <c r="M404" i="2" a="1"/>
  <c r="M404" i="2" s="1"/>
  <c r="T404" i="2"/>
  <c r="Q404" i="2"/>
  <c r="R404" i="2"/>
  <c r="N404" i="2"/>
  <c r="O405" i="2" s="1"/>
  <c r="P404" i="2"/>
  <c r="S404" i="2"/>
  <c r="J405" i="2" l="1"/>
  <c r="I405" i="2"/>
  <c r="K405" i="2" l="1"/>
  <c r="L405" i="2" s="1"/>
  <c r="H405" i="2" l="1"/>
  <c r="M405" i="2" a="1"/>
  <c r="M405" i="2" s="1"/>
  <c r="Q405" i="2"/>
  <c r="T405" i="2"/>
  <c r="R405" i="2"/>
  <c r="N405" i="2"/>
  <c r="O406" i="2" s="1"/>
  <c r="S405" i="2"/>
  <c r="P405" i="2"/>
  <c r="I406" i="2" l="1"/>
  <c r="J406" i="2"/>
  <c r="K406" i="2" l="1"/>
  <c r="L406" i="2" s="1"/>
  <c r="R406" i="2" s="1"/>
  <c r="M406" i="2" a="1"/>
  <c r="M406" i="2" s="1"/>
  <c r="T406" i="2"/>
  <c r="P406" i="2"/>
  <c r="Q406" i="2"/>
  <c r="N406" i="2"/>
  <c r="O407" i="2" s="1"/>
  <c r="S406" i="2" l="1"/>
  <c r="H406" i="2"/>
  <c r="I407" i="2" s="1"/>
  <c r="J407" i="2"/>
  <c r="K407" i="2" l="1"/>
  <c r="L407" i="2" s="1"/>
  <c r="H407" i="2" s="1"/>
  <c r="M407" i="2" a="1"/>
  <c r="M407" i="2" s="1"/>
  <c r="T407" i="2"/>
  <c r="P407" i="2"/>
  <c r="R407" i="2"/>
  <c r="Q407" i="2"/>
  <c r="N407" i="2"/>
  <c r="O408" i="2" s="1"/>
  <c r="S407" i="2"/>
  <c r="J408" i="2" l="1"/>
  <c r="I408" i="2"/>
  <c r="K408" i="2" l="1"/>
  <c r="L408" i="2" s="1"/>
  <c r="H408" i="2" l="1"/>
  <c r="M408" i="2" a="1"/>
  <c r="M408" i="2" s="1"/>
  <c r="Q408" i="2"/>
  <c r="R408" i="2"/>
  <c r="N408" i="2"/>
  <c r="O409" i="2" s="1"/>
  <c r="T408" i="2"/>
  <c r="S408" i="2"/>
  <c r="P408" i="2"/>
  <c r="J409" i="2" l="1"/>
  <c r="I409" i="2"/>
  <c r="K409" i="2" l="1"/>
  <c r="L409" i="2" s="1"/>
  <c r="H409" i="2" l="1"/>
  <c r="S409" i="2" s="1"/>
  <c r="M409" i="2" a="1"/>
  <c r="M409" i="2" s="1"/>
  <c r="P409" i="2"/>
  <c r="N409" i="2"/>
  <c r="O410" i="2" s="1"/>
  <c r="T409" i="2"/>
  <c r="Q409" i="2"/>
  <c r="R409" i="2"/>
  <c r="J410" i="2" l="1"/>
  <c r="I410" i="2"/>
  <c r="K410" i="2" l="1"/>
  <c r="L410" i="2" s="1"/>
  <c r="H410" i="2" l="1"/>
  <c r="M410" i="2" a="1"/>
  <c r="M410" i="2" s="1"/>
  <c r="R410" i="2"/>
  <c r="T410" i="2"/>
  <c r="Q410" i="2"/>
  <c r="N410" i="2"/>
  <c r="O411" i="2" s="1"/>
  <c r="P410" i="2"/>
  <c r="S410" i="2"/>
  <c r="J411" i="2" l="1"/>
  <c r="I411" i="2"/>
  <c r="K411" i="2" l="1"/>
  <c r="L411" i="2" s="1"/>
  <c r="H411" i="2" s="1"/>
  <c r="M411" i="2" a="1"/>
  <c r="M411" i="2" s="1"/>
  <c r="Q411" i="2"/>
  <c r="R411" i="2"/>
  <c r="P411" i="2"/>
  <c r="N411" i="2"/>
  <c r="O412" i="2" s="1"/>
  <c r="S411" i="2"/>
  <c r="T411" i="2" l="1"/>
  <c r="J412" i="2"/>
  <c r="I412" i="2"/>
  <c r="K412" i="2" l="1"/>
  <c r="L412" i="2" s="1"/>
  <c r="H412" i="2" l="1"/>
  <c r="M412" i="2" a="1"/>
  <c r="M412" i="2" s="1"/>
  <c r="T412" i="2"/>
  <c r="N412" i="2"/>
  <c r="O413" i="2" s="1"/>
  <c r="S412" i="2"/>
  <c r="Q412" i="2"/>
  <c r="R412" i="2"/>
  <c r="P412" i="2"/>
  <c r="J413" i="2" l="1"/>
  <c r="I413" i="2"/>
  <c r="K413" i="2" l="1"/>
  <c r="L413" i="2" s="1"/>
  <c r="H413" i="2" l="1"/>
  <c r="S413" i="2" s="1"/>
  <c r="M413" i="2" a="1"/>
  <c r="M413" i="2" s="1"/>
  <c r="P413" i="2"/>
  <c r="N413" i="2"/>
  <c r="O414" i="2" s="1"/>
  <c r="Q413" i="2"/>
  <c r="T413" i="2"/>
  <c r="R413" i="2"/>
  <c r="J414" i="2" l="1"/>
  <c r="I414" i="2"/>
  <c r="K414" i="2" l="1"/>
  <c r="L414" i="2" s="1"/>
  <c r="H414" i="2" l="1"/>
  <c r="M414" i="2" a="1"/>
  <c r="M414" i="2" s="1"/>
  <c r="P414" i="2"/>
  <c r="Q414" i="2"/>
  <c r="N414" i="2"/>
  <c r="O415" i="2" s="1"/>
  <c r="R414" i="2"/>
  <c r="T414" i="2"/>
  <c r="S414" i="2"/>
  <c r="I415" i="2" l="1"/>
  <c r="J415" i="2"/>
  <c r="K415" i="2" l="1"/>
  <c r="L415" i="2" s="1"/>
  <c r="H415" i="2" l="1"/>
  <c r="M415" i="2" a="1"/>
  <c r="M415" i="2" s="1"/>
  <c r="T415" i="2"/>
  <c r="P415" i="2"/>
  <c r="R415" i="2"/>
  <c r="S415" i="2"/>
  <c r="N415" i="2"/>
  <c r="O416" i="2" s="1"/>
  <c r="Q415" i="2"/>
  <c r="I416" i="2" l="1"/>
  <c r="J416" i="2"/>
  <c r="K416" i="2" s="1"/>
  <c r="L416" i="2" s="1"/>
  <c r="H416" i="2" l="1"/>
  <c r="M416" i="2" a="1"/>
  <c r="M416" i="2" s="1"/>
  <c r="R416" i="2"/>
  <c r="T416" i="2"/>
  <c r="P416" i="2"/>
  <c r="Q416" i="2"/>
  <c r="N416" i="2"/>
  <c r="O417" i="2" s="1"/>
  <c r="S416" i="2"/>
  <c r="J417" i="2" l="1"/>
  <c r="I417" i="2"/>
  <c r="K417" i="2" l="1"/>
  <c r="L417" i="2" s="1"/>
  <c r="H417" i="2" l="1"/>
  <c r="M417" i="2" a="1"/>
  <c r="M417" i="2" s="1"/>
  <c r="P417" i="2"/>
  <c r="N417" i="2"/>
  <c r="O418" i="2" s="1"/>
  <c r="R417" i="2"/>
  <c r="T417" i="2"/>
  <c r="Q417" i="2"/>
  <c r="S417" i="2"/>
  <c r="J418" i="2" l="1"/>
  <c r="I418" i="2"/>
  <c r="K418" i="2" l="1"/>
  <c r="L418" i="2" s="1"/>
  <c r="H418" i="2" s="1"/>
  <c r="M418" i="2" a="1"/>
  <c r="M418" i="2" s="1"/>
  <c r="Q418" i="2"/>
  <c r="R418" i="2"/>
  <c r="P418" i="2"/>
  <c r="N418" i="2"/>
  <c r="O419" i="2" s="1"/>
  <c r="S418" i="2"/>
  <c r="T418" i="2" l="1"/>
  <c r="I419" i="2"/>
  <c r="J419" i="2"/>
  <c r="K419" i="2" s="1"/>
  <c r="L419" i="2" s="1"/>
  <c r="H419" i="2" l="1"/>
  <c r="M419" i="2" a="1"/>
  <c r="M419" i="2" s="1"/>
  <c r="P419" i="2"/>
  <c r="N419" i="2"/>
  <c r="O420" i="2" s="1"/>
  <c r="R419" i="2"/>
  <c r="Q419" i="2"/>
  <c r="S419" i="2"/>
  <c r="T419" i="2"/>
  <c r="J420" i="2" l="1"/>
  <c r="I420" i="2"/>
  <c r="K420" i="2" l="1"/>
  <c r="L420" i="2" s="1"/>
  <c r="H420" i="2" s="1"/>
  <c r="M420" i="2" a="1"/>
  <c r="M420" i="2" s="1"/>
  <c r="T420" i="2"/>
  <c r="Q420" i="2"/>
  <c r="S420" i="2"/>
  <c r="P420" i="2"/>
  <c r="N420" i="2"/>
  <c r="O421" i="2" s="1"/>
  <c r="R420" i="2"/>
  <c r="J421" i="2" l="1"/>
  <c r="I421" i="2"/>
  <c r="K421" i="2" l="1"/>
  <c r="L421" i="2" s="1"/>
  <c r="H421" i="2" l="1"/>
  <c r="M421" i="2" a="1"/>
  <c r="M421" i="2" s="1"/>
  <c r="S421" i="2"/>
  <c r="P421" i="2"/>
  <c r="T421" i="2"/>
  <c r="N421" i="2"/>
  <c r="O422" i="2" s="1"/>
  <c r="Q421" i="2"/>
  <c r="R421" i="2"/>
  <c r="J422" i="2" l="1"/>
  <c r="I422" i="2"/>
  <c r="K422" i="2" l="1"/>
  <c r="L422" i="2" s="1"/>
  <c r="H422" i="2" s="1"/>
  <c r="S422" i="2" s="1"/>
  <c r="M422" i="2" a="1"/>
  <c r="M422" i="2" s="1"/>
  <c r="Q422" i="2"/>
  <c r="R422" i="2"/>
  <c r="T422" i="2"/>
  <c r="N422" i="2" l="1"/>
  <c r="O423" i="2" s="1"/>
  <c r="P422" i="2"/>
  <c r="I423" i="2"/>
  <c r="J423" i="2"/>
  <c r="K423" i="2" s="1"/>
  <c r="L423" i="2" s="1"/>
  <c r="H423" i="2" l="1"/>
  <c r="M423" i="2" a="1"/>
  <c r="M423" i="2" s="1"/>
  <c r="T423" i="2"/>
  <c r="P423" i="2"/>
  <c r="N423" i="2"/>
  <c r="O424" i="2" s="1"/>
  <c r="R423" i="2"/>
  <c r="S423" i="2"/>
  <c r="Q423" i="2"/>
  <c r="I424" i="2" l="1"/>
  <c r="J424" i="2"/>
  <c r="K424" i="2" s="1"/>
  <c r="L424" i="2" s="1"/>
  <c r="H424" i="2" l="1"/>
  <c r="M424" i="2" a="1"/>
  <c r="M424" i="2" s="1"/>
  <c r="P424" i="2"/>
  <c r="N424" i="2"/>
  <c r="O425" i="2" s="1"/>
  <c r="R424" i="2"/>
  <c r="Q424" i="2"/>
  <c r="T424" i="2"/>
  <c r="S424" i="2"/>
  <c r="I425" i="2" l="1"/>
  <c r="J425" i="2"/>
  <c r="K425" i="2" s="1"/>
  <c r="L425" i="2" s="1"/>
  <c r="H425" i="2" l="1"/>
  <c r="M425" i="2" a="1"/>
  <c r="M425" i="2" s="1"/>
  <c r="T425" i="2"/>
  <c r="P425" i="2"/>
  <c r="N425" i="2"/>
  <c r="O426" i="2" s="1"/>
  <c r="Q425" i="2"/>
  <c r="R425" i="2"/>
  <c r="S425" i="2"/>
  <c r="J426" i="2" l="1"/>
  <c r="I426" i="2"/>
  <c r="K426" i="2" l="1"/>
  <c r="L426" i="2" s="1"/>
  <c r="H426" i="2" l="1"/>
  <c r="M426" i="2" a="1"/>
  <c r="M426" i="2" s="1"/>
  <c r="Q426" i="2"/>
  <c r="S426" i="2"/>
  <c r="T426" i="2"/>
  <c r="N426" i="2"/>
  <c r="O427" i="2" s="1"/>
  <c r="R426" i="2"/>
  <c r="P426" i="2"/>
  <c r="I427" i="2" l="1"/>
  <c r="J427" i="2"/>
  <c r="K427" i="2" s="1"/>
  <c r="L427" i="2" s="1"/>
  <c r="H427" i="2" l="1"/>
  <c r="M427" i="2" a="1"/>
  <c r="M427" i="2" s="1"/>
  <c r="P427" i="2"/>
  <c r="T427" i="2"/>
  <c r="R427" i="2"/>
  <c r="N427" i="2"/>
  <c r="O428" i="2" s="1"/>
  <c r="Q427" i="2"/>
  <c r="S427" i="2"/>
  <c r="J428" i="2" l="1"/>
  <c r="I428" i="2"/>
  <c r="K428" i="2" l="1"/>
  <c r="L428" i="2" s="1"/>
  <c r="H428" i="2" s="1"/>
  <c r="M428" i="2" a="1"/>
  <c r="M428" i="2" s="1"/>
  <c r="N428" i="2"/>
  <c r="O429" i="2" s="1"/>
  <c r="T428" i="2"/>
  <c r="Q428" i="2"/>
  <c r="S428" i="2"/>
  <c r="R428" i="2"/>
  <c r="P428" i="2" l="1"/>
  <c r="J429" i="2"/>
  <c r="K429" i="2" s="1"/>
  <c r="L429" i="2" s="1"/>
  <c r="I429" i="2"/>
  <c r="H429" i="2" l="1"/>
  <c r="M429" i="2" a="1"/>
  <c r="M429" i="2" s="1"/>
  <c r="R429" i="2"/>
  <c r="T429" i="2"/>
  <c r="Q429" i="2"/>
  <c r="S429" i="2"/>
  <c r="P429" i="2"/>
  <c r="N429" i="2"/>
  <c r="O430" i="2" s="1"/>
  <c r="I430" i="2" l="1"/>
  <c r="J430" i="2"/>
  <c r="K430" i="2" s="1"/>
  <c r="L430" i="2" s="1"/>
  <c r="H430" i="2" l="1"/>
  <c r="M430" i="2" a="1"/>
  <c r="M430" i="2" s="1"/>
  <c r="T430" i="2"/>
  <c r="P430" i="2"/>
  <c r="R430" i="2"/>
  <c r="S430" i="2"/>
  <c r="N430" i="2"/>
  <c r="O431" i="2" s="1"/>
  <c r="Q430" i="2"/>
  <c r="I431" i="2" l="1"/>
  <c r="J431" i="2"/>
  <c r="K431" i="2" s="1"/>
  <c r="L431" i="2" s="1"/>
  <c r="H431" i="2" l="1"/>
  <c r="M431" i="2" a="1"/>
  <c r="M431" i="2" s="1"/>
  <c r="P431" i="2"/>
  <c r="R431" i="2"/>
  <c r="S431" i="2"/>
  <c r="T431" i="2"/>
  <c r="Q431" i="2"/>
  <c r="N431" i="2"/>
  <c r="O432" i="2" s="1"/>
  <c r="I432" i="2" l="1"/>
  <c r="J432" i="2"/>
  <c r="K432" i="2" l="1"/>
  <c r="L432" i="2" s="1"/>
  <c r="H432" i="2" s="1"/>
  <c r="S432" i="2" s="1"/>
  <c r="M432" i="2" a="1"/>
  <c r="M432" i="2" s="1"/>
  <c r="R432" i="2" l="1"/>
  <c r="P432" i="2"/>
  <c r="N432" i="2"/>
  <c r="O433" i="2" s="1"/>
  <c r="Q432" i="2"/>
  <c r="T432" i="2"/>
  <c r="J433" i="2"/>
  <c r="I433" i="2"/>
  <c r="K433" i="2" l="1"/>
  <c r="L433" i="2" s="1"/>
  <c r="H433" i="2" s="1"/>
  <c r="M433" i="2" a="1"/>
  <c r="M433" i="2" s="1"/>
  <c r="T433" i="2"/>
  <c r="Q433" i="2"/>
  <c r="N433" i="2"/>
  <c r="O434" i="2" s="1"/>
  <c r="R433" i="2" l="1"/>
  <c r="P433" i="2"/>
  <c r="S433" i="2"/>
  <c r="I434" i="2"/>
  <c r="J434" i="2"/>
  <c r="K434" i="2" s="1"/>
  <c r="L434" i="2" s="1"/>
  <c r="H434" i="2" l="1"/>
  <c r="M434" i="2" a="1"/>
  <c r="M434" i="2" s="1"/>
  <c r="Q434" i="2"/>
  <c r="T434" i="2"/>
  <c r="S434" i="2"/>
  <c r="P434" i="2"/>
  <c r="R434" i="2"/>
  <c r="N434" i="2"/>
  <c r="O435" i="2" s="1"/>
  <c r="J435" i="2" l="1"/>
  <c r="I435" i="2"/>
  <c r="K435" i="2" l="1"/>
  <c r="L435" i="2" s="1"/>
  <c r="H435" i="2" s="1"/>
  <c r="M435" i="2" a="1"/>
  <c r="M435" i="2" s="1"/>
  <c r="Q435" i="2"/>
  <c r="R435" i="2"/>
  <c r="T435" i="2"/>
  <c r="N435" i="2"/>
  <c r="O436" i="2" s="1"/>
  <c r="P435" i="2" l="1"/>
  <c r="S435" i="2"/>
  <c r="I436" i="2"/>
  <c r="J436" i="2"/>
  <c r="K436" i="2" l="1"/>
  <c r="L436" i="2" s="1"/>
  <c r="H436" i="2" s="1"/>
  <c r="M436" i="2" a="1"/>
  <c r="M436" i="2" s="1"/>
  <c r="N436" i="2"/>
  <c r="O437" i="2" s="1"/>
  <c r="R436" i="2" l="1"/>
  <c r="T436" i="2"/>
  <c r="S436" i="2"/>
  <c r="Q436" i="2"/>
  <c r="P436" i="2"/>
  <c r="J437" i="2"/>
  <c r="K437" i="2" s="1"/>
  <c r="L437" i="2" s="1"/>
  <c r="I437" i="2"/>
  <c r="H437" i="2" l="1"/>
  <c r="M437" i="2" a="1"/>
  <c r="M437" i="2" s="1"/>
  <c r="S437" i="2"/>
  <c r="P437" i="2"/>
  <c r="T437" i="2"/>
  <c r="R437" i="2"/>
  <c r="N437" i="2"/>
  <c r="O438" i="2" s="1"/>
  <c r="Q437" i="2"/>
  <c r="J438" i="2" l="1"/>
  <c r="I438" i="2"/>
  <c r="K438" i="2" l="1"/>
  <c r="L438" i="2" s="1"/>
  <c r="H438" i="2" s="1"/>
  <c r="S438" i="2" s="1"/>
  <c r="M438" i="2" a="1"/>
  <c r="M438" i="2" s="1"/>
  <c r="P438" i="2"/>
  <c r="Q438" i="2"/>
  <c r="R438" i="2"/>
  <c r="T438" i="2"/>
  <c r="N438" i="2" l="1"/>
  <c r="O439" i="2" s="1"/>
  <c r="I439" i="2"/>
  <c r="J439" i="2"/>
  <c r="K439" i="2" s="1"/>
  <c r="L439" i="2" s="1"/>
  <c r="H439" i="2" l="1"/>
  <c r="M439" i="2" a="1"/>
  <c r="M439" i="2" s="1"/>
  <c r="T439" i="2"/>
  <c r="R439" i="2"/>
  <c r="N439" i="2"/>
  <c r="O440" i="2" s="1"/>
  <c r="S439" i="2"/>
  <c r="P439" i="2"/>
  <c r="Q439" i="2"/>
  <c r="J440" i="2" l="1"/>
  <c r="I440" i="2"/>
  <c r="K440" i="2" l="1"/>
  <c r="L440" i="2" s="1"/>
  <c r="H440" i="2" l="1"/>
  <c r="M440" i="2" a="1"/>
  <c r="M440" i="2" s="1"/>
  <c r="N440" i="2"/>
  <c r="O441" i="2" s="1"/>
  <c r="T440" i="2"/>
  <c r="Q440" i="2"/>
  <c r="R440" i="2"/>
  <c r="S440" i="2"/>
  <c r="P440" i="2"/>
  <c r="I441" i="2" l="1"/>
  <c r="J441" i="2"/>
  <c r="K441" i="2" s="1"/>
  <c r="L441" i="2" s="1"/>
  <c r="H441" i="2" l="1"/>
  <c r="M441" i="2" a="1"/>
  <c r="M441" i="2" s="1"/>
  <c r="Q441" i="2"/>
  <c r="S441" i="2"/>
  <c r="P441" i="2"/>
  <c r="N441" i="2"/>
  <c r="O442" i="2" s="1"/>
  <c r="T441" i="2"/>
  <c r="R441" i="2"/>
  <c r="J442" i="2" l="1"/>
  <c r="I442" i="2"/>
  <c r="K442" i="2" l="1"/>
  <c r="L442" i="2" s="1"/>
  <c r="H442" i="2" l="1"/>
  <c r="M442" i="2" a="1"/>
  <c r="M442" i="2" s="1"/>
  <c r="Q442" i="2"/>
  <c r="P442" i="2"/>
  <c r="R442" i="2"/>
  <c r="T442" i="2"/>
  <c r="N442" i="2"/>
  <c r="O443" i="2" s="1"/>
  <c r="S442" i="2"/>
  <c r="J443" i="2" l="1"/>
  <c r="I443" i="2"/>
  <c r="K443" i="2" l="1"/>
  <c r="L443" i="2" s="1"/>
  <c r="H443" i="2" s="1"/>
  <c r="M443" i="2" a="1"/>
  <c r="M443" i="2" s="1"/>
  <c r="S443" i="2"/>
  <c r="P443" i="2"/>
  <c r="T443" i="2"/>
  <c r="Q443" i="2"/>
  <c r="N443" i="2"/>
  <c r="O444" i="2" s="1"/>
  <c r="R443" i="2"/>
  <c r="I444" i="2" l="1"/>
  <c r="J444" i="2"/>
  <c r="K444" i="2" l="1"/>
  <c r="L444" i="2" s="1"/>
  <c r="H444" i="2" l="1"/>
  <c r="M444" i="2" a="1"/>
  <c r="M444" i="2" s="1"/>
  <c r="P444" i="2"/>
  <c r="N444" i="2"/>
  <c r="O445" i="2" s="1"/>
  <c r="Q444" i="2"/>
  <c r="T444" i="2"/>
  <c r="S444" i="2"/>
  <c r="R444" i="2"/>
  <c r="I445" i="2" l="1"/>
  <c r="J445" i="2"/>
  <c r="K445" i="2" s="1"/>
  <c r="L445" i="2" s="1"/>
  <c r="H445" i="2" l="1"/>
  <c r="M445" i="2" a="1"/>
  <c r="M445" i="2" s="1"/>
  <c r="R445" i="2"/>
  <c r="Q445" i="2"/>
  <c r="T445" i="2"/>
  <c r="P445" i="2"/>
  <c r="S445" i="2"/>
  <c r="N445" i="2"/>
  <c r="O446" i="2" s="1"/>
  <c r="J446" i="2" l="1"/>
  <c r="I446" i="2"/>
  <c r="K446" i="2" l="1"/>
  <c r="L446" i="2" s="1"/>
  <c r="H446" i="2" s="1"/>
  <c r="M446" i="2" a="1"/>
  <c r="M446" i="2" s="1"/>
  <c r="R446" i="2" l="1"/>
  <c r="T446" i="2"/>
  <c r="S446" i="2"/>
  <c r="N446" i="2"/>
  <c r="O447" i="2" s="1"/>
  <c r="P446" i="2"/>
  <c r="Q446" i="2"/>
  <c r="I447" i="2"/>
  <c r="J447" i="2"/>
  <c r="K447" i="2" s="1"/>
  <c r="L447" i="2" s="1"/>
  <c r="H447" i="2" l="1"/>
  <c r="M447" i="2" a="1"/>
  <c r="M447" i="2" s="1"/>
  <c r="T447" i="2"/>
  <c r="S447" i="2"/>
  <c r="N447" i="2"/>
  <c r="O448" i="2" s="1"/>
  <c r="P447" i="2"/>
  <c r="Q447" i="2"/>
  <c r="R447" i="2"/>
  <c r="I448" i="2" l="1"/>
  <c r="J448" i="2"/>
  <c r="K448" i="2" s="1"/>
  <c r="L448" i="2" s="1"/>
  <c r="H448" i="2" l="1"/>
  <c r="M448" i="2" a="1"/>
  <c r="M448" i="2" s="1"/>
  <c r="P448" i="2"/>
  <c r="N448" i="2"/>
  <c r="O449" i="2" s="1"/>
  <c r="T448" i="2"/>
  <c r="Q448" i="2"/>
  <c r="S448" i="2"/>
  <c r="R448" i="2"/>
  <c r="I449" i="2" l="1"/>
  <c r="J449" i="2"/>
  <c r="K449" i="2" s="1"/>
  <c r="L449" i="2" s="1"/>
  <c r="H449" i="2" l="1"/>
  <c r="M449" i="2" a="1"/>
  <c r="M449" i="2" s="1"/>
  <c r="P449" i="2"/>
  <c r="Q449" i="2"/>
  <c r="R449" i="2"/>
  <c r="T449" i="2"/>
  <c r="N449" i="2"/>
  <c r="O450" i="2" s="1"/>
  <c r="S449" i="2"/>
  <c r="I450" i="2" l="1"/>
  <c r="J450" i="2"/>
  <c r="K450" i="2" s="1"/>
  <c r="L450" i="2" s="1"/>
  <c r="H450" i="2" l="1"/>
  <c r="M450" i="2" a="1"/>
  <c r="M450" i="2" s="1"/>
  <c r="P450" i="2"/>
  <c r="R450" i="2"/>
  <c r="N450" i="2"/>
  <c r="O451" i="2" s="1"/>
  <c r="Q450" i="2"/>
  <c r="S450" i="2"/>
  <c r="T450" i="2"/>
  <c r="J451" i="2" l="1"/>
  <c r="I451" i="2"/>
  <c r="K451" i="2" l="1"/>
  <c r="L451" i="2" s="1"/>
  <c r="H451" i="2" s="1"/>
  <c r="M451" i="2" a="1"/>
  <c r="M451" i="2" s="1"/>
  <c r="P451" i="2"/>
  <c r="T451" i="2"/>
  <c r="N451" i="2"/>
  <c r="O452" i="2" s="1"/>
  <c r="R451" i="2"/>
  <c r="S451" i="2"/>
  <c r="Q451" i="2"/>
  <c r="J452" i="2" l="1"/>
  <c r="I452" i="2"/>
  <c r="K452" i="2" l="1"/>
  <c r="L452" i="2" s="1"/>
  <c r="H452" i="2" s="1"/>
  <c r="S452" i="2" s="1"/>
  <c r="M452" i="2" a="1"/>
  <c r="M452" i="2" s="1"/>
  <c r="T452" i="2"/>
  <c r="Q452" i="2"/>
  <c r="R452" i="2"/>
  <c r="N452" i="2" l="1"/>
  <c r="O453" i="2" s="1"/>
  <c r="P452" i="2"/>
  <c r="I453" i="2"/>
  <c r="J453" i="2"/>
  <c r="K453" i="2" s="1"/>
  <c r="L453" i="2" s="1"/>
  <c r="H453" i="2" l="1"/>
  <c r="M453" i="2" a="1"/>
  <c r="M453" i="2" s="1"/>
  <c r="R453" i="2"/>
  <c r="T453" i="2"/>
  <c r="N453" i="2"/>
  <c r="O454" i="2" s="1"/>
  <c r="P453" i="2"/>
  <c r="Q453" i="2"/>
  <c r="S453" i="2"/>
  <c r="I454" i="2" l="1"/>
  <c r="J454" i="2"/>
  <c r="K454" i="2" s="1"/>
  <c r="L454" i="2" s="1"/>
  <c r="H454" i="2" l="1"/>
  <c r="M454" i="2" a="1"/>
  <c r="M454" i="2" s="1"/>
  <c r="P454" i="2"/>
  <c r="R454" i="2"/>
  <c r="Q454" i="2"/>
  <c r="S454" i="2"/>
  <c r="T454" i="2"/>
  <c r="N454" i="2"/>
  <c r="O455" i="2" s="1"/>
  <c r="I455" i="2" l="1"/>
  <c r="J455" i="2"/>
  <c r="K455" i="2" s="1"/>
  <c r="L455" i="2" s="1"/>
  <c r="H455" i="2" l="1"/>
  <c r="M455" i="2" a="1"/>
  <c r="M455" i="2" s="1"/>
  <c r="P455" i="2"/>
  <c r="T455" i="2"/>
  <c r="R455" i="2"/>
  <c r="N455" i="2"/>
  <c r="O456" i="2" s="1"/>
  <c r="Q455" i="2"/>
  <c r="S455" i="2"/>
  <c r="J456" i="2" l="1"/>
  <c r="I456" i="2"/>
  <c r="K456" i="2" l="1"/>
  <c r="L456" i="2" s="1"/>
  <c r="H456" i="2" l="1"/>
  <c r="M456" i="2" a="1"/>
  <c r="M456" i="2" s="1"/>
  <c r="P456" i="2"/>
  <c r="N456" i="2"/>
  <c r="O457" i="2" s="1"/>
  <c r="T456" i="2"/>
  <c r="R456" i="2"/>
  <c r="Q456" i="2"/>
  <c r="S456" i="2"/>
  <c r="J457" i="2" l="1"/>
  <c r="I457" i="2"/>
  <c r="K457" i="2" l="1"/>
  <c r="L457" i="2" s="1"/>
  <c r="H457" i="2" l="1"/>
  <c r="M457" i="2" a="1"/>
  <c r="M457" i="2" s="1"/>
  <c r="P457" i="2"/>
  <c r="Q457" i="2"/>
  <c r="R457" i="2"/>
  <c r="S457" i="2"/>
  <c r="N457" i="2"/>
  <c r="O458" i="2" s="1"/>
  <c r="T457" i="2"/>
  <c r="I458" i="2" l="1"/>
  <c r="J458" i="2"/>
  <c r="K458" i="2" s="1"/>
  <c r="L458" i="2" s="1"/>
  <c r="H458" i="2" l="1"/>
  <c r="M458" i="2" a="1"/>
  <c r="M458" i="2" s="1"/>
  <c r="T458" i="2"/>
  <c r="R458" i="2"/>
  <c r="P458" i="2"/>
  <c r="Q458" i="2"/>
  <c r="S458" i="2"/>
  <c r="N458" i="2"/>
  <c r="O459" i="2" s="1"/>
  <c r="I459" i="2" l="1"/>
  <c r="J459" i="2"/>
  <c r="K459" i="2" s="1"/>
  <c r="L459" i="2" s="1"/>
  <c r="H459" i="2" l="1"/>
  <c r="M459" i="2" a="1"/>
  <c r="M459" i="2" s="1"/>
  <c r="P459" i="2"/>
  <c r="T459" i="2"/>
  <c r="N459" i="2"/>
  <c r="O460" i="2" s="1"/>
  <c r="R459" i="2"/>
  <c r="S459" i="2"/>
  <c r="Q459" i="2"/>
  <c r="J460" i="2" l="1"/>
  <c r="I460" i="2"/>
  <c r="K460" i="2" l="1"/>
  <c r="L460" i="2" s="1"/>
  <c r="H460" i="2" l="1"/>
  <c r="M460" i="2" a="1"/>
  <c r="M460" i="2" s="1"/>
  <c r="P460" i="2"/>
  <c r="Q460" i="2"/>
  <c r="N460" i="2"/>
  <c r="O461" i="2" s="1"/>
  <c r="T460" i="2"/>
  <c r="S460" i="2"/>
  <c r="R460" i="2"/>
  <c r="I461" i="2" l="1"/>
  <c r="J461" i="2"/>
  <c r="K461" i="2" s="1"/>
  <c r="L461" i="2" s="1"/>
  <c r="H461" i="2" l="1"/>
  <c r="S461" i="2" s="1"/>
  <c r="M461" i="2" a="1"/>
  <c r="M461" i="2" s="1"/>
  <c r="T461" i="2"/>
  <c r="P461" i="2"/>
  <c r="N461" i="2"/>
  <c r="O462" i="2" s="1"/>
  <c r="Q461" i="2"/>
  <c r="R461" i="2"/>
  <c r="I462" i="2" l="1"/>
  <c r="J462" i="2"/>
  <c r="K462" i="2" s="1"/>
  <c r="L462" i="2" s="1"/>
  <c r="H462" i="2" l="1"/>
  <c r="M462" i="2" a="1"/>
  <c r="M462" i="2" s="1"/>
  <c r="P462" i="2"/>
  <c r="R462" i="2"/>
  <c r="S462" i="2"/>
  <c r="T462" i="2"/>
  <c r="N462" i="2"/>
  <c r="O463" i="2" s="1"/>
  <c r="Q462" i="2"/>
  <c r="J463" i="2" l="1"/>
  <c r="I463" i="2"/>
  <c r="K463" i="2" l="1"/>
  <c r="L463" i="2" s="1"/>
  <c r="H463" i="2" s="1"/>
  <c r="S463" i="2" s="1"/>
  <c r="M463" i="2" a="1"/>
  <c r="M463" i="2" s="1"/>
  <c r="Q463" i="2"/>
  <c r="T463" i="2"/>
  <c r="R463" i="2"/>
  <c r="N463" i="2" l="1"/>
  <c r="O464" i="2" s="1"/>
  <c r="P463" i="2"/>
  <c r="I464" i="2"/>
  <c r="J464" i="2"/>
  <c r="K464" i="2" s="1"/>
  <c r="L464" i="2" s="1"/>
  <c r="H464" i="2" l="1"/>
  <c r="M464" i="2" a="1"/>
  <c r="M464" i="2" s="1"/>
  <c r="Q464" i="2"/>
  <c r="R464" i="2"/>
  <c r="P464" i="2"/>
  <c r="N464" i="2"/>
  <c r="O465" i="2" s="1"/>
  <c r="T464" i="2"/>
  <c r="S464" i="2"/>
  <c r="J465" i="2" l="1"/>
  <c r="I465" i="2"/>
  <c r="K465" i="2" l="1"/>
  <c r="L465" i="2" s="1"/>
  <c r="H465" i="2" l="1"/>
  <c r="M465" i="2" a="1"/>
  <c r="M465" i="2" s="1"/>
  <c r="T465" i="2"/>
  <c r="P465" i="2"/>
  <c r="Q465" i="2"/>
  <c r="R465" i="2"/>
  <c r="N465" i="2"/>
  <c r="O466" i="2" s="1"/>
  <c r="S465" i="2"/>
  <c r="J466" i="2" l="1"/>
  <c r="I466" i="2"/>
  <c r="K466" i="2" l="1"/>
  <c r="L466" i="2" s="1"/>
  <c r="H466" i="2" s="1"/>
  <c r="M466" i="2" a="1"/>
  <c r="M466" i="2" s="1"/>
  <c r="Q466" i="2" l="1"/>
  <c r="T466" i="2"/>
  <c r="R466" i="2"/>
  <c r="S466" i="2"/>
  <c r="N466" i="2"/>
  <c r="O467" i="2" s="1"/>
  <c r="P466" i="2"/>
  <c r="I467" i="2"/>
  <c r="J467" i="2"/>
  <c r="K467" i="2" s="1"/>
  <c r="L467" i="2" s="1"/>
  <c r="H467" i="2" l="1"/>
  <c r="M467" i="2" a="1"/>
  <c r="M467" i="2" s="1"/>
  <c r="T467" i="2"/>
  <c r="P467" i="2"/>
  <c r="R467" i="2"/>
  <c r="Q467" i="2"/>
  <c r="S467" i="2"/>
  <c r="N467" i="2"/>
  <c r="O468" i="2" s="1"/>
  <c r="J468" i="2" l="1"/>
  <c r="I468" i="2"/>
  <c r="K468" i="2" l="1"/>
  <c r="L468" i="2" s="1"/>
  <c r="H468" i="2" s="1"/>
  <c r="S468" i="2" s="1"/>
  <c r="M468" i="2" a="1"/>
  <c r="M468" i="2" s="1"/>
  <c r="Q468" i="2"/>
  <c r="N468" i="2"/>
  <c r="O469" i="2" s="1"/>
  <c r="T468" i="2"/>
  <c r="P468" i="2" l="1"/>
  <c r="R468" i="2"/>
  <c r="I469" i="2"/>
  <c r="J469" i="2"/>
  <c r="K469" i="2" s="1"/>
  <c r="L469" i="2" s="1"/>
  <c r="H469" i="2" l="1"/>
  <c r="M469" i="2" a="1"/>
  <c r="M469" i="2" s="1"/>
  <c r="Q469" i="2"/>
  <c r="S469" i="2"/>
  <c r="R469" i="2"/>
  <c r="P469" i="2"/>
  <c r="T469" i="2"/>
  <c r="N469" i="2"/>
  <c r="O470" i="2" s="1"/>
  <c r="J470" i="2" l="1"/>
  <c r="I470" i="2"/>
  <c r="K470" i="2" l="1"/>
  <c r="L470" i="2" s="1"/>
  <c r="H470" i="2" s="1"/>
  <c r="S470" i="2" s="1"/>
  <c r="M470" i="2" a="1"/>
  <c r="M470" i="2" s="1"/>
  <c r="P470" i="2"/>
  <c r="T470" i="2"/>
  <c r="N470" i="2"/>
  <c r="O471" i="2" s="1"/>
  <c r="Q470" i="2"/>
  <c r="R470" i="2" l="1"/>
  <c r="J471" i="2"/>
  <c r="I471" i="2"/>
  <c r="K471" i="2" l="1"/>
  <c r="L471" i="2" s="1"/>
  <c r="H471" i="2" s="1"/>
  <c r="S471" i="2" s="1"/>
  <c r="M471" i="2" a="1"/>
  <c r="M471" i="2" s="1"/>
  <c r="P471" i="2"/>
  <c r="N471" i="2"/>
  <c r="O472" i="2" s="1"/>
  <c r="Q471" i="2"/>
  <c r="R471" i="2"/>
  <c r="T471" i="2" l="1"/>
  <c r="I472" i="2"/>
  <c r="J472" i="2"/>
  <c r="K472" i="2" s="1"/>
  <c r="L472" i="2" s="1"/>
  <c r="H472" i="2" l="1"/>
  <c r="M472" i="2" a="1"/>
  <c r="M472" i="2" s="1"/>
  <c r="P472" i="2"/>
  <c r="N472" i="2"/>
  <c r="O473" i="2" s="1"/>
  <c r="T472" i="2"/>
  <c r="R472" i="2"/>
  <c r="S472" i="2"/>
  <c r="Q472" i="2"/>
  <c r="I473" i="2" l="1"/>
  <c r="J473" i="2"/>
  <c r="K473" i="2" s="1"/>
  <c r="L473" i="2" s="1"/>
  <c r="H473" i="2" l="1"/>
  <c r="M473" i="2" a="1"/>
  <c r="M473" i="2" s="1"/>
  <c r="P473" i="2"/>
  <c r="Q473" i="2"/>
  <c r="R473" i="2"/>
  <c r="T473" i="2"/>
  <c r="N473" i="2"/>
  <c r="O474" i="2" s="1"/>
  <c r="S473" i="2"/>
  <c r="J474" i="2" l="1"/>
  <c r="I474" i="2"/>
  <c r="K474" i="2" l="1"/>
  <c r="L474" i="2" s="1"/>
  <c r="H474" i="2" l="1"/>
  <c r="M474" i="2" a="1"/>
  <c r="M474" i="2" s="1"/>
  <c r="T474" i="2"/>
  <c r="R474" i="2"/>
  <c r="P474" i="2"/>
  <c r="Q474" i="2"/>
  <c r="S474" i="2"/>
  <c r="N474" i="2"/>
  <c r="O475" i="2" s="1"/>
  <c r="I475" i="2" l="1"/>
  <c r="J475" i="2"/>
  <c r="K475" i="2" s="1"/>
  <c r="L475" i="2" s="1"/>
  <c r="H475" i="2" l="1"/>
  <c r="M475" i="2" a="1"/>
  <c r="M475" i="2" s="1"/>
  <c r="N475" i="2"/>
  <c r="O476" i="2" s="1"/>
  <c r="P475" i="2"/>
  <c r="T475" i="2"/>
  <c r="R475" i="2"/>
  <c r="S475" i="2"/>
  <c r="Q475" i="2"/>
  <c r="J476" i="2" l="1"/>
  <c r="I476" i="2"/>
  <c r="K476" i="2" l="1"/>
  <c r="L476" i="2" s="1"/>
  <c r="H476" i="2" l="1"/>
  <c r="M476" i="2" a="1"/>
  <c r="M476" i="2" s="1"/>
  <c r="R476" i="2"/>
  <c r="T476" i="2"/>
  <c r="S476" i="2"/>
  <c r="N476" i="2"/>
  <c r="O477" i="2" s="1"/>
  <c r="Q476" i="2"/>
  <c r="P476" i="2"/>
  <c r="I477" i="2" l="1"/>
  <c r="J477" i="2"/>
  <c r="K477" i="2" s="1"/>
  <c r="L477" i="2" s="1"/>
  <c r="H477" i="2" l="1"/>
  <c r="M477" i="2" a="1"/>
  <c r="M477" i="2" s="1"/>
  <c r="N477" i="2"/>
  <c r="O478" i="2" s="1"/>
  <c r="P477" i="2"/>
  <c r="R477" i="2"/>
  <c r="S477" i="2"/>
  <c r="Q477" i="2"/>
  <c r="T477" i="2"/>
  <c r="I478" i="2" l="1"/>
  <c r="J478" i="2"/>
  <c r="K478" i="2" s="1"/>
  <c r="L478" i="2" s="1"/>
  <c r="H478" i="2" l="1"/>
  <c r="M478" i="2" a="1"/>
  <c r="M478" i="2" s="1"/>
  <c r="T478" i="2"/>
  <c r="N478" i="2"/>
  <c r="O479" i="2" s="1"/>
  <c r="P478" i="2"/>
  <c r="Q478" i="2"/>
  <c r="R478" i="2"/>
  <c r="S478" i="2"/>
  <c r="J479" i="2" l="1"/>
  <c r="I479" i="2"/>
  <c r="K479" i="2" l="1"/>
  <c r="L479" i="2" s="1"/>
  <c r="H479" i="2" l="1"/>
  <c r="M479" i="2" a="1"/>
  <c r="M479" i="2" s="1"/>
  <c r="P479" i="2"/>
  <c r="N479" i="2"/>
  <c r="O480" i="2" s="1"/>
  <c r="Q479" i="2"/>
  <c r="T479" i="2"/>
  <c r="S479" i="2"/>
  <c r="R479" i="2"/>
  <c r="I480" i="2" l="1"/>
  <c r="J480" i="2"/>
  <c r="K480" i="2" l="1"/>
  <c r="L480" i="2" s="1"/>
  <c r="H480" i="2" s="1"/>
  <c r="S480" i="2" s="1"/>
  <c r="M480" i="2" a="1"/>
  <c r="M480" i="2" s="1"/>
  <c r="N480" i="2"/>
  <c r="O481" i="2" s="1"/>
  <c r="R480" i="2"/>
  <c r="T480" i="2" l="1"/>
  <c r="P480" i="2"/>
  <c r="Q480" i="2"/>
  <c r="J481" i="2"/>
  <c r="I481" i="2"/>
  <c r="K481" i="2" l="1"/>
  <c r="L481" i="2" s="1"/>
  <c r="H481" i="2" l="1"/>
  <c r="M481" i="2" a="1"/>
  <c r="M481" i="2" s="1"/>
  <c r="T481" i="2"/>
  <c r="P481" i="2"/>
  <c r="S481" i="2"/>
  <c r="R481" i="2"/>
  <c r="N481" i="2"/>
  <c r="O482" i="2" s="1"/>
  <c r="Q481" i="2"/>
  <c r="J482" i="2" l="1"/>
  <c r="I482" i="2"/>
  <c r="K482" i="2" l="1"/>
  <c r="L482" i="2" s="1"/>
  <c r="H482" i="2"/>
  <c r="S482" i="2" s="1"/>
  <c r="M482" i="2" a="1"/>
  <c r="M482" i="2" s="1"/>
  <c r="Q482" i="2"/>
  <c r="P482" i="2"/>
  <c r="R482" i="2"/>
  <c r="T482" i="2"/>
  <c r="N482" i="2"/>
  <c r="O483" i="2" s="1"/>
  <c r="J483" i="2" l="1"/>
  <c r="I483" i="2"/>
  <c r="K483" i="2" l="1"/>
  <c r="L483" i="2" s="1"/>
  <c r="H483" i="2" l="1"/>
  <c r="M483" i="2" a="1"/>
  <c r="M483" i="2" s="1"/>
  <c r="T483" i="2"/>
  <c r="P483" i="2"/>
  <c r="N483" i="2"/>
  <c r="O484" i="2" s="1"/>
  <c r="R483" i="2"/>
  <c r="Q483" i="2"/>
  <c r="S483" i="2"/>
  <c r="I484" i="2" l="1"/>
  <c r="J484" i="2"/>
  <c r="K484" i="2" s="1"/>
  <c r="L484" i="2" s="1"/>
  <c r="H484" i="2" l="1"/>
  <c r="M484" i="2" a="1"/>
  <c r="M484" i="2" s="1"/>
  <c r="P484" i="2"/>
  <c r="S484" i="2"/>
  <c r="N484" i="2"/>
  <c r="O485" i="2" s="1"/>
  <c r="T484" i="2"/>
  <c r="Q484" i="2"/>
  <c r="R484" i="2"/>
  <c r="I485" i="2" l="1"/>
  <c r="J485" i="2"/>
  <c r="K485" i="2" s="1"/>
  <c r="L485" i="2" s="1"/>
  <c r="H485" i="2" l="1"/>
  <c r="M485" i="2" a="1"/>
  <c r="M485" i="2" s="1"/>
  <c r="S485" i="2"/>
  <c r="R485" i="2"/>
  <c r="T485" i="2"/>
  <c r="Q485" i="2"/>
  <c r="N485" i="2"/>
  <c r="O486" i="2" s="1"/>
  <c r="P485" i="2"/>
  <c r="J486" i="2" l="1"/>
  <c r="I486" i="2"/>
  <c r="K486" i="2" l="1"/>
  <c r="L486" i="2" s="1"/>
  <c r="H486" i="2" s="1"/>
  <c r="M486" i="2" a="1"/>
  <c r="M486" i="2" s="1"/>
  <c r="Q486" i="2"/>
  <c r="T486" i="2"/>
  <c r="R486" i="2"/>
  <c r="P486" i="2"/>
  <c r="S486" i="2" l="1"/>
  <c r="N486" i="2"/>
  <c r="O487" i="2" s="1"/>
  <c r="I487" i="2"/>
  <c r="J487" i="2"/>
  <c r="K487" i="2" s="1"/>
  <c r="L487" i="2" s="1"/>
  <c r="H487" i="2" l="1"/>
  <c r="M487" i="2" a="1"/>
  <c r="M487" i="2" s="1"/>
  <c r="P487" i="2"/>
  <c r="R487" i="2"/>
  <c r="N487" i="2"/>
  <c r="O488" i="2" s="1"/>
  <c r="Q487" i="2"/>
  <c r="S487" i="2"/>
  <c r="T487" i="2"/>
  <c r="I488" i="2" l="1"/>
  <c r="J488" i="2"/>
  <c r="K488" i="2" s="1"/>
  <c r="L488" i="2" s="1"/>
  <c r="H488" i="2" l="1"/>
  <c r="M488" i="2" a="1"/>
  <c r="M488" i="2" s="1"/>
  <c r="N488" i="2"/>
  <c r="O489" i="2" s="1"/>
  <c r="P488" i="2"/>
  <c r="S488" i="2"/>
  <c r="R488" i="2"/>
  <c r="Q488" i="2"/>
  <c r="T488" i="2"/>
  <c r="J489" i="2" l="1"/>
  <c r="I489" i="2"/>
  <c r="K489" i="2" l="1"/>
  <c r="L489" i="2" s="1"/>
  <c r="H489" i="2" l="1"/>
  <c r="S489" i="2" s="1"/>
  <c r="M489" i="2" a="1"/>
  <c r="M489" i="2" s="1"/>
  <c r="N489" i="2"/>
  <c r="O490" i="2" s="1"/>
  <c r="P489" i="2"/>
  <c r="T489" i="2"/>
  <c r="Q489" i="2"/>
  <c r="R489" i="2"/>
  <c r="I490" i="2" l="1"/>
  <c r="J490" i="2"/>
  <c r="K490" i="2" s="1"/>
  <c r="L490" i="2" s="1"/>
  <c r="H490" i="2" l="1"/>
  <c r="M490" i="2" a="1"/>
  <c r="M490" i="2" s="1"/>
  <c r="Q490" i="2"/>
  <c r="T490" i="2"/>
  <c r="R490" i="2"/>
  <c r="P490" i="2"/>
  <c r="S490" i="2"/>
  <c r="N490" i="2"/>
  <c r="O491" i="2" s="1"/>
  <c r="I491" i="2" l="1"/>
  <c r="J491" i="2"/>
  <c r="K491" i="2" s="1"/>
  <c r="L491" i="2" s="1"/>
  <c r="H491" i="2" l="1"/>
  <c r="M491" i="2" a="1"/>
  <c r="M491" i="2" s="1"/>
  <c r="P491" i="2"/>
  <c r="N491" i="2"/>
  <c r="O492" i="2" s="1"/>
  <c r="S491" i="2"/>
  <c r="T491" i="2"/>
  <c r="Q491" i="2"/>
  <c r="R491" i="2"/>
  <c r="I492" i="2" l="1"/>
  <c r="J492" i="2"/>
  <c r="K492" i="2" s="1"/>
  <c r="L492" i="2" s="1"/>
  <c r="H492" i="2" l="1"/>
  <c r="M492" i="2" a="1"/>
  <c r="M492" i="2" s="1"/>
  <c r="P492" i="2"/>
  <c r="N492" i="2"/>
  <c r="O493" i="2" s="1"/>
  <c r="T492" i="2"/>
  <c r="R492" i="2"/>
  <c r="Q492" i="2"/>
  <c r="S492" i="2"/>
  <c r="I493" i="2" l="1"/>
  <c r="J493" i="2"/>
  <c r="K493" i="2" s="1"/>
  <c r="L493" i="2" s="1"/>
  <c r="H493" i="2" l="1"/>
  <c r="M493" i="2" a="1"/>
  <c r="M493" i="2" s="1"/>
  <c r="P493" i="2"/>
  <c r="Q493" i="2"/>
  <c r="R493" i="2"/>
  <c r="N493" i="2"/>
  <c r="O494" i="2" s="1"/>
  <c r="T493" i="2"/>
  <c r="S493" i="2"/>
  <c r="I494" i="2" l="1"/>
  <c r="J494" i="2"/>
  <c r="K494" i="2" s="1"/>
  <c r="L494" i="2" s="1"/>
  <c r="H494" i="2" l="1"/>
  <c r="M494" i="2" a="1"/>
  <c r="M494" i="2" s="1"/>
  <c r="P494" i="2"/>
  <c r="R494" i="2"/>
  <c r="T494" i="2"/>
  <c r="N494" i="2"/>
  <c r="O495" i="2" s="1"/>
  <c r="Q494" i="2"/>
  <c r="S494" i="2"/>
  <c r="J495" i="2" l="1"/>
  <c r="I495" i="2"/>
  <c r="K495" i="2" l="1"/>
  <c r="L495" i="2" s="1"/>
  <c r="H495" i="2" l="1"/>
  <c r="M495" i="2" a="1"/>
  <c r="M495" i="2" s="1"/>
  <c r="N495" i="2"/>
  <c r="O496" i="2" s="1"/>
  <c r="P495" i="2"/>
  <c r="Q495" i="2"/>
  <c r="T495" i="2"/>
  <c r="S495" i="2"/>
  <c r="R495" i="2"/>
  <c r="I496" i="2" l="1"/>
  <c r="J496" i="2"/>
  <c r="K496" i="2" s="1"/>
  <c r="L496" i="2" s="1"/>
  <c r="H496" i="2" l="1"/>
  <c r="M496" i="2" a="1"/>
  <c r="M496" i="2" s="1"/>
  <c r="S496" i="2"/>
  <c r="P496" i="2"/>
  <c r="R496" i="2"/>
  <c r="T496" i="2"/>
  <c r="Q496" i="2"/>
  <c r="N496" i="2"/>
  <c r="O497" i="2" s="1"/>
  <c r="J497" i="2" l="1"/>
  <c r="I497" i="2"/>
  <c r="K497" i="2" l="1"/>
  <c r="L497" i="2" s="1"/>
  <c r="H497" i="2" s="1"/>
  <c r="M497" i="2" a="1"/>
  <c r="M497" i="2" s="1"/>
  <c r="Q497" i="2" l="1"/>
  <c r="N497" i="2"/>
  <c r="O498" i="2" s="1"/>
  <c r="R497" i="2"/>
  <c r="T497" i="2"/>
  <c r="S497" i="2"/>
  <c r="P497" i="2"/>
  <c r="I498" i="2"/>
  <c r="J498" i="2"/>
  <c r="K498" i="2" s="1"/>
  <c r="L498" i="2" s="1"/>
  <c r="H498" i="2" l="1"/>
  <c r="M498" i="2" a="1"/>
  <c r="M498" i="2" s="1"/>
  <c r="P498" i="2"/>
  <c r="T498" i="2"/>
  <c r="S498" i="2"/>
  <c r="R498" i="2"/>
  <c r="Q498" i="2"/>
  <c r="N498" i="2"/>
  <c r="O499" i="2" s="1"/>
  <c r="I499" i="2" l="1"/>
  <c r="J499" i="2"/>
  <c r="K499" i="2" s="1"/>
  <c r="L499" i="2" s="1"/>
  <c r="H499" i="2" l="1"/>
  <c r="M499" i="2" a="1"/>
  <c r="M499" i="2" s="1"/>
  <c r="T499" i="2"/>
  <c r="N499" i="2"/>
  <c r="O500" i="2" s="1"/>
  <c r="S499" i="2"/>
  <c r="P499" i="2"/>
  <c r="Q499" i="2"/>
  <c r="R499" i="2"/>
  <c r="I500" i="2" l="1"/>
  <c r="J500" i="2"/>
  <c r="K500" i="2" s="1"/>
  <c r="L500" i="2" s="1"/>
  <c r="H500" i="2" l="1"/>
  <c r="M500" i="2" a="1"/>
  <c r="M500" i="2" s="1"/>
  <c r="P500" i="2"/>
  <c r="T500" i="2"/>
  <c r="R500" i="2"/>
  <c r="N500" i="2"/>
  <c r="O501" i="2" s="1"/>
  <c r="S500" i="2"/>
  <c r="Q500" i="2"/>
  <c r="J501" i="2" l="1"/>
  <c r="I501" i="2"/>
  <c r="K501" i="2" l="1"/>
  <c r="L501" i="2" s="1"/>
  <c r="H501" i="2" s="1"/>
  <c r="S501" i="2" s="1"/>
  <c r="M501" i="2" a="1"/>
  <c r="M501" i="2" s="1"/>
  <c r="T501" i="2"/>
  <c r="Q501" i="2"/>
  <c r="N501" i="2"/>
  <c r="O502" i="2" s="1"/>
  <c r="P501" i="2"/>
  <c r="R501" i="2" l="1"/>
  <c r="I502" i="2"/>
  <c r="J502" i="2"/>
  <c r="K502" i="2" s="1"/>
  <c r="L502" i="2" s="1"/>
  <c r="H502" i="2" l="1"/>
  <c r="M502" i="2" a="1"/>
  <c r="M502" i="2" s="1"/>
  <c r="P502" i="2"/>
  <c r="T502" i="2"/>
  <c r="N502" i="2"/>
  <c r="O503" i="2" s="1"/>
  <c r="Q502" i="2"/>
  <c r="S502" i="2"/>
  <c r="R502" i="2"/>
  <c r="I503" i="2" l="1"/>
  <c r="J503" i="2"/>
  <c r="K503" i="2" s="1"/>
  <c r="L503" i="2" s="1"/>
  <c r="H503" i="2" l="1"/>
  <c r="M503" i="2" a="1"/>
  <c r="M503" i="2" s="1"/>
  <c r="T503" i="2"/>
  <c r="P503" i="2"/>
  <c r="N503" i="2"/>
  <c r="Q503" i="2"/>
  <c r="S503" i="2"/>
  <c r="R50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BB03B027-711E-4A1D-955C-D8C3594107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8B039839-081F-4486-B0BB-08153D8D08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54A54289-BC01-43AA-AF06-8F08BE3AA9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7B819-BCB5-4C92-BCD4-755324268A25}" keepAlive="1" name="Query - BTCUSDT_1d_1610582399999_1610550000000" description="Connection to the 'BTCUSDT_1d_1610582399999_1610550000000' query in the workbook." type="5" refreshedVersion="6" background="1" saveData="1">
    <dbPr connection="Provider=Microsoft.Mashup.OleDb.1;Data Source=$Workbook$;Location=BTCUSDT_1d_1610582399999_1610550000000;Extended Properties=&quot;&quot;" command="SELECT * FROM [BTCUSDT_1d_1610582399999_1610550000000]"/>
  </connection>
</connections>
</file>

<file path=xl/sharedStrings.xml><?xml version="1.0" encoding="utf-8"?>
<sst xmlns="http://schemas.openxmlformats.org/spreadsheetml/2006/main" count="529" uniqueCount="210">
  <si>
    <t>date</t>
  </si>
  <si>
    <t>open</t>
  </si>
  <si>
    <t>high</t>
  </si>
  <si>
    <t>low</t>
  </si>
  <si>
    <t>close</t>
  </si>
  <si>
    <t>volume</t>
  </si>
  <si>
    <t>index</t>
  </si>
  <si>
    <t>Brick Size</t>
  </si>
  <si>
    <t>last</t>
  </si>
  <si>
    <t>O</t>
  </si>
  <si>
    <t>H</t>
  </si>
  <si>
    <t>L</t>
  </si>
  <si>
    <t>C</t>
  </si>
  <si>
    <t>V</t>
  </si>
  <si>
    <t>UNK</t>
  </si>
  <si>
    <t>lastIndex</t>
  </si>
  <si>
    <t xml:space="preserve">    01/25/2017</t>
  </si>
  <si>
    <t xml:space="preserve">    02/10/2017</t>
  </si>
  <si>
    <t xml:space="preserve">    02/14/2017</t>
  </si>
  <si>
    <t xml:space="preserve">    02/21/2017</t>
  </si>
  <si>
    <t xml:space="preserve">    03/01/2017</t>
  </si>
  <si>
    <t xml:space="preserve">    03/21/2017</t>
  </si>
  <si>
    <t xml:space="preserve">    04/25/2017</t>
  </si>
  <si>
    <t xml:space="preserve">    05/15/2017</t>
  </si>
  <si>
    <t xml:space="preserve">    05/17/2017</t>
  </si>
  <si>
    <t xml:space="preserve">    05/24/2017</t>
  </si>
  <si>
    <t xml:space="preserve">    06/01/2017</t>
  </si>
  <si>
    <t xml:space="preserve">    06/19/2017</t>
  </si>
  <si>
    <t xml:space="preserve">    06/27/2017</t>
  </si>
  <si>
    <t xml:space="preserve">    07/13/2017</t>
  </si>
  <si>
    <t xml:space="preserve">    07/19/2017</t>
  </si>
  <si>
    <t xml:space="preserve">    08/10/2017</t>
  </si>
  <si>
    <t xml:space="preserve">    08/31/2017</t>
  </si>
  <si>
    <t xml:space="preserve">    09/12/2017</t>
  </si>
  <si>
    <t xml:space="preserve">    09/29/2017</t>
  </si>
  <si>
    <t xml:space="preserve">    10/05/2017</t>
  </si>
  <si>
    <t xml:space="preserve">    10/20/2017</t>
  </si>
  <si>
    <t xml:space="preserve">    11/06/2017</t>
  </si>
  <si>
    <t xml:space="preserve">    11/28/2017</t>
  </si>
  <si>
    <t xml:space="preserve">    11/30/2017</t>
  </si>
  <si>
    <t xml:space="preserve">    12/12/2017</t>
  </si>
  <si>
    <t xml:space="preserve">    12/18/2017</t>
  </si>
  <si>
    <t xml:space="preserve">    01/03/2018</t>
  </si>
  <si>
    <t xml:space="preserve">    01/05/2018</t>
  </si>
  <si>
    <t xml:space="preserve">    01/11/2018</t>
  </si>
  <si>
    <t xml:space="preserve">    01/17/2018</t>
  </si>
  <si>
    <t xml:space="preserve">    01/22/2018</t>
  </si>
  <si>
    <t xml:space="preserve">    01/26/2018</t>
  </si>
  <si>
    <t xml:space="preserve">    01/30/2018</t>
  </si>
  <si>
    <t xml:space="preserve">    02/02/2018</t>
  </si>
  <si>
    <t xml:space="preserve">    02/05/2018</t>
  </si>
  <si>
    <t xml:space="preserve">    02/06/2018</t>
  </si>
  <si>
    <t xml:space="preserve">    02/08/2018</t>
  </si>
  <si>
    <t xml:space="preserve">    02/12/2018</t>
  </si>
  <si>
    <t xml:space="preserve">    02/14/2018</t>
  </si>
  <si>
    <t xml:space="preserve">    02/15/2018</t>
  </si>
  <si>
    <t xml:space="preserve">    02/16/2018</t>
  </si>
  <si>
    <t xml:space="preserve">    02/21/2018</t>
  </si>
  <si>
    <t xml:space="preserve">    02/23/2018</t>
  </si>
  <si>
    <t xml:space="preserve">    02/26/2018</t>
  </si>
  <si>
    <t xml:space="preserve">    02/28/2018</t>
  </si>
  <si>
    <t xml:space="preserve">    03/01/2018</t>
  </si>
  <si>
    <t xml:space="preserve">    03/05/2018</t>
  </si>
  <si>
    <t xml:space="preserve">    03/08/2018</t>
  </si>
  <si>
    <t xml:space="preserve">    03/09/2018</t>
  </si>
  <si>
    <t xml:space="preserve">    03/14/2018</t>
  </si>
  <si>
    <t xml:space="preserve">    03/19/2018</t>
  </si>
  <si>
    <t xml:space="preserve">    03/22/2018</t>
  </si>
  <si>
    <t xml:space="preserve">    03/23/2018</t>
  </si>
  <si>
    <t xml:space="preserve">    03/26/2018</t>
  </si>
  <si>
    <t xml:space="preserve">    03/27/2018</t>
  </si>
  <si>
    <t xml:space="preserve">    04/02/2018</t>
  </si>
  <si>
    <t xml:space="preserve">    04/04/2018</t>
  </si>
  <si>
    <t xml:space="preserve">    04/05/2018</t>
  </si>
  <si>
    <t xml:space="preserve">    04/06/2018</t>
  </si>
  <si>
    <t xml:space="preserve">    04/10/2018</t>
  </si>
  <si>
    <t xml:space="preserve">    04/16/2018</t>
  </si>
  <si>
    <t xml:space="preserve">    04/17/2018</t>
  </si>
  <si>
    <t xml:space="preserve">    04/20/2018</t>
  </si>
  <si>
    <t xml:space="preserve">    04/24/2018</t>
  </si>
  <si>
    <t xml:space="preserve">    05/07/2018</t>
  </si>
  <si>
    <t xml:space="preserve">    05/09/2018</t>
  </si>
  <si>
    <t xml:space="preserve">    05/10/2018</t>
  </si>
  <si>
    <t xml:space="preserve">    05/29/2018</t>
  </si>
  <si>
    <t xml:space="preserve">    05/30/2018</t>
  </si>
  <si>
    <t xml:space="preserve">    06/04/2018</t>
  </si>
  <si>
    <t xml:space="preserve">    06/06/2018</t>
  </si>
  <si>
    <t xml:space="preserve">    06/25/2018</t>
  </si>
  <si>
    <t xml:space="preserve">    06/27/2018</t>
  </si>
  <si>
    <t xml:space="preserve">    07/06/2018</t>
  </si>
  <si>
    <t xml:space="preserve">    07/09/2018</t>
  </si>
  <si>
    <t xml:space="preserve">    07/10/2018</t>
  </si>
  <si>
    <t xml:space="preserve">    07/18/2018</t>
  </si>
  <si>
    <t xml:space="preserve">    07/25/2018</t>
  </si>
  <si>
    <t xml:space="preserve">    07/30/2018</t>
  </si>
  <si>
    <t xml:space="preserve">    08/06/2018</t>
  </si>
  <si>
    <t xml:space="preserve">    08/21/2018</t>
  </si>
  <si>
    <t xml:space="preserve">    08/27/2018</t>
  </si>
  <si>
    <t xml:space="preserve">    08/29/2018</t>
  </si>
  <si>
    <t xml:space="preserve">    09/06/2018</t>
  </si>
  <si>
    <t xml:space="preserve">    09/20/2018</t>
  </si>
  <si>
    <t xml:space="preserve">    10/09/2018</t>
  </si>
  <si>
    <t xml:space="preserve">    10/10/2018</t>
  </si>
  <si>
    <t xml:space="preserve">    10/11/2018</t>
  </si>
  <si>
    <t xml:space="preserve">    10/16/2018</t>
  </si>
  <si>
    <t xml:space="preserve">    10/18/2018</t>
  </si>
  <si>
    <t xml:space="preserve">    10/23/2018</t>
  </si>
  <si>
    <t xml:space="preserve">    10/24/2018</t>
  </si>
  <si>
    <t xml:space="preserve">    10/25/2018</t>
  </si>
  <si>
    <t xml:space="preserve">    10/26/2018</t>
  </si>
  <si>
    <t xml:space="preserve">    10/29/2018</t>
  </si>
  <si>
    <t xml:space="preserve">    10/30/2018</t>
  </si>
  <si>
    <t xml:space="preserve">    10/31/2018</t>
  </si>
  <si>
    <t xml:space="preserve">    11/01/2018</t>
  </si>
  <si>
    <t xml:space="preserve">    11/06/2018</t>
  </si>
  <si>
    <t xml:space="preserve">    11/07/2018</t>
  </si>
  <si>
    <t xml:space="preserve">    11/12/2018</t>
  </si>
  <si>
    <t xml:space="preserve">    11/13/2018</t>
  </si>
  <si>
    <t xml:space="preserve">    11/19/2018</t>
  </si>
  <si>
    <t xml:space="preserve">    11/20/2018</t>
  </si>
  <si>
    <t xml:space="preserve">    11/26/2018</t>
  </si>
  <si>
    <t xml:space="preserve">    11/28/2018</t>
  </si>
  <si>
    <t xml:space="preserve">    11/30/2018</t>
  </si>
  <si>
    <t xml:space="preserve">    12/03/2018</t>
  </si>
  <si>
    <t xml:space="preserve">    12/04/2018</t>
  </si>
  <si>
    <t xml:space="preserve">    12/07/2018</t>
  </si>
  <si>
    <t xml:space="preserve">    12/14/2018</t>
  </si>
  <si>
    <t xml:space="preserve">    12/17/2018</t>
  </si>
  <si>
    <t xml:space="preserve">    12/19/2018</t>
  </si>
  <si>
    <t xml:space="preserve">    12/20/2018</t>
  </si>
  <si>
    <t xml:space="preserve">    12/21/2018</t>
  </si>
  <si>
    <t xml:space="preserve">    12/24/2018</t>
  </si>
  <si>
    <t xml:space="preserve">    12/26/2018</t>
  </si>
  <si>
    <t xml:space="preserve">    12/27/2018</t>
  </si>
  <si>
    <t>up</t>
  </si>
  <si>
    <t>qty</t>
  </si>
  <si>
    <t>rawQty</t>
  </si>
  <si>
    <t>total</t>
  </si>
  <si>
    <t>dir</t>
  </si>
  <si>
    <t>lowQty</t>
  </si>
  <si>
    <t>higQty</t>
  </si>
  <si>
    <t xml:space="preserve">    02/09/2017</t>
  </si>
  <si>
    <t xml:space="preserve">    03/09/2017</t>
  </si>
  <si>
    <t xml:space="preserve">    03/15/2017</t>
  </si>
  <si>
    <t xml:space="preserve">    03/27/2017</t>
  </si>
  <si>
    <t xml:space="preserve">    03/28/2017</t>
  </si>
  <si>
    <t xml:space="preserve">    08/15/2017</t>
  </si>
  <si>
    <t xml:space="preserve">    08/17/2017</t>
  </si>
  <si>
    <t xml:space="preserve">    11/15/2017</t>
  </si>
  <si>
    <t xml:space="preserve">    11/16/2017</t>
  </si>
  <si>
    <t xml:space="preserve">    12/01/2017</t>
  </si>
  <si>
    <t xml:space="preserve">    12/04/2017</t>
  </si>
  <si>
    <t xml:space="preserve">    12/05/2017</t>
  </si>
  <si>
    <t xml:space="preserve">    01/16/2018</t>
  </si>
  <si>
    <t xml:space="preserve">    01/23/2018</t>
  </si>
  <si>
    <t xml:space="preserve">    01/31/2018</t>
  </si>
  <si>
    <t xml:space="preserve">    02/07/2018</t>
  </si>
  <si>
    <t xml:space="preserve">    02/09/2018</t>
  </si>
  <si>
    <t xml:space="preserve">    02/27/2018</t>
  </si>
  <si>
    <t xml:space="preserve">    03/02/2018</t>
  </si>
  <si>
    <t xml:space="preserve">    03/06/2018</t>
  </si>
  <si>
    <t xml:space="preserve">    03/07/2018</t>
  </si>
  <si>
    <t xml:space="preserve">    03/21/2018</t>
  </si>
  <si>
    <t xml:space="preserve">    03/28/2018</t>
  </si>
  <si>
    <t xml:space="preserve">    03/29/2018</t>
  </si>
  <si>
    <t xml:space="preserve">    04/03/2018</t>
  </si>
  <si>
    <t xml:space="preserve">    04/09/2018</t>
  </si>
  <si>
    <t xml:space="preserve">    04/12/2018</t>
  </si>
  <si>
    <t xml:space="preserve">    04/13/2018</t>
  </si>
  <si>
    <t xml:space="preserve">    04/26/2018</t>
  </si>
  <si>
    <t xml:space="preserve">    05/01/2018</t>
  </si>
  <si>
    <t xml:space="preserve">    05/03/2018</t>
  </si>
  <si>
    <t xml:space="preserve">    05/04/2018</t>
  </si>
  <si>
    <t xml:space="preserve">    06/28/2018</t>
  </si>
  <si>
    <t xml:space="preserve">    06/29/2018</t>
  </si>
  <si>
    <t xml:space="preserve">    07/02/2018</t>
  </si>
  <si>
    <t xml:space="preserve">    07/27/2018</t>
  </si>
  <si>
    <t xml:space="preserve">    08/03/2018</t>
  </si>
  <si>
    <t xml:space="preserve">    08/15/2018</t>
  </si>
  <si>
    <t xml:space="preserve">    08/16/2018</t>
  </si>
  <si>
    <t xml:space="preserve">    09/04/2018</t>
  </si>
  <si>
    <t xml:space="preserve">    09/18/2018</t>
  </si>
  <si>
    <t xml:space="preserve">    09/26/2018</t>
  </si>
  <si>
    <t xml:space="preserve">    10/01/2018</t>
  </si>
  <si>
    <t xml:space="preserve">    10/04/2018</t>
  </si>
  <si>
    <t xml:space="preserve">    10/05/2018</t>
  </si>
  <si>
    <t xml:space="preserve">    10/12/2018</t>
  </si>
  <si>
    <t xml:space="preserve">    10/22/2018</t>
  </si>
  <si>
    <t xml:space="preserve">    11/02/2018</t>
  </si>
  <si>
    <t xml:space="preserve">    11/05/2018</t>
  </si>
  <si>
    <t xml:space="preserve">    11/09/2018</t>
  </si>
  <si>
    <t xml:space="preserve">    11/14/2018</t>
  </si>
  <si>
    <t xml:space="preserve">    11/15/2018</t>
  </si>
  <si>
    <t xml:space="preserve">    11/16/2018</t>
  </si>
  <si>
    <t xml:space="preserve">    11/21/2018</t>
  </si>
  <si>
    <t xml:space="preserve">    11/23/2018</t>
  </si>
  <si>
    <t xml:space="preserve">    11/29/2018</t>
  </si>
  <si>
    <t xml:space="preserve">    12/06/2018</t>
  </si>
  <si>
    <t xml:space="preserve">    12/10/2018</t>
  </si>
  <si>
    <t xml:space="preserve">    12/11/2018</t>
  </si>
  <si>
    <t xml:space="preserve">    12/13/2018</t>
  </si>
  <si>
    <t xml:space="preserve">    12/18/2018</t>
  </si>
  <si>
    <t xml:space="preserve">    12/28/2018</t>
  </si>
  <si>
    <t xml:space="preserve">    12/31/2018</t>
  </si>
  <si>
    <t>i</t>
  </si>
  <si>
    <t xml:space="preserve">    02/13/2017</t>
  </si>
  <si>
    <t xml:space="preserve">    06/02/2017</t>
  </si>
  <si>
    <t xml:space="preserve">    09/11/2017</t>
  </si>
  <si>
    <t xml:space="preserve">    12/15/2017</t>
  </si>
  <si>
    <t xml:space="preserve">    02/13/2018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</si>
</sst>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_(* #,##0.0000_);_(* \(#,##0.0000\);_(* &quot;-&quot;??_);_(@_)"/>
    <numFmt numFmtId="168" formatCode="_(&quot;$&quot;* #,##0.0000_);_(&quot;$&quot;* \(#,##0.00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4" fontId="18" fillId="0" borderId="0" xfId="2" applyFont="1" applyAlignment="1">
      <alignment horizontal="right"/>
    </xf>
    <xf numFmtId="0" fontId="17" fillId="17" borderId="0" xfId="28" applyNumberFormat="1" applyAlignment="1">
      <alignment horizontal="center"/>
    </xf>
    <xf numFmtId="44" fontId="17" fillId="17" borderId="0" xfId="28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18" fillId="0" borderId="0" xfId="1" applyNumberFormat="1" applyFont="1" applyAlignment="1">
      <alignment horizontal="center"/>
    </xf>
    <xf numFmtId="0" fontId="0" fillId="0" borderId="0" xfId="1" quotePrefix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18" fillId="0" borderId="0" xfId="1" applyNumberFormat="1" applyFont="1" applyAlignment="1">
      <alignment horizontal="center"/>
    </xf>
    <xf numFmtId="44" fontId="1" fillId="32" borderId="0" xfId="43" applyNumberFormat="1" applyAlignment="1">
      <alignment horizontal="right"/>
    </xf>
    <xf numFmtId="165" fontId="1" fillId="32" borderId="0" xfId="43" applyNumberFormat="1" applyAlignment="1">
      <alignment horizontal="right"/>
    </xf>
    <xf numFmtId="0" fontId="14" fillId="0" borderId="0" xfId="2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44" fontId="14" fillId="0" borderId="0" xfId="2" applyFont="1" applyAlignment="1">
      <alignment horizontal="right"/>
    </xf>
    <xf numFmtId="165" fontId="14" fillId="0" borderId="0" xfId="1" applyNumberFormat="1" applyFont="1" applyAlignment="1">
      <alignment horizontal="right"/>
    </xf>
    <xf numFmtId="0" fontId="14" fillId="0" borderId="0" xfId="0" applyFont="1" applyAlignment="1">
      <alignment horizontal="center"/>
    </xf>
    <xf numFmtId="168" fontId="0" fillId="0" borderId="0" xfId="2" applyNumberFormat="1" applyFont="1" applyAlignment="1">
      <alignment horizontal="center"/>
    </xf>
    <xf numFmtId="168" fontId="17" fillId="17" borderId="0" xfId="28" applyNumberFormat="1" applyAlignment="1">
      <alignment horizontal="center"/>
    </xf>
    <xf numFmtId="168" fontId="0" fillId="0" borderId="0" xfId="2" applyNumberFormat="1" applyFont="1" applyAlignment="1">
      <alignment horizontal="right"/>
    </xf>
    <xf numFmtId="168" fontId="1" fillId="32" borderId="0" xfId="43" applyNumberFormat="1" applyAlignment="1">
      <alignment horizontal="right"/>
    </xf>
    <xf numFmtId="44" fontId="0" fillId="0" borderId="0" xfId="2" applyNumberFormat="1" applyFont="1" applyAlignment="1">
      <alignment horizontal="center"/>
    </xf>
    <xf numFmtId="44" fontId="0" fillId="0" borderId="0" xfId="2" applyNumberFormat="1" applyFon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R503" totalsRowShown="0" headerRowDxfId="94" dataDxfId="93" headerRowCellStyle="Currency" dataCellStyle="Currency">
  <sortState xmlns:xlrd2="http://schemas.microsoft.com/office/spreadsheetml/2017/richdata2" ref="B2:G503">
    <sortCondition ref="B2"/>
  </sortState>
  <tableColumns count="18">
    <tableColumn id="9" xr3:uid="{9F699A46-4958-42A4-A5C9-B52EB0EE585B}" name="index" dataDxfId="92" dataCellStyle="Currency"/>
    <tableColumn id="2" xr3:uid="{870234D4-B88D-4DBC-B1B5-A3A328FCAA43}" name="date" dataDxfId="91"/>
    <tableColumn id="3" xr3:uid="{EF611352-AF5A-4141-B3FC-D86820A763EA}" name="open" dataDxfId="90" dataCellStyle="Currency"/>
    <tableColumn id="4" xr3:uid="{74B28648-F2A3-4493-9B04-FE02A7EBAE5E}" name="high" dataDxfId="89" dataCellStyle="Currency"/>
    <tableColumn id="5" xr3:uid="{F6126363-2529-4BAC-9F69-0710D7A587F6}" name="low" dataDxfId="88" dataCellStyle="Currency"/>
    <tableColumn id="6" xr3:uid="{1625C5E8-2802-4281-81F5-7308EFB9EB0C}" name="close" dataDxfId="87" dataCellStyle="Currency"/>
    <tableColumn id="7" xr3:uid="{9D524E41-7E60-45BD-80C8-513C8040D514}" name="volume" dataDxfId="86" dataCellStyle="Comma"/>
    <tableColumn id="1" xr3:uid="{AE1372C0-D99E-44B7-AA4F-6A761F8146DD}" name="last" dataDxfId="85" dataCellStyle="Currency">
      <calculatedColumnFormula>testdata[[#This Row],[close]]</calculatedColumnFormula>
    </tableColumn>
    <tableColumn id="22" xr3:uid="{CCA4050B-BB13-40BD-AE05-4CC304917A0B}" name="rawQty" dataDxfId="84" dataCellStyle="Comma">
      <calculatedColumnFormula>(testdata[[#This Row],[close]]-F1)/BrickSize</calculatedColumnFormula>
    </tableColumn>
    <tableColumn id="20" xr3:uid="{415FD5E8-9CF3-449F-B88D-7FA225788DB3}" name="qty" dataDxfId="83" dataCellStyle="Comma">
      <calculatedColumnFormula>_xlfn.FLOOR.MATH((testdata[[#This Row],[close]]-H1)/BrickSize)</calculatedColumnFormula>
    </tableColumn>
    <tableColumn id="23" xr3:uid="{B0510B86-6248-45B5-B9CD-431D396CE3D2}" name="total" dataDxfId="82" dataCellStyle="Comma">
      <calculatedColumnFormula array="1">SUM(ABS(J$2:J2))</calculatedColumnFormula>
    </tableColumn>
    <tableColumn id="10" xr3:uid="{22A159A7-7B4E-4EFF-B70D-54C4144DA504}" name="dir" dataDxfId="81" dataCellStyle="Currency">
      <calculatedColumnFormula>IF(testdata[[#This Row],[last]]&gt;H1,"UP",IF(testdata[[#This Row],[last]]&lt;H1,"DN",""))</calculatedColumnFormula>
    </tableColumn>
    <tableColumn id="17" xr3:uid="{E3D27C2F-BD08-49A0-A1E7-714666F765B2}" name="lastIndex" dataDxfId="80" dataCellStyle="Currency">
      <calculatedColumnFormula>IF(ABS(testdata[[#This Row],[close]]-H1)&gt;BrickSize,testdata[[#This Row],[index]],M1)</calculatedColumnFormula>
    </tableColumn>
    <tableColumn id="12" xr3:uid="{2FBA8C86-3169-41B0-A794-67BACBE4B96C}" name="O" dataDxfId="79" dataCellStyle="Currency">
      <calculatedColumnFormula>IF(testdata[[#This Row],[qty]]&lt;&gt;0,H1,"")</calculatedColumnFormula>
    </tableColumn>
    <tableColumn id="13" xr3:uid="{97543491-B009-43AD-B14C-A768FD31D942}" name="H" dataDxfId="78" dataCellStyle="Currency">
      <calculatedColumnFormula>IF(testdata[[#This Row],[dir]]&lt;&gt;"",MAX(OFFSET(testdata[[#This Row],[high]],0,0,testdata[[#This Row],[lastIndex]]-testdata[[#This Row],[index]],1)),"")</calculatedColumnFormula>
    </tableColumn>
    <tableColumn id="14" xr3:uid="{4F90E4F2-E57C-4718-8B7C-FCD301DA1DB8}" name="L" dataDxfId="77" dataCellStyle="Currency">
      <calculatedColumnFormula>IF(testdata[[#This Row],[dir]]&lt;&gt;"",MIN(OFFSET(testdata[[#This Row],[low]],0,0,testdata[[#This Row],[lastIndex]]-testdata[[#This Row],[index]],1)),"")</calculatedColumnFormula>
    </tableColumn>
    <tableColumn id="15" xr3:uid="{D23537C7-3D88-4F5D-B11F-46CF0DC09072}" name="C" dataDxfId="76" dataCellStyle="Currency">
      <calculatedColumnFormula>IF(testdata[[#This Row],[qty]]&lt;&gt;0,testdata[[#This Row],[last]],"")</calculatedColumnFormula>
    </tableColumn>
    <tableColumn id="16" xr3:uid="{7A851926-CEC7-4F73-91B6-B5928AB6ACE3}" name="V" dataDxfId="75" dataCellStyle="Comma">
      <calculatedColumnFormula>IF(testdata[[#This Row],[dir]]&lt;&gt;"",SUM(OFFSET(testdata[[#This Row],[volume]],0,0,testdata[[#This Row],[lastIndex]]-testdata[[#This Row],[index]],1)),"")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4FC4B-B619-40F7-97C0-B800369D9017}" name="Table2" displayName="Table2" ref="T1:T2" totalsRowShown="0" headerRowDxfId="74" dataDxfId="73">
  <tableColumns count="1">
    <tableColumn id="1" xr3:uid="{1E4C24A8-22DA-458B-8134-3BC9658C0045}" name="Brick Size" dataDxfId="7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0FA56-48CB-4D99-B50D-732DBA6B52AC}" name="Table3" displayName="Table3" ref="V1:AB155" totalsRowShown="0">
  <tableColumns count="7">
    <tableColumn id="1" xr3:uid="{D63CAF11-5DF9-42BB-BD48-957862B28C2E}" name="date" dataDxfId="71"/>
    <tableColumn id="2" xr3:uid="{A2CB5F27-0F99-4FF3-B568-21CC15F1B18A}" name="open" dataDxfId="70" dataCellStyle="Currency"/>
    <tableColumn id="3" xr3:uid="{54395812-E686-4EDC-B92A-8D1B3AE30E98}" name="high" dataDxfId="69" dataCellStyle="Currency"/>
    <tableColumn id="4" xr3:uid="{347217BB-57DD-4F6E-8ED9-71381B2CA476}" name="low" dataDxfId="68" dataCellStyle="Currency"/>
    <tableColumn id="5" xr3:uid="{5368DC2D-05DE-4115-9283-C2BE412617D8}" name="close" dataDxfId="67" dataCellStyle="Currency"/>
    <tableColumn id="6" xr3:uid="{8B2D2A6D-7FD3-413A-A1E0-1F25BAA5D99E}" name="volume" dataDxfId="66" dataCellStyle="Comma"/>
    <tableColumn id="7" xr3:uid="{4EEB4421-A8A2-458F-9A5D-4176AD588338}" name="up" dataDxfId="65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C24AEB-39B9-4FE9-AD22-6D0F2E5D591C}" name="testdata5" displayName="testdata5" ref="A1:T503" totalsRowShown="0" headerRowDxfId="64" dataDxfId="63" headerRowCellStyle="Currency" dataCellStyle="Currency">
  <sortState xmlns:xlrd2="http://schemas.microsoft.com/office/spreadsheetml/2017/richdata2" ref="A2:F503">
    <sortCondition ref="A2"/>
  </sortState>
  <tableColumns count="20">
    <tableColumn id="9" xr3:uid="{2EE92EE8-2EAF-45C1-86AA-D75DE3C969E0}" name="index" dataDxfId="62" dataCellStyle="Currency"/>
    <tableColumn id="2" xr3:uid="{27FE6655-F5F3-4EA1-B77E-D3EBA2FB0D30}" name="date" dataDxfId="61"/>
    <tableColumn id="3" xr3:uid="{7B5494D4-A21D-4983-83C2-9F90144410F6}" name="open" dataDxfId="60" dataCellStyle="Currency"/>
    <tableColumn id="4" xr3:uid="{A43C0157-FC5C-490F-A50F-EFD3828EF645}" name="high" dataDxfId="59" dataCellStyle="Currency"/>
    <tableColumn id="5" xr3:uid="{5B20CDD4-33E5-4E8B-81C9-74E3B00EFE88}" name="low" dataDxfId="58" dataCellStyle="Currency"/>
    <tableColumn id="6" xr3:uid="{A34829AA-F9A8-4819-BB19-DB6422524C95}" name="close" dataDxfId="57" dataCellStyle="Currency"/>
    <tableColumn id="7" xr3:uid="{89004728-3720-4BCC-967C-DB580FB61ECD}" name="volume" dataDxfId="56" dataCellStyle="Comma"/>
    <tableColumn id="1" xr3:uid="{CFF166D9-85BB-4187-81F4-BF2687A84504}" name="last" dataDxfId="55" dataCellStyle="Currency">
      <calculatedColumnFormula>testdata5[[#This Row],[close]]</calculatedColumnFormula>
    </tableColumn>
    <tableColumn id="8" xr3:uid="{75AE414B-9D8A-48E4-974C-48F5A27E3FB4}" name="lowQty" dataDxfId="54" dataCellStyle="Currency">
      <calculatedColumnFormula>(testdata5[[#This Row],[low]]-$H1)/BrickSize</calculatedColumnFormula>
    </tableColumn>
    <tableColumn id="11" xr3:uid="{FD4FC71B-4DF2-421C-A4CC-87983B32740E}" name="higQty" dataDxfId="53" dataCellStyle="Currency">
      <calculatedColumnFormula>(testdata5[[#This Row],[high]]-$H1)/BrickSize</calculatedColumnFormula>
    </tableColumn>
    <tableColumn id="22" xr3:uid="{554B2775-C1BF-4841-AC55-EA7C286BC61A}" name="rawQty" dataDxfId="52" dataCellStyle="Comma">
      <calculatedColumnFormula>IF(ABS(testdata5[[#This Row],[higQty]])&gt;=ABS(testdata5[[#This Row],[lowQty]]),testdata5[[#This Row],[higQty]],testdata5[[#This Row],[lowQty]])</calculatedColumnFormula>
    </tableColumn>
    <tableColumn id="20" xr3:uid="{F791DAE4-BF7D-4F9D-BC8F-A9A0499535E6}" name="qty" dataDxfId="51" dataCellStyle="Comma">
      <calculatedColumnFormula>_xlfn.FLOOR.MATH((testdata5[[#This Row],[close]]-H1)/BrickSize)</calculatedColumnFormula>
    </tableColumn>
    <tableColumn id="23" xr3:uid="{53F95301-A0A7-47B0-893A-99EF6189CA85}" name="total" dataDxfId="50" dataCellStyle="Comma">
      <calculatedColumnFormula array="1">SUM(ABS(L$2:L2))</calculatedColumnFormula>
    </tableColumn>
    <tableColumn id="10" xr3:uid="{35661BBF-D6DE-4164-8DAC-7609BD038631}" name="dir" dataDxfId="49" dataCellStyle="Currency">
      <calculatedColumnFormula>IF(testdata5[[#This Row],[qty]]&gt;0,"UP",IF(testdata5[[#This Row],[qty]]&lt;0,"DN",""))</calculatedColumnFormula>
    </tableColumn>
    <tableColumn id="17" xr3:uid="{8CB921C6-5FF0-447A-8789-C00E54B3A99F}" name="lastIndex" dataDxfId="48" dataCellStyle="Currency">
      <calculatedColumnFormula>IF(ABS(testdata5[[#This Row],[close]]-H1)&gt;BrickSize,testdata5[[#This Row],[index]],O1)</calculatedColumnFormula>
    </tableColumn>
    <tableColumn id="12" xr3:uid="{B190C126-F6CF-44D7-B91E-F122C78A0908}" name="O" dataDxfId="47" dataCellStyle="Currency">
      <calculatedColumnFormula>IF(testdata5[[#This Row],[qty]]&lt;&gt;0,H1,"")</calculatedColumnFormula>
    </tableColumn>
    <tableColumn id="13" xr3:uid="{B591EB4A-C82F-486C-A259-9B35F1D9C35B}" name="H" dataDxfId="46" dataCellStyle="Currency">
      <calculatedColumnFormula>IF(testdata5[[#This Row],[dir]]&lt;&gt;"",MAX(OFFSET(testdata5[[#This Row],[high]],0,0,testdata5[[#This Row],[lastIndex]]-testdata5[[#This Row],[index]],1)),"")</calculatedColumnFormula>
    </tableColumn>
    <tableColumn id="14" xr3:uid="{3E15FA5A-4DF0-4D77-A596-AAA4BCC30754}" name="L" dataDxfId="45" dataCellStyle="Currency">
      <calculatedColumnFormula>IF(testdata5[[#This Row],[dir]]&lt;&gt;"",MIN(OFFSET(testdata5[[#This Row],[low]],0,0,testdata5[[#This Row],[lastIndex]]-testdata5[[#This Row],[index]],1)),"")</calculatedColumnFormula>
    </tableColumn>
    <tableColumn id="15" xr3:uid="{9B33DC05-DC4F-467A-A924-859DD9691F5C}" name="C" dataDxfId="44" dataCellStyle="Currency">
      <calculatedColumnFormula>IF(testdata5[[#This Row],[qty]]&lt;&gt;0,testdata5[[#This Row],[last]],"")</calculatedColumnFormula>
    </tableColumn>
    <tableColumn id="16" xr3:uid="{4F7CA58B-A7E9-4042-BC7D-9DC53C15D4C5}" name="V" dataDxfId="43" dataCellStyle="Comma">
      <calculatedColumnFormula>IF(testdata5[[#This Row],[dir]]&lt;&gt;"",SUM(OFFSET(testdata5[[#This Row],[volume]],0,0,testdata5[[#This Row],[lastIndex]]-testdata5[[#This Row],[index]],1)),"")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5B5765-96D8-486F-B252-DB24C06DFA22}" name="Table26" displayName="Table26" ref="V1:V2" totalsRowShown="0" headerRowDxfId="42" dataDxfId="41">
  <tableColumns count="1">
    <tableColumn id="1" xr3:uid="{CBCDF500-330F-4240-AC55-F52D6487EDD1}" name="Brick Size" dataDxfId="4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670216-B718-4FE3-AC85-333ACC5BA613}" name="Table7" displayName="Table7" ref="X1:AE249" totalsRowShown="0" headerRowDxfId="39" dataDxfId="38" headerRowCellStyle="Currency" dataCellStyle="Currency">
  <tableColumns count="8">
    <tableColumn id="8" xr3:uid="{4903196C-2F42-436C-A44D-4E2ABABEC720}" name="i" dataDxfId="37" dataCellStyle="Currency"/>
    <tableColumn id="1" xr3:uid="{3DC8B6AF-43E2-44ED-B9CA-3764F353CC54}" name="date" dataDxfId="36"/>
    <tableColumn id="2" xr3:uid="{819E7864-3A04-4CD3-B736-7EFEEF337350}" name="open" dataDxfId="35" dataCellStyle="Currency"/>
    <tableColumn id="3" xr3:uid="{2385E59A-A598-4DAA-9014-213A0A863D69}" name="high" dataDxfId="34" dataCellStyle="Currency"/>
    <tableColumn id="4" xr3:uid="{F9A319F6-9ED1-40FE-9EA2-2D391BEEB810}" name="low" dataDxfId="33" dataCellStyle="Currency"/>
    <tableColumn id="5" xr3:uid="{0EAF228F-BF29-4DB0-9A1B-1BE0BD4C6419}" name="close" dataDxfId="32" dataCellStyle="Currency"/>
    <tableColumn id="6" xr3:uid="{3B02F058-F75E-4DC3-8611-736E38B61A36}" name="volume" dataDxfId="31" dataCellStyle="Comma"/>
    <tableColumn id="7" xr3:uid="{34AD1742-F9E5-4FCC-8C88-33B6B3B25CDA}" name="dir" dataDxfId="30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9363EC-6667-4AD8-9B08-EF00DF56A59E}" name="testdata7" displayName="testdata7" ref="A1:R503" totalsRowShown="0" headerRowDxfId="29" dataDxfId="28" headerRowCellStyle="Currency" dataCellStyle="Currency">
  <sortState xmlns:xlrd2="http://schemas.microsoft.com/office/spreadsheetml/2017/richdata2" ref="A2:F503">
    <sortCondition ref="A2"/>
  </sortState>
  <tableColumns count="18">
    <tableColumn id="9" xr3:uid="{DEE46050-2773-48BC-8B84-7745C8E841BB}" name="index" dataDxfId="27" dataCellStyle="Currency"/>
    <tableColumn id="2" xr3:uid="{DD3080A6-DB85-4EB0-AB22-4EC017AF3D4A}" name="date" dataDxfId="26"/>
    <tableColumn id="3" xr3:uid="{3AC80F82-76A5-43D4-973B-F9CBB459B77C}" name="open" dataDxfId="25" dataCellStyle="Currency"/>
    <tableColumn id="4" xr3:uid="{4CCB5F9D-C66E-405E-9ACD-85F73C693F50}" name="high" dataDxfId="24" dataCellStyle="Currency"/>
    <tableColumn id="5" xr3:uid="{25179077-B594-4A04-ABC2-24BEC4E0AE43}" name="low" dataDxfId="23" dataCellStyle="Currency"/>
    <tableColumn id="6" xr3:uid="{1281B599-567F-43D2-A9DA-E9626E3A03E8}" name="close" dataDxfId="22" dataCellStyle="Currency"/>
    <tableColumn id="7" xr3:uid="{28EB8821-AF2C-4D42-B7A0-475F7F4AB37C}" name="volume" dataDxfId="21" dataCellStyle="Comma"/>
    <tableColumn id="1" xr3:uid="{DA6B2961-46A4-4604-85F5-24C5468EAC6F}" name="last" dataDxfId="20" dataCellStyle="Currency">
      <calculatedColumnFormula>testdata7[[#This Row],[close]]</calculatedColumnFormula>
    </tableColumn>
    <tableColumn id="22" xr3:uid="{DAB10924-605F-467E-8231-591E7FB4CD1C}" name="rawQty" dataDxfId="19" dataCellStyle="Comma">
      <calculatedColumnFormula>(testdata7[[#This Row],[close]]-F1)/BrickSize</calculatedColumnFormula>
    </tableColumn>
    <tableColumn id="20" xr3:uid="{E1EA7D9B-3558-46B2-9EEC-50F865D22891}" name="qty" dataDxfId="18" dataCellStyle="Comma">
      <calculatedColumnFormula>_xlfn.FLOOR.MATH((testdata7[[#This Row],[close]]-H1)/BrickSize)</calculatedColumnFormula>
    </tableColumn>
    <tableColumn id="23" xr3:uid="{BCF60B82-784E-49C6-B9BF-1C5635DD2B71}" name="total" dataDxfId="17" dataCellStyle="Comma">
      <calculatedColumnFormula array="1">SUM(ABS(J$2:J2))</calculatedColumnFormula>
    </tableColumn>
    <tableColumn id="10" xr3:uid="{3B82957D-E545-4791-A04B-C257EB91492F}" name="dir" dataDxfId="16" dataCellStyle="Currency">
      <calculatedColumnFormula>IF(testdata7[[#This Row],[last]]&gt;H1,"UP",IF(testdata7[[#This Row],[last]]&lt;H1,"DN",""))</calculatedColumnFormula>
    </tableColumn>
    <tableColumn id="17" xr3:uid="{5F4DD802-FD15-4F9F-A51D-A0CE510DECD5}" name="lastIndex" dataDxfId="5" dataCellStyle="Currency">
      <calculatedColumnFormula>IF(ABS(testdata7[[#This Row],[close]]-H1)&gt;BrickSize,testdata7[[#This Row],[index]],M1)</calculatedColumnFormula>
    </tableColumn>
    <tableColumn id="12" xr3:uid="{56B129E7-C4B4-450A-B201-CF325AD9EA4D}" name="O" dataDxfId="3" dataCellStyle="Currency">
      <calculatedColumnFormula>IF(testdata7[[#This Row],[qty]]&lt;&gt;0,H1,"")</calculatedColumnFormula>
    </tableColumn>
    <tableColumn id="13" xr3:uid="{18504B1A-11E6-45FD-8C5B-31CE302AC4AC}" name="H" dataDxfId="2" dataCellStyle="Currency">
      <calculatedColumnFormula>IF(testdata7[[#This Row],[dir]]&lt;&gt;"",MAX(OFFSET(testdata7[[#This Row],[high]],0,0,testdata7[[#This Row],[lastIndex]]-testdata7[[#This Row],[index]],1)),"")</calculatedColumnFormula>
    </tableColumn>
    <tableColumn id="14" xr3:uid="{AE5BE6F0-7FDF-4D0E-B3D0-9F88134584F1}" name="L" dataDxfId="0" dataCellStyle="Currency">
      <calculatedColumnFormula>IF(testdata7[[#This Row],[dir]]&lt;&gt;"",MIN(OFFSET(testdata7[[#This Row],[low]],0,0,testdata7[[#This Row],[lastIndex]]-testdata7[[#This Row],[index]],1)),"")</calculatedColumnFormula>
    </tableColumn>
    <tableColumn id="15" xr3:uid="{375B5F75-0731-44C7-BB6A-C3803B008205}" name="C" dataDxfId="1" dataCellStyle="Currency">
      <calculatedColumnFormula>IF(testdata7[[#This Row],[qty]]&lt;&gt;0,testdata7[[#This Row],[last]],"")</calculatedColumnFormula>
    </tableColumn>
    <tableColumn id="16" xr3:uid="{395CCE2C-AE8D-4B2A-A2B5-77FB630CD774}" name="V" dataDxfId="4" dataCellStyle="Comma">
      <calculatedColumnFormula>IF(testdata7[[#This Row],[dir]]&lt;&gt;"",SUM(OFFSET(testdata7[[#This Row],[volume]],0,0,testdata7[[#This Row],[lastIndex]]-testdata7[[#This Row],[index]],1)),"")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92D810-D365-4881-991F-E740E96EB6EA}" name="Table29" displayName="Table29" ref="T1:T2" totalsRowShown="0" headerRowDxfId="15" dataDxfId="14">
  <tableColumns count="1">
    <tableColumn id="1" xr3:uid="{432AB8CF-625D-4194-AF5E-695CD9C3FF0D}" name="Brick Size" dataDxfId="13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175761-2582-4AF1-8CC1-C39027C8FB63}" name="Table310" displayName="Table310" ref="V1:AB155" totalsRowShown="0">
  <tableColumns count="7">
    <tableColumn id="1" xr3:uid="{A7DA6A00-D3CF-4313-8B2A-58A20A8FFC44}" name="date" dataDxfId="12"/>
    <tableColumn id="2" xr3:uid="{D62CB1A9-CD18-4C5A-9DB5-F0AD032550DF}" name="open" dataDxfId="11" dataCellStyle="Currency"/>
    <tableColumn id="3" xr3:uid="{DB6A9EE3-6CAC-4659-AFAC-47C3D9EC0C02}" name="high" dataDxfId="10" dataCellStyle="Currency"/>
    <tableColumn id="4" xr3:uid="{8F56D8BB-B789-4786-8ECC-868FCC39669E}" name="low" dataDxfId="9" dataCellStyle="Currency"/>
    <tableColumn id="5" xr3:uid="{FCF1B33E-BD85-46D6-8FE4-5366C04359EA}" name="close" dataDxfId="8" dataCellStyle="Currency"/>
    <tableColumn id="6" xr3:uid="{B773D4F4-722C-4189-948A-CA3B06687D6D}" name="volume" dataDxfId="7" dataCellStyle="Comma"/>
    <tableColumn id="7" xr3:uid="{D94DCEAB-0F2D-487B-85A8-00A733C686C0}" name="up" dataDxfId="6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3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3"/>
  <sheetViews>
    <sheetView tabSelected="1" workbookViewId="0">
      <pane xSplit="2" ySplit="1" topLeftCell="C2" activePane="bottomRight" state="frozenSplit"/>
      <selection pane="topRight" activeCell="P1" sqref="P1"/>
      <selection pane="bottomLeft" activeCell="A20" sqref="A20"/>
      <selection pane="bottomRight" activeCell="S1" sqref="S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style="15" bestFit="1" customWidth="1"/>
    <col min="10" max="10" width="3.85546875" style="12" bestFit="1" customWidth="1"/>
    <col min="11" max="11" width="5.140625" style="12" bestFit="1" customWidth="1"/>
    <col min="12" max="12" width="6.28515625" bestFit="1" customWidth="1"/>
    <col min="13" max="13" width="9.140625" style="4" bestFit="1" customWidth="1"/>
    <col min="14" max="17" width="9" style="2" bestFit="1" customWidth="1"/>
    <col min="18" max="18" width="14.28515625" style="1" bestFit="1" customWidth="1"/>
    <col min="19" max="19" width="3.7109375" customWidth="1"/>
    <col min="21" max="21" width="3.7109375" customWidth="1"/>
    <col min="22" max="22" width="12.42578125" style="3" bestFit="1" customWidth="1"/>
    <col min="23" max="26" width="9" style="2" bestFit="1" customWidth="1"/>
    <col min="27" max="27" width="15" style="1" bestFit="1" customWidth="1"/>
    <col min="28" max="28" width="6.140625" style="4" bestFit="1" customWidth="1"/>
    <col min="29" max="29" width="3.7109375" customWidth="1"/>
    <col min="30" max="30" width="12.5703125" style="1" bestFit="1" customWidth="1"/>
  </cols>
  <sheetData>
    <row r="1" spans="1:30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15" t="s">
        <v>136</v>
      </c>
      <c r="J1" s="12" t="s">
        <v>135</v>
      </c>
      <c r="K1" s="12" t="s">
        <v>137</v>
      </c>
      <c r="L1" s="6" t="s">
        <v>138</v>
      </c>
      <c r="M1" s="7" t="s">
        <v>15</v>
      </c>
      <c r="N1" s="6" t="s">
        <v>9</v>
      </c>
      <c r="O1" s="6" t="s">
        <v>10</v>
      </c>
      <c r="P1" s="6" t="s">
        <v>11</v>
      </c>
      <c r="Q1" s="6" t="s">
        <v>12</v>
      </c>
      <c r="R1" s="5" t="s">
        <v>13</v>
      </c>
      <c r="T1" s="4" t="s">
        <v>7</v>
      </c>
      <c r="V1" s="3" t="s">
        <v>0</v>
      </c>
      <c r="W1" s="6" t="s">
        <v>1</v>
      </c>
      <c r="X1" s="6" t="s">
        <v>2</v>
      </c>
      <c r="Y1" s="6" t="s">
        <v>3</v>
      </c>
      <c r="Z1" s="6" t="s">
        <v>4</v>
      </c>
      <c r="AA1" s="5" t="s">
        <v>5</v>
      </c>
      <c r="AB1" s="4" t="s">
        <v>134</v>
      </c>
      <c r="AD1"/>
    </row>
    <row r="2" spans="1:30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213</v>
      </c>
      <c r="I2" s="16"/>
      <c r="J2" s="13"/>
      <c r="K2" s="13">
        <f t="array" ref="K2">SUM(ABS(J$2:J2))</f>
        <v>0</v>
      </c>
      <c r="L2" s="11" t="s">
        <v>14</v>
      </c>
      <c r="M2" s="10"/>
      <c r="N2" s="10"/>
      <c r="O2" s="10"/>
      <c r="P2" s="10"/>
      <c r="Q2" s="10"/>
      <c r="R2" s="10"/>
      <c r="T2" s="4">
        <v>2.5</v>
      </c>
      <c r="V2" s="3" t="s">
        <v>16</v>
      </c>
      <c r="W2" s="2">
        <v>213</v>
      </c>
      <c r="X2" s="2">
        <v>216.89</v>
      </c>
      <c r="Y2" s="2">
        <v>212.53</v>
      </c>
      <c r="Z2" s="2">
        <v>215.5</v>
      </c>
      <c r="AA2" s="1">
        <v>1180981564</v>
      </c>
      <c r="AB2" s="4" t="b">
        <v>1</v>
      </c>
      <c r="AD2"/>
    </row>
    <row r="3" spans="1:30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IF(ABS(testdata[[#This Row],[close]]-H2)&gt;=BrickSize,H2+testdata[[#This Row],[qty]]*BrickSize,H2)</f>
        <v>213</v>
      </c>
      <c r="I3" s="15">
        <f>(testdata[[#This Row],[close]]-H2)/BrickSize</f>
        <v>0.42400000000000093</v>
      </c>
      <c r="J3" s="12">
        <f>ROUNDDOWN((testdata[[#This Row],[close]]-H2)/BrickSize,0)</f>
        <v>0</v>
      </c>
      <c r="K3" s="14">
        <f t="array" ref="K3">SUM(ABS(J$2:J3))</f>
        <v>0</v>
      </c>
      <c r="L3" s="6" t="str">
        <f>IF(testdata[[#This Row],[last]]&gt;H2,"UP",IF(testdata[[#This Row],[last]]&lt;H2,"DN",""))</f>
        <v/>
      </c>
      <c r="M3" s="7">
        <f t="shared" ref="M3:M66" si="0">IF(L2&lt;&gt;"",$A2,M2)</f>
        <v>1</v>
      </c>
      <c r="N3" s="2" t="str">
        <f>IF(testdata[[#This Row],[qty]]&lt;&gt;0,H2,"")</f>
        <v/>
      </c>
      <c r="O3" s="2" t="str">
        <f ca="1">IF(testdata[[#This Row],[dir]]&lt;&gt;"",MAX(OFFSET(testdata[[#This Row],[high]],0,0,testdata[[#This Row],[lastIndex]]-testdata[[#This Row],[index]],1)),"")</f>
        <v/>
      </c>
      <c r="P3" s="2" t="str">
        <f ca="1">IF(testdata[[#This Row],[dir]]&lt;&gt;"",MIN(OFFSET(testdata[[#This Row],[low]],0,0,testdata[[#This Row],[lastIndex]]-testdata[[#This Row],[index]],1)),"")</f>
        <v/>
      </c>
      <c r="Q3" s="2" t="str">
        <f>IF(testdata[[#This Row],[qty]]&lt;&gt;0,testdata[[#This Row],[last]],"")</f>
        <v/>
      </c>
      <c r="R3" s="1" t="str">
        <f ca="1">IF(testdata[[#This Row],[dir]]&lt;&gt;"",SUM(OFFSET(testdata[[#This Row],[volume]],0,0,testdata[[#This Row],[lastIndex]]-testdata[[#This Row],[index]],1))/ABS(testdata[[#This Row],[qty]]),"")</f>
        <v/>
      </c>
      <c r="V3" s="3" t="s">
        <v>17</v>
      </c>
      <c r="W3" s="2">
        <v>215.5</v>
      </c>
      <c r="X3" s="2">
        <v>218.97</v>
      </c>
      <c r="Y3" s="2">
        <v>213.82</v>
      </c>
      <c r="Z3" s="2">
        <v>218</v>
      </c>
      <c r="AA3" s="1">
        <v>850902076</v>
      </c>
      <c r="AB3" s="4" t="b">
        <v>1</v>
      </c>
      <c r="AD3"/>
    </row>
    <row r="4" spans="1:30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IF(ABS(testdata[[#This Row],[close]]-H3)&gt;=BrickSize,H3+testdata[[#This Row],[qty]]*BrickSize,H3)</f>
        <v>213</v>
      </c>
      <c r="I4" s="15">
        <f>(testdata[[#This Row],[close]]-H3)/BrickSize</f>
        <v>0.35599999999999454</v>
      </c>
      <c r="J4" s="12">
        <f>ROUNDDOWN((testdata[[#This Row],[close]]-H3)/BrickSize,0)</f>
        <v>0</v>
      </c>
      <c r="K4" s="12">
        <f t="array" ref="K4">SUM(ABS(J$2:J4))</f>
        <v>0</v>
      </c>
      <c r="L4" s="6" t="str">
        <f>IF(testdata[[#This Row],[last]]&gt;H3,"UP",IF(testdata[[#This Row],[last]]&lt;H3,"DN",""))</f>
        <v/>
      </c>
      <c r="M4" s="7">
        <f t="shared" si="0"/>
        <v>1</v>
      </c>
      <c r="N4" s="2" t="str">
        <f>IF(testdata[[#This Row],[qty]]&lt;&gt;0,H3,"")</f>
        <v/>
      </c>
      <c r="O4" s="2" t="str">
        <f ca="1">IF(testdata[[#This Row],[dir]]&lt;&gt;"",MAX(OFFSET(testdata[[#This Row],[high]],0,0,testdata[[#This Row],[lastIndex]]-testdata[[#This Row],[index]],1)),"")</f>
        <v/>
      </c>
      <c r="P4" s="2" t="str">
        <f ca="1">IF(testdata[[#This Row],[dir]]&lt;&gt;"",MIN(OFFSET(testdata[[#This Row],[low]],0,0,testdata[[#This Row],[lastIndex]]-testdata[[#This Row],[index]],1)),"")</f>
        <v/>
      </c>
      <c r="Q4" s="2" t="str">
        <f>IF(testdata[[#This Row],[qty]]&lt;&gt;0,testdata[[#This Row],[last]],"")</f>
        <v/>
      </c>
      <c r="R4" s="1" t="str">
        <f ca="1">IF(testdata[[#This Row],[dir]]&lt;&gt;"",SUM(OFFSET(testdata[[#This Row],[volume]],0,0,testdata[[#This Row],[lastIndex]]-testdata[[#This Row],[index]],1))/ABS(testdata[[#This Row],[qty]]),"")</f>
        <v/>
      </c>
      <c r="V4" s="3" t="s">
        <v>18</v>
      </c>
      <c r="W4" s="2">
        <v>218</v>
      </c>
      <c r="X4" s="2">
        <v>220.8</v>
      </c>
      <c r="Y4" s="2">
        <v>219.23</v>
      </c>
      <c r="Z4" s="2">
        <v>220.5</v>
      </c>
      <c r="AA4" s="1">
        <v>133675472</v>
      </c>
      <c r="AB4" s="4" t="b">
        <v>1</v>
      </c>
      <c r="AD4"/>
    </row>
    <row r="5" spans="1:30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IF(ABS(testdata[[#This Row],[close]]-H4)&gt;=BrickSize,H4+testdata[[#This Row],[qty]]*BrickSize,H4)</f>
        <v>213</v>
      </c>
      <c r="I5" s="15">
        <f>(testdata[[#This Row],[close]]-H4)/BrickSize</f>
        <v>0.66399999999999859</v>
      </c>
      <c r="J5" s="12">
        <f>ROUNDDOWN((testdata[[#This Row],[close]]-H4)/BrickSize,0)</f>
        <v>0</v>
      </c>
      <c r="K5" s="12">
        <f t="array" ref="K5">SUM(ABS(J$2:J5))</f>
        <v>0</v>
      </c>
      <c r="L5" s="6" t="str">
        <f>IF(testdata[[#This Row],[last]]&gt;H4,"UP",IF(testdata[[#This Row],[last]]&lt;H4,"DN",""))</f>
        <v/>
      </c>
      <c r="M5" s="7">
        <f t="shared" si="0"/>
        <v>1</v>
      </c>
      <c r="N5" s="2" t="str">
        <f>IF(testdata[[#This Row],[qty]]&lt;&gt;0,H4,"")</f>
        <v/>
      </c>
      <c r="O5" s="2" t="str">
        <f ca="1">IF(testdata[[#This Row],[dir]]&lt;&gt;"",MAX(OFFSET(testdata[[#This Row],[high]],0,0,testdata[[#This Row],[lastIndex]]-testdata[[#This Row],[index]],1)),"")</f>
        <v/>
      </c>
      <c r="P5" s="2" t="str">
        <f ca="1">IF(testdata[[#This Row],[dir]]&lt;&gt;"",MIN(OFFSET(testdata[[#This Row],[low]],0,0,testdata[[#This Row],[lastIndex]]-testdata[[#This Row],[index]],1)),"")</f>
        <v/>
      </c>
      <c r="Q5" s="2" t="str">
        <f>IF(testdata[[#This Row],[qty]]&lt;&gt;0,testdata[[#This Row],[last]],"")</f>
        <v/>
      </c>
      <c r="R5" s="1" t="str">
        <f ca="1">IF(testdata[[#This Row],[dir]]&lt;&gt;"",SUM(OFFSET(testdata[[#This Row],[volume]],0,0,testdata[[#This Row],[lastIndex]]-testdata[[#This Row],[index]],1))/ABS(testdata[[#This Row],[qty]]),"")</f>
        <v/>
      </c>
      <c r="V5" s="3" t="s">
        <v>19</v>
      </c>
      <c r="W5" s="2">
        <v>220.5</v>
      </c>
      <c r="X5" s="2">
        <v>223.62</v>
      </c>
      <c r="Y5" s="2">
        <v>220.5</v>
      </c>
      <c r="Z5" s="2">
        <v>223</v>
      </c>
      <c r="AA5" s="1">
        <v>357401880</v>
      </c>
      <c r="AB5" s="4" t="b">
        <v>1</v>
      </c>
      <c r="AD5"/>
    </row>
    <row r="6" spans="1:30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IF(ABS(testdata[[#This Row],[close]]-H5)&gt;=BrickSize,H5+testdata[[#This Row],[qty]]*BrickSize,H5)</f>
        <v>213</v>
      </c>
      <c r="I6" s="15">
        <f>(testdata[[#This Row],[close]]-H5)/BrickSize</f>
        <v>0.37999999999999545</v>
      </c>
      <c r="J6" s="12">
        <f>ROUNDDOWN((testdata[[#This Row],[close]]-H5)/BrickSize,0)</f>
        <v>0</v>
      </c>
      <c r="K6" s="12">
        <f t="array" ref="K6">SUM(ABS(J$2:J6))</f>
        <v>0</v>
      </c>
      <c r="L6" s="6" t="str">
        <f>IF(testdata[[#This Row],[last]]&gt;H5,"UP",IF(testdata[[#This Row],[last]]&lt;H5,"DN",""))</f>
        <v/>
      </c>
      <c r="M6" s="7">
        <f t="shared" si="0"/>
        <v>1</v>
      </c>
      <c r="N6" s="2" t="str">
        <f>IF(testdata[[#This Row],[qty]]&lt;&gt;0,H5,"")</f>
        <v/>
      </c>
      <c r="O6" s="2" t="str">
        <f ca="1">IF(testdata[[#This Row],[dir]]&lt;&gt;"",MAX(OFFSET(testdata[[#This Row],[high]],0,0,testdata[[#This Row],[lastIndex]]-testdata[[#This Row],[index]],1)),"")</f>
        <v/>
      </c>
      <c r="P6" s="2" t="str">
        <f ca="1">IF(testdata[[#This Row],[dir]]&lt;&gt;"",MIN(OFFSET(testdata[[#This Row],[low]],0,0,testdata[[#This Row],[lastIndex]]-testdata[[#This Row],[index]],1)),"")</f>
        <v/>
      </c>
      <c r="Q6" s="2" t="str">
        <f>IF(testdata[[#This Row],[qty]]&lt;&gt;0,testdata[[#This Row],[last]],"")</f>
        <v/>
      </c>
      <c r="R6" s="1" t="str">
        <f ca="1">IF(testdata[[#This Row],[dir]]&lt;&gt;"",SUM(OFFSET(testdata[[#This Row],[volume]],0,0,testdata[[#This Row],[lastIndex]]-testdata[[#This Row],[index]],1))/ABS(testdata[[#This Row],[qty]]),"")</f>
        <v/>
      </c>
      <c r="V6" s="3" t="s">
        <v>20</v>
      </c>
      <c r="W6" s="2">
        <v>223</v>
      </c>
      <c r="X6" s="2">
        <v>227.04</v>
      </c>
      <c r="Y6" s="2">
        <v>222.41</v>
      </c>
      <c r="Z6" s="2">
        <v>225.5</v>
      </c>
      <c r="AA6" s="1">
        <v>552255760</v>
      </c>
      <c r="AB6" s="4" t="b">
        <v>1</v>
      </c>
      <c r="AD6"/>
    </row>
    <row r="7" spans="1:30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IF(ABS(testdata[[#This Row],[close]]-H6)&gt;=BrickSize,H6+testdata[[#This Row],[qty]]*BrickSize,H6)</f>
        <v>213</v>
      </c>
      <c r="I7" s="15">
        <f>(testdata[[#This Row],[close]]-H6)/BrickSize</f>
        <v>0.37999999999999545</v>
      </c>
      <c r="J7" s="12">
        <f>ROUNDDOWN((testdata[[#This Row],[close]]-H6)/BrickSize,0)</f>
        <v>0</v>
      </c>
      <c r="K7" s="12">
        <f t="array" ref="K7">SUM(ABS(J$2:J7))</f>
        <v>0</v>
      </c>
      <c r="L7" s="6" t="str">
        <f>IF(testdata[[#This Row],[last]]&gt;H6,"UP",IF(testdata[[#This Row],[last]]&lt;H6,"DN",""))</f>
        <v/>
      </c>
      <c r="M7" s="7">
        <f t="shared" si="0"/>
        <v>1</v>
      </c>
      <c r="N7" s="2" t="str">
        <f>IF(testdata[[#This Row],[qty]]&lt;&gt;0,H6,"")</f>
        <v/>
      </c>
      <c r="O7" s="2" t="str">
        <f ca="1">IF(testdata[[#This Row],[dir]]&lt;&gt;"",MAX(OFFSET(testdata[[#This Row],[high]],0,0,testdata[[#This Row],[lastIndex]]-testdata[[#This Row],[index]],1)),"")</f>
        <v/>
      </c>
      <c r="P7" s="2" t="str">
        <f ca="1">IF(testdata[[#This Row],[dir]]&lt;&gt;"",MIN(OFFSET(testdata[[#This Row],[low]],0,0,testdata[[#This Row],[lastIndex]]-testdata[[#This Row],[index]],1)),"")</f>
        <v/>
      </c>
      <c r="Q7" s="2" t="str">
        <f>IF(testdata[[#This Row],[qty]]&lt;&gt;0,testdata[[#This Row],[last]],"")</f>
        <v/>
      </c>
      <c r="R7" s="1" t="str">
        <f ca="1">IF(testdata[[#This Row],[dir]]&lt;&gt;"",SUM(OFFSET(testdata[[#This Row],[volume]],0,0,testdata[[#This Row],[lastIndex]]-testdata[[#This Row],[index]],1))/ABS(testdata[[#This Row],[qty]]),"")</f>
        <v/>
      </c>
      <c r="V7" s="3" t="s">
        <v>21</v>
      </c>
      <c r="W7" s="2">
        <v>225.5</v>
      </c>
      <c r="X7" s="2">
        <v>226.34</v>
      </c>
      <c r="Y7" s="2">
        <v>221.64</v>
      </c>
      <c r="Z7" s="2">
        <v>223</v>
      </c>
      <c r="AA7" s="1">
        <v>1150862992</v>
      </c>
      <c r="AB7" s="4" t="b">
        <v>0</v>
      </c>
      <c r="AD7"/>
    </row>
    <row r="8" spans="1:30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IF(ABS(testdata[[#This Row],[close]]-H7)&gt;=BrickSize,H7+testdata[[#This Row],[qty]]*BrickSize,H7)</f>
        <v>213</v>
      </c>
      <c r="I8" s="15">
        <f>(testdata[[#This Row],[close]]-H7)/BrickSize</f>
        <v>0.62000000000000455</v>
      </c>
      <c r="J8" s="12">
        <f>ROUNDDOWN((testdata[[#This Row],[close]]-H7)/BrickSize,0)</f>
        <v>0</v>
      </c>
      <c r="K8" s="12">
        <f t="array" ref="K8">SUM(ABS(J$2:J8))</f>
        <v>0</v>
      </c>
      <c r="L8" s="6" t="str">
        <f>IF(testdata[[#This Row],[last]]&gt;H7,"UP",IF(testdata[[#This Row],[last]]&lt;H7,"DN",""))</f>
        <v/>
      </c>
      <c r="M8" s="7">
        <f t="shared" si="0"/>
        <v>1</v>
      </c>
      <c r="N8" s="2" t="str">
        <f>IF(testdata[[#This Row],[qty]]&lt;&gt;0,H7,"")</f>
        <v/>
      </c>
      <c r="O8" s="2" t="str">
        <f ca="1">IF(testdata[[#This Row],[dir]]&lt;&gt;"",MAX(OFFSET(testdata[[#This Row],[high]],0,0,testdata[[#This Row],[lastIndex]]-testdata[[#This Row],[index]],1)),"")</f>
        <v/>
      </c>
      <c r="P8" s="2" t="str">
        <f ca="1">IF(testdata[[#This Row],[dir]]&lt;&gt;"",MIN(OFFSET(testdata[[#This Row],[low]],0,0,testdata[[#This Row],[lastIndex]]-testdata[[#This Row],[index]],1)),"")</f>
        <v/>
      </c>
      <c r="Q8" s="2" t="str">
        <f>IF(testdata[[#This Row],[qty]]&lt;&gt;0,testdata[[#This Row],[last]],"")</f>
        <v/>
      </c>
      <c r="R8" s="1" t="str">
        <f ca="1">IF(testdata[[#This Row],[dir]]&lt;&gt;"",SUM(OFFSET(testdata[[#This Row],[volume]],0,0,testdata[[#This Row],[lastIndex]]-testdata[[#This Row],[index]],1))/ABS(testdata[[#This Row],[qty]]),"")</f>
        <v/>
      </c>
      <c r="V8" s="3" t="s">
        <v>22</v>
      </c>
      <c r="W8" s="2">
        <v>223</v>
      </c>
      <c r="X8" s="2">
        <v>226.73</v>
      </c>
      <c r="Y8" s="2">
        <v>219.77</v>
      </c>
      <c r="Z8" s="2">
        <v>225.5</v>
      </c>
      <c r="AA8" s="1">
        <v>2137083580</v>
      </c>
      <c r="AB8" s="4" t="b">
        <v>1</v>
      </c>
      <c r="AD8"/>
    </row>
    <row r="9" spans="1:30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IF(ABS(testdata[[#This Row],[close]]-H8)&gt;=BrickSize,H8+testdata[[#This Row],[qty]]*BrickSize,H8)</f>
        <v>213</v>
      </c>
      <c r="I9" s="15">
        <f>(testdata[[#This Row],[close]]-H8)/BrickSize</f>
        <v>0.40800000000000408</v>
      </c>
      <c r="J9" s="12">
        <f>ROUNDDOWN((testdata[[#This Row],[close]]-H8)/BrickSize,0)</f>
        <v>0</v>
      </c>
      <c r="K9" s="12">
        <f t="array" ref="K9">SUM(ABS(J$2:J9))</f>
        <v>0</v>
      </c>
      <c r="L9" s="6" t="str">
        <f>IF(testdata[[#This Row],[last]]&gt;H8,"UP",IF(testdata[[#This Row],[last]]&lt;H8,"DN",""))</f>
        <v/>
      </c>
      <c r="M9" s="7">
        <f t="shared" si="0"/>
        <v>1</v>
      </c>
      <c r="N9" s="2" t="str">
        <f>IF(testdata[[#This Row],[qty]]&lt;&gt;0,H8,"")</f>
        <v/>
      </c>
      <c r="O9" s="2" t="str">
        <f ca="1">IF(testdata[[#This Row],[dir]]&lt;&gt;"",MAX(OFFSET(testdata[[#This Row],[high]],0,0,testdata[[#This Row],[lastIndex]]-testdata[[#This Row],[index]],1)),"")</f>
        <v/>
      </c>
      <c r="P9" s="2" t="str">
        <f ca="1">IF(testdata[[#This Row],[dir]]&lt;&gt;"",MIN(OFFSET(testdata[[#This Row],[low]],0,0,testdata[[#This Row],[lastIndex]]-testdata[[#This Row],[index]],1)),"")</f>
        <v/>
      </c>
      <c r="Q9" s="2" t="str">
        <f>IF(testdata[[#This Row],[qty]]&lt;&gt;0,testdata[[#This Row],[last]],"")</f>
        <v/>
      </c>
      <c r="R9" s="1" t="str">
        <f ca="1">IF(testdata[[#This Row],[dir]]&lt;&gt;"",SUM(OFFSET(testdata[[#This Row],[volume]],0,0,testdata[[#This Row],[lastIndex]]-testdata[[#This Row],[index]],1))/ABS(testdata[[#This Row],[qty]]),"")</f>
        <v/>
      </c>
      <c r="V9" s="3" t="s">
        <v>23</v>
      </c>
      <c r="W9" s="2">
        <v>225.5</v>
      </c>
      <c r="X9" s="2">
        <v>228.15</v>
      </c>
      <c r="Y9" s="2">
        <v>225.55</v>
      </c>
      <c r="Z9" s="2">
        <v>228</v>
      </c>
      <c r="AA9" s="1">
        <v>905012668</v>
      </c>
      <c r="AB9" s="4" t="b">
        <v>1</v>
      </c>
      <c r="AD9"/>
    </row>
    <row r="10" spans="1:30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IF(ABS(testdata[[#This Row],[close]]-H9)&gt;=BrickSize,H9+testdata[[#This Row],[qty]]*BrickSize,H9)</f>
        <v>213</v>
      </c>
      <c r="I10" s="15">
        <f>(testdata[[#This Row],[close]]-H9)/BrickSize</f>
        <v>0.60399999999999632</v>
      </c>
      <c r="J10" s="12">
        <f>ROUNDDOWN((testdata[[#This Row],[close]]-H9)/BrickSize,0)</f>
        <v>0</v>
      </c>
      <c r="K10" s="12">
        <f t="array" ref="K10">SUM(ABS(J$2:J10))</f>
        <v>0</v>
      </c>
      <c r="L10" s="6" t="str">
        <f>IF(testdata[[#This Row],[last]]&gt;H9,"UP",IF(testdata[[#This Row],[last]]&lt;H9,"DN",""))</f>
        <v/>
      </c>
      <c r="M10" s="7">
        <f t="shared" si="0"/>
        <v>1</v>
      </c>
      <c r="N10" s="2" t="str">
        <f>IF(testdata[[#This Row],[qty]]&lt;&gt;0,H9,"")</f>
        <v/>
      </c>
      <c r="O10" s="2" t="str">
        <f ca="1">IF(testdata[[#This Row],[dir]]&lt;&gt;"",MAX(OFFSET(testdata[[#This Row],[high]],0,0,testdata[[#This Row],[lastIndex]]-testdata[[#This Row],[index]],1)),"")</f>
        <v/>
      </c>
      <c r="P10" s="2" t="str">
        <f ca="1">IF(testdata[[#This Row],[dir]]&lt;&gt;"",MIN(OFFSET(testdata[[#This Row],[low]],0,0,testdata[[#This Row],[lastIndex]]-testdata[[#This Row],[index]],1)),"")</f>
        <v/>
      </c>
      <c r="Q10" s="2" t="str">
        <f>IF(testdata[[#This Row],[qty]]&lt;&gt;0,testdata[[#This Row],[last]],"")</f>
        <v/>
      </c>
      <c r="R10" s="1" t="str">
        <f ca="1">IF(testdata[[#This Row],[dir]]&lt;&gt;"",SUM(OFFSET(testdata[[#This Row],[volume]],0,0,testdata[[#This Row],[lastIndex]]-testdata[[#This Row],[index]],1))/ABS(testdata[[#This Row],[qty]]),"")</f>
        <v/>
      </c>
      <c r="V10" s="3" t="s">
        <v>24</v>
      </c>
      <c r="W10" s="2">
        <v>228</v>
      </c>
      <c r="X10" s="2">
        <v>228.36</v>
      </c>
      <c r="Y10" s="2">
        <v>223.7</v>
      </c>
      <c r="Z10" s="2">
        <v>225.5</v>
      </c>
      <c r="AA10" s="1">
        <v>235454992</v>
      </c>
      <c r="AB10" s="4" t="b">
        <v>0</v>
      </c>
      <c r="AD10"/>
    </row>
    <row r="11" spans="1:30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IF(ABS(testdata[[#This Row],[close]]-H10)&gt;=BrickSize,H10+testdata[[#This Row],[qty]]*BrickSize,H10)</f>
        <v>213</v>
      </c>
      <c r="I11" s="15">
        <f>(testdata[[#This Row],[close]]-H10)/BrickSize</f>
        <v>0.3</v>
      </c>
      <c r="J11" s="12">
        <f>ROUNDDOWN((testdata[[#This Row],[close]]-H10)/BrickSize,0)</f>
        <v>0</v>
      </c>
      <c r="K11" s="12">
        <f t="array" ref="K11">SUM(ABS(J$2:J11))</f>
        <v>0</v>
      </c>
      <c r="L11" s="6" t="str">
        <f>IF(testdata[[#This Row],[last]]&gt;H10,"UP",IF(testdata[[#This Row],[last]]&lt;H10,"DN",""))</f>
        <v/>
      </c>
      <c r="M11" s="7">
        <f t="shared" si="0"/>
        <v>1</v>
      </c>
      <c r="N11" s="2" t="str">
        <f>IF(testdata[[#This Row],[qty]]&lt;&gt;0,H10,"")</f>
        <v/>
      </c>
      <c r="O11" s="2" t="str">
        <f ca="1">IF(testdata[[#This Row],[dir]]&lt;&gt;"",MAX(OFFSET(testdata[[#This Row],[high]],0,0,testdata[[#This Row],[lastIndex]]-testdata[[#This Row],[index]],1)),"")</f>
        <v/>
      </c>
      <c r="P11" s="2" t="str">
        <f ca="1">IF(testdata[[#This Row],[dir]]&lt;&gt;"",MIN(OFFSET(testdata[[#This Row],[low]],0,0,testdata[[#This Row],[lastIndex]]-testdata[[#This Row],[index]],1)),"")</f>
        <v/>
      </c>
      <c r="Q11" s="2" t="str">
        <f>IF(testdata[[#This Row],[qty]]&lt;&gt;0,testdata[[#This Row],[last]],"")</f>
        <v/>
      </c>
      <c r="R11" s="1" t="str">
        <f ca="1">IF(testdata[[#This Row],[dir]]&lt;&gt;"",SUM(OFFSET(testdata[[#This Row],[volume]],0,0,testdata[[#This Row],[lastIndex]]-testdata[[#This Row],[index]],1))/ABS(testdata[[#This Row],[qty]]),"")</f>
        <v/>
      </c>
      <c r="V11" s="3" t="s">
        <v>25</v>
      </c>
      <c r="W11" s="2">
        <v>225.5</v>
      </c>
      <c r="X11" s="2">
        <v>228.42</v>
      </c>
      <c r="Y11" s="2">
        <v>223.39</v>
      </c>
      <c r="Z11" s="2">
        <v>228</v>
      </c>
      <c r="AA11" s="1">
        <v>401101172</v>
      </c>
      <c r="AB11" s="4" t="b">
        <v>1</v>
      </c>
      <c r="AD11"/>
    </row>
    <row r="12" spans="1:30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IF(ABS(testdata[[#This Row],[close]]-H11)&gt;=BrickSize,H11+testdata[[#This Row],[qty]]*BrickSize,H11)</f>
        <v>213</v>
      </c>
      <c r="I12" s="15">
        <f>(testdata[[#This Row],[close]]-H11)/BrickSize</f>
        <v>0.48799999999999955</v>
      </c>
      <c r="J12" s="12">
        <f>ROUNDDOWN((testdata[[#This Row],[close]]-H11)/BrickSize,0)</f>
        <v>0</v>
      </c>
      <c r="K12" s="12">
        <f t="array" ref="K12">SUM(ABS(J$2:J12))</f>
        <v>0</v>
      </c>
      <c r="L12" s="6" t="str">
        <f>IF(testdata[[#This Row],[last]]&gt;H11,"UP",IF(testdata[[#This Row],[last]]&lt;H11,"DN",""))</f>
        <v/>
      </c>
      <c r="M12" s="7">
        <f t="shared" si="0"/>
        <v>1</v>
      </c>
      <c r="N12" s="2" t="str">
        <f>IF(testdata[[#This Row],[qty]]&lt;&gt;0,H11,"")</f>
        <v/>
      </c>
      <c r="O12" s="2" t="str">
        <f ca="1">IF(testdata[[#This Row],[dir]]&lt;&gt;"",MAX(OFFSET(testdata[[#This Row],[high]],0,0,testdata[[#This Row],[lastIndex]]-testdata[[#This Row],[index]],1)),"")</f>
        <v/>
      </c>
      <c r="P12" s="2" t="str">
        <f ca="1">IF(testdata[[#This Row],[dir]]&lt;&gt;"",MIN(OFFSET(testdata[[#This Row],[low]],0,0,testdata[[#This Row],[lastIndex]]-testdata[[#This Row],[index]],1)),"")</f>
        <v/>
      </c>
      <c r="Q12" s="2" t="str">
        <f>IF(testdata[[#This Row],[qty]]&lt;&gt;0,testdata[[#This Row],[last]],"")</f>
        <v/>
      </c>
      <c r="R12" s="1" t="str">
        <f ca="1">IF(testdata[[#This Row],[dir]]&lt;&gt;"",SUM(OFFSET(testdata[[#This Row],[volume]],0,0,testdata[[#This Row],[lastIndex]]-testdata[[#This Row],[index]],1))/ABS(testdata[[#This Row],[qty]]),"")</f>
        <v/>
      </c>
      <c r="V12" s="3" t="s">
        <v>26</v>
      </c>
      <c r="W12" s="2">
        <v>228</v>
      </c>
      <c r="X12" s="2">
        <v>230.94</v>
      </c>
      <c r="Y12" s="2">
        <v>228.34</v>
      </c>
      <c r="Z12" s="2">
        <v>230.5</v>
      </c>
      <c r="AA12" s="1">
        <v>323186392</v>
      </c>
      <c r="AB12" s="4" t="b">
        <v>1</v>
      </c>
      <c r="AD12"/>
    </row>
    <row r="13" spans="1:30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IF(ABS(testdata[[#This Row],[close]]-H12)&gt;=BrickSize,H12+testdata[[#This Row],[qty]]*BrickSize,H12)</f>
        <v>213</v>
      </c>
      <c r="I13" s="15">
        <f>(testdata[[#This Row],[close]]-H12)/BrickSize</f>
        <v>0.17200000000000273</v>
      </c>
      <c r="J13" s="12">
        <f>ROUNDDOWN((testdata[[#This Row],[close]]-H12)/BrickSize,0)</f>
        <v>0</v>
      </c>
      <c r="K13" s="12">
        <f t="array" ref="K13">SUM(ABS(J$2:J13))</f>
        <v>0</v>
      </c>
      <c r="L13" s="6" t="str">
        <f>IF(testdata[[#This Row],[last]]&gt;H12,"UP",IF(testdata[[#This Row],[last]]&lt;H12,"DN",""))</f>
        <v/>
      </c>
      <c r="M13" s="7">
        <f t="shared" si="0"/>
        <v>1</v>
      </c>
      <c r="N13" s="2" t="str">
        <f>IF(testdata[[#This Row],[qty]]&lt;&gt;0,H12,"")</f>
        <v/>
      </c>
      <c r="O13" s="2" t="str">
        <f ca="1">IF(testdata[[#This Row],[dir]]&lt;&gt;"",MAX(OFFSET(testdata[[#This Row],[high]],0,0,testdata[[#This Row],[lastIndex]]-testdata[[#This Row],[index]],1)),"")</f>
        <v/>
      </c>
      <c r="P13" s="2" t="str">
        <f ca="1">IF(testdata[[#This Row],[dir]]&lt;&gt;"",MIN(OFFSET(testdata[[#This Row],[low]],0,0,testdata[[#This Row],[lastIndex]]-testdata[[#This Row],[index]],1)),"")</f>
        <v/>
      </c>
      <c r="Q13" s="2" t="str">
        <f>IF(testdata[[#This Row],[qty]]&lt;&gt;0,testdata[[#This Row],[last]],"")</f>
        <v/>
      </c>
      <c r="R13" s="1" t="str">
        <f ca="1">IF(testdata[[#This Row],[dir]]&lt;&gt;"",SUM(OFFSET(testdata[[#This Row],[volume]],0,0,testdata[[#This Row],[lastIndex]]-testdata[[#This Row],[index]],1))/ABS(testdata[[#This Row],[qty]]),"")</f>
        <v/>
      </c>
      <c r="V13" s="3" t="s">
        <v>27</v>
      </c>
      <c r="W13" s="2">
        <v>230.5</v>
      </c>
      <c r="X13" s="2">
        <v>233.35</v>
      </c>
      <c r="Y13" s="2">
        <v>229.58</v>
      </c>
      <c r="Z13" s="2">
        <v>233</v>
      </c>
      <c r="AA13" s="1">
        <v>923504280</v>
      </c>
      <c r="AB13" s="4" t="b">
        <v>1</v>
      </c>
      <c r="AD13"/>
    </row>
    <row r="14" spans="1:30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IF(ABS(testdata[[#This Row],[close]]-H13)&gt;=BrickSize,H13+testdata[[#This Row],[qty]]*BrickSize,H13)</f>
        <v>213</v>
      </c>
      <c r="I14" s="15">
        <f>(testdata[[#This Row],[close]]-H13)/BrickSize</f>
        <v>0.48400000000000321</v>
      </c>
      <c r="J14" s="12">
        <f>ROUNDDOWN((testdata[[#This Row],[close]]-H13)/BrickSize,0)</f>
        <v>0</v>
      </c>
      <c r="K14" s="12">
        <f t="array" ref="K14">SUM(ABS(J$2:J14))</f>
        <v>0</v>
      </c>
      <c r="L14" s="6" t="str">
        <f>IF(testdata[[#This Row],[last]]&gt;H13,"UP",IF(testdata[[#This Row],[last]]&lt;H13,"DN",""))</f>
        <v/>
      </c>
      <c r="M14" s="7">
        <f t="shared" si="0"/>
        <v>1</v>
      </c>
      <c r="N14" s="2" t="str">
        <f>IF(testdata[[#This Row],[qty]]&lt;&gt;0,H13,"")</f>
        <v/>
      </c>
      <c r="O14" s="2" t="str">
        <f ca="1">IF(testdata[[#This Row],[dir]]&lt;&gt;"",MAX(OFFSET(testdata[[#This Row],[high]],0,0,testdata[[#This Row],[lastIndex]]-testdata[[#This Row],[index]],1)),"")</f>
        <v/>
      </c>
      <c r="P14" s="2" t="str">
        <f ca="1">IF(testdata[[#This Row],[dir]]&lt;&gt;"",MIN(OFFSET(testdata[[#This Row],[low]],0,0,testdata[[#This Row],[lastIndex]]-testdata[[#This Row],[index]],1)),"")</f>
        <v/>
      </c>
      <c r="Q14" s="2" t="str">
        <f>IF(testdata[[#This Row],[qty]]&lt;&gt;0,testdata[[#This Row],[last]],"")</f>
        <v/>
      </c>
      <c r="R14" s="1" t="str">
        <f ca="1">IF(testdata[[#This Row],[dir]]&lt;&gt;"",SUM(OFFSET(testdata[[#This Row],[volume]],0,0,testdata[[#This Row],[lastIndex]]-testdata[[#This Row],[index]],1))/ABS(testdata[[#This Row],[qty]]),"")</f>
        <v/>
      </c>
      <c r="V14" s="3" t="s">
        <v>28</v>
      </c>
      <c r="W14" s="2">
        <v>233</v>
      </c>
      <c r="X14" s="2">
        <v>233.02</v>
      </c>
      <c r="Y14" s="2">
        <v>230.09</v>
      </c>
      <c r="Z14" s="2">
        <v>230.5</v>
      </c>
      <c r="AA14" s="1">
        <v>380669392</v>
      </c>
      <c r="AB14" s="4" t="b">
        <v>0</v>
      </c>
      <c r="AD14"/>
    </row>
    <row r="15" spans="1:30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IF(ABS(testdata[[#This Row],[close]]-H14)&gt;=BrickSize,H14+testdata[[#This Row],[qty]]*BrickSize,H14)</f>
        <v>213</v>
      </c>
      <c r="I15" s="15">
        <f>(testdata[[#This Row],[close]]-H14)/BrickSize</f>
        <v>0.26399999999999862</v>
      </c>
      <c r="J15" s="12">
        <f>ROUNDDOWN((testdata[[#This Row],[close]]-H14)/BrickSize,0)</f>
        <v>0</v>
      </c>
      <c r="K15" s="12">
        <f t="array" ref="K15">SUM(ABS(J$2:J15))</f>
        <v>0</v>
      </c>
      <c r="L15" s="6" t="str">
        <f>IF(testdata[[#This Row],[last]]&gt;H14,"UP",IF(testdata[[#This Row],[last]]&lt;H14,"DN",""))</f>
        <v/>
      </c>
      <c r="M15" s="7">
        <f t="shared" si="0"/>
        <v>1</v>
      </c>
      <c r="N15" s="2" t="str">
        <f>IF(testdata[[#This Row],[qty]]&lt;&gt;0,H14,"")</f>
        <v/>
      </c>
      <c r="O15" s="2" t="str">
        <f ca="1">IF(testdata[[#This Row],[dir]]&lt;&gt;"",MAX(OFFSET(testdata[[#This Row],[high]],0,0,testdata[[#This Row],[lastIndex]]-testdata[[#This Row],[index]],1)),"")</f>
        <v/>
      </c>
      <c r="P15" s="2" t="str">
        <f ca="1">IF(testdata[[#This Row],[dir]]&lt;&gt;"",MIN(OFFSET(testdata[[#This Row],[low]],0,0,testdata[[#This Row],[lastIndex]]-testdata[[#This Row],[index]],1)),"")</f>
        <v/>
      </c>
      <c r="Q15" s="2" t="str">
        <f>IF(testdata[[#This Row],[qty]]&lt;&gt;0,testdata[[#This Row],[last]],"")</f>
        <v/>
      </c>
      <c r="R15" s="1" t="str">
        <f ca="1">IF(testdata[[#This Row],[dir]]&lt;&gt;"",SUM(OFFSET(testdata[[#This Row],[volume]],0,0,testdata[[#This Row],[lastIndex]]-testdata[[#This Row],[index]],1))/ABS(testdata[[#This Row],[qty]]),"")</f>
        <v/>
      </c>
      <c r="V15" s="3" t="s">
        <v>29</v>
      </c>
      <c r="W15" s="2">
        <v>230.5</v>
      </c>
      <c r="X15" s="2">
        <v>233.18</v>
      </c>
      <c r="Y15" s="2">
        <v>228.8</v>
      </c>
      <c r="Z15" s="2">
        <v>233</v>
      </c>
      <c r="AA15" s="1">
        <v>700140932</v>
      </c>
      <c r="AB15" s="4" t="b">
        <v>1</v>
      </c>
      <c r="AD15"/>
    </row>
    <row r="16" spans="1:30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IF(ABS(testdata[[#This Row],[close]]-H15)&gt;=BrickSize,H15+testdata[[#This Row],[qty]]*BrickSize,H15)</f>
        <v>213</v>
      </c>
      <c r="I16" s="15">
        <f>(testdata[[#This Row],[close]]-H15)/BrickSize</f>
        <v>0.8120000000000005</v>
      </c>
      <c r="J16" s="12">
        <f>ROUNDDOWN((testdata[[#This Row],[close]]-H15)/BrickSize,0)</f>
        <v>0</v>
      </c>
      <c r="K16" s="12">
        <f t="array" ref="K16">SUM(ABS(J$2:J16))</f>
        <v>0</v>
      </c>
      <c r="L16" s="6" t="str">
        <f>IF(testdata[[#This Row],[last]]&gt;H15,"UP",IF(testdata[[#This Row],[last]]&lt;H15,"DN",""))</f>
        <v/>
      </c>
      <c r="M16" s="7">
        <f t="shared" si="0"/>
        <v>1</v>
      </c>
      <c r="N16" s="2" t="str">
        <f>IF(testdata[[#This Row],[qty]]&lt;&gt;0,H15,"")</f>
        <v/>
      </c>
      <c r="O16" s="2" t="str">
        <f ca="1">IF(testdata[[#This Row],[dir]]&lt;&gt;"",MAX(OFFSET(testdata[[#This Row],[high]],0,0,testdata[[#This Row],[lastIndex]]-testdata[[#This Row],[index]],1)),"")</f>
        <v/>
      </c>
      <c r="P16" s="2" t="str">
        <f ca="1">IF(testdata[[#This Row],[dir]]&lt;&gt;"",MIN(OFFSET(testdata[[#This Row],[low]],0,0,testdata[[#This Row],[lastIndex]]-testdata[[#This Row],[index]],1)),"")</f>
        <v/>
      </c>
      <c r="Q16" s="2" t="str">
        <f>IF(testdata[[#This Row],[qty]]&lt;&gt;0,testdata[[#This Row],[last]],"")</f>
        <v/>
      </c>
      <c r="R16" s="1" t="str">
        <f ca="1">IF(testdata[[#This Row],[dir]]&lt;&gt;"",SUM(OFFSET(testdata[[#This Row],[volume]],0,0,testdata[[#This Row],[lastIndex]]-testdata[[#This Row],[index]],1))/ABS(testdata[[#This Row],[qty]]),"")</f>
        <v/>
      </c>
      <c r="V16" s="3" t="s">
        <v>30</v>
      </c>
      <c r="W16" s="2">
        <v>233</v>
      </c>
      <c r="X16" s="2">
        <v>235.51</v>
      </c>
      <c r="Y16" s="2">
        <v>232.95</v>
      </c>
      <c r="Z16" s="2">
        <v>235.5</v>
      </c>
      <c r="AA16" s="1">
        <v>196719504</v>
      </c>
      <c r="AB16" s="4" t="b">
        <v>1</v>
      </c>
      <c r="AD16"/>
    </row>
    <row r="17" spans="1:30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IF(ABS(testdata[[#This Row],[close]]-H16)&gt;=BrickSize,H16+testdata[[#This Row],[qty]]*BrickSize,H16)</f>
        <v>215.5</v>
      </c>
      <c r="I17" s="15">
        <f>(testdata[[#This Row],[close]]-H16)/BrickSize</f>
        <v>1.5559999999999945</v>
      </c>
      <c r="J17" s="12">
        <f>ROUNDDOWN((testdata[[#This Row],[close]]-H16)/BrickSize,0)</f>
        <v>1</v>
      </c>
      <c r="K17" s="12">
        <f t="array" ref="K17">SUM(ABS(J$2:J17))</f>
        <v>1</v>
      </c>
      <c r="L17" s="6" t="str">
        <f>IF(testdata[[#This Row],[last]]&gt;H16,"UP",IF(testdata[[#This Row],[last]]&lt;H16,"DN",""))</f>
        <v>UP</v>
      </c>
      <c r="M17" s="7">
        <f t="shared" si="0"/>
        <v>1</v>
      </c>
      <c r="N17" s="2">
        <f>IF(testdata[[#This Row],[qty]]&lt;&gt;0,H16,"")</f>
        <v>213</v>
      </c>
      <c r="O17" s="2">
        <f ca="1">IF(testdata[[#This Row],[dir]]&lt;&gt;"",MAX(OFFSET(testdata[[#This Row],[high]],0,0,testdata[[#This Row],[lastIndex]]-testdata[[#This Row],[index]],1)),"")</f>
        <v>216.89</v>
      </c>
      <c r="P17" s="2">
        <f ca="1">IF(testdata[[#This Row],[dir]]&lt;&gt;"",MIN(OFFSET(testdata[[#This Row],[low]],0,0,testdata[[#This Row],[lastIndex]]-testdata[[#This Row],[index]],1)),"")</f>
        <v>212.53</v>
      </c>
      <c r="Q17" s="2">
        <f>IF(testdata[[#This Row],[qty]]&lt;&gt;0,testdata[[#This Row],[last]],"")</f>
        <v>215.5</v>
      </c>
      <c r="R17" s="1">
        <f ca="1">IF(testdata[[#This Row],[dir]]&lt;&gt;"",SUM(OFFSET(testdata[[#This Row],[volume]],0,0,testdata[[#This Row],[lastIndex]]-testdata[[#This Row],[index]],1))/ABS(testdata[[#This Row],[qty]]),"")</f>
        <v>1180981564</v>
      </c>
      <c r="V17" s="3" t="s">
        <v>31</v>
      </c>
      <c r="W17" s="2">
        <v>235.5</v>
      </c>
      <c r="X17" s="2">
        <v>237.33</v>
      </c>
      <c r="Y17" s="2">
        <v>232.37</v>
      </c>
      <c r="Z17" s="2">
        <v>233</v>
      </c>
      <c r="AA17" s="1">
        <v>998209188</v>
      </c>
      <c r="AB17" s="4" t="b">
        <v>0</v>
      </c>
      <c r="AD17"/>
    </row>
    <row r="18" spans="1:30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IF(ABS(testdata[[#This Row],[close]]-H17)&gt;=BrickSize,H17+testdata[[#This Row],[qty]]*BrickSize,H17)</f>
        <v>215.5</v>
      </c>
      <c r="I18" s="15">
        <f>(testdata[[#This Row],[close]]-H17)/BrickSize</f>
        <v>0.46399999999999864</v>
      </c>
      <c r="J18" s="12">
        <f>ROUNDDOWN((testdata[[#This Row],[close]]-H17)/BrickSize,0)</f>
        <v>0</v>
      </c>
      <c r="K18" s="12">
        <f t="array" ref="K18">SUM(ABS(J$2:J18))</f>
        <v>1</v>
      </c>
      <c r="L18" s="6" t="str">
        <f>IF(testdata[[#This Row],[last]]&gt;H17,"UP",IF(testdata[[#This Row],[last]]&lt;H17,"DN",""))</f>
        <v/>
      </c>
      <c r="M18" s="7">
        <f t="shared" si="0"/>
        <v>16</v>
      </c>
      <c r="N18" s="2" t="str">
        <f>IF(testdata[[#This Row],[qty]]&lt;&gt;0,H17,"")</f>
        <v/>
      </c>
      <c r="O18" s="2" t="str">
        <f ca="1">IF(testdata[[#This Row],[dir]]&lt;&gt;"",MAX(OFFSET(testdata[[#This Row],[high]],0,0,testdata[[#This Row],[lastIndex]]-testdata[[#This Row],[index]],1)),"")</f>
        <v/>
      </c>
      <c r="P18" s="2" t="str">
        <f ca="1">IF(testdata[[#This Row],[dir]]&lt;&gt;"",MIN(OFFSET(testdata[[#This Row],[low]],0,0,testdata[[#This Row],[lastIndex]]-testdata[[#This Row],[index]],1)),"")</f>
        <v/>
      </c>
      <c r="Q18" s="2" t="str">
        <f>IF(testdata[[#This Row],[qty]]&lt;&gt;0,testdata[[#This Row],[last]],"")</f>
        <v/>
      </c>
      <c r="R18" s="1" t="str">
        <f ca="1">IF(testdata[[#This Row],[dir]]&lt;&gt;"",SUM(OFFSET(testdata[[#This Row],[volume]],0,0,testdata[[#This Row],[lastIndex]]-testdata[[#This Row],[index]],1))/ABS(testdata[[#This Row],[qty]]),"")</f>
        <v/>
      </c>
      <c r="V18" s="3" t="s">
        <v>32</v>
      </c>
      <c r="W18" s="2">
        <v>233</v>
      </c>
      <c r="X18" s="2">
        <v>236.25</v>
      </c>
      <c r="Y18" s="2">
        <v>230.58</v>
      </c>
      <c r="Z18" s="2">
        <v>235.5</v>
      </c>
      <c r="AA18" s="1">
        <v>1129417684</v>
      </c>
      <c r="AB18" s="4" t="b">
        <v>1</v>
      </c>
      <c r="AD18"/>
    </row>
    <row r="19" spans="1:30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IF(ABS(testdata[[#This Row],[close]]-H18)&gt;=BrickSize,H18+testdata[[#This Row],[qty]]*BrickSize,H18)</f>
        <v>215.5</v>
      </c>
      <c r="I19" s="15">
        <f>(testdata[[#This Row],[close]]-H18)/BrickSize</f>
        <v>0.32799999999999729</v>
      </c>
      <c r="J19" s="12">
        <f>ROUNDDOWN((testdata[[#This Row],[close]]-H18)/BrickSize,0)</f>
        <v>0</v>
      </c>
      <c r="K19" s="12">
        <f t="array" ref="K19">SUM(ABS(J$2:J19))</f>
        <v>1</v>
      </c>
      <c r="L19" s="6" t="str">
        <f>IF(testdata[[#This Row],[last]]&gt;H18,"UP",IF(testdata[[#This Row],[last]]&lt;H18,"DN",""))</f>
        <v/>
      </c>
      <c r="M19" s="7">
        <f t="shared" si="0"/>
        <v>16</v>
      </c>
      <c r="N19" s="2" t="str">
        <f>IF(testdata[[#This Row],[qty]]&lt;&gt;0,H18,"")</f>
        <v/>
      </c>
      <c r="O19" s="2" t="str">
        <f ca="1">IF(testdata[[#This Row],[dir]]&lt;&gt;"",MAX(OFFSET(testdata[[#This Row],[high]],0,0,testdata[[#This Row],[lastIndex]]-testdata[[#This Row],[index]],1)),"")</f>
        <v/>
      </c>
      <c r="P19" s="2" t="str">
        <f ca="1">IF(testdata[[#This Row],[dir]]&lt;&gt;"",MIN(OFFSET(testdata[[#This Row],[low]],0,0,testdata[[#This Row],[lastIndex]]-testdata[[#This Row],[index]],1)),"")</f>
        <v/>
      </c>
      <c r="Q19" s="2" t="str">
        <f>IF(testdata[[#This Row],[qty]]&lt;&gt;0,testdata[[#This Row],[last]],"")</f>
        <v/>
      </c>
      <c r="R19" s="1" t="str">
        <f ca="1">IF(testdata[[#This Row],[dir]]&lt;&gt;"",SUM(OFFSET(testdata[[#This Row],[volume]],0,0,testdata[[#This Row],[lastIndex]]-testdata[[#This Row],[index]],1))/ABS(testdata[[#This Row],[qty]]),"")</f>
        <v/>
      </c>
      <c r="V19" s="3" t="s">
        <v>33</v>
      </c>
      <c r="W19" s="2">
        <v>235.5</v>
      </c>
      <c r="X19" s="2">
        <v>238.46</v>
      </c>
      <c r="Y19" s="2">
        <v>233.56</v>
      </c>
      <c r="Z19" s="2">
        <v>238</v>
      </c>
      <c r="AA19" s="1">
        <v>483956748</v>
      </c>
      <c r="AB19" s="4" t="b">
        <v>1</v>
      </c>
      <c r="AD19"/>
    </row>
    <row r="20" spans="1:30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IF(ABS(testdata[[#This Row],[close]]-H19)&gt;=BrickSize,H19+testdata[[#This Row],[qty]]*BrickSize,H19)</f>
        <v>215.5</v>
      </c>
      <c r="I20" s="15">
        <f>(testdata[[#This Row],[close]]-H19)/BrickSize</f>
        <v>-0.2080000000000041</v>
      </c>
      <c r="J20" s="12">
        <f>ROUNDDOWN((testdata[[#This Row],[close]]-H19)/BrickSize,0)</f>
        <v>0</v>
      </c>
      <c r="K20" s="12">
        <f t="array" ref="K20">SUM(ABS(J$2:J20))</f>
        <v>1</v>
      </c>
      <c r="L20" s="6" t="str">
        <f>IF(testdata[[#This Row],[last]]&gt;H19,"UP",IF(testdata[[#This Row],[last]]&lt;H19,"DN",""))</f>
        <v/>
      </c>
      <c r="M20" s="7">
        <f t="shared" si="0"/>
        <v>16</v>
      </c>
      <c r="N20" s="2" t="str">
        <f>IF(testdata[[#This Row],[qty]]&lt;&gt;0,H19,"")</f>
        <v/>
      </c>
      <c r="O20" s="2" t="str">
        <f ca="1">IF(testdata[[#This Row],[dir]]&lt;&gt;"",MAX(OFFSET(testdata[[#This Row],[high]],0,0,testdata[[#This Row],[lastIndex]]-testdata[[#This Row],[index]],1)),"")</f>
        <v/>
      </c>
      <c r="P20" s="2" t="str">
        <f ca="1">IF(testdata[[#This Row],[dir]]&lt;&gt;"",MIN(OFFSET(testdata[[#This Row],[low]],0,0,testdata[[#This Row],[lastIndex]]-testdata[[#This Row],[index]],1)),"")</f>
        <v/>
      </c>
      <c r="Q20" s="2" t="str">
        <f>IF(testdata[[#This Row],[qty]]&lt;&gt;0,testdata[[#This Row],[last]],"")</f>
        <v/>
      </c>
      <c r="R20" s="1" t="str">
        <f ca="1">IF(testdata[[#This Row],[dir]]&lt;&gt;"",SUM(OFFSET(testdata[[#This Row],[volume]],0,0,testdata[[#This Row],[lastIndex]]-testdata[[#This Row],[index]],1))/ABS(testdata[[#This Row],[qty]]),"")</f>
        <v/>
      </c>
      <c r="V20" s="3" t="s">
        <v>34</v>
      </c>
      <c r="W20" s="2">
        <v>238</v>
      </c>
      <c r="X20" s="2">
        <v>240.82</v>
      </c>
      <c r="Y20" s="2">
        <v>237.72</v>
      </c>
      <c r="Z20" s="2">
        <v>240.5</v>
      </c>
      <c r="AA20" s="1">
        <v>861718216</v>
      </c>
      <c r="AB20" s="4" t="b">
        <v>1</v>
      </c>
      <c r="AD20"/>
    </row>
    <row r="21" spans="1:30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IF(ABS(testdata[[#This Row],[close]]-H20)&gt;=BrickSize,H20+testdata[[#This Row],[qty]]*BrickSize,H20)</f>
        <v>215.5</v>
      </c>
      <c r="I21" s="15">
        <f>(testdata[[#This Row],[close]]-H20)/BrickSize</f>
        <v>-0.21599999999999681</v>
      </c>
      <c r="J21" s="12">
        <f>ROUNDDOWN((testdata[[#This Row],[close]]-H20)/BrickSize,0)</f>
        <v>0</v>
      </c>
      <c r="K21" s="12">
        <f t="array" ref="K21">SUM(ABS(J$2:J21))</f>
        <v>1</v>
      </c>
      <c r="L21" s="6" t="str">
        <f>IF(testdata[[#This Row],[last]]&gt;H20,"UP",IF(testdata[[#This Row],[last]]&lt;H20,"DN",""))</f>
        <v/>
      </c>
      <c r="M21" s="7">
        <f t="shared" si="0"/>
        <v>16</v>
      </c>
      <c r="N21" s="2" t="str">
        <f>IF(testdata[[#This Row],[qty]]&lt;&gt;0,H20,"")</f>
        <v/>
      </c>
      <c r="O21" s="2" t="str">
        <f ca="1">IF(testdata[[#This Row],[dir]]&lt;&gt;"",MAX(OFFSET(testdata[[#This Row],[high]],0,0,testdata[[#This Row],[lastIndex]]-testdata[[#This Row],[index]],1)),"")</f>
        <v/>
      </c>
      <c r="P21" s="2" t="str">
        <f ca="1">IF(testdata[[#This Row],[dir]]&lt;&gt;"",MIN(OFFSET(testdata[[#This Row],[low]],0,0,testdata[[#This Row],[lastIndex]]-testdata[[#This Row],[index]],1)),"")</f>
        <v/>
      </c>
      <c r="Q21" s="2" t="str">
        <f>IF(testdata[[#This Row],[qty]]&lt;&gt;0,testdata[[#This Row],[last]],"")</f>
        <v/>
      </c>
      <c r="R21" s="1" t="str">
        <f ca="1">IF(testdata[[#This Row],[dir]]&lt;&gt;"",SUM(OFFSET(testdata[[#This Row],[volume]],0,0,testdata[[#This Row],[lastIndex]]-testdata[[#This Row],[index]],1))/ABS(testdata[[#This Row],[qty]]),"")</f>
        <v/>
      </c>
      <c r="V21" s="3" t="s">
        <v>35</v>
      </c>
      <c r="W21" s="2">
        <v>240.5</v>
      </c>
      <c r="X21" s="2">
        <v>244.04</v>
      </c>
      <c r="Y21" s="2">
        <v>240.8</v>
      </c>
      <c r="Z21" s="2">
        <v>243</v>
      </c>
      <c r="AA21" s="1">
        <v>256003600</v>
      </c>
      <c r="AB21" s="4" t="b">
        <v>1</v>
      </c>
      <c r="AD21"/>
    </row>
    <row r="22" spans="1:30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IF(ABS(testdata[[#This Row],[close]]-H21)&gt;=BrickSize,H21+testdata[[#This Row],[qty]]*BrickSize,H21)</f>
        <v>215.5</v>
      </c>
      <c r="I22" s="15">
        <f>(testdata[[#This Row],[close]]-H21)/BrickSize</f>
        <v>-0.17999999999999544</v>
      </c>
      <c r="J22" s="12">
        <f>ROUNDDOWN((testdata[[#This Row],[close]]-H21)/BrickSize,0)</f>
        <v>0</v>
      </c>
      <c r="K22" s="12">
        <f t="array" ref="K22">SUM(ABS(J$2:J22))</f>
        <v>1</v>
      </c>
      <c r="L22" s="6" t="str">
        <f>IF(testdata[[#This Row],[last]]&gt;H21,"UP",IF(testdata[[#This Row],[last]]&lt;H21,"DN",""))</f>
        <v/>
      </c>
      <c r="M22" s="7">
        <f t="shared" si="0"/>
        <v>16</v>
      </c>
      <c r="N22" s="2" t="str">
        <f>IF(testdata[[#This Row],[qty]]&lt;&gt;0,H21,"")</f>
        <v/>
      </c>
      <c r="O22" s="2" t="str">
        <f ca="1">IF(testdata[[#This Row],[dir]]&lt;&gt;"",MAX(OFFSET(testdata[[#This Row],[high]],0,0,testdata[[#This Row],[lastIndex]]-testdata[[#This Row],[index]],1)),"")</f>
        <v/>
      </c>
      <c r="P22" s="2" t="str">
        <f ca="1">IF(testdata[[#This Row],[dir]]&lt;&gt;"",MIN(OFFSET(testdata[[#This Row],[low]],0,0,testdata[[#This Row],[lastIndex]]-testdata[[#This Row],[index]],1)),"")</f>
        <v/>
      </c>
      <c r="Q22" s="2" t="str">
        <f>IF(testdata[[#This Row],[qty]]&lt;&gt;0,testdata[[#This Row],[last]],"")</f>
        <v/>
      </c>
      <c r="R22" s="1" t="str">
        <f ca="1">IF(testdata[[#This Row],[dir]]&lt;&gt;"",SUM(OFFSET(testdata[[#This Row],[volume]],0,0,testdata[[#This Row],[lastIndex]]-testdata[[#This Row],[index]],1))/ABS(testdata[[#This Row],[qty]]),"")</f>
        <v/>
      </c>
      <c r="V22" s="3" t="s">
        <v>36</v>
      </c>
      <c r="W22" s="2">
        <v>243</v>
      </c>
      <c r="X22" s="2">
        <v>246.4</v>
      </c>
      <c r="Y22" s="2">
        <v>243.05</v>
      </c>
      <c r="Z22" s="2">
        <v>245.5</v>
      </c>
      <c r="AA22" s="1">
        <v>595680976</v>
      </c>
      <c r="AB22" s="4" t="b">
        <v>1</v>
      </c>
      <c r="AD22"/>
    </row>
    <row r="23" spans="1:30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IF(ABS(testdata[[#This Row],[close]]-H22)&gt;=BrickSize,H22+testdata[[#This Row],[qty]]*BrickSize,H22)</f>
        <v>215.5</v>
      </c>
      <c r="I23" s="15">
        <f>(testdata[[#This Row],[close]]-H22)/BrickSize</f>
        <v>-0.12400000000000092</v>
      </c>
      <c r="J23" s="12">
        <f>ROUNDDOWN((testdata[[#This Row],[close]]-H22)/BrickSize,0)</f>
        <v>0</v>
      </c>
      <c r="K23" s="12">
        <f t="array" ref="K23">SUM(ABS(J$2:J23))</f>
        <v>1</v>
      </c>
      <c r="L23" s="6" t="str">
        <f>IF(testdata[[#This Row],[last]]&gt;H22,"UP",IF(testdata[[#This Row],[last]]&lt;H22,"DN",""))</f>
        <v/>
      </c>
      <c r="M23" s="7">
        <f t="shared" si="0"/>
        <v>16</v>
      </c>
      <c r="N23" s="2" t="str">
        <f>IF(testdata[[#This Row],[qty]]&lt;&gt;0,H22,"")</f>
        <v/>
      </c>
      <c r="O23" s="2" t="str">
        <f ca="1">IF(testdata[[#This Row],[dir]]&lt;&gt;"",MAX(OFFSET(testdata[[#This Row],[high]],0,0,testdata[[#This Row],[lastIndex]]-testdata[[#This Row],[index]],1)),"")</f>
        <v/>
      </c>
      <c r="P23" s="2" t="str">
        <f ca="1">IF(testdata[[#This Row],[dir]]&lt;&gt;"",MIN(OFFSET(testdata[[#This Row],[low]],0,0,testdata[[#This Row],[lastIndex]]-testdata[[#This Row],[index]],1)),"")</f>
        <v/>
      </c>
      <c r="Q23" s="2" t="str">
        <f>IF(testdata[[#This Row],[qty]]&lt;&gt;0,testdata[[#This Row],[last]],"")</f>
        <v/>
      </c>
      <c r="R23" s="1" t="str">
        <f ca="1">IF(testdata[[#This Row],[dir]]&lt;&gt;"",SUM(OFFSET(testdata[[#This Row],[volume]],0,0,testdata[[#This Row],[lastIndex]]-testdata[[#This Row],[index]],1))/ABS(testdata[[#This Row],[qty]]),"")</f>
        <v/>
      </c>
      <c r="V23" s="3" t="s">
        <v>37</v>
      </c>
      <c r="W23" s="2">
        <v>245.5</v>
      </c>
      <c r="X23" s="2">
        <v>248.18</v>
      </c>
      <c r="Y23" s="2">
        <v>243.39</v>
      </c>
      <c r="Z23" s="2">
        <v>248</v>
      </c>
      <c r="AA23" s="1">
        <v>755992240</v>
      </c>
      <c r="AB23" s="4" t="b">
        <v>1</v>
      </c>
      <c r="AD23"/>
    </row>
    <row r="24" spans="1:30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IF(ABS(testdata[[#This Row],[close]]-H23)&gt;=BrickSize,H23+testdata[[#This Row],[qty]]*BrickSize,H23)</f>
        <v>215.5</v>
      </c>
      <c r="I24" s="15">
        <f>(testdata[[#This Row],[close]]-H23)/BrickSize</f>
        <v>0.46799999999999498</v>
      </c>
      <c r="J24" s="12">
        <f>ROUNDDOWN((testdata[[#This Row],[close]]-H23)/BrickSize,0)</f>
        <v>0</v>
      </c>
      <c r="K24" s="12">
        <f t="array" ref="K24">SUM(ABS(J$2:J24))</f>
        <v>1</v>
      </c>
      <c r="L24" s="6" t="str">
        <f>IF(testdata[[#This Row],[last]]&gt;H23,"UP",IF(testdata[[#This Row],[last]]&lt;H23,"DN",""))</f>
        <v/>
      </c>
      <c r="M24" s="7">
        <f t="shared" si="0"/>
        <v>16</v>
      </c>
      <c r="N24" s="2" t="str">
        <f>IF(testdata[[#This Row],[qty]]&lt;&gt;0,H23,"")</f>
        <v/>
      </c>
      <c r="O24" s="2" t="str">
        <f ca="1">IF(testdata[[#This Row],[dir]]&lt;&gt;"",MAX(OFFSET(testdata[[#This Row],[high]],0,0,testdata[[#This Row],[lastIndex]]-testdata[[#This Row],[index]],1)),"")</f>
        <v/>
      </c>
      <c r="P24" s="2" t="str">
        <f ca="1">IF(testdata[[#This Row],[dir]]&lt;&gt;"",MIN(OFFSET(testdata[[#This Row],[low]],0,0,testdata[[#This Row],[lastIndex]]-testdata[[#This Row],[index]],1)),"")</f>
        <v/>
      </c>
      <c r="Q24" s="2" t="str">
        <f>IF(testdata[[#This Row],[qty]]&lt;&gt;0,testdata[[#This Row],[last]],"")</f>
        <v/>
      </c>
      <c r="R24" s="1" t="str">
        <f ca="1">IF(testdata[[#This Row],[dir]]&lt;&gt;"",SUM(OFFSET(testdata[[#This Row],[volume]],0,0,testdata[[#This Row],[lastIndex]]-testdata[[#This Row],[index]],1))/ABS(testdata[[#This Row],[qty]]),"")</f>
        <v/>
      </c>
      <c r="V24" s="3" t="s">
        <v>38</v>
      </c>
      <c r="W24" s="2">
        <v>248</v>
      </c>
      <c r="X24" s="2">
        <v>251.92</v>
      </c>
      <c r="Y24" s="2">
        <v>244.95</v>
      </c>
      <c r="Z24" s="2">
        <v>250.5</v>
      </c>
      <c r="AA24" s="1">
        <v>981312412</v>
      </c>
      <c r="AB24" s="4" t="b">
        <v>1</v>
      </c>
      <c r="AD24"/>
    </row>
    <row r="25" spans="1:30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IF(ABS(testdata[[#This Row],[close]]-H24)&gt;=BrickSize,H24+testdata[[#This Row],[qty]]*BrickSize,H24)</f>
        <v>215.5</v>
      </c>
      <c r="I25" s="15">
        <f>(testdata[[#This Row],[close]]-H24)/BrickSize</f>
        <v>0.31200000000000044</v>
      </c>
      <c r="J25" s="12">
        <f>ROUNDDOWN((testdata[[#This Row],[close]]-H24)/BrickSize,0)</f>
        <v>0</v>
      </c>
      <c r="K25" s="12">
        <f t="array" ref="K25">SUM(ABS(J$2:J25))</f>
        <v>1</v>
      </c>
      <c r="L25" s="6" t="str">
        <f>IF(testdata[[#This Row],[last]]&gt;H24,"UP",IF(testdata[[#This Row],[last]]&lt;H24,"DN",""))</f>
        <v/>
      </c>
      <c r="M25" s="7">
        <f t="shared" si="0"/>
        <v>16</v>
      </c>
      <c r="N25" s="2" t="str">
        <f>IF(testdata[[#This Row],[qty]]&lt;&gt;0,H24,"")</f>
        <v/>
      </c>
      <c r="O25" s="2" t="str">
        <f ca="1">IF(testdata[[#This Row],[dir]]&lt;&gt;"",MAX(OFFSET(testdata[[#This Row],[high]],0,0,testdata[[#This Row],[lastIndex]]-testdata[[#This Row],[index]],1)),"")</f>
        <v/>
      </c>
      <c r="P25" s="2" t="str">
        <f ca="1">IF(testdata[[#This Row],[dir]]&lt;&gt;"",MIN(OFFSET(testdata[[#This Row],[low]],0,0,testdata[[#This Row],[lastIndex]]-testdata[[#This Row],[index]],1)),"")</f>
        <v/>
      </c>
      <c r="Q25" s="2" t="str">
        <f>IF(testdata[[#This Row],[qty]]&lt;&gt;0,testdata[[#This Row],[last]],"")</f>
        <v/>
      </c>
      <c r="R25" s="1" t="str">
        <f ca="1">IF(testdata[[#This Row],[dir]]&lt;&gt;"",SUM(OFFSET(testdata[[#This Row],[volume]],0,0,testdata[[#This Row],[lastIndex]]-testdata[[#This Row],[index]],1))/ABS(testdata[[#This Row],[qty]]),"")</f>
        <v/>
      </c>
      <c r="V25" s="3" t="s">
        <v>39</v>
      </c>
      <c r="W25" s="2">
        <v>250.5</v>
      </c>
      <c r="X25" s="2">
        <v>254.94</v>
      </c>
      <c r="Y25" s="2">
        <v>251.25</v>
      </c>
      <c r="Z25" s="2">
        <v>253</v>
      </c>
      <c r="AA25" s="1">
        <v>214361016</v>
      </c>
      <c r="AB25" s="4" t="b">
        <v>1</v>
      </c>
      <c r="AD25"/>
    </row>
    <row r="26" spans="1:30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IF(ABS(testdata[[#This Row],[close]]-H25)&gt;=BrickSize,H25+testdata[[#This Row],[qty]]*BrickSize,H25)</f>
        <v>215.5</v>
      </c>
      <c r="I26" s="15">
        <f>(testdata[[#This Row],[close]]-H25)/BrickSize</f>
        <v>0.31599999999999684</v>
      </c>
      <c r="J26" s="12">
        <f>ROUNDDOWN((testdata[[#This Row],[close]]-H25)/BrickSize,0)</f>
        <v>0</v>
      </c>
      <c r="K26" s="12">
        <f t="array" ref="K26">SUM(ABS(J$2:J26))</f>
        <v>1</v>
      </c>
      <c r="L26" s="6" t="str">
        <f>IF(testdata[[#This Row],[last]]&gt;H25,"UP",IF(testdata[[#This Row],[last]]&lt;H25,"DN",""))</f>
        <v/>
      </c>
      <c r="M26" s="7">
        <f t="shared" si="0"/>
        <v>16</v>
      </c>
      <c r="N26" s="2" t="str">
        <f>IF(testdata[[#This Row],[qty]]&lt;&gt;0,H25,"")</f>
        <v/>
      </c>
      <c r="O26" s="2" t="str">
        <f ca="1">IF(testdata[[#This Row],[dir]]&lt;&gt;"",MAX(OFFSET(testdata[[#This Row],[high]],0,0,testdata[[#This Row],[lastIndex]]-testdata[[#This Row],[index]],1)),"")</f>
        <v/>
      </c>
      <c r="P26" s="2" t="str">
        <f ca="1">IF(testdata[[#This Row],[dir]]&lt;&gt;"",MIN(OFFSET(testdata[[#This Row],[low]],0,0,testdata[[#This Row],[lastIndex]]-testdata[[#This Row],[index]],1)),"")</f>
        <v/>
      </c>
      <c r="Q26" s="2" t="str">
        <f>IF(testdata[[#This Row],[qty]]&lt;&gt;0,testdata[[#This Row],[last]],"")</f>
        <v/>
      </c>
      <c r="R26" s="1" t="str">
        <f ca="1">IF(testdata[[#This Row],[dir]]&lt;&gt;"",SUM(OFFSET(testdata[[#This Row],[volume]],0,0,testdata[[#This Row],[lastIndex]]-testdata[[#This Row],[index]],1))/ABS(testdata[[#This Row],[qty]]),"")</f>
        <v/>
      </c>
      <c r="V26" s="3" t="s">
        <v>40</v>
      </c>
      <c r="W26" s="2">
        <v>253</v>
      </c>
      <c r="X26" s="2">
        <v>256.14999999999998</v>
      </c>
      <c r="Y26" s="2">
        <v>249.87</v>
      </c>
      <c r="Z26" s="2">
        <v>255.5</v>
      </c>
      <c r="AA26" s="1">
        <v>766395016</v>
      </c>
      <c r="AB26" s="4" t="b">
        <v>1</v>
      </c>
      <c r="AD26"/>
    </row>
    <row r="27" spans="1:30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IF(ABS(testdata[[#This Row],[close]]-H26)&gt;=BrickSize,H26+testdata[[#This Row],[qty]]*BrickSize,H26)</f>
        <v>215.5</v>
      </c>
      <c r="I27" s="15">
        <f>(testdata[[#This Row],[close]]-H26)/BrickSize</f>
        <v>0.43200000000000499</v>
      </c>
      <c r="J27" s="12">
        <f>ROUNDDOWN((testdata[[#This Row],[close]]-H26)/BrickSize,0)</f>
        <v>0</v>
      </c>
      <c r="K27" s="12">
        <f t="array" ref="K27">SUM(ABS(J$2:J27))</f>
        <v>1</v>
      </c>
      <c r="L27" s="6" t="str">
        <f>IF(testdata[[#This Row],[last]]&gt;H26,"UP",IF(testdata[[#This Row],[last]]&lt;H26,"DN",""))</f>
        <v/>
      </c>
      <c r="M27" s="7">
        <f t="shared" si="0"/>
        <v>16</v>
      </c>
      <c r="N27" s="2" t="str">
        <f>IF(testdata[[#This Row],[qty]]&lt;&gt;0,H26,"")</f>
        <v/>
      </c>
      <c r="O27" s="2" t="str">
        <f ca="1">IF(testdata[[#This Row],[dir]]&lt;&gt;"",MAX(OFFSET(testdata[[#This Row],[high]],0,0,testdata[[#This Row],[lastIndex]]-testdata[[#This Row],[index]],1)),"")</f>
        <v/>
      </c>
      <c r="P27" s="2" t="str">
        <f ca="1">IF(testdata[[#This Row],[dir]]&lt;&gt;"",MIN(OFFSET(testdata[[#This Row],[low]],0,0,testdata[[#This Row],[lastIndex]]-testdata[[#This Row],[index]],1)),"")</f>
        <v/>
      </c>
      <c r="Q27" s="2" t="str">
        <f>IF(testdata[[#This Row],[qty]]&lt;&gt;0,testdata[[#This Row],[last]],"")</f>
        <v/>
      </c>
      <c r="R27" s="1" t="str">
        <f ca="1">IF(testdata[[#This Row],[dir]]&lt;&gt;"",SUM(OFFSET(testdata[[#This Row],[volume]],0,0,testdata[[#This Row],[lastIndex]]-testdata[[#This Row],[index]],1))/ABS(testdata[[#This Row],[qty]]),"")</f>
        <v/>
      </c>
      <c r="V27" s="3" t="s">
        <v>41</v>
      </c>
      <c r="W27" s="2">
        <v>255.5</v>
      </c>
      <c r="X27" s="2">
        <v>258.7</v>
      </c>
      <c r="Y27" s="2">
        <v>254.51</v>
      </c>
      <c r="Z27" s="2">
        <v>258</v>
      </c>
      <c r="AA27" s="1">
        <v>449449816</v>
      </c>
      <c r="AB27" s="4" t="b">
        <v>1</v>
      </c>
      <c r="AD27"/>
    </row>
    <row r="28" spans="1:30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IF(ABS(testdata[[#This Row],[close]]-H27)&gt;=BrickSize,H27+testdata[[#This Row],[qty]]*BrickSize,H27)</f>
        <v>215.5</v>
      </c>
      <c r="I28" s="15">
        <f>(testdata[[#This Row],[close]]-H27)/BrickSize</f>
        <v>0.9440000000000055</v>
      </c>
      <c r="J28" s="12">
        <f>ROUNDDOWN((testdata[[#This Row],[close]]-H27)/BrickSize,0)</f>
        <v>0</v>
      </c>
      <c r="K28" s="12">
        <f t="array" ref="K28">SUM(ABS(J$2:J28))</f>
        <v>1</v>
      </c>
      <c r="L28" s="6" t="str">
        <f>IF(testdata[[#This Row],[last]]&gt;H27,"UP",IF(testdata[[#This Row],[last]]&lt;H27,"DN",""))</f>
        <v/>
      </c>
      <c r="M28" s="7">
        <f t="shared" si="0"/>
        <v>16</v>
      </c>
      <c r="N28" s="2" t="str">
        <f>IF(testdata[[#This Row],[qty]]&lt;&gt;0,H27,"")</f>
        <v/>
      </c>
      <c r="O28" s="2" t="str">
        <f ca="1">IF(testdata[[#This Row],[dir]]&lt;&gt;"",MAX(OFFSET(testdata[[#This Row],[high]],0,0,testdata[[#This Row],[lastIndex]]-testdata[[#This Row],[index]],1)),"")</f>
        <v/>
      </c>
      <c r="P28" s="2" t="str">
        <f ca="1">IF(testdata[[#This Row],[dir]]&lt;&gt;"",MIN(OFFSET(testdata[[#This Row],[low]],0,0,testdata[[#This Row],[lastIndex]]-testdata[[#This Row],[index]],1)),"")</f>
        <v/>
      </c>
      <c r="Q28" s="2" t="str">
        <f>IF(testdata[[#This Row],[qty]]&lt;&gt;0,testdata[[#This Row],[last]],"")</f>
        <v/>
      </c>
      <c r="R28" s="1" t="str">
        <f ca="1">IF(testdata[[#This Row],[dir]]&lt;&gt;"",SUM(OFFSET(testdata[[#This Row],[volume]],0,0,testdata[[#This Row],[lastIndex]]-testdata[[#This Row],[index]],1))/ABS(testdata[[#This Row],[qty]]),"")</f>
        <v/>
      </c>
      <c r="V28" s="3" t="s">
        <v>42</v>
      </c>
      <c r="W28" s="2">
        <v>258</v>
      </c>
      <c r="X28" s="2">
        <v>260.66000000000003</v>
      </c>
      <c r="Y28" s="2">
        <v>256.81</v>
      </c>
      <c r="Z28" s="2">
        <v>260.5</v>
      </c>
      <c r="AA28" s="1">
        <v>753518040</v>
      </c>
      <c r="AB28" s="4" t="b">
        <v>1</v>
      </c>
      <c r="AD28"/>
    </row>
    <row r="29" spans="1:30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IF(ABS(testdata[[#This Row],[close]]-H28)&gt;=BrickSize,H28+testdata[[#This Row],[qty]]*BrickSize,H28)</f>
        <v>218</v>
      </c>
      <c r="I29" s="15">
        <f>(testdata[[#This Row],[close]]-H28)/BrickSize</f>
        <v>1.2879999999999996</v>
      </c>
      <c r="J29" s="12">
        <f>ROUNDDOWN((testdata[[#This Row],[close]]-H28)/BrickSize,0)</f>
        <v>1</v>
      </c>
      <c r="K29" s="12">
        <f t="array" ref="K29">SUM(ABS(J$2:J29))</f>
        <v>2</v>
      </c>
      <c r="L29" s="6" t="str">
        <f>IF(testdata[[#This Row],[last]]&gt;H28,"UP",IF(testdata[[#This Row],[last]]&lt;H28,"DN",""))</f>
        <v>UP</v>
      </c>
      <c r="M29" s="7">
        <f t="shared" si="0"/>
        <v>16</v>
      </c>
      <c r="N29" s="2">
        <f>IF(testdata[[#This Row],[qty]]&lt;&gt;0,H28,"")</f>
        <v>215.5</v>
      </c>
      <c r="O29" s="2">
        <f ca="1">IF(testdata[[#This Row],[dir]]&lt;&gt;"",MAX(OFFSET(testdata[[#This Row],[high]],0,0,testdata[[#This Row],[lastIndex]]-testdata[[#This Row],[index]],1)),"")</f>
        <v>218.97</v>
      </c>
      <c r="P29" s="2">
        <f ca="1">IF(testdata[[#This Row],[dir]]&lt;&gt;"",MIN(OFFSET(testdata[[#This Row],[low]],0,0,testdata[[#This Row],[lastIndex]]-testdata[[#This Row],[index]],1)),"")</f>
        <v>213.82</v>
      </c>
      <c r="Q29" s="2">
        <f>IF(testdata[[#This Row],[qty]]&lt;&gt;0,testdata[[#This Row],[last]],"")</f>
        <v>218</v>
      </c>
      <c r="R29" s="1">
        <f ca="1">IF(testdata[[#This Row],[dir]]&lt;&gt;"",SUM(OFFSET(testdata[[#This Row],[volume]],0,0,testdata[[#This Row],[lastIndex]]-testdata[[#This Row],[index]],1))/ABS(testdata[[#This Row],[qty]]),"")</f>
        <v>850902076</v>
      </c>
      <c r="V29" s="3" t="s">
        <v>43</v>
      </c>
      <c r="W29" s="2">
        <v>260.5</v>
      </c>
      <c r="X29" s="2">
        <v>263.47000000000003</v>
      </c>
      <c r="Y29" s="2">
        <v>260.57</v>
      </c>
      <c r="Z29" s="2">
        <v>263</v>
      </c>
      <c r="AA29" s="1">
        <v>170445432</v>
      </c>
      <c r="AB29" s="4" t="b">
        <v>1</v>
      </c>
      <c r="AD29"/>
    </row>
    <row r="30" spans="1:30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IF(ABS(testdata[[#This Row],[close]]-H29)&gt;=BrickSize,H29+testdata[[#This Row],[qty]]*BrickSize,H29)</f>
        <v>218</v>
      </c>
      <c r="I30" s="15">
        <f>(testdata[[#This Row],[close]]-H29)/BrickSize</f>
        <v>0.76399999999999868</v>
      </c>
      <c r="J30" s="12">
        <f>ROUNDDOWN((testdata[[#This Row],[close]]-H29)/BrickSize,0)</f>
        <v>0</v>
      </c>
      <c r="K30" s="12">
        <f t="array" ref="K30">SUM(ABS(J$2:J30))</f>
        <v>2</v>
      </c>
      <c r="L30" s="6" t="str">
        <f>IF(testdata[[#This Row],[last]]&gt;H29,"UP",IF(testdata[[#This Row],[last]]&lt;H29,"DN",""))</f>
        <v/>
      </c>
      <c r="M30" s="7">
        <f t="shared" si="0"/>
        <v>28</v>
      </c>
      <c r="N30" s="2" t="str">
        <f>IF(testdata[[#This Row],[qty]]&lt;&gt;0,H29,"")</f>
        <v/>
      </c>
      <c r="O30" s="2" t="str">
        <f ca="1">IF(testdata[[#This Row],[dir]]&lt;&gt;"",MAX(OFFSET(testdata[[#This Row],[high]],0,0,testdata[[#This Row],[lastIndex]]-testdata[[#This Row],[index]],1)),"")</f>
        <v/>
      </c>
      <c r="P30" s="2" t="str">
        <f ca="1">IF(testdata[[#This Row],[dir]]&lt;&gt;"",MIN(OFFSET(testdata[[#This Row],[low]],0,0,testdata[[#This Row],[lastIndex]]-testdata[[#This Row],[index]],1)),"")</f>
        <v/>
      </c>
      <c r="Q30" s="2" t="str">
        <f>IF(testdata[[#This Row],[qty]]&lt;&gt;0,testdata[[#This Row],[last]],"")</f>
        <v/>
      </c>
      <c r="R30" s="1" t="str">
        <f ca="1">IF(testdata[[#This Row],[dir]]&lt;&gt;"",SUM(OFFSET(testdata[[#This Row],[volume]],0,0,testdata[[#This Row],[lastIndex]]-testdata[[#This Row],[index]],1))/ABS(testdata[[#This Row],[qty]]),"")</f>
        <v/>
      </c>
      <c r="V30" s="3" t="s">
        <v>44</v>
      </c>
      <c r="W30" s="2">
        <v>263</v>
      </c>
      <c r="X30" s="2">
        <v>265.94</v>
      </c>
      <c r="Y30" s="2">
        <v>262.86</v>
      </c>
      <c r="Z30" s="2">
        <v>265.5</v>
      </c>
      <c r="AA30" s="1">
        <v>255946732</v>
      </c>
      <c r="AB30" s="4" t="b">
        <v>1</v>
      </c>
      <c r="AD30"/>
    </row>
    <row r="31" spans="1:30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IF(ABS(testdata[[#This Row],[close]]-H30)&gt;=BrickSize,H30+testdata[[#This Row],[qty]]*BrickSize,H30)</f>
        <v>220.5</v>
      </c>
      <c r="I31" s="15">
        <f>(testdata[[#This Row],[close]]-H30)/BrickSize</f>
        <v>1.1159999999999968</v>
      </c>
      <c r="J31" s="12">
        <f>ROUNDDOWN((testdata[[#This Row],[close]]-H30)/BrickSize,0)</f>
        <v>1</v>
      </c>
      <c r="K31" s="12">
        <f t="array" ref="K31">SUM(ABS(J$2:J31))</f>
        <v>3</v>
      </c>
      <c r="L31" s="6" t="str">
        <f>IF(testdata[[#This Row],[last]]&gt;H30,"UP",IF(testdata[[#This Row],[last]]&lt;H30,"DN",""))</f>
        <v>UP</v>
      </c>
      <c r="M31" s="7">
        <f t="shared" si="0"/>
        <v>28</v>
      </c>
      <c r="N31" s="2">
        <f>IF(testdata[[#This Row],[qty]]&lt;&gt;0,H30,"")</f>
        <v>218</v>
      </c>
      <c r="O31" s="2">
        <f ca="1">IF(testdata[[#This Row],[dir]]&lt;&gt;"",MAX(OFFSET(testdata[[#This Row],[high]],0,0,testdata[[#This Row],[lastIndex]]-testdata[[#This Row],[index]],1)),"")</f>
        <v>220.8</v>
      </c>
      <c r="P31" s="2">
        <f ca="1">IF(testdata[[#This Row],[dir]]&lt;&gt;"",MIN(OFFSET(testdata[[#This Row],[low]],0,0,testdata[[#This Row],[lastIndex]]-testdata[[#This Row],[index]],1)),"")</f>
        <v>219.23</v>
      </c>
      <c r="Q31" s="2">
        <f>IF(testdata[[#This Row],[qty]]&lt;&gt;0,testdata[[#This Row],[last]],"")</f>
        <v>220.5</v>
      </c>
      <c r="R31" s="1">
        <f ca="1">IF(testdata[[#This Row],[dir]]&lt;&gt;"",SUM(OFFSET(testdata[[#This Row],[volume]],0,0,testdata[[#This Row],[lastIndex]]-testdata[[#This Row],[index]],1))/ABS(testdata[[#This Row],[qty]]),"")</f>
        <v>133675472</v>
      </c>
      <c r="V31" s="3" t="s">
        <v>45</v>
      </c>
      <c r="W31" s="2">
        <v>265.5</v>
      </c>
      <c r="X31" s="2">
        <v>269.76</v>
      </c>
      <c r="Y31" s="2">
        <v>265.89999999999998</v>
      </c>
      <c r="Z31" s="2">
        <v>268</v>
      </c>
      <c r="AA31" s="1">
        <v>322522760</v>
      </c>
      <c r="AB31" s="4" t="b">
        <v>1</v>
      </c>
      <c r="AD31"/>
    </row>
    <row r="32" spans="1:30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IF(ABS(testdata[[#This Row],[close]]-H31)&gt;=BrickSize,H31+testdata[[#This Row],[qty]]*BrickSize,H31)</f>
        <v>220.5</v>
      </c>
      <c r="I32" s="15">
        <f>(testdata[[#This Row],[close]]-H31)/BrickSize</f>
        <v>0.57599999999999907</v>
      </c>
      <c r="J32" s="12">
        <f>ROUNDDOWN((testdata[[#This Row],[close]]-H31)/BrickSize,0)</f>
        <v>0</v>
      </c>
      <c r="K32" s="12">
        <f t="array" ref="K32">SUM(ABS(J$2:J32))</f>
        <v>3</v>
      </c>
      <c r="L32" s="6" t="str">
        <f>IF(testdata[[#This Row],[last]]&gt;H31,"UP",IF(testdata[[#This Row],[last]]&lt;H31,"DN",""))</f>
        <v/>
      </c>
      <c r="M32" s="7">
        <f t="shared" si="0"/>
        <v>30</v>
      </c>
      <c r="N32" s="2" t="str">
        <f>IF(testdata[[#This Row],[qty]]&lt;&gt;0,H31,"")</f>
        <v/>
      </c>
      <c r="O32" s="2" t="str">
        <f ca="1">IF(testdata[[#This Row],[dir]]&lt;&gt;"",MAX(OFFSET(testdata[[#This Row],[high]],0,0,testdata[[#This Row],[lastIndex]]-testdata[[#This Row],[index]],1)),"")</f>
        <v/>
      </c>
      <c r="P32" s="2" t="str">
        <f ca="1">IF(testdata[[#This Row],[dir]]&lt;&gt;"",MIN(OFFSET(testdata[[#This Row],[low]],0,0,testdata[[#This Row],[lastIndex]]-testdata[[#This Row],[index]],1)),"")</f>
        <v/>
      </c>
      <c r="Q32" s="2" t="str">
        <f>IF(testdata[[#This Row],[qty]]&lt;&gt;0,testdata[[#This Row],[last]],"")</f>
        <v/>
      </c>
      <c r="R32" s="1" t="str">
        <f ca="1">IF(testdata[[#This Row],[dir]]&lt;&gt;"",SUM(OFFSET(testdata[[#This Row],[volume]],0,0,testdata[[#This Row],[lastIndex]]-testdata[[#This Row],[index]],1))/ABS(testdata[[#This Row],[qty]]),"")</f>
        <v/>
      </c>
      <c r="V32" s="3" t="s">
        <v>46</v>
      </c>
      <c r="W32" s="2">
        <v>268</v>
      </c>
      <c r="X32" s="2">
        <v>272.27</v>
      </c>
      <c r="Y32" s="2">
        <v>268.31</v>
      </c>
      <c r="Z32" s="2">
        <v>270.5</v>
      </c>
      <c r="AA32" s="1">
        <v>345718576</v>
      </c>
      <c r="AB32" s="4" t="b">
        <v>1</v>
      </c>
      <c r="AD32"/>
    </row>
    <row r="33" spans="1:30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IF(ABS(testdata[[#This Row],[close]]-H32)&gt;=BrickSize,H32+testdata[[#This Row],[qty]]*BrickSize,H32)</f>
        <v>220.5</v>
      </c>
      <c r="I33" s="15">
        <f>(testdata[[#This Row],[close]]-H32)/BrickSize</f>
        <v>0.5</v>
      </c>
      <c r="J33" s="12">
        <f>ROUNDDOWN((testdata[[#This Row],[close]]-H32)/BrickSize,0)</f>
        <v>0</v>
      </c>
      <c r="K33" s="12">
        <f t="array" ref="K33">SUM(ABS(J$2:J33))</f>
        <v>3</v>
      </c>
      <c r="L33" s="6" t="str">
        <f>IF(testdata[[#This Row],[last]]&gt;H32,"UP",IF(testdata[[#This Row],[last]]&lt;H32,"DN",""))</f>
        <v/>
      </c>
      <c r="M33" s="7">
        <f t="shared" si="0"/>
        <v>30</v>
      </c>
      <c r="N33" s="2" t="str">
        <f>IF(testdata[[#This Row],[qty]]&lt;&gt;0,H32,"")</f>
        <v/>
      </c>
      <c r="O33" s="2" t="str">
        <f ca="1">IF(testdata[[#This Row],[dir]]&lt;&gt;"",MAX(OFFSET(testdata[[#This Row],[high]],0,0,testdata[[#This Row],[lastIndex]]-testdata[[#This Row],[index]],1)),"")</f>
        <v/>
      </c>
      <c r="P33" s="2" t="str">
        <f ca="1">IF(testdata[[#This Row],[dir]]&lt;&gt;"",MIN(OFFSET(testdata[[#This Row],[low]],0,0,testdata[[#This Row],[lastIndex]]-testdata[[#This Row],[index]],1)),"")</f>
        <v/>
      </c>
      <c r="Q33" s="2" t="str">
        <f>IF(testdata[[#This Row],[qty]]&lt;&gt;0,testdata[[#This Row],[last]],"")</f>
        <v/>
      </c>
      <c r="R33" s="1" t="str">
        <f ca="1">IF(testdata[[#This Row],[dir]]&lt;&gt;"",SUM(OFFSET(testdata[[#This Row],[volume]],0,0,testdata[[#This Row],[lastIndex]]-testdata[[#This Row],[index]],1))/ABS(testdata[[#This Row],[qty]]),"")</f>
        <v/>
      </c>
      <c r="V33" s="3" t="s">
        <v>47</v>
      </c>
      <c r="W33" s="2">
        <v>270.5</v>
      </c>
      <c r="X33" s="2">
        <v>276.06</v>
      </c>
      <c r="Y33" s="2">
        <v>271.45</v>
      </c>
      <c r="Z33" s="2">
        <v>273</v>
      </c>
      <c r="AA33" s="1">
        <v>220236664</v>
      </c>
      <c r="AB33" s="4" t="b">
        <v>1</v>
      </c>
      <c r="AD33"/>
    </row>
    <row r="34" spans="1:30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IF(ABS(testdata[[#This Row],[close]]-H33)&gt;=BrickSize,H33+testdata[[#This Row],[qty]]*BrickSize,H33)</f>
        <v>220.5</v>
      </c>
      <c r="I34" s="15">
        <f>(testdata[[#This Row],[close]]-H33)/BrickSize</f>
        <v>0.63999999999999768</v>
      </c>
      <c r="J34" s="12">
        <f>ROUNDDOWN((testdata[[#This Row],[close]]-H33)/BrickSize,0)</f>
        <v>0</v>
      </c>
      <c r="K34" s="12">
        <f t="array" ref="K34">SUM(ABS(J$2:J34))</f>
        <v>3</v>
      </c>
      <c r="L34" s="6" t="str">
        <f>IF(testdata[[#This Row],[last]]&gt;H33,"UP",IF(testdata[[#This Row],[last]]&lt;H33,"DN",""))</f>
        <v/>
      </c>
      <c r="M34" s="7">
        <f t="shared" si="0"/>
        <v>30</v>
      </c>
      <c r="N34" s="2" t="str">
        <f>IF(testdata[[#This Row],[qty]]&lt;&gt;0,H33,"")</f>
        <v/>
      </c>
      <c r="O34" s="2" t="str">
        <f ca="1">IF(testdata[[#This Row],[dir]]&lt;&gt;"",MAX(OFFSET(testdata[[#This Row],[high]],0,0,testdata[[#This Row],[lastIndex]]-testdata[[#This Row],[index]],1)),"")</f>
        <v/>
      </c>
      <c r="P34" s="2" t="str">
        <f ca="1">IF(testdata[[#This Row],[dir]]&lt;&gt;"",MIN(OFFSET(testdata[[#This Row],[low]],0,0,testdata[[#This Row],[lastIndex]]-testdata[[#This Row],[index]],1)),"")</f>
        <v/>
      </c>
      <c r="Q34" s="2" t="str">
        <f>IF(testdata[[#This Row],[qty]]&lt;&gt;0,testdata[[#This Row],[last]],"")</f>
        <v/>
      </c>
      <c r="R34" s="1" t="str">
        <f ca="1">IF(testdata[[#This Row],[dir]]&lt;&gt;"",SUM(OFFSET(testdata[[#This Row],[volume]],0,0,testdata[[#This Row],[lastIndex]]-testdata[[#This Row],[index]],1))/ABS(testdata[[#This Row],[qty]]),"")</f>
        <v/>
      </c>
      <c r="V34" s="3" t="s">
        <v>47</v>
      </c>
      <c r="W34" s="2">
        <v>273</v>
      </c>
      <c r="X34" s="2">
        <v>276.06</v>
      </c>
      <c r="Y34" s="2">
        <v>271.45</v>
      </c>
      <c r="Z34" s="2">
        <v>275.5</v>
      </c>
      <c r="AA34" s="1">
        <v>220236664</v>
      </c>
      <c r="AB34" s="4" t="b">
        <v>1</v>
      </c>
      <c r="AD34"/>
    </row>
    <row r="35" spans="1:30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IF(ABS(testdata[[#This Row],[close]]-H34)&gt;=BrickSize,H34+testdata[[#This Row],[qty]]*BrickSize,H34)</f>
        <v>223</v>
      </c>
      <c r="I35" s="15">
        <f>(testdata[[#This Row],[close]]-H34)/BrickSize</f>
        <v>1.1720000000000028</v>
      </c>
      <c r="J35" s="12">
        <f>ROUNDDOWN((testdata[[#This Row],[close]]-H34)/BrickSize,0)</f>
        <v>1</v>
      </c>
      <c r="K35" s="12">
        <f t="array" ref="K35">SUM(ABS(J$2:J35))</f>
        <v>4</v>
      </c>
      <c r="L35" s="6" t="str">
        <f>IF(testdata[[#This Row],[last]]&gt;H34,"UP",IF(testdata[[#This Row],[last]]&lt;H34,"DN",""))</f>
        <v>UP</v>
      </c>
      <c r="M35" s="7">
        <f t="shared" si="0"/>
        <v>30</v>
      </c>
      <c r="N35" s="2">
        <f>IF(testdata[[#This Row],[qty]]&lt;&gt;0,H34,"")</f>
        <v>220.5</v>
      </c>
      <c r="O35" s="2">
        <f ca="1">IF(testdata[[#This Row],[dir]]&lt;&gt;"",MAX(OFFSET(testdata[[#This Row],[high]],0,0,testdata[[#This Row],[lastIndex]]-testdata[[#This Row],[index]],1)),"")</f>
        <v>223.62</v>
      </c>
      <c r="P35" s="2">
        <f ca="1">IF(testdata[[#This Row],[dir]]&lt;&gt;"",MIN(OFFSET(testdata[[#This Row],[low]],0,0,testdata[[#This Row],[lastIndex]]-testdata[[#This Row],[index]],1)),"")</f>
        <v>220.5</v>
      </c>
      <c r="Q35" s="2">
        <f>IF(testdata[[#This Row],[qty]]&lt;&gt;0,testdata[[#This Row],[last]],"")</f>
        <v>223</v>
      </c>
      <c r="R35" s="1">
        <f ca="1">IF(testdata[[#This Row],[dir]]&lt;&gt;"",SUM(OFFSET(testdata[[#This Row],[volume]],0,0,testdata[[#This Row],[lastIndex]]-testdata[[#This Row],[index]],1))/ABS(testdata[[#This Row],[qty]]),"")</f>
        <v>357401880</v>
      </c>
      <c r="V35" s="3" t="s">
        <v>48</v>
      </c>
      <c r="W35" s="2">
        <v>275.5</v>
      </c>
      <c r="X35" s="2">
        <v>275.87</v>
      </c>
      <c r="Y35" s="2">
        <v>270.85000000000002</v>
      </c>
      <c r="Z35" s="2">
        <v>273</v>
      </c>
      <c r="AA35" s="1">
        <v>230410968</v>
      </c>
      <c r="AB35" s="4" t="b">
        <v>0</v>
      </c>
      <c r="AD35"/>
    </row>
    <row r="36" spans="1:30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IF(ABS(testdata[[#This Row],[close]]-H35)&gt;=BrickSize,H35+testdata[[#This Row],[qty]]*BrickSize,H35)</f>
        <v>223</v>
      </c>
      <c r="I36" s="15">
        <f>(testdata[[#This Row],[close]]-H35)/BrickSize</f>
        <v>9.1999999999995904E-2</v>
      </c>
      <c r="J36" s="12">
        <f>ROUNDDOWN((testdata[[#This Row],[close]]-H35)/BrickSize,0)</f>
        <v>0</v>
      </c>
      <c r="K36" s="12">
        <f t="array" ref="K36">SUM(ABS(J$2:J36))</f>
        <v>4</v>
      </c>
      <c r="L36" s="6" t="str">
        <f>IF(testdata[[#This Row],[last]]&gt;H35,"UP",IF(testdata[[#This Row],[last]]&lt;H35,"DN",""))</f>
        <v/>
      </c>
      <c r="M36" s="7">
        <f t="shared" si="0"/>
        <v>34</v>
      </c>
      <c r="N36" s="2" t="str">
        <f>IF(testdata[[#This Row],[qty]]&lt;&gt;0,H35,"")</f>
        <v/>
      </c>
      <c r="O36" s="2" t="str">
        <f ca="1">IF(testdata[[#This Row],[dir]]&lt;&gt;"",MAX(OFFSET(testdata[[#This Row],[high]],0,0,testdata[[#This Row],[lastIndex]]-testdata[[#This Row],[index]],1)),"")</f>
        <v/>
      </c>
      <c r="P36" s="2" t="str">
        <f ca="1">IF(testdata[[#This Row],[dir]]&lt;&gt;"",MIN(OFFSET(testdata[[#This Row],[low]],0,0,testdata[[#This Row],[lastIndex]]-testdata[[#This Row],[index]],1)),"")</f>
        <v/>
      </c>
      <c r="Q36" s="2" t="str">
        <f>IF(testdata[[#This Row],[qty]]&lt;&gt;0,testdata[[#This Row],[last]],"")</f>
        <v/>
      </c>
      <c r="R36" s="1" t="str">
        <f ca="1">IF(testdata[[#This Row],[dir]]&lt;&gt;"",SUM(OFFSET(testdata[[#This Row],[volume]],0,0,testdata[[#This Row],[lastIndex]]-testdata[[#This Row],[index]],1))/ABS(testdata[[#This Row],[qty]]),"")</f>
        <v/>
      </c>
      <c r="V36" s="3" t="s">
        <v>49</v>
      </c>
      <c r="W36" s="2">
        <v>273</v>
      </c>
      <c r="X36" s="2">
        <v>272.85000000000002</v>
      </c>
      <c r="Y36" s="2">
        <v>265.25</v>
      </c>
      <c r="Z36" s="2">
        <v>270.5</v>
      </c>
      <c r="AA36" s="1">
        <v>132286410.67</v>
      </c>
      <c r="AB36" s="4" t="b">
        <v>0</v>
      </c>
      <c r="AD36"/>
    </row>
    <row r="37" spans="1:30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IF(ABS(testdata[[#This Row],[close]]-H36)&gt;=BrickSize,H36+testdata[[#This Row],[qty]]*BrickSize,H36)</f>
        <v>223</v>
      </c>
      <c r="I37" s="15">
        <f>(testdata[[#This Row],[close]]-H36)/BrickSize</f>
        <v>0.15199999999999819</v>
      </c>
      <c r="J37" s="12">
        <f>ROUNDDOWN((testdata[[#This Row],[close]]-H36)/BrickSize,0)</f>
        <v>0</v>
      </c>
      <c r="K37" s="12">
        <f t="array" ref="K37">SUM(ABS(J$2:J37))</f>
        <v>4</v>
      </c>
      <c r="L37" s="6" t="str">
        <f>IF(testdata[[#This Row],[last]]&gt;H36,"UP",IF(testdata[[#This Row],[last]]&lt;H36,"DN",""))</f>
        <v/>
      </c>
      <c r="M37" s="7">
        <f t="shared" si="0"/>
        <v>34</v>
      </c>
      <c r="N37" s="2" t="str">
        <f>IF(testdata[[#This Row],[qty]]&lt;&gt;0,H36,"")</f>
        <v/>
      </c>
      <c r="O37" s="2" t="str">
        <f ca="1">IF(testdata[[#This Row],[dir]]&lt;&gt;"",MAX(OFFSET(testdata[[#This Row],[high]],0,0,testdata[[#This Row],[lastIndex]]-testdata[[#This Row],[index]],1)),"")</f>
        <v/>
      </c>
      <c r="P37" s="2" t="str">
        <f ca="1">IF(testdata[[#This Row],[dir]]&lt;&gt;"",MIN(OFFSET(testdata[[#This Row],[low]],0,0,testdata[[#This Row],[lastIndex]]-testdata[[#This Row],[index]],1)),"")</f>
        <v/>
      </c>
      <c r="Q37" s="2" t="str">
        <f>IF(testdata[[#This Row],[qty]]&lt;&gt;0,testdata[[#This Row],[last]],"")</f>
        <v/>
      </c>
      <c r="R37" s="1" t="str">
        <f ca="1">IF(testdata[[#This Row],[dir]]&lt;&gt;"",SUM(OFFSET(testdata[[#This Row],[volume]],0,0,testdata[[#This Row],[lastIndex]]-testdata[[#This Row],[index]],1))/ABS(testdata[[#This Row],[qty]]),"")</f>
        <v/>
      </c>
      <c r="V37" s="3" t="s">
        <v>49</v>
      </c>
      <c r="W37" s="2">
        <v>270.5</v>
      </c>
      <c r="X37" s="2">
        <v>272.85000000000002</v>
      </c>
      <c r="Y37" s="2">
        <v>265.25</v>
      </c>
      <c r="Z37" s="2">
        <v>268</v>
      </c>
      <c r="AA37" s="1">
        <v>132286410.67</v>
      </c>
      <c r="AB37" s="4" t="b">
        <v>0</v>
      </c>
      <c r="AD37"/>
    </row>
    <row r="38" spans="1:30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IF(ABS(testdata[[#This Row],[close]]-H37)&gt;=BrickSize,H37+testdata[[#This Row],[qty]]*BrickSize,H37)</f>
        <v>223</v>
      </c>
      <c r="I38" s="15">
        <f>(testdata[[#This Row],[close]]-H37)/BrickSize</f>
        <v>0.26399999999999862</v>
      </c>
      <c r="J38" s="12">
        <f>ROUNDDOWN((testdata[[#This Row],[close]]-H37)/BrickSize,0)</f>
        <v>0</v>
      </c>
      <c r="K38" s="12">
        <f t="array" ref="K38">SUM(ABS(J$2:J38))</f>
        <v>4</v>
      </c>
      <c r="L38" s="6" t="str">
        <f>IF(testdata[[#This Row],[last]]&gt;H37,"UP",IF(testdata[[#This Row],[last]]&lt;H37,"DN",""))</f>
        <v/>
      </c>
      <c r="M38" s="7">
        <f t="shared" si="0"/>
        <v>34</v>
      </c>
      <c r="N38" s="2" t="str">
        <f>IF(testdata[[#This Row],[qty]]&lt;&gt;0,H37,"")</f>
        <v/>
      </c>
      <c r="O38" s="2" t="str">
        <f ca="1">IF(testdata[[#This Row],[dir]]&lt;&gt;"",MAX(OFFSET(testdata[[#This Row],[high]],0,0,testdata[[#This Row],[lastIndex]]-testdata[[#This Row],[index]],1)),"")</f>
        <v/>
      </c>
      <c r="P38" s="2" t="str">
        <f ca="1">IF(testdata[[#This Row],[dir]]&lt;&gt;"",MIN(OFFSET(testdata[[#This Row],[low]],0,0,testdata[[#This Row],[lastIndex]]-testdata[[#This Row],[index]],1)),"")</f>
        <v/>
      </c>
      <c r="Q38" s="2" t="str">
        <f>IF(testdata[[#This Row],[qty]]&lt;&gt;0,testdata[[#This Row],[last]],"")</f>
        <v/>
      </c>
      <c r="R38" s="1" t="str">
        <f ca="1">IF(testdata[[#This Row],[dir]]&lt;&gt;"",SUM(OFFSET(testdata[[#This Row],[volume]],0,0,testdata[[#This Row],[lastIndex]]-testdata[[#This Row],[index]],1))/ABS(testdata[[#This Row],[qty]]),"")</f>
        <v/>
      </c>
      <c r="V38" s="3" t="s">
        <v>49</v>
      </c>
      <c r="W38" s="2">
        <v>268</v>
      </c>
      <c r="X38" s="2">
        <v>272.85000000000002</v>
      </c>
      <c r="Y38" s="2">
        <v>265.25</v>
      </c>
      <c r="Z38" s="2">
        <v>265.5</v>
      </c>
      <c r="AA38" s="1">
        <v>132286410.67</v>
      </c>
      <c r="AB38" s="4" t="b">
        <v>0</v>
      </c>
      <c r="AD38"/>
    </row>
    <row r="39" spans="1:30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IF(ABS(testdata[[#This Row],[close]]-H38)&gt;=BrickSize,H38+testdata[[#This Row],[qty]]*BrickSize,H38)</f>
        <v>223</v>
      </c>
      <c r="I39" s="15">
        <f>(testdata[[#This Row],[close]]-H38)/BrickSize</f>
        <v>0.40399999999999636</v>
      </c>
      <c r="J39" s="12">
        <f>ROUNDDOWN((testdata[[#This Row],[close]]-H38)/BrickSize,0)</f>
        <v>0</v>
      </c>
      <c r="K39" s="12">
        <f t="array" ref="K39">SUM(ABS(J$2:J39))</f>
        <v>4</v>
      </c>
      <c r="L39" s="6" t="str">
        <f>IF(testdata[[#This Row],[last]]&gt;H38,"UP",IF(testdata[[#This Row],[last]]&lt;H38,"DN",""))</f>
        <v/>
      </c>
      <c r="M39" s="7">
        <f t="shared" si="0"/>
        <v>34</v>
      </c>
      <c r="N39" s="2" t="str">
        <f>IF(testdata[[#This Row],[qty]]&lt;&gt;0,H38,"")</f>
        <v/>
      </c>
      <c r="O39" s="2" t="str">
        <f ca="1">IF(testdata[[#This Row],[dir]]&lt;&gt;"",MAX(OFFSET(testdata[[#This Row],[high]],0,0,testdata[[#This Row],[lastIndex]]-testdata[[#This Row],[index]],1)),"")</f>
        <v/>
      </c>
      <c r="P39" s="2" t="str">
        <f ca="1">IF(testdata[[#This Row],[dir]]&lt;&gt;"",MIN(OFFSET(testdata[[#This Row],[low]],0,0,testdata[[#This Row],[lastIndex]]-testdata[[#This Row],[index]],1)),"")</f>
        <v/>
      </c>
      <c r="Q39" s="2" t="str">
        <f>IF(testdata[[#This Row],[qty]]&lt;&gt;0,testdata[[#This Row],[last]],"")</f>
        <v/>
      </c>
      <c r="R39" s="1" t="str">
        <f ca="1">IF(testdata[[#This Row],[dir]]&lt;&gt;"",SUM(OFFSET(testdata[[#This Row],[volume]],0,0,testdata[[#This Row],[lastIndex]]-testdata[[#This Row],[index]],1))/ABS(testdata[[#This Row],[qty]]),"")</f>
        <v/>
      </c>
      <c r="V39" s="3" t="s">
        <v>50</v>
      </c>
      <c r="W39" s="2">
        <v>265.5</v>
      </c>
      <c r="X39" s="2">
        <v>265.68</v>
      </c>
      <c r="Y39" s="2">
        <v>253.6</v>
      </c>
      <c r="Z39" s="2">
        <v>263</v>
      </c>
      <c r="AA39" s="1">
        <v>76490992</v>
      </c>
      <c r="AB39" s="4" t="b">
        <v>0</v>
      </c>
      <c r="AD39"/>
    </row>
    <row r="40" spans="1:30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IF(ABS(testdata[[#This Row],[close]]-H39)&gt;=BrickSize,H39+testdata[[#This Row],[qty]]*BrickSize,H39)</f>
        <v>223</v>
      </c>
      <c r="I40" s="15">
        <f>(testdata[[#This Row],[close]]-H39)/BrickSize</f>
        <v>0.16399999999999865</v>
      </c>
      <c r="J40" s="12">
        <f>ROUNDDOWN((testdata[[#This Row],[close]]-H39)/BrickSize,0)</f>
        <v>0</v>
      </c>
      <c r="K40" s="12">
        <f t="array" ref="K40">SUM(ABS(J$2:J40))</f>
        <v>4</v>
      </c>
      <c r="L40" s="6" t="str">
        <f>IF(testdata[[#This Row],[last]]&gt;H39,"UP",IF(testdata[[#This Row],[last]]&lt;H39,"DN",""))</f>
        <v/>
      </c>
      <c r="M40" s="7">
        <f t="shared" si="0"/>
        <v>34</v>
      </c>
      <c r="N40" s="2" t="str">
        <f>IF(testdata[[#This Row],[qty]]&lt;&gt;0,H39,"")</f>
        <v/>
      </c>
      <c r="O40" s="2" t="str">
        <f ca="1">IF(testdata[[#This Row],[dir]]&lt;&gt;"",MAX(OFFSET(testdata[[#This Row],[high]],0,0,testdata[[#This Row],[lastIndex]]-testdata[[#This Row],[index]],1)),"")</f>
        <v/>
      </c>
      <c r="P40" s="2" t="str">
        <f ca="1">IF(testdata[[#This Row],[dir]]&lt;&gt;"",MIN(OFFSET(testdata[[#This Row],[low]],0,0,testdata[[#This Row],[lastIndex]]-testdata[[#This Row],[index]],1)),"")</f>
        <v/>
      </c>
      <c r="Q40" s="2" t="str">
        <f>IF(testdata[[#This Row],[qty]]&lt;&gt;0,testdata[[#This Row],[last]],"")</f>
        <v/>
      </c>
      <c r="R40" s="1" t="str">
        <f ca="1">IF(testdata[[#This Row],[dir]]&lt;&gt;"",SUM(OFFSET(testdata[[#This Row],[volume]],0,0,testdata[[#This Row],[lastIndex]]-testdata[[#This Row],[index]],1))/ABS(testdata[[#This Row],[qty]]),"")</f>
        <v/>
      </c>
      <c r="V40" s="3" t="s">
        <v>50</v>
      </c>
      <c r="W40" s="2">
        <v>263</v>
      </c>
      <c r="X40" s="2">
        <v>265.68</v>
      </c>
      <c r="Y40" s="2">
        <v>253.6</v>
      </c>
      <c r="Z40" s="2">
        <v>260.5</v>
      </c>
      <c r="AA40" s="1">
        <v>76490992</v>
      </c>
      <c r="AB40" s="4" t="b">
        <v>0</v>
      </c>
      <c r="AD40"/>
    </row>
    <row r="41" spans="1:30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IF(ABS(testdata[[#This Row],[close]]-H40)&gt;=BrickSize,H40+testdata[[#This Row],[qty]]*BrickSize,H40)</f>
        <v>225.5</v>
      </c>
      <c r="I41" s="15">
        <f>(testdata[[#This Row],[close]]-H40)/BrickSize</f>
        <v>1.4120000000000004</v>
      </c>
      <c r="J41" s="12">
        <f>ROUNDDOWN((testdata[[#This Row],[close]]-H40)/BrickSize,0)</f>
        <v>1</v>
      </c>
      <c r="K41" s="12">
        <f t="array" ref="K41">SUM(ABS(J$2:J41))</f>
        <v>5</v>
      </c>
      <c r="L41" s="6" t="str">
        <f>IF(testdata[[#This Row],[last]]&gt;H40,"UP",IF(testdata[[#This Row],[last]]&lt;H40,"DN",""))</f>
        <v>UP</v>
      </c>
      <c r="M41" s="7">
        <f t="shared" si="0"/>
        <v>34</v>
      </c>
      <c r="N41" s="2">
        <f>IF(testdata[[#This Row],[qty]]&lt;&gt;0,H40,"")</f>
        <v>223</v>
      </c>
      <c r="O41" s="2">
        <f ca="1">IF(testdata[[#This Row],[dir]]&lt;&gt;"",MAX(OFFSET(testdata[[#This Row],[high]],0,0,testdata[[#This Row],[lastIndex]]-testdata[[#This Row],[index]],1)),"")</f>
        <v>227.04</v>
      </c>
      <c r="P41" s="2">
        <f ca="1">IF(testdata[[#This Row],[dir]]&lt;&gt;"",MIN(OFFSET(testdata[[#This Row],[low]],0,0,testdata[[#This Row],[lastIndex]]-testdata[[#This Row],[index]],1)),"")</f>
        <v>222.41</v>
      </c>
      <c r="Q41" s="2">
        <f>IF(testdata[[#This Row],[qty]]&lt;&gt;0,testdata[[#This Row],[last]],"")</f>
        <v>225.5</v>
      </c>
      <c r="R41" s="1">
        <f ca="1">IF(testdata[[#This Row],[dir]]&lt;&gt;"",SUM(OFFSET(testdata[[#This Row],[volume]],0,0,testdata[[#This Row],[lastIndex]]-testdata[[#This Row],[index]],1))/ABS(testdata[[#This Row],[qty]]),"")</f>
        <v>552255760</v>
      </c>
      <c r="V41" s="3" t="s">
        <v>50</v>
      </c>
      <c r="W41" s="2">
        <v>260.5</v>
      </c>
      <c r="X41" s="2">
        <v>265.68</v>
      </c>
      <c r="Y41" s="2">
        <v>253.6</v>
      </c>
      <c r="Z41" s="2">
        <v>258</v>
      </c>
      <c r="AA41" s="1">
        <v>76490992</v>
      </c>
      <c r="AB41" s="4" t="b">
        <v>0</v>
      </c>
      <c r="AD41"/>
    </row>
    <row r="42" spans="1:30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IF(ABS(testdata[[#This Row],[close]]-H41)&gt;=BrickSize,H41+testdata[[#This Row],[qty]]*BrickSize,H41)</f>
        <v>225.5</v>
      </c>
      <c r="I42" s="15">
        <f>(testdata[[#This Row],[close]]-H41)/BrickSize</f>
        <v>-0.15599999999999453</v>
      </c>
      <c r="J42" s="12">
        <f>ROUNDDOWN((testdata[[#This Row],[close]]-H41)/BrickSize,0)</f>
        <v>0</v>
      </c>
      <c r="K42" s="12">
        <f t="array" ref="K42">SUM(ABS(J$2:J42))</f>
        <v>5</v>
      </c>
      <c r="L42" s="6" t="str">
        <f>IF(testdata[[#This Row],[last]]&gt;H41,"UP",IF(testdata[[#This Row],[last]]&lt;H41,"DN",""))</f>
        <v/>
      </c>
      <c r="M42" s="7">
        <f t="shared" si="0"/>
        <v>40</v>
      </c>
      <c r="N42" s="2" t="str">
        <f>IF(testdata[[#This Row],[qty]]&lt;&gt;0,H41,"")</f>
        <v/>
      </c>
      <c r="O42" s="2" t="str">
        <f ca="1">IF(testdata[[#This Row],[dir]]&lt;&gt;"",MAX(OFFSET(testdata[[#This Row],[high]],0,0,testdata[[#This Row],[lastIndex]]-testdata[[#This Row],[index]],1)),"")</f>
        <v/>
      </c>
      <c r="P42" s="2" t="str">
        <f ca="1">IF(testdata[[#This Row],[dir]]&lt;&gt;"",MIN(OFFSET(testdata[[#This Row],[low]],0,0,testdata[[#This Row],[lastIndex]]-testdata[[#This Row],[index]],1)),"")</f>
        <v/>
      </c>
      <c r="Q42" s="2" t="str">
        <f>IF(testdata[[#This Row],[qty]]&lt;&gt;0,testdata[[#This Row],[last]],"")</f>
        <v/>
      </c>
      <c r="R42" s="1" t="str">
        <f ca="1">IF(testdata[[#This Row],[dir]]&lt;&gt;"",SUM(OFFSET(testdata[[#This Row],[volume]],0,0,testdata[[#This Row],[lastIndex]]-testdata[[#This Row],[index]],1))/ABS(testdata[[#This Row],[qty]]),"")</f>
        <v/>
      </c>
      <c r="V42" s="3" t="s">
        <v>50</v>
      </c>
      <c r="W42" s="2">
        <v>258</v>
      </c>
      <c r="X42" s="2">
        <v>265.68</v>
      </c>
      <c r="Y42" s="2">
        <v>253.6</v>
      </c>
      <c r="Z42" s="2">
        <v>255.5</v>
      </c>
      <c r="AA42" s="1">
        <v>76490992</v>
      </c>
      <c r="AB42" s="4" t="b">
        <v>0</v>
      </c>
      <c r="AD42"/>
    </row>
    <row r="43" spans="1:30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IF(ABS(testdata[[#This Row],[close]]-H42)&gt;=BrickSize,H42+testdata[[#This Row],[qty]]*BrickSize,H42)</f>
        <v>225.5</v>
      </c>
      <c r="I43" s="15">
        <f>(testdata[[#This Row],[close]]-H42)/BrickSize</f>
        <v>-0.1</v>
      </c>
      <c r="J43" s="12">
        <f>ROUNDDOWN((testdata[[#This Row],[close]]-H42)/BrickSize,0)</f>
        <v>0</v>
      </c>
      <c r="K43" s="12">
        <f t="array" ref="K43">SUM(ABS(J$2:J43))</f>
        <v>5</v>
      </c>
      <c r="L43" s="6" t="str">
        <f>IF(testdata[[#This Row],[last]]&gt;H42,"UP",IF(testdata[[#This Row],[last]]&lt;H42,"DN",""))</f>
        <v/>
      </c>
      <c r="M43" s="7">
        <f t="shared" si="0"/>
        <v>40</v>
      </c>
      <c r="N43" s="2" t="str">
        <f>IF(testdata[[#This Row],[qty]]&lt;&gt;0,H42,"")</f>
        <v/>
      </c>
      <c r="O43" s="2" t="str">
        <f ca="1">IF(testdata[[#This Row],[dir]]&lt;&gt;"",MAX(OFFSET(testdata[[#This Row],[high]],0,0,testdata[[#This Row],[lastIndex]]-testdata[[#This Row],[index]],1)),"")</f>
        <v/>
      </c>
      <c r="P43" s="2" t="str">
        <f ca="1">IF(testdata[[#This Row],[dir]]&lt;&gt;"",MIN(OFFSET(testdata[[#This Row],[low]],0,0,testdata[[#This Row],[lastIndex]]-testdata[[#This Row],[index]],1)),"")</f>
        <v/>
      </c>
      <c r="Q43" s="2" t="str">
        <f>IF(testdata[[#This Row],[qty]]&lt;&gt;0,testdata[[#This Row],[last]],"")</f>
        <v/>
      </c>
      <c r="R43" s="1" t="str">
        <f ca="1">IF(testdata[[#This Row],[dir]]&lt;&gt;"",SUM(OFFSET(testdata[[#This Row],[volume]],0,0,testdata[[#This Row],[lastIndex]]-testdata[[#This Row],[index]],1))/ABS(testdata[[#This Row],[qty]]),"")</f>
        <v/>
      </c>
      <c r="V43" s="3" t="s">
        <v>51</v>
      </c>
      <c r="W43" s="2">
        <v>255.5</v>
      </c>
      <c r="X43" s="2">
        <v>259.76</v>
      </c>
      <c r="Y43" s="2">
        <v>249.16</v>
      </c>
      <c r="Z43" s="2">
        <v>258</v>
      </c>
      <c r="AA43" s="1">
        <v>368619296</v>
      </c>
      <c r="AB43" s="4" t="b">
        <v>1</v>
      </c>
      <c r="AD43"/>
    </row>
    <row r="44" spans="1:30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IF(ABS(testdata[[#This Row],[close]]-H43)&gt;=BrickSize,H43+testdata[[#This Row],[qty]]*BrickSize,H43)</f>
        <v>225.5</v>
      </c>
      <c r="I44" s="15">
        <f>(testdata[[#This Row],[close]]-H43)/BrickSize</f>
        <v>-0.367999999999995</v>
      </c>
      <c r="J44" s="12">
        <f>ROUNDDOWN((testdata[[#This Row],[close]]-H43)/BrickSize,0)</f>
        <v>0</v>
      </c>
      <c r="K44" s="12">
        <f t="array" ref="K44">SUM(ABS(J$2:J44))</f>
        <v>5</v>
      </c>
      <c r="L44" s="6" t="str">
        <f>IF(testdata[[#This Row],[last]]&gt;H43,"UP",IF(testdata[[#This Row],[last]]&lt;H43,"DN",""))</f>
        <v/>
      </c>
      <c r="M44" s="7">
        <f t="shared" si="0"/>
        <v>40</v>
      </c>
      <c r="N44" s="2" t="str">
        <f>IF(testdata[[#This Row],[qty]]&lt;&gt;0,H43,"")</f>
        <v/>
      </c>
      <c r="O44" s="2" t="str">
        <f ca="1">IF(testdata[[#This Row],[dir]]&lt;&gt;"",MAX(OFFSET(testdata[[#This Row],[high]],0,0,testdata[[#This Row],[lastIndex]]-testdata[[#This Row],[index]],1)),"")</f>
        <v/>
      </c>
      <c r="P44" s="2" t="str">
        <f ca="1">IF(testdata[[#This Row],[dir]]&lt;&gt;"",MIN(OFFSET(testdata[[#This Row],[low]],0,0,testdata[[#This Row],[lastIndex]]-testdata[[#This Row],[index]],1)),"")</f>
        <v/>
      </c>
      <c r="Q44" s="2" t="str">
        <f>IF(testdata[[#This Row],[qty]]&lt;&gt;0,testdata[[#This Row],[last]],"")</f>
        <v/>
      </c>
      <c r="R44" s="1" t="str">
        <f ca="1">IF(testdata[[#This Row],[dir]]&lt;&gt;"",SUM(OFFSET(testdata[[#This Row],[volume]],0,0,testdata[[#This Row],[lastIndex]]-testdata[[#This Row],[index]],1))/ABS(testdata[[#This Row],[qty]]),"")</f>
        <v/>
      </c>
      <c r="V44" s="3" t="s">
        <v>52</v>
      </c>
      <c r="W44" s="2">
        <v>258</v>
      </c>
      <c r="X44" s="2">
        <v>262.32</v>
      </c>
      <c r="Y44" s="2">
        <v>248.09</v>
      </c>
      <c r="Z44" s="2">
        <v>255.5</v>
      </c>
      <c r="AA44" s="1">
        <v>143223093.33000001</v>
      </c>
      <c r="AB44" s="4" t="b">
        <v>0</v>
      </c>
      <c r="AD44"/>
    </row>
    <row r="45" spans="1:30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IF(ABS(testdata[[#This Row],[close]]-H44)&gt;=BrickSize,H44+testdata[[#This Row],[qty]]*BrickSize,H44)</f>
        <v>225.5</v>
      </c>
      <c r="I45" s="15">
        <f>(testdata[[#This Row],[close]]-H44)/BrickSize</f>
        <v>-0.63600000000000134</v>
      </c>
      <c r="J45" s="12">
        <f>ROUNDDOWN((testdata[[#This Row],[close]]-H44)/BrickSize,0)</f>
        <v>0</v>
      </c>
      <c r="K45" s="12">
        <f t="array" ref="K45">SUM(ABS(J$2:J45))</f>
        <v>5</v>
      </c>
      <c r="L45" s="6" t="str">
        <f>IF(testdata[[#This Row],[last]]&gt;H44,"UP",IF(testdata[[#This Row],[last]]&lt;H44,"DN",""))</f>
        <v/>
      </c>
      <c r="M45" s="7">
        <f t="shared" si="0"/>
        <v>40</v>
      </c>
      <c r="N45" s="2" t="str">
        <f>IF(testdata[[#This Row],[qty]]&lt;&gt;0,H44,"")</f>
        <v/>
      </c>
      <c r="O45" s="2" t="str">
        <f ca="1">IF(testdata[[#This Row],[dir]]&lt;&gt;"",MAX(OFFSET(testdata[[#This Row],[high]],0,0,testdata[[#This Row],[lastIndex]]-testdata[[#This Row],[index]],1)),"")</f>
        <v/>
      </c>
      <c r="P45" s="2" t="str">
        <f ca="1">IF(testdata[[#This Row],[dir]]&lt;&gt;"",MIN(OFFSET(testdata[[#This Row],[low]],0,0,testdata[[#This Row],[lastIndex]]-testdata[[#This Row],[index]],1)),"")</f>
        <v/>
      </c>
      <c r="Q45" s="2" t="str">
        <f>IF(testdata[[#This Row],[qty]]&lt;&gt;0,testdata[[#This Row],[last]],"")</f>
        <v/>
      </c>
      <c r="R45" s="1" t="str">
        <f ca="1">IF(testdata[[#This Row],[dir]]&lt;&gt;"",SUM(OFFSET(testdata[[#This Row],[volume]],0,0,testdata[[#This Row],[lastIndex]]-testdata[[#This Row],[index]],1))/ABS(testdata[[#This Row],[qty]]),"")</f>
        <v/>
      </c>
      <c r="V45" s="3" t="s">
        <v>52</v>
      </c>
      <c r="W45" s="2">
        <v>255.5</v>
      </c>
      <c r="X45" s="2">
        <v>262.32</v>
      </c>
      <c r="Y45" s="2">
        <v>248.09</v>
      </c>
      <c r="Z45" s="2">
        <v>253</v>
      </c>
      <c r="AA45" s="1">
        <v>143223093.33000001</v>
      </c>
      <c r="AB45" s="4" t="b">
        <v>0</v>
      </c>
      <c r="AD45"/>
    </row>
    <row r="46" spans="1:30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IF(ABS(testdata[[#This Row],[close]]-H45)&gt;=BrickSize,H45+testdata[[#This Row],[qty]]*BrickSize,H45)</f>
        <v>225.5</v>
      </c>
      <c r="I46" s="15">
        <f>(testdata[[#This Row],[close]]-H45)/BrickSize</f>
        <v>-0.80399999999999638</v>
      </c>
      <c r="J46" s="12">
        <f>ROUNDDOWN((testdata[[#This Row],[close]]-H45)/BrickSize,0)</f>
        <v>0</v>
      </c>
      <c r="K46" s="12">
        <f t="array" ref="K46">SUM(ABS(J$2:J46))</f>
        <v>5</v>
      </c>
      <c r="L46" s="6" t="str">
        <f>IF(testdata[[#This Row],[last]]&gt;H45,"UP",IF(testdata[[#This Row],[last]]&lt;H45,"DN",""))</f>
        <v/>
      </c>
      <c r="M46" s="7">
        <f t="shared" si="0"/>
        <v>40</v>
      </c>
      <c r="N46" s="2" t="str">
        <f>IF(testdata[[#This Row],[qty]]&lt;&gt;0,H45,"")</f>
        <v/>
      </c>
      <c r="O46" s="2" t="str">
        <f ca="1">IF(testdata[[#This Row],[dir]]&lt;&gt;"",MAX(OFFSET(testdata[[#This Row],[high]],0,0,testdata[[#This Row],[lastIndex]]-testdata[[#This Row],[index]],1)),"")</f>
        <v/>
      </c>
      <c r="P46" s="2" t="str">
        <f ca="1">IF(testdata[[#This Row],[dir]]&lt;&gt;"",MIN(OFFSET(testdata[[#This Row],[low]],0,0,testdata[[#This Row],[lastIndex]]-testdata[[#This Row],[index]],1)),"")</f>
        <v/>
      </c>
      <c r="Q46" s="2" t="str">
        <f>IF(testdata[[#This Row],[qty]]&lt;&gt;0,testdata[[#This Row],[last]],"")</f>
        <v/>
      </c>
      <c r="R46" s="1" t="str">
        <f ca="1">IF(testdata[[#This Row],[dir]]&lt;&gt;"",SUM(OFFSET(testdata[[#This Row],[volume]],0,0,testdata[[#This Row],[lastIndex]]-testdata[[#This Row],[index]],1))/ABS(testdata[[#This Row],[qty]]),"")</f>
        <v/>
      </c>
      <c r="V46" s="3" t="s">
        <v>52</v>
      </c>
      <c r="W46" s="2">
        <v>253</v>
      </c>
      <c r="X46" s="2">
        <v>262.32</v>
      </c>
      <c r="Y46" s="2">
        <v>248.09</v>
      </c>
      <c r="Z46" s="2">
        <v>250.5</v>
      </c>
      <c r="AA46" s="1">
        <v>143223093.33000001</v>
      </c>
      <c r="AB46" s="4" t="b">
        <v>0</v>
      </c>
      <c r="AD46"/>
    </row>
    <row r="47" spans="1:30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IF(ABS(testdata[[#This Row],[close]]-H46)&gt;=BrickSize,H46+testdata[[#This Row],[qty]]*BrickSize,H46)</f>
        <v>225.5</v>
      </c>
      <c r="I47" s="15">
        <f>(testdata[[#This Row],[close]]-H46)/BrickSize</f>
        <v>-0.6879999999999995</v>
      </c>
      <c r="J47" s="12">
        <f>ROUNDDOWN((testdata[[#This Row],[close]]-H46)/BrickSize,0)</f>
        <v>0</v>
      </c>
      <c r="K47" s="12">
        <f t="array" ref="K47">SUM(ABS(J$2:J47))</f>
        <v>5</v>
      </c>
      <c r="L47" s="6" t="str">
        <f>IF(testdata[[#This Row],[last]]&gt;H46,"UP",IF(testdata[[#This Row],[last]]&lt;H46,"DN",""))</f>
        <v/>
      </c>
      <c r="M47" s="7">
        <f t="shared" si="0"/>
        <v>40</v>
      </c>
      <c r="N47" s="2" t="str">
        <f>IF(testdata[[#This Row],[qty]]&lt;&gt;0,H46,"")</f>
        <v/>
      </c>
      <c r="O47" s="2" t="str">
        <f ca="1">IF(testdata[[#This Row],[dir]]&lt;&gt;"",MAX(OFFSET(testdata[[#This Row],[high]],0,0,testdata[[#This Row],[lastIndex]]-testdata[[#This Row],[index]],1)),"")</f>
        <v/>
      </c>
      <c r="P47" s="2" t="str">
        <f ca="1">IF(testdata[[#This Row],[dir]]&lt;&gt;"",MIN(OFFSET(testdata[[#This Row],[low]],0,0,testdata[[#This Row],[lastIndex]]-testdata[[#This Row],[index]],1)),"")</f>
        <v/>
      </c>
      <c r="Q47" s="2" t="str">
        <f>IF(testdata[[#This Row],[qty]]&lt;&gt;0,testdata[[#This Row],[last]],"")</f>
        <v/>
      </c>
      <c r="R47" s="1" t="str">
        <f ca="1">IF(testdata[[#This Row],[dir]]&lt;&gt;"",SUM(OFFSET(testdata[[#This Row],[volume]],0,0,testdata[[#This Row],[lastIndex]]-testdata[[#This Row],[index]],1))/ABS(testdata[[#This Row],[qty]]),"")</f>
        <v/>
      </c>
      <c r="V47" s="3" t="s">
        <v>53</v>
      </c>
      <c r="W47" s="2">
        <v>250.5</v>
      </c>
      <c r="X47" s="2">
        <v>257.16000000000003</v>
      </c>
      <c r="Y47" s="2">
        <v>243.59</v>
      </c>
      <c r="Z47" s="2">
        <v>253</v>
      </c>
      <c r="AA47" s="1">
        <v>221830448</v>
      </c>
      <c r="AB47" s="4" t="b">
        <v>1</v>
      </c>
      <c r="AD47"/>
    </row>
    <row r="48" spans="1:30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IF(ABS(testdata[[#This Row],[close]]-H47)&gt;=BrickSize,H47+testdata[[#This Row],[qty]]*BrickSize,H47)</f>
        <v>225.5</v>
      </c>
      <c r="I48" s="15">
        <f>(testdata[[#This Row],[close]]-H47)/BrickSize</f>
        <v>-0.37599999999999911</v>
      </c>
      <c r="J48" s="12">
        <f>ROUNDDOWN((testdata[[#This Row],[close]]-H47)/BrickSize,0)</f>
        <v>0</v>
      </c>
      <c r="K48" s="12">
        <f t="array" ref="K48">SUM(ABS(J$2:J48))</f>
        <v>5</v>
      </c>
      <c r="L48" s="6" t="str">
        <f>IF(testdata[[#This Row],[last]]&gt;H47,"UP",IF(testdata[[#This Row],[last]]&lt;H47,"DN",""))</f>
        <v/>
      </c>
      <c r="M48" s="7">
        <f t="shared" si="0"/>
        <v>40</v>
      </c>
      <c r="N48" s="2" t="str">
        <f>IF(testdata[[#This Row],[qty]]&lt;&gt;0,H47,"")</f>
        <v/>
      </c>
      <c r="O48" s="2" t="str">
        <f ca="1">IF(testdata[[#This Row],[dir]]&lt;&gt;"",MAX(OFFSET(testdata[[#This Row],[high]],0,0,testdata[[#This Row],[lastIndex]]-testdata[[#This Row],[index]],1)),"")</f>
        <v/>
      </c>
      <c r="P48" s="2" t="str">
        <f ca="1">IF(testdata[[#This Row],[dir]]&lt;&gt;"",MIN(OFFSET(testdata[[#This Row],[low]],0,0,testdata[[#This Row],[lastIndex]]-testdata[[#This Row],[index]],1)),"")</f>
        <v/>
      </c>
      <c r="Q48" s="2" t="str">
        <f>IF(testdata[[#This Row],[qty]]&lt;&gt;0,testdata[[#This Row],[last]],"")</f>
        <v/>
      </c>
      <c r="R48" s="1" t="str">
        <f ca="1">IF(testdata[[#This Row],[dir]]&lt;&gt;"",SUM(OFFSET(testdata[[#This Row],[volume]],0,0,testdata[[#This Row],[lastIndex]]-testdata[[#This Row],[index]],1))/ABS(testdata[[#This Row],[qty]]),"")</f>
        <v/>
      </c>
      <c r="V48" s="3" t="s">
        <v>53</v>
      </c>
      <c r="W48" s="2">
        <v>253</v>
      </c>
      <c r="X48" s="2">
        <v>257.16000000000003</v>
      </c>
      <c r="Y48" s="2">
        <v>243.59</v>
      </c>
      <c r="Z48" s="2">
        <v>255.5</v>
      </c>
      <c r="AA48" s="1">
        <v>221830448</v>
      </c>
      <c r="AB48" s="4" t="b">
        <v>1</v>
      </c>
      <c r="AD48"/>
    </row>
    <row r="49" spans="1:30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IF(ABS(testdata[[#This Row],[close]]-H48)&gt;=BrickSize,H48+testdata[[#This Row],[qty]]*BrickSize,H48)</f>
        <v>225.5</v>
      </c>
      <c r="I49" s="15">
        <f>(testdata[[#This Row],[close]]-H48)/BrickSize</f>
        <v>-0.33200000000000501</v>
      </c>
      <c r="J49" s="12">
        <f>ROUNDDOWN((testdata[[#This Row],[close]]-H48)/BrickSize,0)</f>
        <v>0</v>
      </c>
      <c r="K49" s="12">
        <f t="array" ref="K49">SUM(ABS(J$2:J49))</f>
        <v>5</v>
      </c>
      <c r="L49" s="6" t="str">
        <f>IF(testdata[[#This Row],[last]]&gt;H48,"UP",IF(testdata[[#This Row],[last]]&lt;H48,"DN",""))</f>
        <v/>
      </c>
      <c r="M49" s="7">
        <f t="shared" si="0"/>
        <v>40</v>
      </c>
      <c r="N49" s="2" t="str">
        <f>IF(testdata[[#This Row],[qty]]&lt;&gt;0,H48,"")</f>
        <v/>
      </c>
      <c r="O49" s="2" t="str">
        <f ca="1">IF(testdata[[#This Row],[dir]]&lt;&gt;"",MAX(OFFSET(testdata[[#This Row],[high]],0,0,testdata[[#This Row],[lastIndex]]-testdata[[#This Row],[index]],1)),"")</f>
        <v/>
      </c>
      <c r="P49" s="2" t="str">
        <f ca="1">IF(testdata[[#This Row],[dir]]&lt;&gt;"",MIN(OFFSET(testdata[[#This Row],[low]],0,0,testdata[[#This Row],[lastIndex]]-testdata[[#This Row],[index]],1)),"")</f>
        <v/>
      </c>
      <c r="Q49" s="2" t="str">
        <f>IF(testdata[[#This Row],[qty]]&lt;&gt;0,testdata[[#This Row],[last]],"")</f>
        <v/>
      </c>
      <c r="R49" s="1" t="str">
        <f ca="1">IF(testdata[[#This Row],[dir]]&lt;&gt;"",SUM(OFFSET(testdata[[#This Row],[volume]],0,0,testdata[[#This Row],[lastIndex]]-testdata[[#This Row],[index]],1))/ABS(testdata[[#This Row],[qty]]),"")</f>
        <v/>
      </c>
      <c r="V49" s="3" t="s">
        <v>54</v>
      </c>
      <c r="W49" s="2">
        <v>255.5</v>
      </c>
      <c r="X49" s="2">
        <v>260.04000000000002</v>
      </c>
      <c r="Y49" s="2">
        <v>253.6</v>
      </c>
      <c r="Z49" s="2">
        <v>258</v>
      </c>
      <c r="AA49" s="1">
        <v>209691520</v>
      </c>
      <c r="AB49" s="4" t="b">
        <v>1</v>
      </c>
      <c r="AD49"/>
    </row>
    <row r="50" spans="1:30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IF(ABS(testdata[[#This Row],[close]]-H49)&gt;=BrickSize,H49+testdata[[#This Row],[qty]]*BrickSize,H49)</f>
        <v>225.5</v>
      </c>
      <c r="I50" s="15">
        <f>(testdata[[#This Row],[close]]-H49)/BrickSize</f>
        <v>-0.67599999999999905</v>
      </c>
      <c r="J50" s="12">
        <f>ROUNDDOWN((testdata[[#This Row],[close]]-H49)/BrickSize,0)</f>
        <v>0</v>
      </c>
      <c r="K50" s="12">
        <f t="array" ref="K50">SUM(ABS(J$2:J50))</f>
        <v>5</v>
      </c>
      <c r="L50" s="6" t="str">
        <f>IF(testdata[[#This Row],[last]]&gt;H49,"UP",IF(testdata[[#This Row],[last]]&lt;H49,"DN",""))</f>
        <v/>
      </c>
      <c r="M50" s="7">
        <f t="shared" si="0"/>
        <v>40</v>
      </c>
      <c r="N50" s="2" t="str">
        <f>IF(testdata[[#This Row],[qty]]&lt;&gt;0,H49,"")</f>
        <v/>
      </c>
      <c r="O50" s="2" t="str">
        <f ca="1">IF(testdata[[#This Row],[dir]]&lt;&gt;"",MAX(OFFSET(testdata[[#This Row],[high]],0,0,testdata[[#This Row],[lastIndex]]-testdata[[#This Row],[index]],1)),"")</f>
        <v/>
      </c>
      <c r="P50" s="2" t="str">
        <f ca="1">IF(testdata[[#This Row],[dir]]&lt;&gt;"",MIN(OFFSET(testdata[[#This Row],[low]],0,0,testdata[[#This Row],[lastIndex]]-testdata[[#This Row],[index]],1)),"")</f>
        <v/>
      </c>
      <c r="Q50" s="2" t="str">
        <f>IF(testdata[[#This Row],[qty]]&lt;&gt;0,testdata[[#This Row],[last]],"")</f>
        <v/>
      </c>
      <c r="R50" s="1" t="str">
        <f ca="1">IF(testdata[[#This Row],[dir]]&lt;&gt;"",SUM(OFFSET(testdata[[#This Row],[volume]],0,0,testdata[[#This Row],[lastIndex]]-testdata[[#This Row],[index]],1))/ABS(testdata[[#This Row],[qty]]),"")</f>
        <v/>
      </c>
      <c r="V50" s="3" t="s">
        <v>55</v>
      </c>
      <c r="W50" s="2">
        <v>258</v>
      </c>
      <c r="X50" s="2">
        <v>262.97000000000003</v>
      </c>
      <c r="Y50" s="2">
        <v>258.86</v>
      </c>
      <c r="Z50" s="2">
        <v>260.5</v>
      </c>
      <c r="AA50" s="1">
        <v>115457688</v>
      </c>
      <c r="AB50" s="4" t="b">
        <v>1</v>
      </c>
      <c r="AD50"/>
    </row>
    <row r="51" spans="1:30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IF(ABS(testdata[[#This Row],[close]]-H50)&gt;=BrickSize,H50+testdata[[#This Row],[qty]]*BrickSize,H50)</f>
        <v>225.5</v>
      </c>
      <c r="I51" s="15">
        <f>(testdata[[#This Row],[close]]-H50)/BrickSize</f>
        <v>0.1</v>
      </c>
      <c r="J51" s="12">
        <f>ROUNDDOWN((testdata[[#This Row],[close]]-H50)/BrickSize,0)</f>
        <v>0</v>
      </c>
      <c r="K51" s="12">
        <f t="array" ref="K51">SUM(ABS(J$2:J51))</f>
        <v>5</v>
      </c>
      <c r="L51" s="6" t="str">
        <f>IF(testdata[[#This Row],[last]]&gt;H50,"UP",IF(testdata[[#This Row],[last]]&lt;H50,"DN",""))</f>
        <v/>
      </c>
      <c r="M51" s="7">
        <f t="shared" si="0"/>
        <v>40</v>
      </c>
      <c r="N51" s="2" t="str">
        <f>IF(testdata[[#This Row],[qty]]&lt;&gt;0,H50,"")</f>
        <v/>
      </c>
      <c r="O51" s="2" t="str">
        <f ca="1">IF(testdata[[#This Row],[dir]]&lt;&gt;"",MAX(OFFSET(testdata[[#This Row],[high]],0,0,testdata[[#This Row],[lastIndex]]-testdata[[#This Row],[index]],1)),"")</f>
        <v/>
      </c>
      <c r="P51" s="2" t="str">
        <f ca="1">IF(testdata[[#This Row],[dir]]&lt;&gt;"",MIN(OFFSET(testdata[[#This Row],[low]],0,0,testdata[[#This Row],[lastIndex]]-testdata[[#This Row],[index]],1)),"")</f>
        <v/>
      </c>
      <c r="Q51" s="2" t="str">
        <f>IF(testdata[[#This Row],[qty]]&lt;&gt;0,testdata[[#This Row],[last]],"")</f>
        <v/>
      </c>
      <c r="R51" s="1" t="str">
        <f ca="1">IF(testdata[[#This Row],[dir]]&lt;&gt;"",SUM(OFFSET(testdata[[#This Row],[volume]],0,0,testdata[[#This Row],[lastIndex]]-testdata[[#This Row],[index]],1))/ABS(testdata[[#This Row],[qty]]),"")</f>
        <v/>
      </c>
      <c r="V51" s="3" t="s">
        <v>56</v>
      </c>
      <c r="W51" s="2">
        <v>260.5</v>
      </c>
      <c r="X51" s="2">
        <v>265.17</v>
      </c>
      <c r="Y51" s="2">
        <v>262.23</v>
      </c>
      <c r="Z51" s="2">
        <v>263</v>
      </c>
      <c r="AA51" s="1">
        <v>166561968</v>
      </c>
      <c r="AB51" s="4" t="b">
        <v>1</v>
      </c>
      <c r="AD51"/>
    </row>
    <row r="52" spans="1:30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IF(ABS(testdata[[#This Row],[close]]-H51)&gt;=BrickSize,H51+testdata[[#This Row],[qty]]*BrickSize,H51)</f>
        <v>225.5</v>
      </c>
      <c r="I52" s="15">
        <f>(testdata[[#This Row],[close]]-H51)/BrickSize</f>
        <v>-7.5999999999999096E-2</v>
      </c>
      <c r="J52" s="12">
        <f>ROUNDDOWN((testdata[[#This Row],[close]]-H51)/BrickSize,0)</f>
        <v>0</v>
      </c>
      <c r="K52" s="12">
        <f t="array" ref="K52">SUM(ABS(J$2:J52))</f>
        <v>5</v>
      </c>
      <c r="L52" s="6" t="str">
        <f>IF(testdata[[#This Row],[last]]&gt;H51,"UP",IF(testdata[[#This Row],[last]]&lt;H51,"DN",""))</f>
        <v/>
      </c>
      <c r="M52" s="7">
        <f t="shared" si="0"/>
        <v>40</v>
      </c>
      <c r="N52" s="2" t="str">
        <f>IF(testdata[[#This Row],[qty]]&lt;&gt;0,H51,"")</f>
        <v/>
      </c>
      <c r="O52" s="2" t="str">
        <f ca="1">IF(testdata[[#This Row],[dir]]&lt;&gt;"",MAX(OFFSET(testdata[[#This Row],[high]],0,0,testdata[[#This Row],[lastIndex]]-testdata[[#This Row],[index]],1)),"")</f>
        <v/>
      </c>
      <c r="P52" s="2" t="str">
        <f ca="1">IF(testdata[[#This Row],[dir]]&lt;&gt;"",MIN(OFFSET(testdata[[#This Row],[low]],0,0,testdata[[#This Row],[lastIndex]]-testdata[[#This Row],[index]],1)),"")</f>
        <v/>
      </c>
      <c r="Q52" s="2" t="str">
        <f>IF(testdata[[#This Row],[qty]]&lt;&gt;0,testdata[[#This Row],[last]],"")</f>
        <v/>
      </c>
      <c r="R52" s="1" t="str">
        <f ca="1">IF(testdata[[#This Row],[dir]]&lt;&gt;"",SUM(OFFSET(testdata[[#This Row],[volume]],0,0,testdata[[#This Row],[lastIndex]]-testdata[[#This Row],[index]],1))/ABS(testdata[[#This Row],[qty]]),"")</f>
        <v/>
      </c>
      <c r="V52" s="3" t="s">
        <v>57</v>
      </c>
      <c r="W52" s="2">
        <v>263</v>
      </c>
      <c r="X52" s="2">
        <v>264.58999999999997</v>
      </c>
      <c r="Y52" s="2">
        <v>259.99</v>
      </c>
      <c r="Z52" s="2">
        <v>260.5</v>
      </c>
      <c r="AA52" s="1">
        <v>192345992</v>
      </c>
      <c r="AB52" s="4" t="b">
        <v>0</v>
      </c>
      <c r="AD52"/>
    </row>
    <row r="53" spans="1:30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IF(ABS(testdata[[#This Row],[close]]-H52)&gt;=BrickSize,H52+testdata[[#This Row],[qty]]*BrickSize,H52)</f>
        <v>225.5</v>
      </c>
      <c r="I53" s="15">
        <f>(testdata[[#This Row],[close]]-H52)/BrickSize</f>
        <v>-0.23600000000000138</v>
      </c>
      <c r="J53" s="12">
        <f>ROUNDDOWN((testdata[[#This Row],[close]]-H52)/BrickSize,0)</f>
        <v>0</v>
      </c>
      <c r="K53" s="12">
        <f t="array" ref="K53">SUM(ABS(J$2:J53))</f>
        <v>5</v>
      </c>
      <c r="L53" s="6" t="str">
        <f>IF(testdata[[#This Row],[last]]&gt;H52,"UP",IF(testdata[[#This Row],[last]]&lt;H52,"DN",""))</f>
        <v/>
      </c>
      <c r="M53" s="7">
        <f t="shared" si="0"/>
        <v>40</v>
      </c>
      <c r="N53" s="2" t="str">
        <f>IF(testdata[[#This Row],[qty]]&lt;&gt;0,H52,"")</f>
        <v/>
      </c>
      <c r="O53" s="2" t="str">
        <f ca="1">IF(testdata[[#This Row],[dir]]&lt;&gt;"",MAX(OFFSET(testdata[[#This Row],[high]],0,0,testdata[[#This Row],[lastIndex]]-testdata[[#This Row],[index]],1)),"")</f>
        <v/>
      </c>
      <c r="P53" s="2" t="str">
        <f ca="1">IF(testdata[[#This Row],[dir]]&lt;&gt;"",MIN(OFFSET(testdata[[#This Row],[low]],0,0,testdata[[#This Row],[lastIndex]]-testdata[[#This Row],[index]],1)),"")</f>
        <v/>
      </c>
      <c r="Q53" s="2" t="str">
        <f>IF(testdata[[#This Row],[qty]]&lt;&gt;0,testdata[[#This Row],[last]],"")</f>
        <v/>
      </c>
      <c r="R53" s="1" t="str">
        <f ca="1">IF(testdata[[#This Row],[dir]]&lt;&gt;"",SUM(OFFSET(testdata[[#This Row],[volume]],0,0,testdata[[#This Row],[lastIndex]]-testdata[[#This Row],[index]],1))/ABS(testdata[[#This Row],[qty]]),"")</f>
        <v/>
      </c>
      <c r="V53" s="3" t="s">
        <v>58</v>
      </c>
      <c r="W53" s="2">
        <v>260.5</v>
      </c>
      <c r="X53" s="2">
        <v>264.58</v>
      </c>
      <c r="Y53" s="2">
        <v>259.7</v>
      </c>
      <c r="Z53" s="2">
        <v>263</v>
      </c>
      <c r="AA53" s="1">
        <v>211060384</v>
      </c>
      <c r="AB53" s="4" t="b">
        <v>1</v>
      </c>
      <c r="AD53"/>
    </row>
    <row r="54" spans="1:30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IF(ABS(testdata[[#This Row],[close]]-H53)&gt;=BrickSize,H53+testdata[[#This Row],[qty]]*BrickSize,H53)</f>
        <v>225.5</v>
      </c>
      <c r="I54" s="15">
        <f>(testdata[[#This Row],[close]]-H53)/BrickSize</f>
        <v>-0.33600000000000135</v>
      </c>
      <c r="J54" s="12">
        <f>ROUNDDOWN((testdata[[#This Row],[close]]-H53)/BrickSize,0)</f>
        <v>0</v>
      </c>
      <c r="K54" s="12">
        <f t="array" ref="K54">SUM(ABS(J$2:J54))</f>
        <v>5</v>
      </c>
      <c r="L54" s="6" t="str">
        <f>IF(testdata[[#This Row],[last]]&gt;H53,"UP",IF(testdata[[#This Row],[last]]&lt;H53,"DN",""))</f>
        <v/>
      </c>
      <c r="M54" s="7">
        <f t="shared" si="0"/>
        <v>40</v>
      </c>
      <c r="N54" s="2" t="str">
        <f>IF(testdata[[#This Row],[qty]]&lt;&gt;0,H53,"")</f>
        <v/>
      </c>
      <c r="O54" s="2" t="str">
        <f ca="1">IF(testdata[[#This Row],[dir]]&lt;&gt;"",MAX(OFFSET(testdata[[#This Row],[high]],0,0,testdata[[#This Row],[lastIndex]]-testdata[[#This Row],[index]],1)),"")</f>
        <v/>
      </c>
      <c r="P54" s="2" t="str">
        <f ca="1">IF(testdata[[#This Row],[dir]]&lt;&gt;"",MIN(OFFSET(testdata[[#This Row],[low]],0,0,testdata[[#This Row],[lastIndex]]-testdata[[#This Row],[index]],1)),"")</f>
        <v/>
      </c>
      <c r="Q54" s="2" t="str">
        <f>IF(testdata[[#This Row],[qty]]&lt;&gt;0,testdata[[#This Row],[last]],"")</f>
        <v/>
      </c>
      <c r="R54" s="1" t="str">
        <f ca="1">IF(testdata[[#This Row],[dir]]&lt;&gt;"",SUM(OFFSET(testdata[[#This Row],[volume]],0,0,testdata[[#This Row],[lastIndex]]-testdata[[#This Row],[index]],1))/ABS(testdata[[#This Row],[qty]]),"")</f>
        <v/>
      </c>
      <c r="V54" s="3" t="s">
        <v>59</v>
      </c>
      <c r="W54" s="2">
        <v>263</v>
      </c>
      <c r="X54" s="2">
        <v>267.76</v>
      </c>
      <c r="Y54" s="2">
        <v>265.11</v>
      </c>
      <c r="Z54" s="2">
        <v>265.5</v>
      </c>
      <c r="AA54" s="1">
        <v>89802808</v>
      </c>
      <c r="AB54" s="4" t="b">
        <v>1</v>
      </c>
      <c r="AD54"/>
    </row>
    <row r="55" spans="1:30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IF(ABS(testdata[[#This Row],[close]]-H54)&gt;=BrickSize,H54+testdata[[#This Row],[qty]]*BrickSize,H54)</f>
        <v>223</v>
      </c>
      <c r="I55" s="15">
        <f>(testdata[[#This Row],[close]]-H54)/BrickSize</f>
        <v>-1.4879999999999995</v>
      </c>
      <c r="J55" s="12">
        <f>ROUNDDOWN((testdata[[#This Row],[close]]-H54)/BrickSize,0)</f>
        <v>-1</v>
      </c>
      <c r="K55" s="12">
        <f t="array" ref="K55">SUM(ABS(J$2:J55))</f>
        <v>6</v>
      </c>
      <c r="L55" s="6" t="str">
        <f>IF(testdata[[#This Row],[last]]&gt;H54,"UP",IF(testdata[[#This Row],[last]]&lt;H54,"DN",""))</f>
        <v>DN</v>
      </c>
      <c r="M55" s="7">
        <f t="shared" si="0"/>
        <v>40</v>
      </c>
      <c r="N55" s="2">
        <f>IF(testdata[[#This Row],[qty]]&lt;&gt;0,H54,"")</f>
        <v>225.5</v>
      </c>
      <c r="O55" s="2">
        <f ca="1">IF(testdata[[#This Row],[dir]]&lt;&gt;"",MAX(OFFSET(testdata[[#This Row],[high]],0,0,testdata[[#This Row],[lastIndex]]-testdata[[#This Row],[index]],1)),"")</f>
        <v>226.34</v>
      </c>
      <c r="P55" s="2">
        <f ca="1">IF(testdata[[#This Row],[dir]]&lt;&gt;"",MIN(OFFSET(testdata[[#This Row],[low]],0,0,testdata[[#This Row],[lastIndex]]-testdata[[#This Row],[index]],1)),"")</f>
        <v>221.64</v>
      </c>
      <c r="Q55" s="2">
        <f>IF(testdata[[#This Row],[qty]]&lt;&gt;0,testdata[[#This Row],[last]],"")</f>
        <v>223</v>
      </c>
      <c r="R55" s="1">
        <f ca="1">IF(testdata[[#This Row],[dir]]&lt;&gt;"",SUM(OFFSET(testdata[[#This Row],[volume]],0,0,testdata[[#This Row],[lastIndex]]-testdata[[#This Row],[index]],1))/ABS(testdata[[#This Row],[qty]]),"")</f>
        <v>1150862992</v>
      </c>
      <c r="V55" s="3" t="s">
        <v>60</v>
      </c>
      <c r="W55" s="2">
        <v>265.5</v>
      </c>
      <c r="X55" s="2">
        <v>268.63</v>
      </c>
      <c r="Y55" s="2">
        <v>261.29000000000002</v>
      </c>
      <c r="Z55" s="2">
        <v>263</v>
      </c>
      <c r="AA55" s="1">
        <v>229468384</v>
      </c>
      <c r="AB55" s="4" t="b">
        <v>0</v>
      </c>
      <c r="AD55"/>
    </row>
    <row r="56" spans="1:30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IF(ABS(testdata[[#This Row],[close]]-H55)&gt;=BrickSize,H55+testdata[[#This Row],[qty]]*BrickSize,H55)</f>
        <v>223</v>
      </c>
      <c r="I56" s="15">
        <f>(testdata[[#This Row],[close]]-H55)/BrickSize</f>
        <v>-0.27999999999999547</v>
      </c>
      <c r="J56" s="12">
        <f>ROUNDDOWN((testdata[[#This Row],[close]]-H55)/BrickSize,0)</f>
        <v>0</v>
      </c>
      <c r="K56" s="12">
        <f t="array" ref="K56">SUM(ABS(J$2:J56))</f>
        <v>6</v>
      </c>
      <c r="L56" s="6" t="str">
        <f>IF(testdata[[#This Row],[last]]&gt;H55,"UP",IF(testdata[[#This Row],[last]]&lt;H55,"DN",""))</f>
        <v/>
      </c>
      <c r="M56" s="7">
        <f t="shared" si="0"/>
        <v>54</v>
      </c>
      <c r="N56" s="2" t="str">
        <f>IF(testdata[[#This Row],[qty]]&lt;&gt;0,H55,"")</f>
        <v/>
      </c>
      <c r="O56" s="2" t="str">
        <f ca="1">IF(testdata[[#This Row],[dir]]&lt;&gt;"",MAX(OFFSET(testdata[[#This Row],[high]],0,0,testdata[[#This Row],[lastIndex]]-testdata[[#This Row],[index]],1)),"")</f>
        <v/>
      </c>
      <c r="P56" s="2" t="str">
        <f ca="1">IF(testdata[[#This Row],[dir]]&lt;&gt;"",MIN(OFFSET(testdata[[#This Row],[low]],0,0,testdata[[#This Row],[lastIndex]]-testdata[[#This Row],[index]],1)),"")</f>
        <v/>
      </c>
      <c r="Q56" s="2" t="str">
        <f>IF(testdata[[#This Row],[qty]]&lt;&gt;0,testdata[[#This Row],[last]],"")</f>
        <v/>
      </c>
      <c r="R56" s="1" t="str">
        <f ca="1">IF(testdata[[#This Row],[dir]]&lt;&gt;"",SUM(OFFSET(testdata[[#This Row],[volume]],0,0,testdata[[#This Row],[lastIndex]]-testdata[[#This Row],[index]],1))/ABS(testdata[[#This Row],[qty]]),"")</f>
        <v/>
      </c>
      <c r="V56" s="3" t="s">
        <v>61</v>
      </c>
      <c r="W56" s="2">
        <v>263</v>
      </c>
      <c r="X56" s="2">
        <v>263.10000000000002</v>
      </c>
      <c r="Y56" s="2">
        <v>256.19</v>
      </c>
      <c r="Z56" s="2">
        <v>260.5</v>
      </c>
      <c r="AA56" s="1">
        <v>91813064</v>
      </c>
      <c r="AB56" s="4" t="b">
        <v>0</v>
      </c>
      <c r="AD56"/>
    </row>
    <row r="57" spans="1:30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IF(ABS(testdata[[#This Row],[close]]-H56)&gt;=BrickSize,H56+testdata[[#This Row],[qty]]*BrickSize,H56)</f>
        <v>223</v>
      </c>
      <c r="I57" s="15">
        <f>(testdata[[#This Row],[close]]-H56)/BrickSize</f>
        <v>-0.37599999999999911</v>
      </c>
      <c r="J57" s="12">
        <f>ROUNDDOWN((testdata[[#This Row],[close]]-H56)/BrickSize,0)</f>
        <v>0</v>
      </c>
      <c r="K57" s="12">
        <f t="array" ref="K57">SUM(ABS(J$2:J57))</f>
        <v>6</v>
      </c>
      <c r="L57" s="6" t="str">
        <f>IF(testdata[[#This Row],[last]]&gt;H56,"UP",IF(testdata[[#This Row],[last]]&lt;H56,"DN",""))</f>
        <v/>
      </c>
      <c r="M57" s="7">
        <f t="shared" si="0"/>
        <v>54</v>
      </c>
      <c r="N57" s="2" t="str">
        <f>IF(testdata[[#This Row],[qty]]&lt;&gt;0,H56,"")</f>
        <v/>
      </c>
      <c r="O57" s="2" t="str">
        <f ca="1">IF(testdata[[#This Row],[dir]]&lt;&gt;"",MAX(OFFSET(testdata[[#This Row],[high]],0,0,testdata[[#This Row],[lastIndex]]-testdata[[#This Row],[index]],1)),"")</f>
        <v/>
      </c>
      <c r="P57" s="2" t="str">
        <f ca="1">IF(testdata[[#This Row],[dir]]&lt;&gt;"",MIN(OFFSET(testdata[[#This Row],[low]],0,0,testdata[[#This Row],[lastIndex]]-testdata[[#This Row],[index]],1)),"")</f>
        <v/>
      </c>
      <c r="Q57" s="2" t="str">
        <f>IF(testdata[[#This Row],[qty]]&lt;&gt;0,testdata[[#This Row],[last]],"")</f>
        <v/>
      </c>
      <c r="R57" s="1" t="str">
        <f ca="1">IF(testdata[[#This Row],[dir]]&lt;&gt;"",SUM(OFFSET(testdata[[#This Row],[volume]],0,0,testdata[[#This Row],[lastIndex]]-testdata[[#This Row],[index]],1))/ABS(testdata[[#This Row],[qty]]),"")</f>
        <v/>
      </c>
      <c r="V57" s="3" t="s">
        <v>61</v>
      </c>
      <c r="W57" s="2">
        <v>260.5</v>
      </c>
      <c r="X57" s="2">
        <v>263.10000000000002</v>
      </c>
      <c r="Y57" s="2">
        <v>256.19</v>
      </c>
      <c r="Z57" s="2">
        <v>258</v>
      </c>
      <c r="AA57" s="1">
        <v>91813064</v>
      </c>
      <c r="AB57" s="4" t="b">
        <v>0</v>
      </c>
      <c r="AD57"/>
    </row>
    <row r="58" spans="1:30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IF(ABS(testdata[[#This Row],[close]]-H57)&gt;=BrickSize,H57+testdata[[#This Row],[qty]]*BrickSize,H57)</f>
        <v>223</v>
      </c>
      <c r="I58" s="15">
        <f>(testdata[[#This Row],[close]]-H57)/BrickSize</f>
        <v>-0.43999999999999773</v>
      </c>
      <c r="J58" s="12">
        <f>ROUNDDOWN((testdata[[#This Row],[close]]-H57)/BrickSize,0)</f>
        <v>0</v>
      </c>
      <c r="K58" s="12">
        <f t="array" ref="K58">SUM(ABS(J$2:J58))</f>
        <v>6</v>
      </c>
      <c r="L58" s="6" t="str">
        <f>IF(testdata[[#This Row],[last]]&gt;H57,"UP",IF(testdata[[#This Row],[last]]&lt;H57,"DN",""))</f>
        <v/>
      </c>
      <c r="M58" s="7">
        <f t="shared" si="0"/>
        <v>54</v>
      </c>
      <c r="N58" s="2" t="str">
        <f>IF(testdata[[#This Row],[qty]]&lt;&gt;0,H57,"")</f>
        <v/>
      </c>
      <c r="O58" s="2" t="str">
        <f ca="1">IF(testdata[[#This Row],[dir]]&lt;&gt;"",MAX(OFFSET(testdata[[#This Row],[high]],0,0,testdata[[#This Row],[lastIndex]]-testdata[[#This Row],[index]],1)),"")</f>
        <v/>
      </c>
      <c r="P58" s="2" t="str">
        <f ca="1">IF(testdata[[#This Row],[dir]]&lt;&gt;"",MIN(OFFSET(testdata[[#This Row],[low]],0,0,testdata[[#This Row],[lastIndex]]-testdata[[#This Row],[index]],1)),"")</f>
        <v/>
      </c>
      <c r="Q58" s="2" t="str">
        <f>IF(testdata[[#This Row],[qty]]&lt;&gt;0,testdata[[#This Row],[last]],"")</f>
        <v/>
      </c>
      <c r="R58" s="1" t="str">
        <f ca="1">IF(testdata[[#This Row],[dir]]&lt;&gt;"",SUM(OFFSET(testdata[[#This Row],[volume]],0,0,testdata[[#This Row],[lastIndex]]-testdata[[#This Row],[index]],1))/ABS(testdata[[#This Row],[qty]]),"")</f>
        <v/>
      </c>
      <c r="V58" s="3" t="s">
        <v>62</v>
      </c>
      <c r="W58" s="2">
        <v>258</v>
      </c>
      <c r="X58" s="2">
        <v>262.83</v>
      </c>
      <c r="Y58" s="2">
        <v>255.05</v>
      </c>
      <c r="Z58" s="2">
        <v>260.5</v>
      </c>
      <c r="AA58" s="1">
        <v>245441032</v>
      </c>
      <c r="AB58" s="4" t="b">
        <v>1</v>
      </c>
      <c r="AD58"/>
    </row>
    <row r="59" spans="1:30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IF(ABS(testdata[[#This Row],[close]]-H58)&gt;=BrickSize,H58+testdata[[#This Row],[qty]]*BrickSize,H58)</f>
        <v>223</v>
      </c>
      <c r="I59" s="15">
        <f>(testdata[[#This Row],[close]]-H58)/BrickSize</f>
        <v>-0.53200000000000502</v>
      </c>
      <c r="J59" s="12">
        <f>ROUNDDOWN((testdata[[#This Row],[close]]-H58)/BrickSize,0)</f>
        <v>0</v>
      </c>
      <c r="K59" s="12">
        <f t="array" ref="K59">SUM(ABS(J$2:J59))</f>
        <v>6</v>
      </c>
      <c r="L59" s="6" t="str">
        <f>IF(testdata[[#This Row],[last]]&gt;H58,"UP",IF(testdata[[#This Row],[last]]&lt;H58,"DN",""))</f>
        <v/>
      </c>
      <c r="M59" s="7">
        <f t="shared" si="0"/>
        <v>54</v>
      </c>
      <c r="N59" s="2" t="str">
        <f>IF(testdata[[#This Row],[qty]]&lt;&gt;0,H58,"")</f>
        <v/>
      </c>
      <c r="O59" s="2" t="str">
        <f ca="1">IF(testdata[[#This Row],[dir]]&lt;&gt;"",MAX(OFFSET(testdata[[#This Row],[high]],0,0,testdata[[#This Row],[lastIndex]]-testdata[[#This Row],[index]],1)),"")</f>
        <v/>
      </c>
      <c r="P59" s="2" t="str">
        <f ca="1">IF(testdata[[#This Row],[dir]]&lt;&gt;"",MIN(OFFSET(testdata[[#This Row],[low]],0,0,testdata[[#This Row],[lastIndex]]-testdata[[#This Row],[index]],1)),"")</f>
        <v/>
      </c>
      <c r="Q59" s="2" t="str">
        <f>IF(testdata[[#This Row],[qty]]&lt;&gt;0,testdata[[#This Row],[last]],"")</f>
        <v/>
      </c>
      <c r="R59" s="1" t="str">
        <f ca="1">IF(testdata[[#This Row],[dir]]&lt;&gt;"",SUM(OFFSET(testdata[[#This Row],[volume]],0,0,testdata[[#This Row],[lastIndex]]-testdata[[#This Row],[index]],1))/ABS(testdata[[#This Row],[qty]]),"")</f>
        <v/>
      </c>
      <c r="V59" s="3" t="s">
        <v>63</v>
      </c>
      <c r="W59" s="2">
        <v>260.5</v>
      </c>
      <c r="X59" s="2">
        <v>264.13</v>
      </c>
      <c r="Y59" s="2">
        <v>260.24</v>
      </c>
      <c r="Z59" s="2">
        <v>263</v>
      </c>
      <c r="AA59" s="1">
        <v>242105232</v>
      </c>
      <c r="AB59" s="4" t="b">
        <v>1</v>
      </c>
      <c r="AD59"/>
    </row>
    <row r="60" spans="1:30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IF(ABS(testdata[[#This Row],[close]]-H59)&gt;=BrickSize,H59+testdata[[#This Row],[qty]]*BrickSize,H59)</f>
        <v>223</v>
      </c>
      <c r="I60" s="15">
        <f>(testdata[[#This Row],[close]]-H59)/BrickSize</f>
        <v>0.11599999999999681</v>
      </c>
      <c r="J60" s="12">
        <f>ROUNDDOWN((testdata[[#This Row],[close]]-H59)/BrickSize,0)</f>
        <v>0</v>
      </c>
      <c r="K60" s="12">
        <f t="array" ref="K60">SUM(ABS(J$2:J60))</f>
        <v>6</v>
      </c>
      <c r="L60" s="6" t="str">
        <f>IF(testdata[[#This Row],[last]]&gt;H59,"UP",IF(testdata[[#This Row],[last]]&lt;H59,"DN",""))</f>
        <v/>
      </c>
      <c r="M60" s="7">
        <f t="shared" si="0"/>
        <v>54</v>
      </c>
      <c r="N60" s="2" t="str">
        <f>IF(testdata[[#This Row],[qty]]&lt;&gt;0,H59,"")</f>
        <v/>
      </c>
      <c r="O60" s="2" t="str">
        <f ca="1">IF(testdata[[#This Row],[dir]]&lt;&gt;"",MAX(OFFSET(testdata[[#This Row],[high]],0,0,testdata[[#This Row],[lastIndex]]-testdata[[#This Row],[index]],1)),"")</f>
        <v/>
      </c>
      <c r="P60" s="2" t="str">
        <f ca="1">IF(testdata[[#This Row],[dir]]&lt;&gt;"",MIN(OFFSET(testdata[[#This Row],[low]],0,0,testdata[[#This Row],[lastIndex]]-testdata[[#This Row],[index]],1)),"")</f>
        <v/>
      </c>
      <c r="Q60" s="2" t="str">
        <f>IF(testdata[[#This Row],[qty]]&lt;&gt;0,testdata[[#This Row],[last]],"")</f>
        <v/>
      </c>
      <c r="R60" s="1" t="str">
        <f ca="1">IF(testdata[[#This Row],[dir]]&lt;&gt;"",SUM(OFFSET(testdata[[#This Row],[volume]],0,0,testdata[[#This Row],[lastIndex]]-testdata[[#This Row],[index]],1))/ABS(testdata[[#This Row],[qty]]),"")</f>
        <v/>
      </c>
      <c r="V60" s="3" t="s">
        <v>64</v>
      </c>
      <c r="W60" s="2">
        <v>263</v>
      </c>
      <c r="X60" s="2">
        <v>268.58999999999997</v>
      </c>
      <c r="Y60" s="2">
        <v>265.19</v>
      </c>
      <c r="Z60" s="2">
        <v>265.5</v>
      </c>
      <c r="AA60" s="1">
        <v>58987792</v>
      </c>
      <c r="AB60" s="4" t="b">
        <v>1</v>
      </c>
      <c r="AD60"/>
    </row>
    <row r="61" spans="1:30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IF(ABS(testdata[[#This Row],[close]]-H60)&gt;=BrickSize,H60+testdata[[#This Row],[qty]]*BrickSize,H60)</f>
        <v>223</v>
      </c>
      <c r="I61" s="15">
        <f>(testdata[[#This Row],[close]]-H60)/BrickSize</f>
        <v>0.2</v>
      </c>
      <c r="J61" s="12">
        <f>ROUNDDOWN((testdata[[#This Row],[close]]-H60)/BrickSize,0)</f>
        <v>0</v>
      </c>
      <c r="K61" s="12">
        <f t="array" ref="K61">SUM(ABS(J$2:J61))</f>
        <v>6</v>
      </c>
      <c r="L61" s="6" t="str">
        <f>IF(testdata[[#This Row],[last]]&gt;H60,"UP",IF(testdata[[#This Row],[last]]&lt;H60,"DN",""))</f>
        <v/>
      </c>
      <c r="M61" s="7">
        <f t="shared" si="0"/>
        <v>54</v>
      </c>
      <c r="N61" s="2" t="str">
        <f>IF(testdata[[#This Row],[qty]]&lt;&gt;0,H60,"")</f>
        <v/>
      </c>
      <c r="O61" s="2" t="str">
        <f ca="1">IF(testdata[[#This Row],[dir]]&lt;&gt;"",MAX(OFFSET(testdata[[#This Row],[high]],0,0,testdata[[#This Row],[lastIndex]]-testdata[[#This Row],[index]],1)),"")</f>
        <v/>
      </c>
      <c r="P61" s="2" t="str">
        <f ca="1">IF(testdata[[#This Row],[dir]]&lt;&gt;"",MIN(OFFSET(testdata[[#This Row],[low]],0,0,testdata[[#This Row],[lastIndex]]-testdata[[#This Row],[index]],1)),"")</f>
        <v/>
      </c>
      <c r="Q61" s="2" t="str">
        <f>IF(testdata[[#This Row],[qty]]&lt;&gt;0,testdata[[#This Row],[last]],"")</f>
        <v/>
      </c>
      <c r="R61" s="1" t="str">
        <f ca="1">IF(testdata[[#This Row],[dir]]&lt;&gt;"",SUM(OFFSET(testdata[[#This Row],[volume]],0,0,testdata[[#This Row],[lastIndex]]-testdata[[#This Row],[index]],1))/ABS(testdata[[#This Row],[qty]]),"")</f>
        <v/>
      </c>
      <c r="V61" s="3" t="s">
        <v>64</v>
      </c>
      <c r="W61" s="2">
        <v>265.5</v>
      </c>
      <c r="X61" s="2">
        <v>268.58999999999997</v>
      </c>
      <c r="Y61" s="2">
        <v>265.19</v>
      </c>
      <c r="Z61" s="2">
        <v>268</v>
      </c>
      <c r="AA61" s="1">
        <v>58987792</v>
      </c>
      <c r="AB61" s="4" t="b">
        <v>1</v>
      </c>
      <c r="AD61"/>
    </row>
    <row r="62" spans="1:30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IF(ABS(testdata[[#This Row],[close]]-H61)&gt;=BrickSize,H61+testdata[[#This Row],[qty]]*BrickSize,H61)</f>
        <v>223</v>
      </c>
      <c r="I62" s="15">
        <f>(testdata[[#This Row],[close]]-H61)/BrickSize</f>
        <v>0.48400000000000321</v>
      </c>
      <c r="J62" s="12">
        <f>ROUNDDOWN((testdata[[#This Row],[close]]-H61)/BrickSize,0)</f>
        <v>0</v>
      </c>
      <c r="K62" s="12">
        <f t="array" ref="K62">SUM(ABS(J$2:J62))</f>
        <v>6</v>
      </c>
      <c r="L62" s="6" t="str">
        <f>IF(testdata[[#This Row],[last]]&gt;H61,"UP",IF(testdata[[#This Row],[last]]&lt;H61,"DN",""))</f>
        <v/>
      </c>
      <c r="M62" s="7">
        <f t="shared" si="0"/>
        <v>54</v>
      </c>
      <c r="N62" s="2" t="str">
        <f>IF(testdata[[#This Row],[qty]]&lt;&gt;0,H61,"")</f>
        <v/>
      </c>
      <c r="O62" s="2" t="str">
        <f ca="1">IF(testdata[[#This Row],[dir]]&lt;&gt;"",MAX(OFFSET(testdata[[#This Row],[high]],0,0,testdata[[#This Row],[lastIndex]]-testdata[[#This Row],[index]],1)),"")</f>
        <v/>
      </c>
      <c r="P62" s="2" t="str">
        <f ca="1">IF(testdata[[#This Row],[dir]]&lt;&gt;"",MIN(OFFSET(testdata[[#This Row],[low]],0,0,testdata[[#This Row],[lastIndex]]-testdata[[#This Row],[index]],1)),"")</f>
        <v/>
      </c>
      <c r="Q62" s="2" t="str">
        <f>IF(testdata[[#This Row],[qty]]&lt;&gt;0,testdata[[#This Row],[last]],"")</f>
        <v/>
      </c>
      <c r="R62" s="1" t="str">
        <f ca="1">IF(testdata[[#This Row],[dir]]&lt;&gt;"",SUM(OFFSET(testdata[[#This Row],[volume]],0,0,testdata[[#This Row],[lastIndex]]-testdata[[#This Row],[index]],1))/ABS(testdata[[#This Row],[qty]]),"")</f>
        <v/>
      </c>
      <c r="V62" s="3" t="s">
        <v>65</v>
      </c>
      <c r="W62" s="2">
        <v>268</v>
      </c>
      <c r="X62" s="2">
        <v>270.07</v>
      </c>
      <c r="Y62" s="2">
        <v>264.54000000000002</v>
      </c>
      <c r="Z62" s="2">
        <v>265.5</v>
      </c>
      <c r="AA62" s="1">
        <v>280117912</v>
      </c>
      <c r="AB62" s="4" t="b">
        <v>0</v>
      </c>
      <c r="AD62"/>
    </row>
    <row r="63" spans="1:30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IF(ABS(testdata[[#This Row],[close]]-H62)&gt;=BrickSize,H62+testdata[[#This Row],[qty]]*BrickSize,H62)</f>
        <v>223</v>
      </c>
      <c r="I63" s="15">
        <f>(testdata[[#This Row],[close]]-H62)/BrickSize</f>
        <v>0.27599999999999908</v>
      </c>
      <c r="J63" s="12">
        <f>ROUNDDOWN((testdata[[#This Row],[close]]-H62)/BrickSize,0)</f>
        <v>0</v>
      </c>
      <c r="K63" s="12">
        <f t="array" ref="K63">SUM(ABS(J$2:J63))</f>
        <v>6</v>
      </c>
      <c r="L63" s="6" t="str">
        <f>IF(testdata[[#This Row],[last]]&gt;H62,"UP",IF(testdata[[#This Row],[last]]&lt;H62,"DN",""))</f>
        <v/>
      </c>
      <c r="M63" s="7">
        <f t="shared" si="0"/>
        <v>54</v>
      </c>
      <c r="N63" s="2" t="str">
        <f>IF(testdata[[#This Row],[qty]]&lt;&gt;0,H62,"")</f>
        <v/>
      </c>
      <c r="O63" s="2" t="str">
        <f ca="1">IF(testdata[[#This Row],[dir]]&lt;&gt;"",MAX(OFFSET(testdata[[#This Row],[high]],0,0,testdata[[#This Row],[lastIndex]]-testdata[[#This Row],[index]],1)),"")</f>
        <v/>
      </c>
      <c r="P63" s="2" t="str">
        <f ca="1">IF(testdata[[#This Row],[dir]]&lt;&gt;"",MIN(OFFSET(testdata[[#This Row],[low]],0,0,testdata[[#This Row],[lastIndex]]-testdata[[#This Row],[index]],1)),"")</f>
        <v/>
      </c>
      <c r="Q63" s="2" t="str">
        <f>IF(testdata[[#This Row],[qty]]&lt;&gt;0,testdata[[#This Row],[last]],"")</f>
        <v/>
      </c>
      <c r="R63" s="1" t="str">
        <f ca="1">IF(testdata[[#This Row],[dir]]&lt;&gt;"",SUM(OFFSET(testdata[[#This Row],[volume]],0,0,testdata[[#This Row],[lastIndex]]-testdata[[#This Row],[index]],1))/ABS(testdata[[#This Row],[qty]]),"")</f>
        <v/>
      </c>
      <c r="V63" s="3" t="s">
        <v>66</v>
      </c>
      <c r="W63" s="2">
        <v>265.5</v>
      </c>
      <c r="X63" s="2">
        <v>266.41000000000003</v>
      </c>
      <c r="Y63" s="2">
        <v>259.75</v>
      </c>
      <c r="Z63" s="2">
        <v>263</v>
      </c>
      <c r="AA63" s="1">
        <v>303334576</v>
      </c>
      <c r="AB63" s="4" t="b">
        <v>0</v>
      </c>
      <c r="AD63"/>
    </row>
    <row r="64" spans="1:30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IF(ABS(testdata[[#This Row],[close]]-H63)&gt;=BrickSize,H63+testdata[[#This Row],[qty]]*BrickSize,H63)</f>
        <v>223</v>
      </c>
      <c r="I64" s="15">
        <f>(testdata[[#This Row],[close]]-H63)/BrickSize</f>
        <v>0.12000000000000455</v>
      </c>
      <c r="J64" s="12">
        <f>ROUNDDOWN((testdata[[#This Row],[close]]-H63)/BrickSize,0)</f>
        <v>0</v>
      </c>
      <c r="K64" s="12">
        <f t="array" ref="K64">SUM(ABS(J$2:J64))</f>
        <v>6</v>
      </c>
      <c r="L64" s="6" t="str">
        <f>IF(testdata[[#This Row],[last]]&gt;H63,"UP",IF(testdata[[#This Row],[last]]&lt;H63,"DN",""))</f>
        <v/>
      </c>
      <c r="M64" s="7">
        <f t="shared" si="0"/>
        <v>54</v>
      </c>
      <c r="N64" s="2" t="str">
        <f>IF(testdata[[#This Row],[qty]]&lt;&gt;0,H63,"")</f>
        <v/>
      </c>
      <c r="O64" s="2" t="str">
        <f ca="1">IF(testdata[[#This Row],[dir]]&lt;&gt;"",MAX(OFFSET(testdata[[#This Row],[high]],0,0,testdata[[#This Row],[lastIndex]]-testdata[[#This Row],[index]],1)),"")</f>
        <v/>
      </c>
      <c r="P64" s="2" t="str">
        <f ca="1">IF(testdata[[#This Row],[dir]]&lt;&gt;"",MIN(OFFSET(testdata[[#This Row],[low]],0,0,testdata[[#This Row],[lastIndex]]-testdata[[#This Row],[index]],1)),"")</f>
        <v/>
      </c>
      <c r="Q64" s="2" t="str">
        <f>IF(testdata[[#This Row],[qty]]&lt;&gt;0,testdata[[#This Row],[last]],"")</f>
        <v/>
      </c>
      <c r="R64" s="1" t="str">
        <f ca="1">IF(testdata[[#This Row],[dir]]&lt;&gt;"",SUM(OFFSET(testdata[[#This Row],[volume]],0,0,testdata[[#This Row],[lastIndex]]-testdata[[#This Row],[index]],1))/ABS(testdata[[#This Row],[qty]]),"")</f>
        <v/>
      </c>
      <c r="V64" s="3" t="s">
        <v>67</v>
      </c>
      <c r="W64" s="2">
        <v>263</v>
      </c>
      <c r="X64" s="2">
        <v>264.25</v>
      </c>
      <c r="Y64" s="2">
        <v>254.66</v>
      </c>
      <c r="Z64" s="2">
        <v>260.5</v>
      </c>
      <c r="AA64" s="1">
        <v>99020322.670000002</v>
      </c>
      <c r="AB64" s="4" t="b">
        <v>0</v>
      </c>
      <c r="AD64"/>
    </row>
    <row r="65" spans="1:30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IF(ABS(testdata[[#This Row],[close]]-H64)&gt;=BrickSize,H64+testdata[[#This Row],[qty]]*BrickSize,H64)</f>
        <v>223</v>
      </c>
      <c r="I65" s="15">
        <f>(testdata[[#This Row],[close]]-H64)/BrickSize</f>
        <v>0.1759999999999991</v>
      </c>
      <c r="J65" s="12">
        <f>ROUNDDOWN((testdata[[#This Row],[close]]-H64)/BrickSize,0)</f>
        <v>0</v>
      </c>
      <c r="K65" s="12">
        <f t="array" ref="K65">SUM(ABS(J$2:J65))</f>
        <v>6</v>
      </c>
      <c r="L65" s="6" t="str">
        <f>IF(testdata[[#This Row],[last]]&gt;H64,"UP",IF(testdata[[#This Row],[last]]&lt;H64,"DN",""))</f>
        <v/>
      </c>
      <c r="M65" s="7">
        <f t="shared" si="0"/>
        <v>54</v>
      </c>
      <c r="N65" s="2" t="str">
        <f>IF(testdata[[#This Row],[qty]]&lt;&gt;0,H64,"")</f>
        <v/>
      </c>
      <c r="O65" s="2" t="str">
        <f ca="1">IF(testdata[[#This Row],[dir]]&lt;&gt;"",MAX(OFFSET(testdata[[#This Row],[high]],0,0,testdata[[#This Row],[lastIndex]]-testdata[[#This Row],[index]],1)),"")</f>
        <v/>
      </c>
      <c r="P65" s="2" t="str">
        <f ca="1">IF(testdata[[#This Row],[dir]]&lt;&gt;"",MIN(OFFSET(testdata[[#This Row],[low]],0,0,testdata[[#This Row],[lastIndex]]-testdata[[#This Row],[index]],1)),"")</f>
        <v/>
      </c>
      <c r="Q65" s="2" t="str">
        <f>IF(testdata[[#This Row],[qty]]&lt;&gt;0,testdata[[#This Row],[last]],"")</f>
        <v/>
      </c>
      <c r="R65" s="1" t="str">
        <f ca="1">IF(testdata[[#This Row],[dir]]&lt;&gt;"",SUM(OFFSET(testdata[[#This Row],[volume]],0,0,testdata[[#This Row],[lastIndex]]-testdata[[#This Row],[index]],1))/ABS(testdata[[#This Row],[qty]]),"")</f>
        <v/>
      </c>
      <c r="V65" s="3" t="s">
        <v>67</v>
      </c>
      <c r="W65" s="2">
        <v>260.5</v>
      </c>
      <c r="X65" s="2">
        <v>264.25</v>
      </c>
      <c r="Y65" s="2">
        <v>254.66</v>
      </c>
      <c r="Z65" s="2">
        <v>258</v>
      </c>
      <c r="AA65" s="1">
        <v>99020322.670000002</v>
      </c>
      <c r="AB65" s="4" t="b">
        <v>0</v>
      </c>
      <c r="AD65"/>
    </row>
    <row r="66" spans="1:30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IF(ABS(testdata[[#This Row],[close]]-H65)&gt;=BrickSize,H65+testdata[[#This Row],[qty]]*BrickSize,H65)</f>
        <v>223</v>
      </c>
      <c r="I66" s="15">
        <f>(testdata[[#This Row],[close]]-H65)/BrickSize</f>
        <v>-8.7999999999999551E-2</v>
      </c>
      <c r="J66" s="12">
        <f>ROUNDDOWN((testdata[[#This Row],[close]]-H65)/BrickSize,0)</f>
        <v>0</v>
      </c>
      <c r="K66" s="12">
        <f t="array" ref="K66">SUM(ABS(J$2:J66))</f>
        <v>6</v>
      </c>
      <c r="L66" s="6" t="str">
        <f>IF(testdata[[#This Row],[last]]&gt;H65,"UP",IF(testdata[[#This Row],[last]]&lt;H65,"DN",""))</f>
        <v/>
      </c>
      <c r="M66" s="7">
        <f t="shared" si="0"/>
        <v>54</v>
      </c>
      <c r="N66" s="2" t="str">
        <f>IF(testdata[[#This Row],[qty]]&lt;&gt;0,H65,"")</f>
        <v/>
      </c>
      <c r="O66" s="2" t="str">
        <f ca="1">IF(testdata[[#This Row],[dir]]&lt;&gt;"",MAX(OFFSET(testdata[[#This Row],[high]],0,0,testdata[[#This Row],[lastIndex]]-testdata[[#This Row],[index]],1)),"")</f>
        <v/>
      </c>
      <c r="P66" s="2" t="str">
        <f ca="1">IF(testdata[[#This Row],[dir]]&lt;&gt;"",MIN(OFFSET(testdata[[#This Row],[low]],0,0,testdata[[#This Row],[lastIndex]]-testdata[[#This Row],[index]],1)),"")</f>
        <v/>
      </c>
      <c r="Q66" s="2" t="str">
        <f>IF(testdata[[#This Row],[qty]]&lt;&gt;0,testdata[[#This Row],[last]],"")</f>
        <v/>
      </c>
      <c r="R66" s="1" t="str">
        <f ca="1">IF(testdata[[#This Row],[dir]]&lt;&gt;"",SUM(OFFSET(testdata[[#This Row],[volume]],0,0,testdata[[#This Row],[lastIndex]]-testdata[[#This Row],[index]],1))/ABS(testdata[[#This Row],[qty]]),"")</f>
        <v/>
      </c>
      <c r="V66" s="3" t="s">
        <v>67</v>
      </c>
      <c r="W66" s="2">
        <v>258</v>
      </c>
      <c r="X66" s="2">
        <v>264.25</v>
      </c>
      <c r="Y66" s="2">
        <v>254.66</v>
      </c>
      <c r="Z66" s="2">
        <v>255.5</v>
      </c>
      <c r="AA66" s="1">
        <v>99020322.670000002</v>
      </c>
      <c r="AB66" s="4" t="b">
        <v>0</v>
      </c>
      <c r="AD66"/>
    </row>
    <row r="67" spans="1:30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IF(ABS(testdata[[#This Row],[close]]-H66)&gt;=BrickSize,H66+testdata[[#This Row],[qty]]*BrickSize,H66)</f>
        <v>223</v>
      </c>
      <c r="I67" s="15">
        <f>(testdata[[#This Row],[close]]-H66)/BrickSize</f>
        <v>0.16000000000000228</v>
      </c>
      <c r="J67" s="12">
        <f>ROUNDDOWN((testdata[[#This Row],[close]]-H66)/BrickSize,0)</f>
        <v>0</v>
      </c>
      <c r="K67" s="12">
        <f t="array" ref="K67">SUM(ABS(J$2:J67))</f>
        <v>6</v>
      </c>
      <c r="L67" s="6" t="str">
        <f>IF(testdata[[#This Row],[last]]&gt;H66,"UP",IF(testdata[[#This Row],[last]]&lt;H66,"DN",""))</f>
        <v/>
      </c>
      <c r="M67" s="7">
        <f t="shared" ref="M67:M130" si="1">IF(L66&lt;&gt;"",$A66,M66)</f>
        <v>54</v>
      </c>
      <c r="N67" s="2" t="str">
        <f>IF(testdata[[#This Row],[qty]]&lt;&gt;0,H66,"")</f>
        <v/>
      </c>
      <c r="O67" s="2" t="str">
        <f ca="1">IF(testdata[[#This Row],[dir]]&lt;&gt;"",MAX(OFFSET(testdata[[#This Row],[high]],0,0,testdata[[#This Row],[lastIndex]]-testdata[[#This Row],[index]],1)),"")</f>
        <v/>
      </c>
      <c r="P67" s="2" t="str">
        <f ca="1">IF(testdata[[#This Row],[dir]]&lt;&gt;"",MIN(OFFSET(testdata[[#This Row],[low]],0,0,testdata[[#This Row],[lastIndex]]-testdata[[#This Row],[index]],1)),"")</f>
        <v/>
      </c>
      <c r="Q67" s="2" t="str">
        <f>IF(testdata[[#This Row],[qty]]&lt;&gt;0,testdata[[#This Row],[last]],"")</f>
        <v/>
      </c>
      <c r="R67" s="1" t="str">
        <f ca="1">IF(testdata[[#This Row],[dir]]&lt;&gt;"",SUM(OFFSET(testdata[[#This Row],[volume]],0,0,testdata[[#This Row],[lastIndex]]-testdata[[#This Row],[index]],1))/ABS(testdata[[#This Row],[qty]]),"")</f>
        <v/>
      </c>
      <c r="V67" s="3" t="s">
        <v>68</v>
      </c>
      <c r="W67" s="2">
        <v>255.5</v>
      </c>
      <c r="X67" s="2">
        <v>256.27</v>
      </c>
      <c r="Y67" s="2">
        <v>249.32</v>
      </c>
      <c r="Z67" s="2">
        <v>253</v>
      </c>
      <c r="AA67" s="1">
        <v>94900760</v>
      </c>
      <c r="AB67" s="4" t="b">
        <v>0</v>
      </c>
      <c r="AD67"/>
    </row>
    <row r="68" spans="1:30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IF(ABS(testdata[[#This Row],[close]]-H67)&gt;=BrickSize,H67+testdata[[#This Row],[qty]]*BrickSize,H67)</f>
        <v>223</v>
      </c>
      <c r="I68" s="15">
        <f>(testdata[[#This Row],[close]]-H67)/BrickSize</f>
        <v>6.7999999999994995E-2</v>
      </c>
      <c r="J68" s="12">
        <f>ROUNDDOWN((testdata[[#This Row],[close]]-H67)/BrickSize,0)</f>
        <v>0</v>
      </c>
      <c r="K68" s="12">
        <f t="array" ref="K68">SUM(ABS(J$2:J68))</f>
        <v>6</v>
      </c>
      <c r="L68" s="6" t="str">
        <f>IF(testdata[[#This Row],[last]]&gt;H67,"UP",IF(testdata[[#This Row],[last]]&lt;H67,"DN",""))</f>
        <v/>
      </c>
      <c r="M68" s="7">
        <f t="shared" si="1"/>
        <v>54</v>
      </c>
      <c r="N68" s="2" t="str">
        <f>IF(testdata[[#This Row],[qty]]&lt;&gt;0,H67,"")</f>
        <v/>
      </c>
      <c r="O68" s="2" t="str">
        <f ca="1">IF(testdata[[#This Row],[dir]]&lt;&gt;"",MAX(OFFSET(testdata[[#This Row],[high]],0,0,testdata[[#This Row],[lastIndex]]-testdata[[#This Row],[index]],1)),"")</f>
        <v/>
      </c>
      <c r="P68" s="2" t="str">
        <f ca="1">IF(testdata[[#This Row],[dir]]&lt;&gt;"",MIN(OFFSET(testdata[[#This Row],[low]],0,0,testdata[[#This Row],[lastIndex]]-testdata[[#This Row],[index]],1)),"")</f>
        <v/>
      </c>
      <c r="Q68" s="2" t="str">
        <f>IF(testdata[[#This Row],[qty]]&lt;&gt;0,testdata[[#This Row],[last]],"")</f>
        <v/>
      </c>
      <c r="R68" s="1" t="str">
        <f ca="1">IF(testdata[[#This Row],[dir]]&lt;&gt;"",SUM(OFFSET(testdata[[#This Row],[volume]],0,0,testdata[[#This Row],[lastIndex]]-testdata[[#This Row],[index]],1))/ABS(testdata[[#This Row],[qty]]),"")</f>
        <v/>
      </c>
      <c r="V68" s="3" t="s">
        <v>68</v>
      </c>
      <c r="W68" s="2">
        <v>253</v>
      </c>
      <c r="X68" s="2">
        <v>256.27</v>
      </c>
      <c r="Y68" s="2">
        <v>249.32</v>
      </c>
      <c r="Z68" s="2">
        <v>250.5</v>
      </c>
      <c r="AA68" s="1">
        <v>94900760</v>
      </c>
      <c r="AB68" s="4" t="b">
        <v>0</v>
      </c>
      <c r="AD68"/>
    </row>
    <row r="69" spans="1:30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IF(ABS(testdata[[#This Row],[close]]-H68)&gt;=BrickSize,H68+testdata[[#This Row],[qty]]*BrickSize,H68)</f>
        <v>223</v>
      </c>
      <c r="I69" s="15">
        <f>(testdata[[#This Row],[close]]-H68)/BrickSize</f>
        <v>0.12400000000000092</v>
      </c>
      <c r="J69" s="12">
        <f>ROUNDDOWN((testdata[[#This Row],[close]]-H68)/BrickSize,0)</f>
        <v>0</v>
      </c>
      <c r="K69" s="12">
        <f t="array" ref="K69">SUM(ABS(J$2:J69))</f>
        <v>6</v>
      </c>
      <c r="L69" s="6" t="str">
        <f>IF(testdata[[#This Row],[last]]&gt;H68,"UP",IF(testdata[[#This Row],[last]]&lt;H68,"DN",""))</f>
        <v/>
      </c>
      <c r="M69" s="7">
        <f t="shared" si="1"/>
        <v>54</v>
      </c>
      <c r="N69" s="2" t="str">
        <f>IF(testdata[[#This Row],[qty]]&lt;&gt;0,H68,"")</f>
        <v/>
      </c>
      <c r="O69" s="2" t="str">
        <f ca="1">IF(testdata[[#This Row],[dir]]&lt;&gt;"",MAX(OFFSET(testdata[[#This Row],[high]],0,0,testdata[[#This Row],[lastIndex]]-testdata[[#This Row],[index]],1)),"")</f>
        <v/>
      </c>
      <c r="P69" s="2" t="str">
        <f ca="1">IF(testdata[[#This Row],[dir]]&lt;&gt;"",MIN(OFFSET(testdata[[#This Row],[low]],0,0,testdata[[#This Row],[lastIndex]]-testdata[[#This Row],[index]],1)),"")</f>
        <v/>
      </c>
      <c r="Q69" s="2" t="str">
        <f>IF(testdata[[#This Row],[qty]]&lt;&gt;0,testdata[[#This Row],[last]],"")</f>
        <v/>
      </c>
      <c r="R69" s="1" t="str">
        <f ca="1">IF(testdata[[#This Row],[dir]]&lt;&gt;"",SUM(OFFSET(testdata[[#This Row],[volume]],0,0,testdata[[#This Row],[lastIndex]]-testdata[[#This Row],[index]],1))/ABS(testdata[[#This Row],[qty]]),"")</f>
        <v/>
      </c>
      <c r="V69" s="3" t="s">
        <v>69</v>
      </c>
      <c r="W69" s="2">
        <v>250.5</v>
      </c>
      <c r="X69" s="2">
        <v>256.67</v>
      </c>
      <c r="Y69" s="2">
        <v>250.84</v>
      </c>
      <c r="Z69" s="2">
        <v>253</v>
      </c>
      <c r="AA69" s="1">
        <v>73401584</v>
      </c>
      <c r="AB69" s="4" t="b">
        <v>1</v>
      </c>
      <c r="AD69"/>
    </row>
    <row r="70" spans="1:30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IF(ABS(testdata[[#This Row],[close]]-H69)&gt;=BrickSize,H69+testdata[[#This Row],[qty]]*BrickSize,H69)</f>
        <v>223</v>
      </c>
      <c r="I70" s="15">
        <f>(testdata[[#This Row],[close]]-H69)/BrickSize</f>
        <v>1.5999999999996815E-2</v>
      </c>
      <c r="J70" s="12">
        <f>ROUNDDOWN((testdata[[#This Row],[close]]-H69)/BrickSize,0)</f>
        <v>0</v>
      </c>
      <c r="K70" s="12">
        <f t="array" ref="K70">SUM(ABS(J$2:J70))</f>
        <v>6</v>
      </c>
      <c r="L70" s="6" t="str">
        <f>IF(testdata[[#This Row],[last]]&gt;H69,"UP",IF(testdata[[#This Row],[last]]&lt;H69,"DN",""))</f>
        <v/>
      </c>
      <c r="M70" s="7">
        <f t="shared" si="1"/>
        <v>54</v>
      </c>
      <c r="N70" s="2" t="str">
        <f>IF(testdata[[#This Row],[qty]]&lt;&gt;0,H69,"")</f>
        <v/>
      </c>
      <c r="O70" s="2" t="str">
        <f ca="1">IF(testdata[[#This Row],[dir]]&lt;&gt;"",MAX(OFFSET(testdata[[#This Row],[high]],0,0,testdata[[#This Row],[lastIndex]]-testdata[[#This Row],[index]],1)),"")</f>
        <v/>
      </c>
      <c r="P70" s="2" t="str">
        <f ca="1">IF(testdata[[#This Row],[dir]]&lt;&gt;"",MIN(OFFSET(testdata[[#This Row],[low]],0,0,testdata[[#This Row],[lastIndex]]-testdata[[#This Row],[index]],1)),"")</f>
        <v/>
      </c>
      <c r="Q70" s="2" t="str">
        <f>IF(testdata[[#This Row],[qty]]&lt;&gt;0,testdata[[#This Row],[last]],"")</f>
        <v/>
      </c>
      <c r="R70" s="1" t="str">
        <f ca="1">IF(testdata[[#This Row],[dir]]&lt;&gt;"",SUM(OFFSET(testdata[[#This Row],[volume]],0,0,testdata[[#This Row],[lastIndex]]-testdata[[#This Row],[index]],1))/ABS(testdata[[#This Row],[qty]]),"")</f>
        <v/>
      </c>
      <c r="V70" s="3" t="s">
        <v>69</v>
      </c>
      <c r="W70" s="2">
        <v>253</v>
      </c>
      <c r="X70" s="2">
        <v>256.67</v>
      </c>
      <c r="Y70" s="2">
        <v>250.84</v>
      </c>
      <c r="Z70" s="2">
        <v>255.5</v>
      </c>
      <c r="AA70" s="1">
        <v>73401584</v>
      </c>
      <c r="AB70" s="4" t="b">
        <v>1</v>
      </c>
      <c r="AD70"/>
    </row>
    <row r="71" spans="1:30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IF(ABS(testdata[[#This Row],[close]]-H70)&gt;=BrickSize,H70+testdata[[#This Row],[qty]]*BrickSize,H70)</f>
        <v>223</v>
      </c>
      <c r="I71" s="15">
        <f>(testdata[[#This Row],[close]]-H70)/BrickSize</f>
        <v>-0.37599999999999911</v>
      </c>
      <c r="J71" s="12">
        <f>ROUNDDOWN((testdata[[#This Row],[close]]-H70)/BrickSize,0)</f>
        <v>0</v>
      </c>
      <c r="K71" s="12">
        <f t="array" ref="K71">SUM(ABS(J$2:J71))</f>
        <v>6</v>
      </c>
      <c r="L71" s="6" t="str">
        <f>IF(testdata[[#This Row],[last]]&gt;H70,"UP",IF(testdata[[#This Row],[last]]&lt;H70,"DN",""))</f>
        <v/>
      </c>
      <c r="M71" s="7">
        <f t="shared" si="1"/>
        <v>54</v>
      </c>
      <c r="N71" s="2" t="str">
        <f>IF(testdata[[#This Row],[qty]]&lt;&gt;0,H70,"")</f>
        <v/>
      </c>
      <c r="O71" s="2" t="str">
        <f ca="1">IF(testdata[[#This Row],[dir]]&lt;&gt;"",MAX(OFFSET(testdata[[#This Row],[high]],0,0,testdata[[#This Row],[lastIndex]]-testdata[[#This Row],[index]],1)),"")</f>
        <v/>
      </c>
      <c r="P71" s="2" t="str">
        <f ca="1">IF(testdata[[#This Row],[dir]]&lt;&gt;"",MIN(OFFSET(testdata[[#This Row],[low]],0,0,testdata[[#This Row],[lastIndex]]-testdata[[#This Row],[index]],1)),"")</f>
        <v/>
      </c>
      <c r="Q71" s="2" t="str">
        <f>IF(testdata[[#This Row],[qty]]&lt;&gt;0,testdata[[#This Row],[last]],"")</f>
        <v/>
      </c>
      <c r="R71" s="1" t="str">
        <f ca="1">IF(testdata[[#This Row],[dir]]&lt;&gt;"",SUM(OFFSET(testdata[[#This Row],[volume]],0,0,testdata[[#This Row],[lastIndex]]-testdata[[#This Row],[index]],1))/ABS(testdata[[#This Row],[qty]]),"")</f>
        <v/>
      </c>
      <c r="V71" s="3" t="s">
        <v>70</v>
      </c>
      <c r="W71" s="2">
        <v>255.5</v>
      </c>
      <c r="X71" s="2">
        <v>257.95999999999998</v>
      </c>
      <c r="Y71" s="2">
        <v>250.29</v>
      </c>
      <c r="Z71" s="2">
        <v>253</v>
      </c>
      <c r="AA71" s="1">
        <v>134378272</v>
      </c>
      <c r="AB71" s="4" t="b">
        <v>0</v>
      </c>
      <c r="AD71"/>
    </row>
    <row r="72" spans="1:30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IF(ABS(testdata[[#This Row],[close]]-H71)&gt;=BrickSize,H71+testdata[[#This Row],[qty]]*BrickSize,H71)</f>
        <v>223</v>
      </c>
      <c r="I72" s="15">
        <f>(testdata[[#This Row],[close]]-H71)/BrickSize</f>
        <v>-0.95199999999999818</v>
      </c>
      <c r="J72" s="12">
        <f>ROUNDDOWN((testdata[[#This Row],[close]]-H71)/BrickSize,0)</f>
        <v>0</v>
      </c>
      <c r="K72" s="12">
        <f t="array" ref="K72">SUM(ABS(J$2:J72))</f>
        <v>6</v>
      </c>
      <c r="L72" s="6" t="str">
        <f>IF(testdata[[#This Row],[last]]&gt;H71,"UP",IF(testdata[[#This Row],[last]]&lt;H71,"DN",""))</f>
        <v/>
      </c>
      <c r="M72" s="7">
        <f t="shared" si="1"/>
        <v>54</v>
      </c>
      <c r="N72" s="2" t="str">
        <f>IF(testdata[[#This Row],[qty]]&lt;&gt;0,H71,"")</f>
        <v/>
      </c>
      <c r="O72" s="2" t="str">
        <f ca="1">IF(testdata[[#This Row],[dir]]&lt;&gt;"",MAX(OFFSET(testdata[[#This Row],[high]],0,0,testdata[[#This Row],[lastIndex]]-testdata[[#This Row],[index]],1)),"")</f>
        <v/>
      </c>
      <c r="P72" s="2" t="str">
        <f ca="1">IF(testdata[[#This Row],[dir]]&lt;&gt;"",MIN(OFFSET(testdata[[#This Row],[low]],0,0,testdata[[#This Row],[lastIndex]]-testdata[[#This Row],[index]],1)),"")</f>
        <v/>
      </c>
      <c r="Q72" s="2" t="str">
        <f>IF(testdata[[#This Row],[qty]]&lt;&gt;0,testdata[[#This Row],[last]],"")</f>
        <v/>
      </c>
      <c r="R72" s="1" t="str">
        <f ca="1">IF(testdata[[#This Row],[dir]]&lt;&gt;"",SUM(OFFSET(testdata[[#This Row],[volume]],0,0,testdata[[#This Row],[lastIndex]]-testdata[[#This Row],[index]],1))/ABS(testdata[[#This Row],[qty]]),"")</f>
        <v/>
      </c>
      <c r="V72" s="3" t="s">
        <v>71</v>
      </c>
      <c r="W72" s="2">
        <v>253</v>
      </c>
      <c r="X72" s="2">
        <v>256.5</v>
      </c>
      <c r="Y72" s="2">
        <v>246.26</v>
      </c>
      <c r="Z72" s="2">
        <v>250.5</v>
      </c>
      <c r="AA72" s="1">
        <v>472587064</v>
      </c>
      <c r="AB72" s="4" t="b">
        <v>0</v>
      </c>
      <c r="AD72"/>
    </row>
    <row r="73" spans="1:30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IF(ABS(testdata[[#This Row],[close]]-H72)&gt;=BrickSize,H72+testdata[[#This Row],[qty]]*BrickSize,H72)</f>
        <v>223</v>
      </c>
      <c r="I73" s="15">
        <f>(testdata[[#This Row],[close]]-H72)/BrickSize</f>
        <v>-0.16799999999999499</v>
      </c>
      <c r="J73" s="12">
        <f>ROUNDDOWN((testdata[[#This Row],[close]]-H72)/BrickSize,0)</f>
        <v>0</v>
      </c>
      <c r="K73" s="12">
        <f t="array" ref="K73">SUM(ABS(J$2:J73))</f>
        <v>6</v>
      </c>
      <c r="L73" s="6" t="str">
        <f>IF(testdata[[#This Row],[last]]&gt;H72,"UP",IF(testdata[[#This Row],[last]]&lt;H72,"DN",""))</f>
        <v/>
      </c>
      <c r="M73" s="7">
        <f t="shared" si="1"/>
        <v>54</v>
      </c>
      <c r="N73" s="2" t="str">
        <f>IF(testdata[[#This Row],[qty]]&lt;&gt;0,H72,"")</f>
        <v/>
      </c>
      <c r="O73" s="2" t="str">
        <f ca="1">IF(testdata[[#This Row],[dir]]&lt;&gt;"",MAX(OFFSET(testdata[[#This Row],[high]],0,0,testdata[[#This Row],[lastIndex]]-testdata[[#This Row],[index]],1)),"")</f>
        <v/>
      </c>
      <c r="P73" s="2" t="str">
        <f ca="1">IF(testdata[[#This Row],[dir]]&lt;&gt;"",MIN(OFFSET(testdata[[#This Row],[low]],0,0,testdata[[#This Row],[lastIndex]]-testdata[[#This Row],[index]],1)),"")</f>
        <v/>
      </c>
      <c r="Q73" s="2" t="str">
        <f>IF(testdata[[#This Row],[qty]]&lt;&gt;0,testdata[[#This Row],[last]],"")</f>
        <v/>
      </c>
      <c r="R73" s="1" t="str">
        <f ca="1">IF(testdata[[#This Row],[dir]]&lt;&gt;"",SUM(OFFSET(testdata[[#This Row],[volume]],0,0,testdata[[#This Row],[lastIndex]]-testdata[[#This Row],[index]],1))/ABS(testdata[[#This Row],[qty]]),"")</f>
        <v/>
      </c>
      <c r="V73" s="3" t="s">
        <v>72</v>
      </c>
      <c r="W73" s="2">
        <v>250.5</v>
      </c>
      <c r="X73" s="2">
        <v>255.63</v>
      </c>
      <c r="Y73" s="2">
        <v>248.13</v>
      </c>
      <c r="Z73" s="2">
        <v>253</v>
      </c>
      <c r="AA73" s="1">
        <v>251992344</v>
      </c>
      <c r="AB73" s="4" t="b">
        <v>1</v>
      </c>
      <c r="AD73"/>
    </row>
    <row r="74" spans="1:30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IF(ABS(testdata[[#This Row],[close]]-H73)&gt;=BrickSize,H73+testdata[[#This Row],[qty]]*BrickSize,H73)</f>
        <v>223</v>
      </c>
      <c r="I74" s="15">
        <f>(testdata[[#This Row],[close]]-H73)/BrickSize</f>
        <v>-0.43600000000000139</v>
      </c>
      <c r="J74" s="12">
        <f>ROUNDDOWN((testdata[[#This Row],[close]]-H73)/BrickSize,0)</f>
        <v>0</v>
      </c>
      <c r="K74" s="12">
        <f t="array" ref="K74">SUM(ABS(J$2:J74))</f>
        <v>6</v>
      </c>
      <c r="L74" s="6" t="str">
        <f>IF(testdata[[#This Row],[last]]&gt;H73,"UP",IF(testdata[[#This Row],[last]]&lt;H73,"DN",""))</f>
        <v/>
      </c>
      <c r="M74" s="7">
        <f t="shared" si="1"/>
        <v>54</v>
      </c>
      <c r="N74" s="2" t="str">
        <f>IF(testdata[[#This Row],[qty]]&lt;&gt;0,H73,"")</f>
        <v/>
      </c>
      <c r="O74" s="2" t="str">
        <f ca="1">IF(testdata[[#This Row],[dir]]&lt;&gt;"",MAX(OFFSET(testdata[[#This Row],[high]],0,0,testdata[[#This Row],[lastIndex]]-testdata[[#This Row],[index]],1)),"")</f>
        <v/>
      </c>
      <c r="P74" s="2" t="str">
        <f ca="1">IF(testdata[[#This Row],[dir]]&lt;&gt;"",MIN(OFFSET(testdata[[#This Row],[low]],0,0,testdata[[#This Row],[lastIndex]]-testdata[[#This Row],[index]],1)),"")</f>
        <v/>
      </c>
      <c r="Q74" s="2" t="str">
        <f>IF(testdata[[#This Row],[qty]]&lt;&gt;0,testdata[[#This Row],[last]],"")</f>
        <v/>
      </c>
      <c r="R74" s="1" t="str">
        <f ca="1">IF(testdata[[#This Row],[dir]]&lt;&gt;"",SUM(OFFSET(testdata[[#This Row],[volume]],0,0,testdata[[#This Row],[lastIndex]]-testdata[[#This Row],[index]],1))/ABS(testdata[[#This Row],[qty]]),"")</f>
        <v/>
      </c>
      <c r="V74" s="3" t="s">
        <v>73</v>
      </c>
      <c r="W74" s="2">
        <v>253</v>
      </c>
      <c r="X74" s="2">
        <v>257.83999999999997</v>
      </c>
      <c r="Y74" s="2">
        <v>255.59</v>
      </c>
      <c r="Z74" s="2">
        <v>255.5</v>
      </c>
      <c r="AA74" s="1">
        <v>85474776</v>
      </c>
      <c r="AB74" s="4" t="b">
        <v>1</v>
      </c>
      <c r="AD74"/>
    </row>
    <row r="75" spans="1:30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IF(ABS(testdata[[#This Row],[close]]-H74)&gt;=BrickSize,H74+testdata[[#This Row],[qty]]*BrickSize,H74)</f>
        <v>223</v>
      </c>
      <c r="I75" s="15">
        <f>(testdata[[#This Row],[close]]-H74)/BrickSize</f>
        <v>-0.6</v>
      </c>
      <c r="J75" s="12">
        <f>ROUNDDOWN((testdata[[#This Row],[close]]-H74)/BrickSize,0)</f>
        <v>0</v>
      </c>
      <c r="K75" s="12">
        <f t="array" ref="K75">SUM(ABS(J$2:J75))</f>
        <v>6</v>
      </c>
      <c r="L75" s="6" t="str">
        <f>IF(testdata[[#This Row],[last]]&gt;H74,"UP",IF(testdata[[#This Row],[last]]&lt;H74,"DN",""))</f>
        <v/>
      </c>
      <c r="M75" s="7">
        <f t="shared" si="1"/>
        <v>54</v>
      </c>
      <c r="N75" s="2" t="str">
        <f>IF(testdata[[#This Row],[qty]]&lt;&gt;0,H74,"")</f>
        <v/>
      </c>
      <c r="O75" s="2" t="str">
        <f ca="1">IF(testdata[[#This Row],[dir]]&lt;&gt;"",MAX(OFFSET(testdata[[#This Row],[high]],0,0,testdata[[#This Row],[lastIndex]]-testdata[[#This Row],[index]],1)),"")</f>
        <v/>
      </c>
      <c r="P75" s="2" t="str">
        <f ca="1">IF(testdata[[#This Row],[dir]]&lt;&gt;"",MIN(OFFSET(testdata[[#This Row],[low]],0,0,testdata[[#This Row],[lastIndex]]-testdata[[#This Row],[index]],1)),"")</f>
        <v/>
      </c>
      <c r="Q75" s="2" t="str">
        <f>IF(testdata[[#This Row],[qty]]&lt;&gt;0,testdata[[#This Row],[last]],"")</f>
        <v/>
      </c>
      <c r="R75" s="1" t="str">
        <f ca="1">IF(testdata[[#This Row],[dir]]&lt;&gt;"",SUM(OFFSET(testdata[[#This Row],[volume]],0,0,testdata[[#This Row],[lastIndex]]-testdata[[#This Row],[index]],1))/ABS(testdata[[#This Row],[qty]]),"")</f>
        <v/>
      </c>
      <c r="V75" s="3" t="s">
        <v>74</v>
      </c>
      <c r="W75" s="2">
        <v>255.5</v>
      </c>
      <c r="X75" s="2">
        <v>256.36</v>
      </c>
      <c r="Y75" s="2">
        <v>249.48</v>
      </c>
      <c r="Z75" s="2">
        <v>253</v>
      </c>
      <c r="AA75" s="1">
        <v>185650928</v>
      </c>
      <c r="AB75" s="4" t="b">
        <v>0</v>
      </c>
      <c r="AD75"/>
    </row>
    <row r="76" spans="1:30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IF(ABS(testdata[[#This Row],[close]]-H75)&gt;=BrickSize,H75+testdata[[#This Row],[qty]]*BrickSize,H75)</f>
        <v>223</v>
      </c>
      <c r="I76" s="15">
        <f>(testdata[[#This Row],[close]]-H75)/BrickSize</f>
        <v>0.12400000000000092</v>
      </c>
      <c r="J76" s="12">
        <f>ROUNDDOWN((testdata[[#This Row],[close]]-H75)/BrickSize,0)</f>
        <v>0</v>
      </c>
      <c r="K76" s="12">
        <f t="array" ref="K76">SUM(ABS(J$2:J76))</f>
        <v>6</v>
      </c>
      <c r="L76" s="6" t="str">
        <f>IF(testdata[[#This Row],[last]]&gt;H75,"UP",IF(testdata[[#This Row],[last]]&lt;H75,"DN",""))</f>
        <v/>
      </c>
      <c r="M76" s="7">
        <f t="shared" si="1"/>
        <v>54</v>
      </c>
      <c r="N76" s="2" t="str">
        <f>IF(testdata[[#This Row],[qty]]&lt;&gt;0,H75,"")</f>
        <v/>
      </c>
      <c r="O76" s="2" t="str">
        <f ca="1">IF(testdata[[#This Row],[dir]]&lt;&gt;"",MAX(OFFSET(testdata[[#This Row],[high]],0,0,testdata[[#This Row],[lastIndex]]-testdata[[#This Row],[index]],1)),"")</f>
        <v/>
      </c>
      <c r="P76" s="2" t="str">
        <f ca="1">IF(testdata[[#This Row],[dir]]&lt;&gt;"",MIN(OFFSET(testdata[[#This Row],[low]],0,0,testdata[[#This Row],[lastIndex]]-testdata[[#This Row],[index]],1)),"")</f>
        <v/>
      </c>
      <c r="Q76" s="2" t="str">
        <f>IF(testdata[[#This Row],[qty]]&lt;&gt;0,testdata[[#This Row],[last]],"")</f>
        <v/>
      </c>
      <c r="R76" s="1" t="str">
        <f ca="1">IF(testdata[[#This Row],[dir]]&lt;&gt;"",SUM(OFFSET(testdata[[#This Row],[volume]],0,0,testdata[[#This Row],[lastIndex]]-testdata[[#This Row],[index]],1))/ABS(testdata[[#This Row],[qty]]),"")</f>
        <v/>
      </c>
      <c r="V76" s="3" t="s">
        <v>75</v>
      </c>
      <c r="W76" s="2">
        <v>253</v>
      </c>
      <c r="X76" s="2">
        <v>257.26</v>
      </c>
      <c r="Y76" s="2">
        <v>251.35</v>
      </c>
      <c r="Z76" s="2">
        <v>255.5</v>
      </c>
      <c r="AA76" s="1">
        <v>218221800</v>
      </c>
      <c r="AB76" s="4" t="b">
        <v>1</v>
      </c>
      <c r="AD76"/>
    </row>
    <row r="77" spans="1:30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IF(ABS(testdata[[#This Row],[close]]-H76)&gt;=BrickSize,H76+testdata[[#This Row],[qty]]*BrickSize,H76)</f>
        <v>223</v>
      </c>
      <c r="I77" s="15">
        <f>(testdata[[#This Row],[close]]-H76)/BrickSize</f>
        <v>-0.16000000000000228</v>
      </c>
      <c r="J77" s="12">
        <f>ROUNDDOWN((testdata[[#This Row],[close]]-H76)/BrickSize,0)</f>
        <v>0</v>
      </c>
      <c r="K77" s="12">
        <f t="array" ref="K77">SUM(ABS(J$2:J77))</f>
        <v>6</v>
      </c>
      <c r="L77" s="6" t="str">
        <f>IF(testdata[[#This Row],[last]]&gt;H76,"UP",IF(testdata[[#This Row],[last]]&lt;H76,"DN",""))</f>
        <v/>
      </c>
      <c r="M77" s="7">
        <f t="shared" si="1"/>
        <v>54</v>
      </c>
      <c r="N77" s="2" t="str">
        <f>IF(testdata[[#This Row],[qty]]&lt;&gt;0,H76,"")</f>
        <v/>
      </c>
      <c r="O77" s="2" t="str">
        <f ca="1">IF(testdata[[#This Row],[dir]]&lt;&gt;"",MAX(OFFSET(testdata[[#This Row],[high]],0,0,testdata[[#This Row],[lastIndex]]-testdata[[#This Row],[index]],1)),"")</f>
        <v/>
      </c>
      <c r="P77" s="2" t="str">
        <f ca="1">IF(testdata[[#This Row],[dir]]&lt;&gt;"",MIN(OFFSET(testdata[[#This Row],[low]],0,0,testdata[[#This Row],[lastIndex]]-testdata[[#This Row],[index]],1)),"")</f>
        <v/>
      </c>
      <c r="Q77" s="2" t="str">
        <f>IF(testdata[[#This Row],[qty]]&lt;&gt;0,testdata[[#This Row],[last]],"")</f>
        <v/>
      </c>
      <c r="R77" s="1" t="str">
        <f ca="1">IF(testdata[[#This Row],[dir]]&lt;&gt;"",SUM(OFFSET(testdata[[#This Row],[volume]],0,0,testdata[[#This Row],[lastIndex]]-testdata[[#This Row],[index]],1))/ABS(testdata[[#This Row],[qty]]),"")</f>
        <v/>
      </c>
      <c r="V77" s="3" t="s">
        <v>76</v>
      </c>
      <c r="W77" s="2">
        <v>255.5</v>
      </c>
      <c r="X77" s="2">
        <v>259.33999999999997</v>
      </c>
      <c r="Y77" s="2">
        <v>254.69</v>
      </c>
      <c r="Z77" s="2">
        <v>258</v>
      </c>
      <c r="AA77" s="1">
        <v>319049388</v>
      </c>
      <c r="AB77" s="4" t="b">
        <v>1</v>
      </c>
      <c r="AD77"/>
    </row>
    <row r="78" spans="1:30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IF(ABS(testdata[[#This Row],[close]]-H77)&gt;=BrickSize,H77+testdata[[#This Row],[qty]]*BrickSize,H77)</f>
        <v>223</v>
      </c>
      <c r="I78" s="15">
        <f>(testdata[[#This Row],[close]]-H77)/BrickSize</f>
        <v>0.81599999999999684</v>
      </c>
      <c r="J78" s="12">
        <f>ROUNDDOWN((testdata[[#This Row],[close]]-H77)/BrickSize,0)</f>
        <v>0</v>
      </c>
      <c r="K78" s="12">
        <f t="array" ref="K78">SUM(ABS(J$2:J78))</f>
        <v>6</v>
      </c>
      <c r="L78" s="6" t="str">
        <f>IF(testdata[[#This Row],[last]]&gt;H77,"UP",IF(testdata[[#This Row],[last]]&lt;H77,"DN",""))</f>
        <v/>
      </c>
      <c r="M78" s="7">
        <f t="shared" si="1"/>
        <v>54</v>
      </c>
      <c r="N78" s="2" t="str">
        <f>IF(testdata[[#This Row],[qty]]&lt;&gt;0,H77,"")</f>
        <v/>
      </c>
      <c r="O78" s="2" t="str">
        <f ca="1">IF(testdata[[#This Row],[dir]]&lt;&gt;"",MAX(OFFSET(testdata[[#This Row],[high]],0,0,testdata[[#This Row],[lastIndex]]-testdata[[#This Row],[index]],1)),"")</f>
        <v/>
      </c>
      <c r="P78" s="2" t="str">
        <f ca="1">IF(testdata[[#This Row],[dir]]&lt;&gt;"",MIN(OFFSET(testdata[[#This Row],[low]],0,0,testdata[[#This Row],[lastIndex]]-testdata[[#This Row],[index]],1)),"")</f>
        <v/>
      </c>
      <c r="Q78" s="2" t="str">
        <f>IF(testdata[[#This Row],[qty]]&lt;&gt;0,testdata[[#This Row],[last]],"")</f>
        <v/>
      </c>
      <c r="R78" s="1" t="str">
        <f ca="1">IF(testdata[[#This Row],[dir]]&lt;&gt;"",SUM(OFFSET(testdata[[#This Row],[volume]],0,0,testdata[[#This Row],[lastIndex]]-testdata[[#This Row],[index]],1))/ABS(testdata[[#This Row],[qty]]),"")</f>
        <v/>
      </c>
      <c r="V78" s="3" t="s">
        <v>77</v>
      </c>
      <c r="W78" s="2">
        <v>258</v>
      </c>
      <c r="X78" s="2">
        <v>261.93</v>
      </c>
      <c r="Y78" s="2">
        <v>259.88</v>
      </c>
      <c r="Z78" s="2">
        <v>260.5</v>
      </c>
      <c r="AA78" s="1">
        <v>66890592</v>
      </c>
      <c r="AB78" s="4" t="b">
        <v>1</v>
      </c>
      <c r="AD78"/>
    </row>
    <row r="79" spans="1:30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IF(ABS(testdata[[#This Row],[close]]-H78)&gt;=BrickSize,H78+testdata[[#This Row],[qty]]*BrickSize,H78)</f>
        <v>225.5</v>
      </c>
      <c r="I79" s="15">
        <f>(testdata[[#This Row],[close]]-H78)/BrickSize</f>
        <v>1.3399999999999976</v>
      </c>
      <c r="J79" s="12">
        <f>ROUNDDOWN((testdata[[#This Row],[close]]-H78)/BrickSize,0)</f>
        <v>1</v>
      </c>
      <c r="K79" s="12">
        <f t="array" ref="K79">SUM(ABS(J$2:J79))</f>
        <v>7</v>
      </c>
      <c r="L79" s="6" t="str">
        <f>IF(testdata[[#This Row],[last]]&gt;H78,"UP",IF(testdata[[#This Row],[last]]&lt;H78,"DN",""))</f>
        <v>UP</v>
      </c>
      <c r="M79" s="7">
        <f t="shared" si="1"/>
        <v>54</v>
      </c>
      <c r="N79" s="2">
        <f>IF(testdata[[#This Row],[qty]]&lt;&gt;0,H78,"")</f>
        <v>223</v>
      </c>
      <c r="O79" s="2">
        <f ca="1">IF(testdata[[#This Row],[dir]]&lt;&gt;"",MAX(OFFSET(testdata[[#This Row],[high]],0,0,testdata[[#This Row],[lastIndex]]-testdata[[#This Row],[index]],1)),"")</f>
        <v>226.73</v>
      </c>
      <c r="P79" s="2">
        <f ca="1">IF(testdata[[#This Row],[dir]]&lt;&gt;"",MIN(OFFSET(testdata[[#This Row],[low]],0,0,testdata[[#This Row],[lastIndex]]-testdata[[#This Row],[index]],1)),"")</f>
        <v>219.77</v>
      </c>
      <c r="Q79" s="2">
        <f>IF(testdata[[#This Row],[qty]]&lt;&gt;0,testdata[[#This Row],[last]],"")</f>
        <v>225.5</v>
      </c>
      <c r="R79" s="1">
        <f ca="1">IF(testdata[[#This Row],[dir]]&lt;&gt;"",SUM(OFFSET(testdata[[#This Row],[volume]],0,0,testdata[[#This Row],[lastIndex]]-testdata[[#This Row],[index]],1))/ABS(testdata[[#This Row],[qty]]),"")</f>
        <v>2137083580</v>
      </c>
      <c r="V79" s="3" t="s">
        <v>78</v>
      </c>
      <c r="W79" s="2">
        <v>260.5</v>
      </c>
      <c r="X79" s="2">
        <v>262.33999999999997</v>
      </c>
      <c r="Y79" s="2">
        <v>256.83999999999997</v>
      </c>
      <c r="Z79" s="2">
        <v>258</v>
      </c>
      <c r="AA79" s="1">
        <v>242933960</v>
      </c>
      <c r="AB79" s="4" t="b">
        <v>0</v>
      </c>
      <c r="AD79"/>
    </row>
    <row r="80" spans="1:30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IF(ABS(testdata[[#This Row],[close]]-H79)&gt;=BrickSize,H79+testdata[[#This Row],[qty]]*BrickSize,H79)</f>
        <v>225.5</v>
      </c>
      <c r="I80" s="15">
        <f>(testdata[[#This Row],[close]]-H79)/BrickSize</f>
        <v>0.28400000000000319</v>
      </c>
      <c r="J80" s="12">
        <f>ROUNDDOWN((testdata[[#This Row],[close]]-H79)/BrickSize,0)</f>
        <v>0</v>
      </c>
      <c r="K80" s="12">
        <f t="array" ref="K80">SUM(ABS(J$2:J80))</f>
        <v>7</v>
      </c>
      <c r="L80" s="6" t="str">
        <f>IF(testdata[[#This Row],[last]]&gt;H79,"UP",IF(testdata[[#This Row],[last]]&lt;H79,"DN",""))</f>
        <v/>
      </c>
      <c r="M80" s="7">
        <f t="shared" si="1"/>
        <v>78</v>
      </c>
      <c r="N80" s="2" t="str">
        <f>IF(testdata[[#This Row],[qty]]&lt;&gt;0,H79,"")</f>
        <v/>
      </c>
      <c r="O80" s="2" t="str">
        <f ca="1">IF(testdata[[#This Row],[dir]]&lt;&gt;"",MAX(OFFSET(testdata[[#This Row],[high]],0,0,testdata[[#This Row],[lastIndex]]-testdata[[#This Row],[index]],1)),"")</f>
        <v/>
      </c>
      <c r="P80" s="2" t="str">
        <f ca="1">IF(testdata[[#This Row],[dir]]&lt;&gt;"",MIN(OFFSET(testdata[[#This Row],[low]],0,0,testdata[[#This Row],[lastIndex]]-testdata[[#This Row],[index]],1)),"")</f>
        <v/>
      </c>
      <c r="Q80" s="2" t="str">
        <f>IF(testdata[[#This Row],[qty]]&lt;&gt;0,testdata[[#This Row],[last]],"")</f>
        <v/>
      </c>
      <c r="R80" s="1" t="str">
        <f ca="1">IF(testdata[[#This Row],[dir]]&lt;&gt;"",SUM(OFFSET(testdata[[#This Row],[volume]],0,0,testdata[[#This Row],[lastIndex]]-testdata[[#This Row],[index]],1))/ABS(testdata[[#This Row],[qty]]),"")</f>
        <v/>
      </c>
      <c r="V80" s="3" t="s">
        <v>79</v>
      </c>
      <c r="W80" s="2">
        <v>258</v>
      </c>
      <c r="X80" s="2">
        <v>259.13</v>
      </c>
      <c r="Y80" s="2">
        <v>252.65</v>
      </c>
      <c r="Z80" s="2">
        <v>255.5</v>
      </c>
      <c r="AA80" s="1">
        <v>184536320</v>
      </c>
      <c r="AB80" s="4" t="b">
        <v>0</v>
      </c>
      <c r="AD80"/>
    </row>
    <row r="81" spans="1:30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IF(ABS(testdata[[#This Row],[close]]-H80)&gt;=BrickSize,H80+testdata[[#This Row],[qty]]*BrickSize,H80)</f>
        <v>225.5</v>
      </c>
      <c r="I81" s="15">
        <f>(testdata[[#This Row],[close]]-H80)/BrickSize</f>
        <v>0.36000000000000226</v>
      </c>
      <c r="J81" s="12">
        <f>ROUNDDOWN((testdata[[#This Row],[close]]-H80)/BrickSize,0)</f>
        <v>0</v>
      </c>
      <c r="K81" s="12">
        <f t="array" ref="K81">SUM(ABS(J$2:J81))</f>
        <v>7</v>
      </c>
      <c r="L81" s="6" t="str">
        <f>IF(testdata[[#This Row],[last]]&gt;H80,"UP",IF(testdata[[#This Row],[last]]&lt;H80,"DN",""))</f>
        <v/>
      </c>
      <c r="M81" s="7">
        <f t="shared" si="1"/>
        <v>78</v>
      </c>
      <c r="N81" s="2" t="str">
        <f>IF(testdata[[#This Row],[qty]]&lt;&gt;0,H80,"")</f>
        <v/>
      </c>
      <c r="O81" s="2" t="str">
        <f ca="1">IF(testdata[[#This Row],[dir]]&lt;&gt;"",MAX(OFFSET(testdata[[#This Row],[high]],0,0,testdata[[#This Row],[lastIndex]]-testdata[[#This Row],[index]],1)),"")</f>
        <v/>
      </c>
      <c r="P81" s="2" t="str">
        <f ca="1">IF(testdata[[#This Row],[dir]]&lt;&gt;"",MIN(OFFSET(testdata[[#This Row],[low]],0,0,testdata[[#This Row],[lastIndex]]-testdata[[#This Row],[index]],1)),"")</f>
        <v/>
      </c>
      <c r="Q81" s="2" t="str">
        <f>IF(testdata[[#This Row],[qty]]&lt;&gt;0,testdata[[#This Row],[last]],"")</f>
        <v/>
      </c>
      <c r="R81" s="1" t="str">
        <f ca="1">IF(testdata[[#This Row],[dir]]&lt;&gt;"",SUM(OFFSET(testdata[[#This Row],[volume]],0,0,testdata[[#This Row],[lastIndex]]-testdata[[#This Row],[index]],1))/ABS(testdata[[#This Row],[qty]]),"")</f>
        <v/>
      </c>
      <c r="V81" s="3" t="s">
        <v>80</v>
      </c>
      <c r="W81" s="2">
        <v>255.5</v>
      </c>
      <c r="X81" s="2">
        <v>259.17</v>
      </c>
      <c r="Y81" s="2">
        <v>250.5</v>
      </c>
      <c r="Z81" s="2">
        <v>258</v>
      </c>
      <c r="AA81" s="1">
        <v>779972332</v>
      </c>
      <c r="AB81" s="4" t="b">
        <v>1</v>
      </c>
      <c r="AD81"/>
    </row>
    <row r="82" spans="1:30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IF(ABS(testdata[[#This Row],[close]]-H81)&gt;=BrickSize,H81+testdata[[#This Row],[qty]]*BrickSize,H81)</f>
        <v>225.5</v>
      </c>
      <c r="I82" s="15">
        <f>(testdata[[#This Row],[close]]-H81)/BrickSize</f>
        <v>0.16399999999999865</v>
      </c>
      <c r="J82" s="12">
        <f>ROUNDDOWN((testdata[[#This Row],[close]]-H81)/BrickSize,0)</f>
        <v>0</v>
      </c>
      <c r="K82" s="12">
        <f t="array" ref="K82">SUM(ABS(J$2:J82))</f>
        <v>7</v>
      </c>
      <c r="L82" s="6" t="str">
        <f>IF(testdata[[#This Row],[last]]&gt;H81,"UP",IF(testdata[[#This Row],[last]]&lt;H81,"DN",""))</f>
        <v/>
      </c>
      <c r="M82" s="7">
        <f t="shared" si="1"/>
        <v>78</v>
      </c>
      <c r="N82" s="2" t="str">
        <f>IF(testdata[[#This Row],[qty]]&lt;&gt;0,H81,"")</f>
        <v/>
      </c>
      <c r="O82" s="2" t="str">
        <f ca="1">IF(testdata[[#This Row],[dir]]&lt;&gt;"",MAX(OFFSET(testdata[[#This Row],[high]],0,0,testdata[[#This Row],[lastIndex]]-testdata[[#This Row],[index]],1)),"")</f>
        <v/>
      </c>
      <c r="P82" s="2" t="str">
        <f ca="1">IF(testdata[[#This Row],[dir]]&lt;&gt;"",MIN(OFFSET(testdata[[#This Row],[low]],0,0,testdata[[#This Row],[lastIndex]]-testdata[[#This Row],[index]],1)),"")</f>
        <v/>
      </c>
      <c r="Q82" s="2" t="str">
        <f>IF(testdata[[#This Row],[qty]]&lt;&gt;0,testdata[[#This Row],[last]],"")</f>
        <v/>
      </c>
      <c r="R82" s="1" t="str">
        <f ca="1">IF(testdata[[#This Row],[dir]]&lt;&gt;"",SUM(OFFSET(testdata[[#This Row],[volume]],0,0,testdata[[#This Row],[lastIndex]]-testdata[[#This Row],[index]],1))/ABS(testdata[[#This Row],[qty]]),"")</f>
        <v/>
      </c>
      <c r="V82" s="3" t="s">
        <v>81</v>
      </c>
      <c r="W82" s="2">
        <v>258</v>
      </c>
      <c r="X82" s="2">
        <v>260.95</v>
      </c>
      <c r="Y82" s="2">
        <v>256.39999999999998</v>
      </c>
      <c r="Z82" s="2">
        <v>260.5</v>
      </c>
      <c r="AA82" s="1">
        <v>131507432</v>
      </c>
      <c r="AB82" s="4" t="b">
        <v>1</v>
      </c>
      <c r="AD82"/>
    </row>
    <row r="83" spans="1:30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IF(ABS(testdata[[#This Row],[close]]-H82)&gt;=BrickSize,H82+testdata[[#This Row],[qty]]*BrickSize,H82)</f>
        <v>225.5</v>
      </c>
      <c r="I83" s="15">
        <f>(testdata[[#This Row],[close]]-H82)/BrickSize</f>
        <v>0.39199999999999591</v>
      </c>
      <c r="J83" s="12">
        <f>ROUNDDOWN((testdata[[#This Row],[close]]-H82)/BrickSize,0)</f>
        <v>0</v>
      </c>
      <c r="K83" s="12">
        <f t="array" ref="K83">SUM(ABS(J$2:J83))</f>
        <v>7</v>
      </c>
      <c r="L83" s="6" t="str">
        <f>IF(testdata[[#This Row],[last]]&gt;H82,"UP",IF(testdata[[#This Row],[last]]&lt;H82,"DN",""))</f>
        <v/>
      </c>
      <c r="M83" s="7">
        <f t="shared" si="1"/>
        <v>78</v>
      </c>
      <c r="N83" s="2" t="str">
        <f>IF(testdata[[#This Row],[qty]]&lt;&gt;0,H82,"")</f>
        <v/>
      </c>
      <c r="O83" s="2" t="str">
        <f ca="1">IF(testdata[[#This Row],[dir]]&lt;&gt;"",MAX(OFFSET(testdata[[#This Row],[high]],0,0,testdata[[#This Row],[lastIndex]]-testdata[[#This Row],[index]],1)),"")</f>
        <v/>
      </c>
      <c r="P83" s="2" t="str">
        <f ca="1">IF(testdata[[#This Row],[dir]]&lt;&gt;"",MIN(OFFSET(testdata[[#This Row],[low]],0,0,testdata[[#This Row],[lastIndex]]-testdata[[#This Row],[index]],1)),"")</f>
        <v/>
      </c>
      <c r="Q83" s="2" t="str">
        <f>IF(testdata[[#This Row],[qty]]&lt;&gt;0,testdata[[#This Row],[last]],"")</f>
        <v/>
      </c>
      <c r="R83" s="1" t="str">
        <f ca="1">IF(testdata[[#This Row],[dir]]&lt;&gt;"",SUM(OFFSET(testdata[[#This Row],[volume]],0,0,testdata[[#This Row],[lastIndex]]-testdata[[#This Row],[index]],1))/ABS(testdata[[#This Row],[qty]]),"")</f>
        <v/>
      </c>
      <c r="V83" s="3" t="s">
        <v>82</v>
      </c>
      <c r="W83" s="2">
        <v>260.5</v>
      </c>
      <c r="X83" s="2">
        <v>263.39999999999998</v>
      </c>
      <c r="Y83" s="2">
        <v>261.3</v>
      </c>
      <c r="Z83" s="2">
        <v>263</v>
      </c>
      <c r="AA83" s="1">
        <v>74524544</v>
      </c>
      <c r="AB83" s="4" t="b">
        <v>1</v>
      </c>
      <c r="AD83"/>
    </row>
    <row r="84" spans="1:30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IF(ABS(testdata[[#This Row],[close]]-H83)&gt;=BrickSize,H83+testdata[[#This Row],[qty]]*BrickSize,H83)</f>
        <v>225.5</v>
      </c>
      <c r="I84" s="15">
        <f>(testdata[[#This Row],[close]]-H83)/BrickSize</f>
        <v>0.42400000000000093</v>
      </c>
      <c r="J84" s="12">
        <f>ROUNDDOWN((testdata[[#This Row],[close]]-H83)/BrickSize,0)</f>
        <v>0</v>
      </c>
      <c r="K84" s="12">
        <f t="array" ref="K84">SUM(ABS(J$2:J84))</f>
        <v>7</v>
      </c>
      <c r="L84" s="6" t="str">
        <f>IF(testdata[[#This Row],[last]]&gt;H83,"UP",IF(testdata[[#This Row],[last]]&lt;H83,"DN",""))</f>
        <v/>
      </c>
      <c r="M84" s="7">
        <f t="shared" si="1"/>
        <v>78</v>
      </c>
      <c r="N84" s="2" t="str">
        <f>IF(testdata[[#This Row],[qty]]&lt;&gt;0,H83,"")</f>
        <v/>
      </c>
      <c r="O84" s="2" t="str">
        <f ca="1">IF(testdata[[#This Row],[dir]]&lt;&gt;"",MAX(OFFSET(testdata[[#This Row],[high]],0,0,testdata[[#This Row],[lastIndex]]-testdata[[#This Row],[index]],1)),"")</f>
        <v/>
      </c>
      <c r="P84" s="2" t="str">
        <f ca="1">IF(testdata[[#This Row],[dir]]&lt;&gt;"",MIN(OFFSET(testdata[[#This Row],[low]],0,0,testdata[[#This Row],[lastIndex]]-testdata[[#This Row],[index]],1)),"")</f>
        <v/>
      </c>
      <c r="Q84" s="2" t="str">
        <f>IF(testdata[[#This Row],[qty]]&lt;&gt;0,testdata[[#This Row],[last]],"")</f>
        <v/>
      </c>
      <c r="R84" s="1" t="str">
        <f ca="1">IF(testdata[[#This Row],[dir]]&lt;&gt;"",SUM(OFFSET(testdata[[#This Row],[volume]],0,0,testdata[[#This Row],[lastIndex]]-testdata[[#This Row],[index]],1))/ABS(testdata[[#This Row],[qty]]),"")</f>
        <v/>
      </c>
      <c r="V84" s="3" t="s">
        <v>83</v>
      </c>
      <c r="W84" s="2">
        <v>263</v>
      </c>
      <c r="X84" s="2">
        <v>265.2</v>
      </c>
      <c r="Y84" s="2">
        <v>258.92</v>
      </c>
      <c r="Z84" s="2">
        <v>260.5</v>
      </c>
      <c r="AA84" s="1">
        <v>827893780</v>
      </c>
      <c r="AB84" s="4" t="b">
        <v>0</v>
      </c>
      <c r="AD84"/>
    </row>
    <row r="85" spans="1:30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IF(ABS(testdata[[#This Row],[close]]-H84)&gt;=BrickSize,H84+testdata[[#This Row],[qty]]*BrickSize,H84)</f>
        <v>225.5</v>
      </c>
      <c r="I85" s="15">
        <f>(testdata[[#This Row],[close]]-H84)/BrickSize</f>
        <v>0.31599999999999684</v>
      </c>
      <c r="J85" s="12">
        <f>ROUNDDOWN((testdata[[#This Row],[close]]-H84)/BrickSize,0)</f>
        <v>0</v>
      </c>
      <c r="K85" s="12">
        <f t="array" ref="K85">SUM(ABS(J$2:J85))</f>
        <v>7</v>
      </c>
      <c r="L85" s="6" t="str">
        <f>IF(testdata[[#This Row],[last]]&gt;H84,"UP",IF(testdata[[#This Row],[last]]&lt;H84,"DN",""))</f>
        <v/>
      </c>
      <c r="M85" s="7">
        <f t="shared" si="1"/>
        <v>78</v>
      </c>
      <c r="N85" s="2" t="str">
        <f>IF(testdata[[#This Row],[qty]]&lt;&gt;0,H84,"")</f>
        <v/>
      </c>
      <c r="O85" s="2" t="str">
        <f ca="1">IF(testdata[[#This Row],[dir]]&lt;&gt;"",MAX(OFFSET(testdata[[#This Row],[high]],0,0,testdata[[#This Row],[lastIndex]]-testdata[[#This Row],[index]],1)),"")</f>
        <v/>
      </c>
      <c r="P85" s="2" t="str">
        <f ca="1">IF(testdata[[#This Row],[dir]]&lt;&gt;"",MIN(OFFSET(testdata[[#This Row],[low]],0,0,testdata[[#This Row],[lastIndex]]-testdata[[#This Row],[index]],1)),"")</f>
        <v/>
      </c>
      <c r="Q85" s="2" t="str">
        <f>IF(testdata[[#This Row],[qty]]&lt;&gt;0,testdata[[#This Row],[last]],"")</f>
        <v/>
      </c>
      <c r="R85" s="1" t="str">
        <f ca="1">IF(testdata[[#This Row],[dir]]&lt;&gt;"",SUM(OFFSET(testdata[[#This Row],[volume]],0,0,testdata[[#This Row],[lastIndex]]-testdata[[#This Row],[index]],1))/ABS(testdata[[#This Row],[qty]]),"")</f>
        <v/>
      </c>
      <c r="V85" s="3" t="s">
        <v>84</v>
      </c>
      <c r="W85" s="2">
        <v>260.5</v>
      </c>
      <c r="X85" s="2">
        <v>264.08999999999997</v>
      </c>
      <c r="Y85" s="2">
        <v>261.49</v>
      </c>
      <c r="Z85" s="2">
        <v>263</v>
      </c>
      <c r="AA85" s="1">
        <v>72057608</v>
      </c>
      <c r="AB85" s="4" t="b">
        <v>1</v>
      </c>
      <c r="AD85"/>
    </row>
    <row r="86" spans="1:30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IF(ABS(testdata[[#This Row],[close]]-H85)&gt;=BrickSize,H85+testdata[[#This Row],[qty]]*BrickSize,H85)</f>
        <v>225.5</v>
      </c>
      <c r="I86" s="15">
        <f>(testdata[[#This Row],[close]]-H85)/BrickSize</f>
        <v>0.42000000000000454</v>
      </c>
      <c r="J86" s="12">
        <f>ROUNDDOWN((testdata[[#This Row],[close]]-H85)/BrickSize,0)</f>
        <v>0</v>
      </c>
      <c r="K86" s="12">
        <f t="array" ref="K86">SUM(ABS(J$2:J86))</f>
        <v>7</v>
      </c>
      <c r="L86" s="6" t="str">
        <f>IF(testdata[[#This Row],[last]]&gt;H85,"UP",IF(testdata[[#This Row],[last]]&lt;H85,"DN",""))</f>
        <v/>
      </c>
      <c r="M86" s="7">
        <f t="shared" si="1"/>
        <v>78</v>
      </c>
      <c r="N86" s="2" t="str">
        <f>IF(testdata[[#This Row],[qty]]&lt;&gt;0,H85,"")</f>
        <v/>
      </c>
      <c r="O86" s="2" t="str">
        <f ca="1">IF(testdata[[#This Row],[dir]]&lt;&gt;"",MAX(OFFSET(testdata[[#This Row],[high]],0,0,testdata[[#This Row],[lastIndex]]-testdata[[#This Row],[index]],1)),"")</f>
        <v/>
      </c>
      <c r="P86" s="2" t="str">
        <f ca="1">IF(testdata[[#This Row],[dir]]&lt;&gt;"",MIN(OFFSET(testdata[[#This Row],[low]],0,0,testdata[[#This Row],[lastIndex]]-testdata[[#This Row],[index]],1)),"")</f>
        <v/>
      </c>
      <c r="Q86" s="2" t="str">
        <f>IF(testdata[[#This Row],[qty]]&lt;&gt;0,testdata[[#This Row],[last]],"")</f>
        <v/>
      </c>
      <c r="R86" s="1" t="str">
        <f ca="1">IF(testdata[[#This Row],[dir]]&lt;&gt;"",SUM(OFFSET(testdata[[#This Row],[volume]],0,0,testdata[[#This Row],[lastIndex]]-testdata[[#This Row],[index]],1))/ABS(testdata[[#This Row],[qty]]),"")</f>
        <v/>
      </c>
      <c r="V86" s="3" t="s">
        <v>85</v>
      </c>
      <c r="W86" s="2">
        <v>263</v>
      </c>
      <c r="X86" s="2">
        <v>266.10000000000002</v>
      </c>
      <c r="Y86" s="2">
        <v>261.33</v>
      </c>
      <c r="Z86" s="2">
        <v>265.5</v>
      </c>
      <c r="AA86" s="1">
        <v>217339512</v>
      </c>
      <c r="AB86" s="4" t="b">
        <v>1</v>
      </c>
      <c r="AD86"/>
    </row>
    <row r="87" spans="1:30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IF(ABS(testdata[[#This Row],[close]]-H86)&gt;=BrickSize,H86+testdata[[#This Row],[qty]]*BrickSize,H86)</f>
        <v>225.5</v>
      </c>
      <c r="I87" s="15">
        <f>(testdata[[#This Row],[close]]-H86)/BrickSize</f>
        <v>0.77599999999999913</v>
      </c>
      <c r="J87" s="12">
        <f>ROUNDDOWN((testdata[[#This Row],[close]]-H86)/BrickSize,0)</f>
        <v>0</v>
      </c>
      <c r="K87" s="12">
        <f t="array" ref="K87">SUM(ABS(J$2:J87))</f>
        <v>7</v>
      </c>
      <c r="L87" s="6" t="str">
        <f>IF(testdata[[#This Row],[last]]&gt;H86,"UP",IF(testdata[[#This Row],[last]]&lt;H86,"DN",""))</f>
        <v/>
      </c>
      <c r="M87" s="7">
        <f t="shared" si="1"/>
        <v>78</v>
      </c>
      <c r="N87" s="2" t="str">
        <f>IF(testdata[[#This Row],[qty]]&lt;&gt;0,H86,"")</f>
        <v/>
      </c>
      <c r="O87" s="2" t="str">
        <f ca="1">IF(testdata[[#This Row],[dir]]&lt;&gt;"",MAX(OFFSET(testdata[[#This Row],[high]],0,0,testdata[[#This Row],[lastIndex]]-testdata[[#This Row],[index]],1)),"")</f>
        <v/>
      </c>
      <c r="P87" s="2" t="str">
        <f ca="1">IF(testdata[[#This Row],[dir]]&lt;&gt;"",MIN(OFFSET(testdata[[#This Row],[low]],0,0,testdata[[#This Row],[lastIndex]]-testdata[[#This Row],[index]],1)),"")</f>
        <v/>
      </c>
      <c r="Q87" s="2" t="str">
        <f>IF(testdata[[#This Row],[qty]]&lt;&gt;0,testdata[[#This Row],[last]],"")</f>
        <v/>
      </c>
      <c r="R87" s="1" t="str">
        <f ca="1">IF(testdata[[#This Row],[dir]]&lt;&gt;"",SUM(OFFSET(testdata[[#This Row],[volume]],0,0,testdata[[#This Row],[lastIndex]]-testdata[[#This Row],[index]],1))/ABS(testdata[[#This Row],[qty]]),"")</f>
        <v/>
      </c>
      <c r="V87" s="3" t="s">
        <v>86</v>
      </c>
      <c r="W87" s="2">
        <v>265.5</v>
      </c>
      <c r="X87" s="2">
        <v>268.36</v>
      </c>
      <c r="Y87" s="2">
        <v>265.13</v>
      </c>
      <c r="Z87" s="2">
        <v>268</v>
      </c>
      <c r="AA87" s="1">
        <v>117755228</v>
      </c>
      <c r="AB87" s="4" t="b">
        <v>1</v>
      </c>
      <c r="AD87"/>
    </row>
    <row r="88" spans="1:30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IF(ABS(testdata[[#This Row],[close]]-H87)&gt;=BrickSize,H87+testdata[[#This Row],[qty]]*BrickSize,H87)</f>
        <v>225.5</v>
      </c>
      <c r="I88" s="15">
        <f>(testdata[[#This Row],[close]]-H87)/BrickSize</f>
        <v>0.76399999999999868</v>
      </c>
      <c r="J88" s="12">
        <f>ROUNDDOWN((testdata[[#This Row],[close]]-H87)/BrickSize,0)</f>
        <v>0</v>
      </c>
      <c r="K88" s="12">
        <f t="array" ref="K88">SUM(ABS(J$2:J88))</f>
        <v>7</v>
      </c>
      <c r="L88" s="6" t="str">
        <f>IF(testdata[[#This Row],[last]]&gt;H87,"UP",IF(testdata[[#This Row],[last]]&lt;H87,"DN",""))</f>
        <v/>
      </c>
      <c r="M88" s="7">
        <f t="shared" si="1"/>
        <v>78</v>
      </c>
      <c r="N88" s="2" t="str">
        <f>IF(testdata[[#This Row],[qty]]&lt;&gt;0,H87,"")</f>
        <v/>
      </c>
      <c r="O88" s="2" t="str">
        <f ca="1">IF(testdata[[#This Row],[dir]]&lt;&gt;"",MAX(OFFSET(testdata[[#This Row],[high]],0,0,testdata[[#This Row],[lastIndex]]-testdata[[#This Row],[index]],1)),"")</f>
        <v/>
      </c>
      <c r="P88" s="2" t="str">
        <f ca="1">IF(testdata[[#This Row],[dir]]&lt;&gt;"",MIN(OFFSET(testdata[[#This Row],[low]],0,0,testdata[[#This Row],[lastIndex]]-testdata[[#This Row],[index]],1)),"")</f>
        <v/>
      </c>
      <c r="Q88" s="2" t="str">
        <f>IF(testdata[[#This Row],[qty]]&lt;&gt;0,testdata[[#This Row],[last]],"")</f>
        <v/>
      </c>
      <c r="R88" s="1" t="str">
        <f ca="1">IF(testdata[[#This Row],[dir]]&lt;&gt;"",SUM(OFFSET(testdata[[#This Row],[volume]],0,0,testdata[[#This Row],[lastIndex]]-testdata[[#This Row],[index]],1))/ABS(testdata[[#This Row],[qty]]),"")</f>
        <v/>
      </c>
      <c r="V88" s="3" t="s">
        <v>87</v>
      </c>
      <c r="W88" s="2">
        <v>268</v>
      </c>
      <c r="X88" s="2">
        <v>270.25</v>
      </c>
      <c r="Y88" s="2">
        <v>261.38</v>
      </c>
      <c r="Z88" s="2">
        <v>265.5</v>
      </c>
      <c r="AA88" s="1">
        <v>1054483232</v>
      </c>
      <c r="AB88" s="4" t="b">
        <v>0</v>
      </c>
      <c r="AD88"/>
    </row>
    <row r="89" spans="1:30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IF(ABS(testdata[[#This Row],[close]]-H88)&gt;=BrickSize,H88+testdata[[#This Row],[qty]]*BrickSize,H88)</f>
        <v>225.5</v>
      </c>
      <c r="I89" s="15">
        <f>(testdata[[#This Row],[close]]-H88)/BrickSize</f>
        <v>0.6799999999999955</v>
      </c>
      <c r="J89" s="12">
        <f>ROUNDDOWN((testdata[[#This Row],[close]]-H88)/BrickSize,0)</f>
        <v>0</v>
      </c>
      <c r="K89" s="12">
        <f t="array" ref="K89">SUM(ABS(J$2:J89))</f>
        <v>7</v>
      </c>
      <c r="L89" s="6" t="str">
        <f>IF(testdata[[#This Row],[last]]&gt;H88,"UP",IF(testdata[[#This Row],[last]]&lt;H88,"DN",""))</f>
        <v/>
      </c>
      <c r="M89" s="7">
        <f t="shared" si="1"/>
        <v>78</v>
      </c>
      <c r="N89" s="2" t="str">
        <f>IF(testdata[[#This Row],[qty]]&lt;&gt;0,H88,"")</f>
        <v/>
      </c>
      <c r="O89" s="2" t="str">
        <f ca="1">IF(testdata[[#This Row],[dir]]&lt;&gt;"",MAX(OFFSET(testdata[[#This Row],[high]],0,0,testdata[[#This Row],[lastIndex]]-testdata[[#This Row],[index]],1)),"")</f>
        <v/>
      </c>
      <c r="P89" s="2" t="str">
        <f ca="1">IF(testdata[[#This Row],[dir]]&lt;&gt;"",MIN(OFFSET(testdata[[#This Row],[low]],0,0,testdata[[#This Row],[lastIndex]]-testdata[[#This Row],[index]],1)),"")</f>
        <v/>
      </c>
      <c r="Q89" s="2" t="str">
        <f>IF(testdata[[#This Row],[qty]]&lt;&gt;0,testdata[[#This Row],[last]],"")</f>
        <v/>
      </c>
      <c r="R89" s="1" t="str">
        <f ca="1">IF(testdata[[#This Row],[dir]]&lt;&gt;"",SUM(OFFSET(testdata[[#This Row],[volume]],0,0,testdata[[#This Row],[lastIndex]]-testdata[[#This Row],[index]],1))/ABS(testdata[[#This Row],[qty]]),"")</f>
        <v/>
      </c>
      <c r="V89" s="3" t="s">
        <v>88</v>
      </c>
      <c r="W89" s="2">
        <v>265.5</v>
      </c>
      <c r="X89" s="2">
        <v>266.01</v>
      </c>
      <c r="Y89" s="2">
        <v>261.45999999999998</v>
      </c>
      <c r="Z89" s="2">
        <v>263</v>
      </c>
      <c r="AA89" s="1">
        <v>178924880</v>
      </c>
      <c r="AB89" s="4" t="b">
        <v>0</v>
      </c>
      <c r="AD89"/>
    </row>
    <row r="90" spans="1:30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IF(ABS(testdata[[#This Row],[close]]-H89)&gt;=BrickSize,H89+testdata[[#This Row],[qty]]*BrickSize,H89)</f>
        <v>225.5</v>
      </c>
      <c r="I90" s="15">
        <f>(testdata[[#This Row],[close]]-H89)/BrickSize</f>
        <v>0.84400000000000541</v>
      </c>
      <c r="J90" s="12">
        <f>ROUNDDOWN((testdata[[#This Row],[close]]-H89)/BrickSize,0)</f>
        <v>0</v>
      </c>
      <c r="K90" s="12">
        <f t="array" ref="K90">SUM(ABS(J$2:J90))</f>
        <v>7</v>
      </c>
      <c r="L90" s="6" t="str">
        <f>IF(testdata[[#This Row],[last]]&gt;H89,"UP",IF(testdata[[#This Row],[last]]&lt;H89,"DN",""))</f>
        <v/>
      </c>
      <c r="M90" s="7">
        <f t="shared" si="1"/>
        <v>78</v>
      </c>
      <c r="N90" s="2" t="str">
        <f>IF(testdata[[#This Row],[qty]]&lt;&gt;0,H89,"")</f>
        <v/>
      </c>
      <c r="O90" s="2" t="str">
        <f ca="1">IF(testdata[[#This Row],[dir]]&lt;&gt;"",MAX(OFFSET(testdata[[#This Row],[high]],0,0,testdata[[#This Row],[lastIndex]]-testdata[[#This Row],[index]],1)),"")</f>
        <v/>
      </c>
      <c r="P90" s="2" t="str">
        <f ca="1">IF(testdata[[#This Row],[dir]]&lt;&gt;"",MIN(OFFSET(testdata[[#This Row],[low]],0,0,testdata[[#This Row],[lastIndex]]-testdata[[#This Row],[index]],1)),"")</f>
        <v/>
      </c>
      <c r="Q90" s="2" t="str">
        <f>IF(testdata[[#This Row],[qty]]&lt;&gt;0,testdata[[#This Row],[last]],"")</f>
        <v/>
      </c>
      <c r="R90" s="1" t="str">
        <f ca="1">IF(testdata[[#This Row],[dir]]&lt;&gt;"",SUM(OFFSET(testdata[[#This Row],[volume]],0,0,testdata[[#This Row],[lastIndex]]-testdata[[#This Row],[index]],1))/ABS(testdata[[#This Row],[qty]]),"")</f>
        <v/>
      </c>
      <c r="V90" s="3" t="s">
        <v>89</v>
      </c>
      <c r="W90" s="2">
        <v>263</v>
      </c>
      <c r="X90" s="2">
        <v>267.93</v>
      </c>
      <c r="Y90" s="2">
        <v>260.79000000000002</v>
      </c>
      <c r="Z90" s="2">
        <v>265.5</v>
      </c>
      <c r="AA90" s="1">
        <v>415314352</v>
      </c>
      <c r="AB90" s="4" t="b">
        <v>1</v>
      </c>
      <c r="AD90"/>
    </row>
    <row r="91" spans="1:30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IF(ABS(testdata[[#This Row],[close]]-H90)&gt;=BrickSize,H90+testdata[[#This Row],[qty]]*BrickSize,H90)</f>
        <v>225.5</v>
      </c>
      <c r="I91" s="15">
        <f>(testdata[[#This Row],[close]]-H90)/BrickSize</f>
        <v>0.65599999999999459</v>
      </c>
      <c r="J91" s="12">
        <f>ROUNDDOWN((testdata[[#This Row],[close]]-H90)/BrickSize,0)</f>
        <v>0</v>
      </c>
      <c r="K91" s="12">
        <f t="array" ref="K91">SUM(ABS(J$2:J91))</f>
        <v>7</v>
      </c>
      <c r="L91" s="6" t="str">
        <f>IF(testdata[[#This Row],[last]]&gt;H90,"UP",IF(testdata[[#This Row],[last]]&lt;H90,"DN",""))</f>
        <v/>
      </c>
      <c r="M91" s="7">
        <f t="shared" si="1"/>
        <v>78</v>
      </c>
      <c r="N91" s="2" t="str">
        <f>IF(testdata[[#This Row],[qty]]&lt;&gt;0,H90,"")</f>
        <v/>
      </c>
      <c r="O91" s="2" t="str">
        <f ca="1">IF(testdata[[#This Row],[dir]]&lt;&gt;"",MAX(OFFSET(testdata[[#This Row],[high]],0,0,testdata[[#This Row],[lastIndex]]-testdata[[#This Row],[index]],1)),"")</f>
        <v/>
      </c>
      <c r="P91" s="2" t="str">
        <f ca="1">IF(testdata[[#This Row],[dir]]&lt;&gt;"",MIN(OFFSET(testdata[[#This Row],[low]],0,0,testdata[[#This Row],[lastIndex]]-testdata[[#This Row],[index]],1)),"")</f>
        <v/>
      </c>
      <c r="Q91" s="2" t="str">
        <f>IF(testdata[[#This Row],[qty]]&lt;&gt;0,testdata[[#This Row],[last]],"")</f>
        <v/>
      </c>
      <c r="R91" s="1" t="str">
        <f ca="1">IF(testdata[[#This Row],[dir]]&lt;&gt;"",SUM(OFFSET(testdata[[#This Row],[volume]],0,0,testdata[[#This Row],[lastIndex]]-testdata[[#This Row],[index]],1))/ABS(testdata[[#This Row],[qty]]),"")</f>
        <v/>
      </c>
      <c r="V91" s="3" t="s">
        <v>90</v>
      </c>
      <c r="W91" s="2">
        <v>265.5</v>
      </c>
      <c r="X91" s="2">
        <v>269.99</v>
      </c>
      <c r="Y91" s="2">
        <v>268.57</v>
      </c>
      <c r="Z91" s="2">
        <v>268</v>
      </c>
      <c r="AA91" s="1">
        <v>52042820</v>
      </c>
      <c r="AB91" s="4" t="b">
        <v>1</v>
      </c>
      <c r="AD91"/>
    </row>
    <row r="92" spans="1:30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IF(ABS(testdata[[#This Row],[close]]-H91)&gt;=BrickSize,H91+testdata[[#This Row],[qty]]*BrickSize,H91)</f>
        <v>225.5</v>
      </c>
      <c r="I92" s="15">
        <f>(testdata[[#This Row],[close]]-H91)/BrickSize</f>
        <v>0.50399999999999634</v>
      </c>
      <c r="J92" s="12">
        <f>ROUNDDOWN((testdata[[#This Row],[close]]-H91)/BrickSize,0)</f>
        <v>0</v>
      </c>
      <c r="K92" s="12">
        <f t="array" ref="K92">SUM(ABS(J$2:J92))</f>
        <v>7</v>
      </c>
      <c r="L92" s="6" t="str">
        <f>IF(testdata[[#This Row],[last]]&gt;H91,"UP",IF(testdata[[#This Row],[last]]&lt;H91,"DN",""))</f>
        <v/>
      </c>
      <c r="M92" s="7">
        <f t="shared" si="1"/>
        <v>78</v>
      </c>
      <c r="N92" s="2" t="str">
        <f>IF(testdata[[#This Row],[qty]]&lt;&gt;0,H91,"")</f>
        <v/>
      </c>
      <c r="O92" s="2" t="str">
        <f ca="1">IF(testdata[[#This Row],[dir]]&lt;&gt;"",MAX(OFFSET(testdata[[#This Row],[high]],0,0,testdata[[#This Row],[lastIndex]]-testdata[[#This Row],[index]],1)),"")</f>
        <v/>
      </c>
      <c r="P92" s="2" t="str">
        <f ca="1">IF(testdata[[#This Row],[dir]]&lt;&gt;"",MIN(OFFSET(testdata[[#This Row],[low]],0,0,testdata[[#This Row],[lastIndex]]-testdata[[#This Row],[index]],1)),"")</f>
        <v/>
      </c>
      <c r="Q92" s="2" t="str">
        <f>IF(testdata[[#This Row],[qty]]&lt;&gt;0,testdata[[#This Row],[last]],"")</f>
        <v/>
      </c>
      <c r="R92" s="1" t="str">
        <f ca="1">IF(testdata[[#This Row],[dir]]&lt;&gt;"",SUM(OFFSET(testdata[[#This Row],[volume]],0,0,testdata[[#This Row],[lastIndex]]-testdata[[#This Row],[index]],1))/ABS(testdata[[#This Row],[qty]]),"")</f>
        <v/>
      </c>
      <c r="V92" s="3" t="s">
        <v>91</v>
      </c>
      <c r="W92" s="2">
        <v>268</v>
      </c>
      <c r="X92" s="2">
        <v>271.01</v>
      </c>
      <c r="Y92" s="2">
        <v>270.11</v>
      </c>
      <c r="Z92" s="2">
        <v>270.5</v>
      </c>
      <c r="AA92" s="1">
        <v>53501064</v>
      </c>
      <c r="AB92" s="4" t="b">
        <v>1</v>
      </c>
      <c r="AD92"/>
    </row>
    <row r="93" spans="1:30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IF(ABS(testdata[[#This Row],[close]]-H92)&gt;=BrickSize,H92+testdata[[#This Row],[qty]]*BrickSize,H92)</f>
        <v>228</v>
      </c>
      <c r="I93" s="15">
        <f>(testdata[[#This Row],[close]]-H92)/BrickSize</f>
        <v>1.0039999999999965</v>
      </c>
      <c r="J93" s="12">
        <f>ROUNDDOWN((testdata[[#This Row],[close]]-H92)/BrickSize,0)</f>
        <v>1</v>
      </c>
      <c r="K93" s="12">
        <f t="array" ref="K93">SUM(ABS(J$2:J93))</f>
        <v>8</v>
      </c>
      <c r="L93" s="6" t="str">
        <f>IF(testdata[[#This Row],[last]]&gt;H92,"UP",IF(testdata[[#This Row],[last]]&lt;H92,"DN",""))</f>
        <v>UP</v>
      </c>
      <c r="M93" s="7">
        <f t="shared" si="1"/>
        <v>78</v>
      </c>
      <c r="N93" s="2">
        <f>IF(testdata[[#This Row],[qty]]&lt;&gt;0,H92,"")</f>
        <v>225.5</v>
      </c>
      <c r="O93" s="2">
        <f ca="1">IF(testdata[[#This Row],[dir]]&lt;&gt;"",MAX(OFFSET(testdata[[#This Row],[high]],0,0,testdata[[#This Row],[lastIndex]]-testdata[[#This Row],[index]],1)),"")</f>
        <v>228.15</v>
      </c>
      <c r="P93" s="2">
        <f ca="1">IF(testdata[[#This Row],[dir]]&lt;&gt;"",MIN(OFFSET(testdata[[#This Row],[low]],0,0,testdata[[#This Row],[lastIndex]]-testdata[[#This Row],[index]],1)),"")</f>
        <v>225.55</v>
      </c>
      <c r="Q93" s="2">
        <f>IF(testdata[[#This Row],[qty]]&lt;&gt;0,testdata[[#This Row],[last]],"")</f>
        <v>228</v>
      </c>
      <c r="R93" s="1">
        <f ca="1">IF(testdata[[#This Row],[dir]]&lt;&gt;"",SUM(OFFSET(testdata[[#This Row],[volume]],0,0,testdata[[#This Row],[lastIndex]]-testdata[[#This Row],[index]],1))/ABS(testdata[[#This Row],[qty]]),"")</f>
        <v>905012668</v>
      </c>
      <c r="V93" s="3" t="s">
        <v>92</v>
      </c>
      <c r="W93" s="2">
        <v>270.5</v>
      </c>
      <c r="X93" s="2">
        <v>273.12</v>
      </c>
      <c r="Y93" s="2">
        <v>268.58999999999997</v>
      </c>
      <c r="Z93" s="2">
        <v>273</v>
      </c>
      <c r="AA93" s="1">
        <v>340282596</v>
      </c>
      <c r="AB93" s="4" t="b">
        <v>1</v>
      </c>
      <c r="AD93"/>
    </row>
    <row r="94" spans="1:30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IF(ABS(testdata[[#This Row],[close]]-H93)&gt;=BrickSize,H93+testdata[[#This Row],[qty]]*BrickSize,H93)</f>
        <v>228</v>
      </c>
      <c r="I94" s="15">
        <f>(testdata[[#This Row],[close]]-H93)/BrickSize</f>
        <v>-7.999999999999545E-2</v>
      </c>
      <c r="J94" s="12">
        <f>ROUNDDOWN((testdata[[#This Row],[close]]-H93)/BrickSize,0)</f>
        <v>0</v>
      </c>
      <c r="K94" s="12">
        <f t="array" ref="K94">SUM(ABS(J$2:J94))</f>
        <v>8</v>
      </c>
      <c r="L94" s="6" t="str">
        <f>IF(testdata[[#This Row],[last]]&gt;H93,"UP",IF(testdata[[#This Row],[last]]&lt;H93,"DN",""))</f>
        <v/>
      </c>
      <c r="M94" s="7">
        <f t="shared" si="1"/>
        <v>92</v>
      </c>
      <c r="N94" s="2" t="str">
        <f>IF(testdata[[#This Row],[qty]]&lt;&gt;0,H93,"")</f>
        <v/>
      </c>
      <c r="O94" s="2" t="str">
        <f ca="1">IF(testdata[[#This Row],[dir]]&lt;&gt;"",MAX(OFFSET(testdata[[#This Row],[high]],0,0,testdata[[#This Row],[lastIndex]]-testdata[[#This Row],[index]],1)),"")</f>
        <v/>
      </c>
      <c r="P94" s="2" t="str">
        <f ca="1">IF(testdata[[#This Row],[dir]]&lt;&gt;"",MIN(OFFSET(testdata[[#This Row],[low]],0,0,testdata[[#This Row],[lastIndex]]-testdata[[#This Row],[index]],1)),"")</f>
        <v/>
      </c>
      <c r="Q94" s="2" t="str">
        <f>IF(testdata[[#This Row],[qty]]&lt;&gt;0,testdata[[#This Row],[last]],"")</f>
        <v/>
      </c>
      <c r="R94" s="1" t="str">
        <f ca="1">IF(testdata[[#This Row],[dir]]&lt;&gt;"",SUM(OFFSET(testdata[[#This Row],[volume]],0,0,testdata[[#This Row],[lastIndex]]-testdata[[#This Row],[index]],1))/ABS(testdata[[#This Row],[qty]]),"")</f>
        <v/>
      </c>
      <c r="V94" s="3" t="s">
        <v>93</v>
      </c>
      <c r="W94" s="2">
        <v>273</v>
      </c>
      <c r="X94" s="2">
        <v>276.22000000000003</v>
      </c>
      <c r="Y94" s="2">
        <v>271.06</v>
      </c>
      <c r="Z94" s="2">
        <v>275.5</v>
      </c>
      <c r="AA94" s="1">
        <v>347713580</v>
      </c>
      <c r="AB94" s="4" t="b">
        <v>1</v>
      </c>
      <c r="AD94"/>
    </row>
    <row r="95" spans="1:30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IF(ABS(testdata[[#This Row],[close]]-H94)&gt;=BrickSize,H94+testdata[[#This Row],[qty]]*BrickSize,H94)</f>
        <v>225.5</v>
      </c>
      <c r="I95" s="15">
        <f>(testdata[[#This Row],[close]]-H94)/BrickSize</f>
        <v>-1.6960000000000037</v>
      </c>
      <c r="J95" s="12">
        <f>ROUNDDOWN((testdata[[#This Row],[close]]-H94)/BrickSize,0)</f>
        <v>-1</v>
      </c>
      <c r="K95" s="12">
        <f t="array" ref="K95">SUM(ABS(J$2:J95))</f>
        <v>9</v>
      </c>
      <c r="L95" s="6" t="str">
        <f>IF(testdata[[#This Row],[last]]&gt;H94,"UP",IF(testdata[[#This Row],[last]]&lt;H94,"DN",""))</f>
        <v>DN</v>
      </c>
      <c r="M95" s="7">
        <f t="shared" si="1"/>
        <v>92</v>
      </c>
      <c r="N95" s="2">
        <f>IF(testdata[[#This Row],[qty]]&lt;&gt;0,H94,"")</f>
        <v>228</v>
      </c>
      <c r="O95" s="2">
        <f ca="1">IF(testdata[[#This Row],[dir]]&lt;&gt;"",MAX(OFFSET(testdata[[#This Row],[high]],0,0,testdata[[#This Row],[lastIndex]]-testdata[[#This Row],[index]],1)),"")</f>
        <v>228.36</v>
      </c>
      <c r="P95" s="2">
        <f ca="1">IF(testdata[[#This Row],[dir]]&lt;&gt;"",MIN(OFFSET(testdata[[#This Row],[low]],0,0,testdata[[#This Row],[lastIndex]]-testdata[[#This Row],[index]],1)),"")</f>
        <v>223.7</v>
      </c>
      <c r="Q95" s="2">
        <f>IF(testdata[[#This Row],[qty]]&lt;&gt;0,testdata[[#This Row],[last]],"")</f>
        <v>225.5</v>
      </c>
      <c r="R95" s="1">
        <f ca="1">IF(testdata[[#This Row],[dir]]&lt;&gt;"",SUM(OFFSET(testdata[[#This Row],[volume]],0,0,testdata[[#This Row],[lastIndex]]-testdata[[#This Row],[index]],1))/ABS(testdata[[#This Row],[qty]]),"")</f>
        <v>235454992</v>
      </c>
      <c r="V95" s="3" t="s">
        <v>94</v>
      </c>
      <c r="W95" s="2">
        <v>275.5</v>
      </c>
      <c r="X95" s="2">
        <v>275.95999999999998</v>
      </c>
      <c r="Y95" s="2">
        <v>271.35000000000002</v>
      </c>
      <c r="Z95" s="2">
        <v>273</v>
      </c>
      <c r="AA95" s="1">
        <v>204303960</v>
      </c>
      <c r="AB95" s="4" t="b">
        <v>0</v>
      </c>
      <c r="AD95"/>
    </row>
    <row r="96" spans="1:30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IF(ABS(testdata[[#This Row],[close]]-H95)&gt;=BrickSize,H95+testdata[[#This Row],[qty]]*BrickSize,H95)</f>
        <v>225.5</v>
      </c>
      <c r="I96" s="15">
        <f>(testdata[[#This Row],[close]]-H95)/BrickSize</f>
        <v>-0.33600000000000135</v>
      </c>
      <c r="J96" s="12">
        <f>ROUNDDOWN((testdata[[#This Row],[close]]-H95)/BrickSize,0)</f>
        <v>0</v>
      </c>
      <c r="K96" s="12">
        <f t="array" ref="K96">SUM(ABS(J$2:J96))</f>
        <v>9</v>
      </c>
      <c r="L96" s="6" t="str">
        <f>IF(testdata[[#This Row],[last]]&gt;H95,"UP",IF(testdata[[#This Row],[last]]&lt;H95,"DN",""))</f>
        <v/>
      </c>
      <c r="M96" s="7">
        <f t="shared" si="1"/>
        <v>94</v>
      </c>
      <c r="N96" s="2" t="str">
        <f>IF(testdata[[#This Row],[qty]]&lt;&gt;0,H95,"")</f>
        <v/>
      </c>
      <c r="O96" s="2" t="str">
        <f ca="1">IF(testdata[[#This Row],[dir]]&lt;&gt;"",MAX(OFFSET(testdata[[#This Row],[high]],0,0,testdata[[#This Row],[lastIndex]]-testdata[[#This Row],[index]],1)),"")</f>
        <v/>
      </c>
      <c r="P96" s="2" t="str">
        <f ca="1">IF(testdata[[#This Row],[dir]]&lt;&gt;"",MIN(OFFSET(testdata[[#This Row],[low]],0,0,testdata[[#This Row],[lastIndex]]-testdata[[#This Row],[index]],1)),"")</f>
        <v/>
      </c>
      <c r="Q96" s="2" t="str">
        <f>IF(testdata[[#This Row],[qty]]&lt;&gt;0,testdata[[#This Row],[last]],"")</f>
        <v/>
      </c>
      <c r="R96" s="1" t="str">
        <f ca="1">IF(testdata[[#This Row],[dir]]&lt;&gt;"",SUM(OFFSET(testdata[[#This Row],[volume]],0,0,testdata[[#This Row],[lastIndex]]-testdata[[#This Row],[index]],1))/ABS(testdata[[#This Row],[qty]]),"")</f>
        <v/>
      </c>
      <c r="V96" s="3" t="s">
        <v>95</v>
      </c>
      <c r="W96" s="2">
        <v>273</v>
      </c>
      <c r="X96" s="2">
        <v>276.82</v>
      </c>
      <c r="Y96" s="2">
        <v>271.14999999999998</v>
      </c>
      <c r="Z96" s="2">
        <v>275.5</v>
      </c>
      <c r="AA96" s="1">
        <v>287428988</v>
      </c>
      <c r="AB96" s="4" t="b">
        <v>1</v>
      </c>
      <c r="AD96"/>
    </row>
    <row r="97" spans="1:30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IF(ABS(testdata[[#This Row],[close]]-H96)&gt;=BrickSize,H96+testdata[[#This Row],[qty]]*BrickSize,H96)</f>
        <v>225.5</v>
      </c>
      <c r="I97" s="15">
        <f>(testdata[[#This Row],[close]]-H96)/BrickSize</f>
        <v>0.24800000000000183</v>
      </c>
      <c r="J97" s="12">
        <f>ROUNDDOWN((testdata[[#This Row],[close]]-H96)/BrickSize,0)</f>
        <v>0</v>
      </c>
      <c r="K97" s="12">
        <f t="array" ref="K97">SUM(ABS(J$2:J97))</f>
        <v>9</v>
      </c>
      <c r="L97" s="6" t="str">
        <f>IF(testdata[[#This Row],[last]]&gt;H96,"UP",IF(testdata[[#This Row],[last]]&lt;H96,"DN",""))</f>
        <v/>
      </c>
      <c r="M97" s="7">
        <f t="shared" si="1"/>
        <v>94</v>
      </c>
      <c r="N97" s="2" t="str">
        <f>IF(testdata[[#This Row],[qty]]&lt;&gt;0,H96,"")</f>
        <v/>
      </c>
      <c r="O97" s="2" t="str">
        <f ca="1">IF(testdata[[#This Row],[dir]]&lt;&gt;"",MAX(OFFSET(testdata[[#This Row],[high]],0,0,testdata[[#This Row],[lastIndex]]-testdata[[#This Row],[index]],1)),"")</f>
        <v/>
      </c>
      <c r="P97" s="2" t="str">
        <f ca="1">IF(testdata[[#This Row],[dir]]&lt;&gt;"",MIN(OFFSET(testdata[[#This Row],[low]],0,0,testdata[[#This Row],[lastIndex]]-testdata[[#This Row],[index]],1)),"")</f>
        <v/>
      </c>
      <c r="Q97" s="2" t="str">
        <f>IF(testdata[[#This Row],[qty]]&lt;&gt;0,testdata[[#This Row],[last]],"")</f>
        <v/>
      </c>
      <c r="R97" s="1" t="str">
        <f ca="1">IF(testdata[[#This Row],[dir]]&lt;&gt;"",SUM(OFFSET(testdata[[#This Row],[volume]],0,0,testdata[[#This Row],[lastIndex]]-testdata[[#This Row],[index]],1))/ABS(testdata[[#This Row],[qty]]),"")</f>
        <v/>
      </c>
      <c r="V97" s="3" t="s">
        <v>96</v>
      </c>
      <c r="W97" s="2">
        <v>275.5</v>
      </c>
      <c r="X97" s="2">
        <v>279.07</v>
      </c>
      <c r="Y97" s="2">
        <v>272.13</v>
      </c>
      <c r="Z97" s="2">
        <v>278</v>
      </c>
      <c r="AA97" s="1">
        <v>672557152</v>
      </c>
      <c r="AB97" s="4" t="b">
        <v>1</v>
      </c>
      <c r="AD97"/>
    </row>
    <row r="98" spans="1:30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IF(ABS(testdata[[#This Row],[close]]-H97)&gt;=BrickSize,H97+testdata[[#This Row],[qty]]*BrickSize,H97)</f>
        <v>225.5</v>
      </c>
      <c r="I98" s="15">
        <f>(testdata[[#This Row],[close]]-H97)/BrickSize</f>
        <v>0.70800000000000407</v>
      </c>
      <c r="J98" s="12">
        <f>ROUNDDOWN((testdata[[#This Row],[close]]-H97)/BrickSize,0)</f>
        <v>0</v>
      </c>
      <c r="K98" s="12">
        <f t="array" ref="K98">SUM(ABS(J$2:J98))</f>
        <v>9</v>
      </c>
      <c r="L98" s="6" t="str">
        <f>IF(testdata[[#This Row],[last]]&gt;H97,"UP",IF(testdata[[#This Row],[last]]&lt;H97,"DN",""))</f>
        <v/>
      </c>
      <c r="M98" s="7">
        <f t="shared" si="1"/>
        <v>94</v>
      </c>
      <c r="N98" s="2" t="str">
        <f>IF(testdata[[#This Row],[qty]]&lt;&gt;0,H97,"")</f>
        <v/>
      </c>
      <c r="O98" s="2" t="str">
        <f ca="1">IF(testdata[[#This Row],[dir]]&lt;&gt;"",MAX(OFFSET(testdata[[#This Row],[high]],0,0,testdata[[#This Row],[lastIndex]]-testdata[[#This Row],[index]],1)),"")</f>
        <v/>
      </c>
      <c r="P98" s="2" t="str">
        <f ca="1">IF(testdata[[#This Row],[dir]]&lt;&gt;"",MIN(OFFSET(testdata[[#This Row],[low]],0,0,testdata[[#This Row],[lastIndex]]-testdata[[#This Row],[index]],1)),"")</f>
        <v/>
      </c>
      <c r="Q98" s="2" t="str">
        <f>IF(testdata[[#This Row],[qty]]&lt;&gt;0,testdata[[#This Row],[last]],"")</f>
        <v/>
      </c>
      <c r="R98" s="1" t="str">
        <f ca="1">IF(testdata[[#This Row],[dir]]&lt;&gt;"",SUM(OFFSET(testdata[[#This Row],[volume]],0,0,testdata[[#This Row],[lastIndex]]-testdata[[#This Row],[index]],1))/ABS(testdata[[#This Row],[qty]]),"")</f>
        <v/>
      </c>
      <c r="V98" s="3" t="s">
        <v>97</v>
      </c>
      <c r="W98" s="2">
        <v>278</v>
      </c>
      <c r="X98" s="2">
        <v>281.58999999999997</v>
      </c>
      <c r="Y98" s="2">
        <v>277.24</v>
      </c>
      <c r="Z98" s="2">
        <v>280.5</v>
      </c>
      <c r="AA98" s="1">
        <v>214921208</v>
      </c>
      <c r="AB98" s="4" t="b">
        <v>1</v>
      </c>
      <c r="AD98"/>
    </row>
    <row r="99" spans="1:30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IF(ABS(testdata[[#This Row],[close]]-H98)&gt;=BrickSize,H98+testdata[[#This Row],[qty]]*BrickSize,H98)</f>
        <v>225.5</v>
      </c>
      <c r="I99" s="15">
        <f>(testdata[[#This Row],[close]]-H98)/BrickSize</f>
        <v>0.91200000000000048</v>
      </c>
      <c r="J99" s="12">
        <f>ROUNDDOWN((testdata[[#This Row],[close]]-H98)/BrickSize,0)</f>
        <v>0</v>
      </c>
      <c r="K99" s="12">
        <f t="array" ref="K99">SUM(ABS(J$2:J99))</f>
        <v>9</v>
      </c>
      <c r="L99" s="6" t="str">
        <f>IF(testdata[[#This Row],[last]]&gt;H98,"UP",IF(testdata[[#This Row],[last]]&lt;H98,"DN",""))</f>
        <v/>
      </c>
      <c r="M99" s="7">
        <f t="shared" si="1"/>
        <v>94</v>
      </c>
      <c r="N99" s="2" t="str">
        <f>IF(testdata[[#This Row],[qty]]&lt;&gt;0,H98,"")</f>
        <v/>
      </c>
      <c r="O99" s="2" t="str">
        <f ca="1">IF(testdata[[#This Row],[dir]]&lt;&gt;"",MAX(OFFSET(testdata[[#This Row],[high]],0,0,testdata[[#This Row],[lastIndex]]-testdata[[#This Row],[index]],1)),"")</f>
        <v/>
      </c>
      <c r="P99" s="2" t="str">
        <f ca="1">IF(testdata[[#This Row],[dir]]&lt;&gt;"",MIN(OFFSET(testdata[[#This Row],[low]],0,0,testdata[[#This Row],[lastIndex]]-testdata[[#This Row],[index]],1)),"")</f>
        <v/>
      </c>
      <c r="Q99" s="2" t="str">
        <f>IF(testdata[[#This Row],[qty]]&lt;&gt;0,testdata[[#This Row],[last]],"")</f>
        <v/>
      </c>
      <c r="R99" s="1" t="str">
        <f ca="1">IF(testdata[[#This Row],[dir]]&lt;&gt;"",SUM(OFFSET(testdata[[#This Row],[volume]],0,0,testdata[[#This Row],[lastIndex]]-testdata[[#This Row],[index]],1))/ABS(testdata[[#This Row],[qty]]),"")</f>
        <v/>
      </c>
      <c r="V99" s="3" t="s">
        <v>98</v>
      </c>
      <c r="W99" s="2">
        <v>280.5</v>
      </c>
      <c r="X99" s="2">
        <v>283.37</v>
      </c>
      <c r="Y99" s="2">
        <v>281.10000000000002</v>
      </c>
      <c r="Z99" s="2">
        <v>283</v>
      </c>
      <c r="AA99" s="1">
        <v>111630180</v>
      </c>
      <c r="AB99" s="4" t="b">
        <v>1</v>
      </c>
      <c r="AD99"/>
    </row>
    <row r="100" spans="1:30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IF(ABS(testdata[[#This Row],[close]]-H99)&gt;=BrickSize,H99+testdata[[#This Row],[qty]]*BrickSize,H99)</f>
        <v>228</v>
      </c>
      <c r="I100" s="15">
        <f>(testdata[[#This Row],[close]]-H99)/BrickSize</f>
        <v>1.124000000000001</v>
      </c>
      <c r="J100" s="12">
        <f>ROUNDDOWN((testdata[[#This Row],[close]]-H99)/BrickSize,0)</f>
        <v>1</v>
      </c>
      <c r="K100" s="12">
        <f t="array" ref="K100">SUM(ABS(J$2:J100))</f>
        <v>10</v>
      </c>
      <c r="L100" s="6" t="str">
        <f>IF(testdata[[#This Row],[last]]&gt;H99,"UP",IF(testdata[[#This Row],[last]]&lt;H99,"DN",""))</f>
        <v>UP</v>
      </c>
      <c r="M100" s="7">
        <f t="shared" si="1"/>
        <v>94</v>
      </c>
      <c r="N100" s="2">
        <f>IF(testdata[[#This Row],[qty]]&lt;&gt;0,H99,"")</f>
        <v>225.5</v>
      </c>
      <c r="O100" s="2">
        <f ca="1">IF(testdata[[#This Row],[dir]]&lt;&gt;"",MAX(OFFSET(testdata[[#This Row],[high]],0,0,testdata[[#This Row],[lastIndex]]-testdata[[#This Row],[index]],1)),"")</f>
        <v>228.42</v>
      </c>
      <c r="P100" s="2">
        <f ca="1">IF(testdata[[#This Row],[dir]]&lt;&gt;"",MIN(OFFSET(testdata[[#This Row],[low]],0,0,testdata[[#This Row],[lastIndex]]-testdata[[#This Row],[index]],1)),"")</f>
        <v>223.39</v>
      </c>
      <c r="Q100" s="2">
        <f>IF(testdata[[#This Row],[qty]]&lt;&gt;0,testdata[[#This Row],[last]],"")</f>
        <v>228</v>
      </c>
      <c r="R100" s="1">
        <f ca="1">IF(testdata[[#This Row],[dir]]&lt;&gt;"",SUM(OFFSET(testdata[[#This Row],[volume]],0,0,testdata[[#This Row],[lastIndex]]-testdata[[#This Row],[index]],1))/ABS(testdata[[#This Row],[qty]]),"")</f>
        <v>401101172</v>
      </c>
      <c r="V100" s="3" t="s">
        <v>99</v>
      </c>
      <c r="W100" s="2">
        <v>283</v>
      </c>
      <c r="X100" s="2">
        <v>283</v>
      </c>
      <c r="Y100" s="2">
        <v>278.77</v>
      </c>
      <c r="Z100" s="2">
        <v>280.5</v>
      </c>
      <c r="AA100" s="1">
        <v>332872724</v>
      </c>
      <c r="AB100" s="4" t="b">
        <v>0</v>
      </c>
      <c r="AD100"/>
    </row>
    <row r="101" spans="1:30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IF(ABS(testdata[[#This Row],[close]]-H100)&gt;=BrickSize,H100+testdata[[#This Row],[qty]]*BrickSize,H100)</f>
        <v>228</v>
      </c>
      <c r="I101" s="15">
        <f>(testdata[[#This Row],[close]]-H100)/BrickSize</f>
        <v>0.56000000000000227</v>
      </c>
      <c r="J101" s="12">
        <f>ROUNDDOWN((testdata[[#This Row],[close]]-H100)/BrickSize,0)</f>
        <v>0</v>
      </c>
      <c r="K101" s="12">
        <f t="array" ref="K101">SUM(ABS(J$2:J101))</f>
        <v>10</v>
      </c>
      <c r="L101" s="6" t="str">
        <f>IF(testdata[[#This Row],[last]]&gt;H100,"UP",IF(testdata[[#This Row],[last]]&lt;H100,"DN",""))</f>
        <v/>
      </c>
      <c r="M101" s="7">
        <f t="shared" si="1"/>
        <v>99</v>
      </c>
      <c r="N101" s="2" t="str">
        <f>IF(testdata[[#This Row],[qty]]&lt;&gt;0,H100,"")</f>
        <v/>
      </c>
      <c r="O101" s="2" t="str">
        <f ca="1">IF(testdata[[#This Row],[dir]]&lt;&gt;"",MAX(OFFSET(testdata[[#This Row],[high]],0,0,testdata[[#This Row],[lastIndex]]-testdata[[#This Row],[index]],1)),"")</f>
        <v/>
      </c>
      <c r="P101" s="2" t="str">
        <f ca="1">IF(testdata[[#This Row],[dir]]&lt;&gt;"",MIN(OFFSET(testdata[[#This Row],[low]],0,0,testdata[[#This Row],[lastIndex]]-testdata[[#This Row],[index]],1)),"")</f>
        <v/>
      </c>
      <c r="Q101" s="2" t="str">
        <f>IF(testdata[[#This Row],[qty]]&lt;&gt;0,testdata[[#This Row],[last]],"")</f>
        <v/>
      </c>
      <c r="R101" s="1" t="str">
        <f ca="1">IF(testdata[[#This Row],[dir]]&lt;&gt;"",SUM(OFFSET(testdata[[#This Row],[volume]],0,0,testdata[[#This Row],[lastIndex]]-testdata[[#This Row],[index]],1))/ABS(testdata[[#This Row],[qty]]),"")</f>
        <v/>
      </c>
      <c r="V101" s="3" t="s">
        <v>100</v>
      </c>
      <c r="W101" s="2">
        <v>280.5</v>
      </c>
      <c r="X101" s="2">
        <v>285.51</v>
      </c>
      <c r="Y101" s="2">
        <v>278.49</v>
      </c>
      <c r="Z101" s="2">
        <v>283</v>
      </c>
      <c r="AA101" s="1">
        <v>638105536</v>
      </c>
      <c r="AB101" s="4" t="b">
        <v>1</v>
      </c>
      <c r="AD101"/>
    </row>
    <row r="102" spans="1:30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IF(ABS(testdata[[#This Row],[close]]-H101)&gt;=BrickSize,H101+testdata[[#This Row],[qty]]*BrickSize,H101)</f>
        <v>228</v>
      </c>
      <c r="I102" s="15">
        <f>(testdata[[#This Row],[close]]-H101)/BrickSize</f>
        <v>0.5399999999999977</v>
      </c>
      <c r="J102" s="12">
        <f>ROUNDDOWN((testdata[[#This Row],[close]]-H101)/BrickSize,0)</f>
        <v>0</v>
      </c>
      <c r="K102" s="12">
        <f t="array" ref="K102">SUM(ABS(J$2:J102))</f>
        <v>10</v>
      </c>
      <c r="L102" s="6" t="str">
        <f>IF(testdata[[#This Row],[last]]&gt;H101,"UP",IF(testdata[[#This Row],[last]]&lt;H101,"DN",""))</f>
        <v/>
      </c>
      <c r="M102" s="7">
        <f t="shared" si="1"/>
        <v>99</v>
      </c>
      <c r="N102" s="2" t="str">
        <f>IF(testdata[[#This Row],[qty]]&lt;&gt;0,H101,"")</f>
        <v/>
      </c>
      <c r="O102" s="2" t="str">
        <f ca="1">IF(testdata[[#This Row],[dir]]&lt;&gt;"",MAX(OFFSET(testdata[[#This Row],[high]],0,0,testdata[[#This Row],[lastIndex]]-testdata[[#This Row],[index]],1)),"")</f>
        <v/>
      </c>
      <c r="P102" s="2" t="str">
        <f ca="1">IF(testdata[[#This Row],[dir]]&lt;&gt;"",MIN(OFFSET(testdata[[#This Row],[low]],0,0,testdata[[#This Row],[lastIndex]]-testdata[[#This Row],[index]],1)),"")</f>
        <v/>
      </c>
      <c r="Q102" s="2" t="str">
        <f>IF(testdata[[#This Row],[qty]]&lt;&gt;0,testdata[[#This Row],[last]],"")</f>
        <v/>
      </c>
      <c r="R102" s="1" t="str">
        <f ca="1">IF(testdata[[#This Row],[dir]]&lt;&gt;"",SUM(OFFSET(testdata[[#This Row],[volume]],0,0,testdata[[#This Row],[lastIndex]]-testdata[[#This Row],[index]],1))/ABS(testdata[[#This Row],[qty]]),"")</f>
        <v/>
      </c>
      <c r="V102" s="3" t="s">
        <v>101</v>
      </c>
      <c r="W102" s="2">
        <v>283</v>
      </c>
      <c r="X102" s="2">
        <v>286.10000000000002</v>
      </c>
      <c r="Y102" s="2">
        <v>278.57</v>
      </c>
      <c r="Z102" s="2">
        <v>280.5</v>
      </c>
      <c r="AA102" s="1">
        <v>989988364</v>
      </c>
      <c r="AB102" s="4" t="b">
        <v>0</v>
      </c>
      <c r="AD102"/>
    </row>
    <row r="103" spans="1:30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IF(ABS(testdata[[#This Row],[close]]-H102)&gt;=BrickSize,H102+testdata[[#This Row],[qty]]*BrickSize,H102)</f>
        <v>228</v>
      </c>
      <c r="I103" s="15">
        <f>(testdata[[#This Row],[close]]-H102)/BrickSize</f>
        <v>0.4600000000000023</v>
      </c>
      <c r="J103" s="12">
        <f>ROUNDDOWN((testdata[[#This Row],[close]]-H102)/BrickSize,0)</f>
        <v>0</v>
      </c>
      <c r="K103" s="12">
        <f t="array" ref="K103">SUM(ABS(J$2:J103))</f>
        <v>10</v>
      </c>
      <c r="L103" s="6" t="str">
        <f>IF(testdata[[#This Row],[last]]&gt;H102,"UP",IF(testdata[[#This Row],[last]]&lt;H102,"DN",""))</f>
        <v/>
      </c>
      <c r="M103" s="7">
        <f t="shared" si="1"/>
        <v>99</v>
      </c>
      <c r="N103" s="2" t="str">
        <f>IF(testdata[[#This Row],[qty]]&lt;&gt;0,H102,"")</f>
        <v/>
      </c>
      <c r="O103" s="2" t="str">
        <f ca="1">IF(testdata[[#This Row],[dir]]&lt;&gt;"",MAX(OFFSET(testdata[[#This Row],[high]],0,0,testdata[[#This Row],[lastIndex]]-testdata[[#This Row],[index]],1)),"")</f>
        <v/>
      </c>
      <c r="P103" s="2" t="str">
        <f ca="1">IF(testdata[[#This Row],[dir]]&lt;&gt;"",MIN(OFFSET(testdata[[#This Row],[low]],0,0,testdata[[#This Row],[lastIndex]]-testdata[[#This Row],[index]],1)),"")</f>
        <v/>
      </c>
      <c r="Q103" s="2" t="str">
        <f>IF(testdata[[#This Row],[qty]]&lt;&gt;0,testdata[[#This Row],[last]],"")</f>
        <v/>
      </c>
      <c r="R103" s="1" t="str">
        <f ca="1">IF(testdata[[#This Row],[dir]]&lt;&gt;"",SUM(OFFSET(testdata[[#This Row],[volume]],0,0,testdata[[#This Row],[lastIndex]]-testdata[[#This Row],[index]],1))/ABS(testdata[[#This Row],[qty]]),"")</f>
        <v/>
      </c>
      <c r="V103" s="3" t="s">
        <v>102</v>
      </c>
      <c r="W103" s="2">
        <v>280.5</v>
      </c>
      <c r="X103" s="2">
        <v>279.94</v>
      </c>
      <c r="Y103" s="2">
        <v>271.13</v>
      </c>
      <c r="Z103" s="2">
        <v>278</v>
      </c>
      <c r="AA103" s="1">
        <v>73358229.329999998</v>
      </c>
      <c r="AB103" s="4" t="b">
        <v>0</v>
      </c>
      <c r="AD103"/>
    </row>
    <row r="104" spans="1:30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IF(ABS(testdata[[#This Row],[close]]-H103)&gt;=BrickSize,H103+testdata[[#This Row],[qty]]*BrickSize,H103)</f>
        <v>228</v>
      </c>
      <c r="I104" s="15">
        <f>(testdata[[#This Row],[close]]-H103)/BrickSize</f>
        <v>0.43600000000000139</v>
      </c>
      <c r="J104" s="12">
        <f>ROUNDDOWN((testdata[[#This Row],[close]]-H103)/BrickSize,0)</f>
        <v>0</v>
      </c>
      <c r="K104" s="12">
        <f t="array" ref="K104">SUM(ABS(J$2:J104))</f>
        <v>10</v>
      </c>
      <c r="L104" s="6" t="str">
        <f>IF(testdata[[#This Row],[last]]&gt;H103,"UP",IF(testdata[[#This Row],[last]]&lt;H103,"DN",""))</f>
        <v/>
      </c>
      <c r="M104" s="7">
        <f t="shared" si="1"/>
        <v>99</v>
      </c>
      <c r="N104" s="2" t="str">
        <f>IF(testdata[[#This Row],[qty]]&lt;&gt;0,H103,"")</f>
        <v/>
      </c>
      <c r="O104" s="2" t="str">
        <f ca="1">IF(testdata[[#This Row],[dir]]&lt;&gt;"",MAX(OFFSET(testdata[[#This Row],[high]],0,0,testdata[[#This Row],[lastIndex]]-testdata[[#This Row],[index]],1)),"")</f>
        <v/>
      </c>
      <c r="P104" s="2" t="str">
        <f ca="1">IF(testdata[[#This Row],[dir]]&lt;&gt;"",MIN(OFFSET(testdata[[#This Row],[low]],0,0,testdata[[#This Row],[lastIndex]]-testdata[[#This Row],[index]],1)),"")</f>
        <v/>
      </c>
      <c r="Q104" s="2" t="str">
        <f>IF(testdata[[#This Row],[qty]]&lt;&gt;0,testdata[[#This Row],[last]],"")</f>
        <v/>
      </c>
      <c r="R104" s="1" t="str">
        <f ca="1">IF(testdata[[#This Row],[dir]]&lt;&gt;"",SUM(OFFSET(testdata[[#This Row],[volume]],0,0,testdata[[#This Row],[lastIndex]]-testdata[[#This Row],[index]],1))/ABS(testdata[[#This Row],[qty]]),"")</f>
        <v/>
      </c>
      <c r="V104" s="3" t="s">
        <v>102</v>
      </c>
      <c r="W104" s="2">
        <v>278</v>
      </c>
      <c r="X104" s="2">
        <v>279.94</v>
      </c>
      <c r="Y104" s="2">
        <v>271.13</v>
      </c>
      <c r="Z104" s="2">
        <v>275.5</v>
      </c>
      <c r="AA104" s="1">
        <v>73358229.329999998</v>
      </c>
      <c r="AB104" s="4" t="b">
        <v>0</v>
      </c>
      <c r="AD104"/>
    </row>
    <row r="105" spans="1:30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IF(ABS(testdata[[#This Row],[close]]-H104)&gt;=BrickSize,H104+testdata[[#This Row],[qty]]*BrickSize,H104)</f>
        <v>230.5</v>
      </c>
      <c r="I105" s="15">
        <f>(testdata[[#This Row],[close]]-H104)/BrickSize</f>
        <v>1.167999999999995</v>
      </c>
      <c r="J105" s="12">
        <f>ROUNDDOWN((testdata[[#This Row],[close]]-H104)/BrickSize,0)</f>
        <v>1</v>
      </c>
      <c r="K105" s="12">
        <f t="array" ref="K105">SUM(ABS(J$2:J105))</f>
        <v>11</v>
      </c>
      <c r="L105" s="6" t="str">
        <f>IF(testdata[[#This Row],[last]]&gt;H104,"UP",IF(testdata[[#This Row],[last]]&lt;H104,"DN",""))</f>
        <v>UP</v>
      </c>
      <c r="M105" s="7">
        <f t="shared" si="1"/>
        <v>99</v>
      </c>
      <c r="N105" s="2">
        <f>IF(testdata[[#This Row],[qty]]&lt;&gt;0,H104,"")</f>
        <v>228</v>
      </c>
      <c r="O105" s="2">
        <f ca="1">IF(testdata[[#This Row],[dir]]&lt;&gt;"",MAX(OFFSET(testdata[[#This Row],[high]],0,0,testdata[[#This Row],[lastIndex]]-testdata[[#This Row],[index]],1)),"")</f>
        <v>230.94</v>
      </c>
      <c r="P105" s="2">
        <f ca="1">IF(testdata[[#This Row],[dir]]&lt;&gt;"",MIN(OFFSET(testdata[[#This Row],[low]],0,0,testdata[[#This Row],[lastIndex]]-testdata[[#This Row],[index]],1)),"")</f>
        <v>228.34</v>
      </c>
      <c r="Q105" s="2">
        <f>IF(testdata[[#This Row],[qty]]&lt;&gt;0,testdata[[#This Row],[last]],"")</f>
        <v>230.5</v>
      </c>
      <c r="R105" s="1">
        <f ca="1">IF(testdata[[#This Row],[dir]]&lt;&gt;"",SUM(OFFSET(testdata[[#This Row],[volume]],0,0,testdata[[#This Row],[lastIndex]]-testdata[[#This Row],[index]],1))/ABS(testdata[[#This Row],[qty]]),"")</f>
        <v>323186392</v>
      </c>
      <c r="V105" s="3" t="s">
        <v>102</v>
      </c>
      <c r="W105" s="2">
        <v>275.5</v>
      </c>
      <c r="X105" s="2">
        <v>279.94</v>
      </c>
      <c r="Y105" s="2">
        <v>271.13</v>
      </c>
      <c r="Z105" s="2">
        <v>273</v>
      </c>
      <c r="AA105" s="1">
        <v>73358229.329999998</v>
      </c>
      <c r="AB105" s="4" t="b">
        <v>0</v>
      </c>
      <c r="AD105"/>
    </row>
    <row r="106" spans="1:30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IF(ABS(testdata[[#This Row],[close]]-H105)&gt;=BrickSize,H105+testdata[[#This Row],[qty]]*BrickSize,H105)</f>
        <v>230.5</v>
      </c>
      <c r="I106" s="15">
        <f>(testdata[[#This Row],[close]]-H105)/BrickSize</f>
        <v>0.47599999999999909</v>
      </c>
      <c r="J106" s="12">
        <f>ROUNDDOWN((testdata[[#This Row],[close]]-H105)/BrickSize,0)</f>
        <v>0</v>
      </c>
      <c r="K106" s="12">
        <f t="array" ref="K106">SUM(ABS(J$2:J106))</f>
        <v>11</v>
      </c>
      <c r="L106" s="6" t="str">
        <f>IF(testdata[[#This Row],[last]]&gt;H105,"UP",IF(testdata[[#This Row],[last]]&lt;H105,"DN",""))</f>
        <v/>
      </c>
      <c r="M106" s="7">
        <f t="shared" si="1"/>
        <v>104</v>
      </c>
      <c r="N106" s="2" t="str">
        <f>IF(testdata[[#This Row],[qty]]&lt;&gt;0,H105,"")</f>
        <v/>
      </c>
      <c r="O106" s="2" t="str">
        <f ca="1">IF(testdata[[#This Row],[dir]]&lt;&gt;"",MAX(OFFSET(testdata[[#This Row],[high]],0,0,testdata[[#This Row],[lastIndex]]-testdata[[#This Row],[index]],1)),"")</f>
        <v/>
      </c>
      <c r="P106" s="2" t="str">
        <f ca="1">IF(testdata[[#This Row],[dir]]&lt;&gt;"",MIN(OFFSET(testdata[[#This Row],[low]],0,0,testdata[[#This Row],[lastIndex]]-testdata[[#This Row],[index]],1)),"")</f>
        <v/>
      </c>
      <c r="Q106" s="2" t="str">
        <f>IF(testdata[[#This Row],[qty]]&lt;&gt;0,testdata[[#This Row],[last]],"")</f>
        <v/>
      </c>
      <c r="R106" s="1" t="str">
        <f ca="1">IF(testdata[[#This Row],[dir]]&lt;&gt;"",SUM(OFFSET(testdata[[#This Row],[volume]],0,0,testdata[[#This Row],[lastIndex]]-testdata[[#This Row],[index]],1))/ABS(testdata[[#This Row],[qty]]),"")</f>
        <v/>
      </c>
      <c r="V106" s="3" t="s">
        <v>103</v>
      </c>
      <c r="W106" s="2">
        <v>273</v>
      </c>
      <c r="X106" s="2">
        <v>272.13</v>
      </c>
      <c r="Y106" s="2">
        <v>263.8</v>
      </c>
      <c r="Z106" s="2">
        <v>270.5</v>
      </c>
      <c r="AA106" s="1">
        <v>140840000</v>
      </c>
      <c r="AB106" s="4" t="b">
        <v>0</v>
      </c>
      <c r="AD106"/>
    </row>
    <row r="107" spans="1:30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IF(ABS(testdata[[#This Row],[close]]-H106)&gt;=BrickSize,H106+testdata[[#This Row],[qty]]*BrickSize,H106)</f>
        <v>230.5</v>
      </c>
      <c r="I107" s="15">
        <f>(testdata[[#This Row],[close]]-H106)/BrickSize</f>
        <v>0.40399999999999636</v>
      </c>
      <c r="J107" s="12">
        <f>ROUNDDOWN((testdata[[#This Row],[close]]-H106)/BrickSize,0)</f>
        <v>0</v>
      </c>
      <c r="K107" s="12">
        <f t="array" ref="K107">SUM(ABS(J$2:J107))</f>
        <v>11</v>
      </c>
      <c r="L107" s="6" t="str">
        <f>IF(testdata[[#This Row],[last]]&gt;H106,"UP",IF(testdata[[#This Row],[last]]&lt;H106,"DN",""))</f>
        <v/>
      </c>
      <c r="M107" s="7">
        <f t="shared" si="1"/>
        <v>104</v>
      </c>
      <c r="N107" s="2" t="str">
        <f>IF(testdata[[#This Row],[qty]]&lt;&gt;0,H106,"")</f>
        <v/>
      </c>
      <c r="O107" s="2" t="str">
        <f ca="1">IF(testdata[[#This Row],[dir]]&lt;&gt;"",MAX(OFFSET(testdata[[#This Row],[high]],0,0,testdata[[#This Row],[lastIndex]]-testdata[[#This Row],[index]],1)),"")</f>
        <v/>
      </c>
      <c r="P107" s="2" t="str">
        <f ca="1">IF(testdata[[#This Row],[dir]]&lt;&gt;"",MIN(OFFSET(testdata[[#This Row],[low]],0,0,testdata[[#This Row],[lastIndex]]-testdata[[#This Row],[index]],1)),"")</f>
        <v/>
      </c>
      <c r="Q107" s="2" t="str">
        <f>IF(testdata[[#This Row],[qty]]&lt;&gt;0,testdata[[#This Row],[last]],"")</f>
        <v/>
      </c>
      <c r="R107" s="1" t="str">
        <f ca="1">IF(testdata[[#This Row],[dir]]&lt;&gt;"",SUM(OFFSET(testdata[[#This Row],[volume]],0,0,testdata[[#This Row],[lastIndex]]-testdata[[#This Row],[index]],1))/ABS(testdata[[#This Row],[qty]]),"")</f>
        <v/>
      </c>
      <c r="V107" s="3" t="s">
        <v>103</v>
      </c>
      <c r="W107" s="2">
        <v>270.5</v>
      </c>
      <c r="X107" s="2">
        <v>272.13</v>
      </c>
      <c r="Y107" s="2">
        <v>263.8</v>
      </c>
      <c r="Z107" s="2">
        <v>268</v>
      </c>
      <c r="AA107" s="1">
        <v>140840000</v>
      </c>
      <c r="AB107" s="4" t="b">
        <v>0</v>
      </c>
      <c r="AD107"/>
    </row>
    <row r="108" spans="1:30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IF(ABS(testdata[[#This Row],[close]]-H107)&gt;=BrickSize,H107+testdata[[#This Row],[qty]]*BrickSize,H107)</f>
        <v>230.5</v>
      </c>
      <c r="I108" s="15">
        <f>(testdata[[#This Row],[close]]-H107)/BrickSize</f>
        <v>0.10800000000000409</v>
      </c>
      <c r="J108" s="12">
        <f>ROUNDDOWN((testdata[[#This Row],[close]]-H107)/BrickSize,0)</f>
        <v>0</v>
      </c>
      <c r="K108" s="12">
        <f t="array" ref="K108">SUM(ABS(J$2:J108))</f>
        <v>11</v>
      </c>
      <c r="L108" s="6" t="str">
        <f>IF(testdata[[#This Row],[last]]&gt;H107,"UP",IF(testdata[[#This Row],[last]]&lt;H107,"DN",""))</f>
        <v/>
      </c>
      <c r="M108" s="7">
        <f t="shared" si="1"/>
        <v>104</v>
      </c>
      <c r="N108" s="2" t="str">
        <f>IF(testdata[[#This Row],[qty]]&lt;&gt;0,H107,"")</f>
        <v/>
      </c>
      <c r="O108" s="2" t="str">
        <f ca="1">IF(testdata[[#This Row],[dir]]&lt;&gt;"",MAX(OFFSET(testdata[[#This Row],[high]],0,0,testdata[[#This Row],[lastIndex]]-testdata[[#This Row],[index]],1)),"")</f>
        <v/>
      </c>
      <c r="P108" s="2" t="str">
        <f ca="1">IF(testdata[[#This Row],[dir]]&lt;&gt;"",MIN(OFFSET(testdata[[#This Row],[low]],0,0,testdata[[#This Row],[lastIndex]]-testdata[[#This Row],[index]],1)),"")</f>
        <v/>
      </c>
      <c r="Q108" s="2" t="str">
        <f>IF(testdata[[#This Row],[qty]]&lt;&gt;0,testdata[[#This Row],[last]],"")</f>
        <v/>
      </c>
      <c r="R108" s="1" t="str">
        <f ca="1">IF(testdata[[#This Row],[dir]]&lt;&gt;"",SUM(OFFSET(testdata[[#This Row],[volume]],0,0,testdata[[#This Row],[lastIndex]]-testdata[[#This Row],[index]],1))/ABS(testdata[[#This Row],[qty]]),"")</f>
        <v/>
      </c>
      <c r="V108" s="3" t="s">
        <v>104</v>
      </c>
      <c r="W108" s="2">
        <v>268</v>
      </c>
      <c r="X108" s="2">
        <v>274</v>
      </c>
      <c r="Y108" s="2">
        <v>265.76</v>
      </c>
      <c r="Z108" s="2">
        <v>270.5</v>
      </c>
      <c r="AA108" s="1">
        <v>206876204</v>
      </c>
      <c r="AB108" s="4" t="b">
        <v>1</v>
      </c>
      <c r="AD108"/>
    </row>
    <row r="109" spans="1:30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IF(ABS(testdata[[#This Row],[close]]-H108)&gt;=BrickSize,H108+testdata[[#This Row],[qty]]*BrickSize,H108)</f>
        <v>230.5</v>
      </c>
      <c r="I109" s="15">
        <f>(testdata[[#This Row],[close]]-H108)/BrickSize</f>
        <v>0.27999999999999547</v>
      </c>
      <c r="J109" s="12">
        <f>ROUNDDOWN((testdata[[#This Row],[close]]-H108)/BrickSize,0)</f>
        <v>0</v>
      </c>
      <c r="K109" s="12">
        <f t="array" ref="K109">SUM(ABS(J$2:J109))</f>
        <v>11</v>
      </c>
      <c r="L109" s="6" t="str">
        <f>IF(testdata[[#This Row],[last]]&gt;H108,"UP",IF(testdata[[#This Row],[last]]&lt;H108,"DN",""))</f>
        <v/>
      </c>
      <c r="M109" s="7">
        <f t="shared" si="1"/>
        <v>104</v>
      </c>
      <c r="N109" s="2" t="str">
        <f>IF(testdata[[#This Row],[qty]]&lt;&gt;0,H108,"")</f>
        <v/>
      </c>
      <c r="O109" s="2" t="str">
        <f ca="1">IF(testdata[[#This Row],[dir]]&lt;&gt;"",MAX(OFFSET(testdata[[#This Row],[high]],0,0,testdata[[#This Row],[lastIndex]]-testdata[[#This Row],[index]],1)),"")</f>
        <v/>
      </c>
      <c r="P109" s="2" t="str">
        <f ca="1">IF(testdata[[#This Row],[dir]]&lt;&gt;"",MIN(OFFSET(testdata[[#This Row],[low]],0,0,testdata[[#This Row],[lastIndex]]-testdata[[#This Row],[index]],1)),"")</f>
        <v/>
      </c>
      <c r="Q109" s="2" t="str">
        <f>IF(testdata[[#This Row],[qty]]&lt;&gt;0,testdata[[#This Row],[last]],"")</f>
        <v/>
      </c>
      <c r="R109" s="1" t="str">
        <f ca="1">IF(testdata[[#This Row],[dir]]&lt;&gt;"",SUM(OFFSET(testdata[[#This Row],[volume]],0,0,testdata[[#This Row],[lastIndex]]-testdata[[#This Row],[index]],1))/ABS(testdata[[#This Row],[qty]]),"")</f>
        <v/>
      </c>
      <c r="V109" s="3" t="s">
        <v>104</v>
      </c>
      <c r="W109" s="2">
        <v>270.5</v>
      </c>
      <c r="X109" s="2">
        <v>274</v>
      </c>
      <c r="Y109" s="2">
        <v>265.76</v>
      </c>
      <c r="Z109" s="2">
        <v>273</v>
      </c>
      <c r="AA109" s="1">
        <v>206876204</v>
      </c>
      <c r="AB109" s="4" t="b">
        <v>1</v>
      </c>
      <c r="AD109"/>
    </row>
    <row r="110" spans="1:30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IF(ABS(testdata[[#This Row],[close]]-H109)&gt;=BrickSize,H109+testdata[[#This Row],[qty]]*BrickSize,H109)</f>
        <v>230.5</v>
      </c>
      <c r="I110" s="15">
        <f>(testdata[[#This Row],[close]]-H109)/BrickSize</f>
        <v>0.32799999999999729</v>
      </c>
      <c r="J110" s="12">
        <f>ROUNDDOWN((testdata[[#This Row],[close]]-H109)/BrickSize,0)</f>
        <v>0</v>
      </c>
      <c r="K110" s="12">
        <f t="array" ref="K110">SUM(ABS(J$2:J110))</f>
        <v>11</v>
      </c>
      <c r="L110" s="6" t="str">
        <f>IF(testdata[[#This Row],[last]]&gt;H109,"UP",IF(testdata[[#This Row],[last]]&lt;H109,"DN",""))</f>
        <v/>
      </c>
      <c r="M110" s="7">
        <f t="shared" si="1"/>
        <v>104</v>
      </c>
      <c r="N110" s="2" t="str">
        <f>IF(testdata[[#This Row],[qty]]&lt;&gt;0,H109,"")</f>
        <v/>
      </c>
      <c r="O110" s="2" t="str">
        <f ca="1">IF(testdata[[#This Row],[dir]]&lt;&gt;"",MAX(OFFSET(testdata[[#This Row],[high]],0,0,testdata[[#This Row],[lastIndex]]-testdata[[#This Row],[index]],1)),"")</f>
        <v/>
      </c>
      <c r="P110" s="2" t="str">
        <f ca="1">IF(testdata[[#This Row],[dir]]&lt;&gt;"",MIN(OFFSET(testdata[[#This Row],[low]],0,0,testdata[[#This Row],[lastIndex]]-testdata[[#This Row],[index]],1)),"")</f>
        <v/>
      </c>
      <c r="Q110" s="2" t="str">
        <f>IF(testdata[[#This Row],[qty]]&lt;&gt;0,testdata[[#This Row],[last]],"")</f>
        <v/>
      </c>
      <c r="R110" s="1" t="str">
        <f ca="1">IF(testdata[[#This Row],[dir]]&lt;&gt;"",SUM(OFFSET(testdata[[#This Row],[volume]],0,0,testdata[[#This Row],[lastIndex]]-testdata[[#This Row],[index]],1))/ABS(testdata[[#This Row],[qty]]),"")</f>
        <v/>
      </c>
      <c r="V110" s="3" t="s">
        <v>105</v>
      </c>
      <c r="W110" s="2">
        <v>273</v>
      </c>
      <c r="X110" s="2">
        <v>274.32</v>
      </c>
      <c r="Y110" s="2">
        <v>268.29000000000002</v>
      </c>
      <c r="Z110" s="2">
        <v>270.5</v>
      </c>
      <c r="AA110" s="1">
        <v>251284984</v>
      </c>
      <c r="AB110" s="4" t="b">
        <v>0</v>
      </c>
      <c r="AD110"/>
    </row>
    <row r="111" spans="1:30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IF(ABS(testdata[[#This Row],[close]]-H110)&gt;=BrickSize,H110+testdata[[#This Row],[qty]]*BrickSize,H110)</f>
        <v>230.5</v>
      </c>
      <c r="I111" s="15">
        <f>(testdata[[#This Row],[close]]-H110)/BrickSize</f>
        <v>0.18400000000000319</v>
      </c>
      <c r="J111" s="12">
        <f>ROUNDDOWN((testdata[[#This Row],[close]]-H110)/BrickSize,0)</f>
        <v>0</v>
      </c>
      <c r="K111" s="12">
        <f t="array" ref="K111">SUM(ABS(J$2:J111))</f>
        <v>11</v>
      </c>
      <c r="L111" s="6" t="str">
        <f>IF(testdata[[#This Row],[last]]&gt;H110,"UP",IF(testdata[[#This Row],[last]]&lt;H110,"DN",""))</f>
        <v/>
      </c>
      <c r="M111" s="7">
        <f t="shared" si="1"/>
        <v>104</v>
      </c>
      <c r="N111" s="2" t="str">
        <f>IF(testdata[[#This Row],[qty]]&lt;&gt;0,H110,"")</f>
        <v/>
      </c>
      <c r="O111" s="2" t="str">
        <f ca="1">IF(testdata[[#This Row],[dir]]&lt;&gt;"",MAX(OFFSET(testdata[[#This Row],[high]],0,0,testdata[[#This Row],[lastIndex]]-testdata[[#This Row],[index]],1)),"")</f>
        <v/>
      </c>
      <c r="P111" s="2" t="str">
        <f ca="1">IF(testdata[[#This Row],[dir]]&lt;&gt;"",MIN(OFFSET(testdata[[#This Row],[low]],0,0,testdata[[#This Row],[lastIndex]]-testdata[[#This Row],[index]],1)),"")</f>
        <v/>
      </c>
      <c r="Q111" s="2" t="str">
        <f>IF(testdata[[#This Row],[qty]]&lt;&gt;0,testdata[[#This Row],[last]],"")</f>
        <v/>
      </c>
      <c r="R111" s="1" t="str">
        <f ca="1">IF(testdata[[#This Row],[dir]]&lt;&gt;"",SUM(OFFSET(testdata[[#This Row],[volume]],0,0,testdata[[#This Row],[lastIndex]]-testdata[[#This Row],[index]],1))/ABS(testdata[[#This Row],[qty]]),"")</f>
        <v/>
      </c>
      <c r="V111" s="3" t="s">
        <v>106</v>
      </c>
      <c r="W111" s="2">
        <v>270.5</v>
      </c>
      <c r="X111" s="2">
        <v>272.52</v>
      </c>
      <c r="Y111" s="2">
        <v>262.08999999999997</v>
      </c>
      <c r="Z111" s="2">
        <v>268</v>
      </c>
      <c r="AA111" s="1">
        <v>377844648</v>
      </c>
      <c r="AB111" s="4" t="b">
        <v>0</v>
      </c>
      <c r="AD111"/>
    </row>
    <row r="112" spans="1:30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IF(ABS(testdata[[#This Row],[close]]-H111)&gt;=BrickSize,H111+testdata[[#This Row],[qty]]*BrickSize,H111)</f>
        <v>230.5</v>
      </c>
      <c r="I112" s="15">
        <f>(testdata[[#This Row],[close]]-H111)/BrickSize</f>
        <v>0.16799999999999499</v>
      </c>
      <c r="J112" s="12">
        <f>ROUNDDOWN((testdata[[#This Row],[close]]-H111)/BrickSize,0)</f>
        <v>0</v>
      </c>
      <c r="K112" s="12">
        <f t="array" ref="K112">SUM(ABS(J$2:J112))</f>
        <v>11</v>
      </c>
      <c r="L112" s="6" t="str">
        <f>IF(testdata[[#This Row],[last]]&gt;H111,"UP",IF(testdata[[#This Row],[last]]&lt;H111,"DN",""))</f>
        <v/>
      </c>
      <c r="M112" s="7">
        <f t="shared" si="1"/>
        <v>104</v>
      </c>
      <c r="N112" s="2" t="str">
        <f>IF(testdata[[#This Row],[qty]]&lt;&gt;0,H111,"")</f>
        <v/>
      </c>
      <c r="O112" s="2" t="str">
        <f ca="1">IF(testdata[[#This Row],[dir]]&lt;&gt;"",MAX(OFFSET(testdata[[#This Row],[high]],0,0,testdata[[#This Row],[lastIndex]]-testdata[[#This Row],[index]],1)),"")</f>
        <v/>
      </c>
      <c r="P112" s="2" t="str">
        <f ca="1">IF(testdata[[#This Row],[dir]]&lt;&gt;"",MIN(OFFSET(testdata[[#This Row],[low]],0,0,testdata[[#This Row],[lastIndex]]-testdata[[#This Row],[index]],1)),"")</f>
        <v/>
      </c>
      <c r="Q112" s="2" t="str">
        <f>IF(testdata[[#This Row],[qty]]&lt;&gt;0,testdata[[#This Row],[last]],"")</f>
        <v/>
      </c>
      <c r="R112" s="1" t="str">
        <f ca="1">IF(testdata[[#This Row],[dir]]&lt;&gt;"",SUM(OFFSET(testdata[[#This Row],[volume]],0,0,testdata[[#This Row],[lastIndex]]-testdata[[#This Row],[index]],1))/ABS(testdata[[#This Row],[qty]]),"")</f>
        <v/>
      </c>
      <c r="V112" s="3" t="s">
        <v>107</v>
      </c>
      <c r="W112" s="2">
        <v>268</v>
      </c>
      <c r="X112" s="2">
        <v>267.11</v>
      </c>
      <c r="Y112" s="2">
        <v>258.27</v>
      </c>
      <c r="Z112" s="2">
        <v>265.5</v>
      </c>
      <c r="AA112" s="1">
        <v>60743824</v>
      </c>
      <c r="AB112" s="4" t="b">
        <v>0</v>
      </c>
      <c r="AD112"/>
    </row>
    <row r="113" spans="1:30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IF(ABS(testdata[[#This Row],[close]]-H112)&gt;=BrickSize,H112+testdata[[#This Row],[qty]]*BrickSize,H112)</f>
        <v>230.5</v>
      </c>
      <c r="I113" s="15">
        <f>(testdata[[#This Row],[close]]-H112)/BrickSize</f>
        <v>0.62000000000000455</v>
      </c>
      <c r="J113" s="12">
        <f>ROUNDDOWN((testdata[[#This Row],[close]]-H112)/BrickSize,0)</f>
        <v>0</v>
      </c>
      <c r="K113" s="12">
        <f t="array" ref="K113">SUM(ABS(J$2:J113))</f>
        <v>11</v>
      </c>
      <c r="L113" s="6" t="str">
        <f>IF(testdata[[#This Row],[last]]&gt;H112,"UP",IF(testdata[[#This Row],[last]]&lt;H112,"DN",""))</f>
        <v/>
      </c>
      <c r="M113" s="7">
        <f t="shared" si="1"/>
        <v>104</v>
      </c>
      <c r="N113" s="2" t="str">
        <f>IF(testdata[[#This Row],[qty]]&lt;&gt;0,H112,"")</f>
        <v/>
      </c>
      <c r="O113" s="2" t="str">
        <f ca="1">IF(testdata[[#This Row],[dir]]&lt;&gt;"",MAX(OFFSET(testdata[[#This Row],[high]],0,0,testdata[[#This Row],[lastIndex]]-testdata[[#This Row],[index]],1)),"")</f>
        <v/>
      </c>
      <c r="P113" s="2" t="str">
        <f ca="1">IF(testdata[[#This Row],[dir]]&lt;&gt;"",MIN(OFFSET(testdata[[#This Row],[low]],0,0,testdata[[#This Row],[lastIndex]]-testdata[[#This Row],[index]],1)),"")</f>
        <v/>
      </c>
      <c r="Q113" s="2" t="str">
        <f>IF(testdata[[#This Row],[qty]]&lt;&gt;0,testdata[[#This Row],[last]],"")</f>
        <v/>
      </c>
      <c r="R113" s="1" t="str">
        <f ca="1">IF(testdata[[#This Row],[dir]]&lt;&gt;"",SUM(OFFSET(testdata[[#This Row],[volume]],0,0,testdata[[#This Row],[lastIndex]]-testdata[[#This Row],[index]],1))/ABS(testdata[[#This Row],[qty]]),"")</f>
        <v/>
      </c>
      <c r="V113" s="3" t="s">
        <v>107</v>
      </c>
      <c r="W113" s="2">
        <v>265.5</v>
      </c>
      <c r="X113" s="2">
        <v>267.11</v>
      </c>
      <c r="Y113" s="2">
        <v>258.27</v>
      </c>
      <c r="Z113" s="2">
        <v>263</v>
      </c>
      <c r="AA113" s="1">
        <v>60743824</v>
      </c>
      <c r="AB113" s="4" t="b">
        <v>0</v>
      </c>
      <c r="AD113"/>
    </row>
    <row r="114" spans="1:30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IF(ABS(testdata[[#This Row],[close]]-H113)&gt;=BrickSize,H113+testdata[[#This Row],[qty]]*BrickSize,H113)</f>
        <v>230.5</v>
      </c>
      <c r="I114" s="15">
        <f>(testdata[[#This Row],[close]]-H113)/BrickSize</f>
        <v>0.5</v>
      </c>
      <c r="J114" s="12">
        <f>ROUNDDOWN((testdata[[#This Row],[close]]-H113)/BrickSize,0)</f>
        <v>0</v>
      </c>
      <c r="K114" s="12">
        <f t="array" ref="K114">SUM(ABS(J$2:J114))</f>
        <v>11</v>
      </c>
      <c r="L114" s="6" t="str">
        <f>IF(testdata[[#This Row],[last]]&gt;H113,"UP",IF(testdata[[#This Row],[last]]&lt;H113,"DN",""))</f>
        <v/>
      </c>
      <c r="M114" s="7">
        <f t="shared" si="1"/>
        <v>104</v>
      </c>
      <c r="N114" s="2" t="str">
        <f>IF(testdata[[#This Row],[qty]]&lt;&gt;0,H113,"")</f>
        <v/>
      </c>
      <c r="O114" s="2" t="str">
        <f ca="1">IF(testdata[[#This Row],[dir]]&lt;&gt;"",MAX(OFFSET(testdata[[#This Row],[high]],0,0,testdata[[#This Row],[lastIndex]]-testdata[[#This Row],[index]],1)),"")</f>
        <v/>
      </c>
      <c r="P114" s="2" t="str">
        <f ca="1">IF(testdata[[#This Row],[dir]]&lt;&gt;"",MIN(OFFSET(testdata[[#This Row],[low]],0,0,testdata[[#This Row],[lastIndex]]-testdata[[#This Row],[index]],1)),"")</f>
        <v/>
      </c>
      <c r="Q114" s="2" t="str">
        <f>IF(testdata[[#This Row],[qty]]&lt;&gt;0,testdata[[#This Row],[last]],"")</f>
        <v/>
      </c>
      <c r="R114" s="1" t="str">
        <f ca="1">IF(testdata[[#This Row],[dir]]&lt;&gt;"",SUM(OFFSET(testdata[[#This Row],[volume]],0,0,testdata[[#This Row],[lastIndex]]-testdata[[#This Row],[index]],1))/ABS(testdata[[#This Row],[qty]]),"")</f>
        <v/>
      </c>
      <c r="V114" s="3" t="s">
        <v>107</v>
      </c>
      <c r="W114" s="2">
        <v>263</v>
      </c>
      <c r="X114" s="2">
        <v>267.11</v>
      </c>
      <c r="Y114" s="2">
        <v>258.27</v>
      </c>
      <c r="Z114" s="2">
        <v>260.5</v>
      </c>
      <c r="AA114" s="1">
        <v>60743824</v>
      </c>
      <c r="AB114" s="4" t="b">
        <v>0</v>
      </c>
      <c r="AD114"/>
    </row>
    <row r="115" spans="1:30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IF(ABS(testdata[[#This Row],[close]]-H114)&gt;=BrickSize,H114+testdata[[#This Row],[qty]]*BrickSize,H114)</f>
        <v>230.5</v>
      </c>
      <c r="I115" s="15">
        <f>(testdata[[#This Row],[close]]-H114)/BrickSize</f>
        <v>0.3240000000000009</v>
      </c>
      <c r="J115" s="12">
        <f>ROUNDDOWN((testdata[[#This Row],[close]]-H114)/BrickSize,0)</f>
        <v>0</v>
      </c>
      <c r="K115" s="12">
        <f t="array" ref="K115">SUM(ABS(J$2:J115))</f>
        <v>11</v>
      </c>
      <c r="L115" s="6" t="str">
        <f>IF(testdata[[#This Row],[last]]&gt;H114,"UP",IF(testdata[[#This Row],[last]]&lt;H114,"DN",""))</f>
        <v/>
      </c>
      <c r="M115" s="7">
        <f t="shared" si="1"/>
        <v>104</v>
      </c>
      <c r="N115" s="2" t="str">
        <f>IF(testdata[[#This Row],[qty]]&lt;&gt;0,H114,"")</f>
        <v/>
      </c>
      <c r="O115" s="2" t="str">
        <f ca="1">IF(testdata[[#This Row],[dir]]&lt;&gt;"",MAX(OFFSET(testdata[[#This Row],[high]],0,0,testdata[[#This Row],[lastIndex]]-testdata[[#This Row],[index]],1)),"")</f>
        <v/>
      </c>
      <c r="P115" s="2" t="str">
        <f ca="1">IF(testdata[[#This Row],[dir]]&lt;&gt;"",MIN(OFFSET(testdata[[#This Row],[low]],0,0,testdata[[#This Row],[lastIndex]]-testdata[[#This Row],[index]],1)),"")</f>
        <v/>
      </c>
      <c r="Q115" s="2" t="str">
        <f>IF(testdata[[#This Row],[qty]]&lt;&gt;0,testdata[[#This Row],[last]],"")</f>
        <v/>
      </c>
      <c r="R115" s="1" t="str">
        <f ca="1">IF(testdata[[#This Row],[dir]]&lt;&gt;"",SUM(OFFSET(testdata[[#This Row],[volume]],0,0,testdata[[#This Row],[lastIndex]]-testdata[[#This Row],[index]],1))/ABS(testdata[[#This Row],[qty]]),"")</f>
        <v/>
      </c>
      <c r="V115" s="3" t="s">
        <v>108</v>
      </c>
      <c r="W115" s="2">
        <v>260.5</v>
      </c>
      <c r="X115" s="2">
        <v>265.20999999999998</v>
      </c>
      <c r="Y115" s="2">
        <v>259.77</v>
      </c>
      <c r="Z115" s="2">
        <v>263</v>
      </c>
      <c r="AA115" s="1">
        <v>141497248</v>
      </c>
      <c r="AB115" s="4" t="b">
        <v>1</v>
      </c>
      <c r="AD115"/>
    </row>
    <row r="116" spans="1:30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IF(ABS(testdata[[#This Row],[close]]-H115)&gt;=BrickSize,H115+testdata[[#This Row],[qty]]*BrickSize,H115)</f>
        <v>230.5</v>
      </c>
      <c r="I116" s="15">
        <f>(testdata[[#This Row],[close]]-H115)/BrickSize</f>
        <v>0.34400000000000547</v>
      </c>
      <c r="J116" s="12">
        <f>ROUNDDOWN((testdata[[#This Row],[close]]-H115)/BrickSize,0)</f>
        <v>0</v>
      </c>
      <c r="K116" s="12">
        <f t="array" ref="K116">SUM(ABS(J$2:J116))</f>
        <v>11</v>
      </c>
      <c r="L116" s="6" t="str">
        <f>IF(testdata[[#This Row],[last]]&gt;H115,"UP",IF(testdata[[#This Row],[last]]&lt;H115,"DN",""))</f>
        <v/>
      </c>
      <c r="M116" s="7">
        <f t="shared" si="1"/>
        <v>104</v>
      </c>
      <c r="N116" s="2" t="str">
        <f>IF(testdata[[#This Row],[qty]]&lt;&gt;0,H115,"")</f>
        <v/>
      </c>
      <c r="O116" s="2" t="str">
        <f ca="1">IF(testdata[[#This Row],[dir]]&lt;&gt;"",MAX(OFFSET(testdata[[#This Row],[high]],0,0,testdata[[#This Row],[lastIndex]]-testdata[[#This Row],[index]],1)),"")</f>
        <v/>
      </c>
      <c r="P116" s="2" t="str">
        <f ca="1">IF(testdata[[#This Row],[dir]]&lt;&gt;"",MIN(OFFSET(testdata[[#This Row],[low]],0,0,testdata[[#This Row],[lastIndex]]-testdata[[#This Row],[index]],1)),"")</f>
        <v/>
      </c>
      <c r="Q116" s="2" t="str">
        <f>IF(testdata[[#This Row],[qty]]&lt;&gt;0,testdata[[#This Row],[last]],"")</f>
        <v/>
      </c>
      <c r="R116" s="1" t="str">
        <f ca="1">IF(testdata[[#This Row],[dir]]&lt;&gt;"",SUM(OFFSET(testdata[[#This Row],[volume]],0,0,testdata[[#This Row],[lastIndex]]-testdata[[#This Row],[index]],1))/ABS(testdata[[#This Row],[qty]]),"")</f>
        <v/>
      </c>
      <c r="V116" s="3" t="s">
        <v>109</v>
      </c>
      <c r="W116" s="2">
        <v>263</v>
      </c>
      <c r="X116" s="2">
        <v>264.42</v>
      </c>
      <c r="Y116" s="2">
        <v>255.92</v>
      </c>
      <c r="Z116" s="2">
        <v>260.5</v>
      </c>
      <c r="AA116" s="1">
        <v>206590848</v>
      </c>
      <c r="AB116" s="4" t="b">
        <v>0</v>
      </c>
      <c r="AD116"/>
    </row>
    <row r="117" spans="1:30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IF(ABS(testdata[[#This Row],[close]]-H116)&gt;=BrickSize,H116+testdata[[#This Row],[qty]]*BrickSize,H116)</f>
        <v>233</v>
      </c>
      <c r="I117" s="15">
        <f>(testdata[[#This Row],[close]]-H116)/BrickSize</f>
        <v>1.1120000000000005</v>
      </c>
      <c r="J117" s="12">
        <f>ROUNDDOWN((testdata[[#This Row],[close]]-H116)/BrickSize,0)</f>
        <v>1</v>
      </c>
      <c r="K117" s="12">
        <f t="array" ref="K117">SUM(ABS(J$2:J117))</f>
        <v>12</v>
      </c>
      <c r="L117" s="6" t="str">
        <f>IF(testdata[[#This Row],[last]]&gt;H116,"UP",IF(testdata[[#This Row],[last]]&lt;H116,"DN",""))</f>
        <v>UP</v>
      </c>
      <c r="M117" s="7">
        <f t="shared" si="1"/>
        <v>104</v>
      </c>
      <c r="N117" s="2">
        <f>IF(testdata[[#This Row],[qty]]&lt;&gt;0,H116,"")</f>
        <v>230.5</v>
      </c>
      <c r="O117" s="2">
        <f ca="1">IF(testdata[[#This Row],[dir]]&lt;&gt;"",MAX(OFFSET(testdata[[#This Row],[high]],0,0,testdata[[#This Row],[lastIndex]]-testdata[[#This Row],[index]],1)),"")</f>
        <v>233.35</v>
      </c>
      <c r="P117" s="2">
        <f ca="1">IF(testdata[[#This Row],[dir]]&lt;&gt;"",MIN(OFFSET(testdata[[#This Row],[low]],0,0,testdata[[#This Row],[lastIndex]]-testdata[[#This Row],[index]],1)),"")</f>
        <v>229.58</v>
      </c>
      <c r="Q117" s="2">
        <f>IF(testdata[[#This Row],[qty]]&lt;&gt;0,testdata[[#This Row],[last]],"")</f>
        <v>233</v>
      </c>
      <c r="R117" s="1">
        <f ca="1">IF(testdata[[#This Row],[dir]]&lt;&gt;"",SUM(OFFSET(testdata[[#This Row],[volume]],0,0,testdata[[#This Row],[lastIndex]]-testdata[[#This Row],[index]],1))/ABS(testdata[[#This Row],[qty]]),"")</f>
        <v>923504280</v>
      </c>
      <c r="V117" s="3" t="s">
        <v>110</v>
      </c>
      <c r="W117" s="2">
        <v>260.5</v>
      </c>
      <c r="X117" s="2">
        <v>263.69</v>
      </c>
      <c r="Y117" s="2">
        <v>253.54</v>
      </c>
      <c r="Z117" s="2">
        <v>258</v>
      </c>
      <c r="AA117" s="1">
        <v>164749392</v>
      </c>
      <c r="AB117" s="4" t="b">
        <v>0</v>
      </c>
      <c r="AD117"/>
    </row>
    <row r="118" spans="1:30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IF(ABS(testdata[[#This Row],[close]]-H117)&gt;=BrickSize,H117+testdata[[#This Row],[qty]]*BrickSize,H117)</f>
        <v>233</v>
      </c>
      <c r="I118" s="15">
        <f>(testdata[[#This Row],[close]]-H117)/BrickSize</f>
        <v>-0.51599999999999679</v>
      </c>
      <c r="J118" s="12">
        <f>ROUNDDOWN((testdata[[#This Row],[close]]-H117)/BrickSize,0)</f>
        <v>0</v>
      </c>
      <c r="K118" s="12">
        <f t="array" ref="K118">SUM(ABS(J$2:J118))</f>
        <v>12</v>
      </c>
      <c r="L118" s="6" t="str">
        <f>IF(testdata[[#This Row],[last]]&gt;H117,"UP",IF(testdata[[#This Row],[last]]&lt;H117,"DN",""))</f>
        <v/>
      </c>
      <c r="M118" s="7">
        <f t="shared" si="1"/>
        <v>116</v>
      </c>
      <c r="N118" s="2" t="str">
        <f>IF(testdata[[#This Row],[qty]]&lt;&gt;0,H117,"")</f>
        <v/>
      </c>
      <c r="O118" s="2" t="str">
        <f ca="1">IF(testdata[[#This Row],[dir]]&lt;&gt;"",MAX(OFFSET(testdata[[#This Row],[high]],0,0,testdata[[#This Row],[lastIndex]]-testdata[[#This Row],[index]],1)),"")</f>
        <v/>
      </c>
      <c r="P118" s="2" t="str">
        <f ca="1">IF(testdata[[#This Row],[dir]]&lt;&gt;"",MIN(OFFSET(testdata[[#This Row],[low]],0,0,testdata[[#This Row],[lastIndex]]-testdata[[#This Row],[index]],1)),"")</f>
        <v/>
      </c>
      <c r="Q118" s="2" t="str">
        <f>IF(testdata[[#This Row],[qty]]&lt;&gt;0,testdata[[#This Row],[last]],"")</f>
        <v/>
      </c>
      <c r="R118" s="1" t="str">
        <f ca="1">IF(testdata[[#This Row],[dir]]&lt;&gt;"",SUM(OFFSET(testdata[[#This Row],[volume]],0,0,testdata[[#This Row],[lastIndex]]-testdata[[#This Row],[index]],1))/ABS(testdata[[#This Row],[qty]]),"")</f>
        <v/>
      </c>
      <c r="V118" s="3" t="s">
        <v>111</v>
      </c>
      <c r="W118" s="2">
        <v>258</v>
      </c>
      <c r="X118" s="2">
        <v>261.61</v>
      </c>
      <c r="Y118" s="2">
        <v>256.73</v>
      </c>
      <c r="Z118" s="2">
        <v>260.5</v>
      </c>
      <c r="AA118" s="1">
        <v>161025888</v>
      </c>
      <c r="AB118" s="4" t="b">
        <v>1</v>
      </c>
      <c r="AD118"/>
    </row>
    <row r="119" spans="1:30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IF(ABS(testdata[[#This Row],[close]]-H118)&gt;=BrickSize,H118+testdata[[#This Row],[qty]]*BrickSize,H118)</f>
        <v>233</v>
      </c>
      <c r="I119" s="15">
        <f>(testdata[[#This Row],[close]]-H118)/BrickSize</f>
        <v>-0.5399999999999977</v>
      </c>
      <c r="J119" s="12">
        <f>ROUNDDOWN((testdata[[#This Row],[close]]-H118)/BrickSize,0)</f>
        <v>0</v>
      </c>
      <c r="K119" s="12">
        <f t="array" ref="K119">SUM(ABS(J$2:J119))</f>
        <v>12</v>
      </c>
      <c r="L119" s="6" t="str">
        <f>IF(testdata[[#This Row],[last]]&gt;H118,"UP",IF(testdata[[#This Row],[last]]&lt;H118,"DN",""))</f>
        <v/>
      </c>
      <c r="M119" s="7">
        <f t="shared" si="1"/>
        <v>116</v>
      </c>
      <c r="N119" s="2" t="str">
        <f>IF(testdata[[#This Row],[qty]]&lt;&gt;0,H118,"")</f>
        <v/>
      </c>
      <c r="O119" s="2" t="str">
        <f ca="1">IF(testdata[[#This Row],[dir]]&lt;&gt;"",MAX(OFFSET(testdata[[#This Row],[high]],0,0,testdata[[#This Row],[lastIndex]]-testdata[[#This Row],[index]],1)),"")</f>
        <v/>
      </c>
      <c r="P119" s="2" t="str">
        <f ca="1">IF(testdata[[#This Row],[dir]]&lt;&gt;"",MIN(OFFSET(testdata[[#This Row],[low]],0,0,testdata[[#This Row],[lastIndex]]-testdata[[#This Row],[index]],1)),"")</f>
        <v/>
      </c>
      <c r="Q119" s="2" t="str">
        <f>IF(testdata[[#This Row],[qty]]&lt;&gt;0,testdata[[#This Row],[last]],"")</f>
        <v/>
      </c>
      <c r="R119" s="1" t="str">
        <f ca="1">IF(testdata[[#This Row],[dir]]&lt;&gt;"",SUM(OFFSET(testdata[[#This Row],[volume]],0,0,testdata[[#This Row],[lastIndex]]-testdata[[#This Row],[index]],1))/ABS(testdata[[#This Row],[qty]]),"")</f>
        <v/>
      </c>
      <c r="V119" s="3" t="s">
        <v>112</v>
      </c>
      <c r="W119" s="2">
        <v>260.5</v>
      </c>
      <c r="X119" s="2">
        <v>266.60000000000002</v>
      </c>
      <c r="Y119" s="2">
        <v>263.56</v>
      </c>
      <c r="Z119" s="2">
        <v>263</v>
      </c>
      <c r="AA119" s="1">
        <v>131489024</v>
      </c>
      <c r="AB119" s="4" t="b">
        <v>1</v>
      </c>
      <c r="AD119"/>
    </row>
    <row r="120" spans="1:30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IF(ABS(testdata[[#This Row],[close]]-H119)&gt;=BrickSize,H119+testdata[[#This Row],[qty]]*BrickSize,H119)</f>
        <v>233</v>
      </c>
      <c r="I120" s="15">
        <f>(testdata[[#This Row],[close]]-H119)/BrickSize</f>
        <v>-0.57999999999999541</v>
      </c>
      <c r="J120" s="12">
        <f>ROUNDDOWN((testdata[[#This Row],[close]]-H119)/BrickSize,0)</f>
        <v>0</v>
      </c>
      <c r="K120" s="12">
        <f t="array" ref="K120">SUM(ABS(J$2:J120))</f>
        <v>12</v>
      </c>
      <c r="L120" s="6" t="str">
        <f>IF(testdata[[#This Row],[last]]&gt;H119,"UP",IF(testdata[[#This Row],[last]]&lt;H119,"DN",""))</f>
        <v/>
      </c>
      <c r="M120" s="7">
        <f t="shared" si="1"/>
        <v>116</v>
      </c>
      <c r="N120" s="2" t="str">
        <f>IF(testdata[[#This Row],[qty]]&lt;&gt;0,H119,"")</f>
        <v/>
      </c>
      <c r="O120" s="2" t="str">
        <f ca="1">IF(testdata[[#This Row],[dir]]&lt;&gt;"",MAX(OFFSET(testdata[[#This Row],[high]],0,0,testdata[[#This Row],[lastIndex]]-testdata[[#This Row],[index]],1)),"")</f>
        <v/>
      </c>
      <c r="P120" s="2" t="str">
        <f ca="1">IF(testdata[[#This Row],[dir]]&lt;&gt;"",MIN(OFFSET(testdata[[#This Row],[low]],0,0,testdata[[#This Row],[lastIndex]]-testdata[[#This Row],[index]],1)),"")</f>
        <v/>
      </c>
      <c r="Q120" s="2" t="str">
        <f>IF(testdata[[#This Row],[qty]]&lt;&gt;0,testdata[[#This Row],[last]],"")</f>
        <v/>
      </c>
      <c r="R120" s="1" t="str">
        <f ca="1">IF(testdata[[#This Row],[dir]]&lt;&gt;"",SUM(OFFSET(testdata[[#This Row],[volume]],0,0,testdata[[#This Row],[lastIndex]]-testdata[[#This Row],[index]],1))/ABS(testdata[[#This Row],[qty]]),"")</f>
        <v/>
      </c>
      <c r="V120" s="3" t="s">
        <v>113</v>
      </c>
      <c r="W120" s="2">
        <v>263</v>
      </c>
      <c r="X120" s="2">
        <v>267.08</v>
      </c>
      <c r="Y120" s="2">
        <v>263.81</v>
      </c>
      <c r="Z120" s="2">
        <v>265.5</v>
      </c>
      <c r="AA120" s="1">
        <v>101971008</v>
      </c>
      <c r="AB120" s="4" t="b">
        <v>1</v>
      </c>
      <c r="AD120"/>
    </row>
    <row r="121" spans="1:30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IF(ABS(testdata[[#This Row],[close]]-H120)&gt;=BrickSize,H120+testdata[[#This Row],[qty]]*BrickSize,H120)</f>
        <v>233</v>
      </c>
      <c r="I121" s="15">
        <f>(testdata[[#This Row],[close]]-H120)/BrickSize</f>
        <v>-0.47200000000000275</v>
      </c>
      <c r="J121" s="12">
        <f>ROUNDDOWN((testdata[[#This Row],[close]]-H120)/BrickSize,0)</f>
        <v>0</v>
      </c>
      <c r="K121" s="12">
        <f t="array" ref="K121">SUM(ABS(J$2:J121))</f>
        <v>12</v>
      </c>
      <c r="L121" s="6" t="str">
        <f>IF(testdata[[#This Row],[last]]&gt;H120,"UP",IF(testdata[[#This Row],[last]]&lt;H120,"DN",""))</f>
        <v/>
      </c>
      <c r="M121" s="7">
        <f t="shared" si="1"/>
        <v>116</v>
      </c>
      <c r="N121" s="2" t="str">
        <f>IF(testdata[[#This Row],[qty]]&lt;&gt;0,H120,"")</f>
        <v/>
      </c>
      <c r="O121" s="2" t="str">
        <f ca="1">IF(testdata[[#This Row],[dir]]&lt;&gt;"",MAX(OFFSET(testdata[[#This Row],[high]],0,0,testdata[[#This Row],[lastIndex]]-testdata[[#This Row],[index]],1)),"")</f>
        <v/>
      </c>
      <c r="P121" s="2" t="str">
        <f ca="1">IF(testdata[[#This Row],[dir]]&lt;&gt;"",MIN(OFFSET(testdata[[#This Row],[low]],0,0,testdata[[#This Row],[lastIndex]]-testdata[[#This Row],[index]],1)),"")</f>
        <v/>
      </c>
      <c r="Q121" s="2" t="str">
        <f>IF(testdata[[#This Row],[qty]]&lt;&gt;0,testdata[[#This Row],[last]],"")</f>
        <v/>
      </c>
      <c r="R121" s="1" t="str">
        <f ca="1">IF(testdata[[#This Row],[dir]]&lt;&gt;"",SUM(OFFSET(testdata[[#This Row],[volume]],0,0,testdata[[#This Row],[lastIndex]]-testdata[[#This Row],[index]],1))/ABS(testdata[[#This Row],[qty]]),"")</f>
        <v/>
      </c>
      <c r="V121" s="3" t="s">
        <v>114</v>
      </c>
      <c r="W121" s="2">
        <v>265.5</v>
      </c>
      <c r="X121" s="2">
        <v>268.62</v>
      </c>
      <c r="Y121" s="2">
        <v>263.04000000000002</v>
      </c>
      <c r="Z121" s="2">
        <v>268</v>
      </c>
      <c r="AA121" s="1">
        <v>254522568</v>
      </c>
      <c r="AB121" s="4" t="b">
        <v>1</v>
      </c>
      <c r="AD121"/>
    </row>
    <row r="122" spans="1:30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IF(ABS(testdata[[#This Row],[close]]-H121)&gt;=BrickSize,H121+testdata[[#This Row],[qty]]*BrickSize,H121)</f>
        <v>233</v>
      </c>
      <c r="I122" s="15">
        <f>(testdata[[#This Row],[close]]-H121)/BrickSize</f>
        <v>-0.40800000000000408</v>
      </c>
      <c r="J122" s="12">
        <f>ROUNDDOWN((testdata[[#This Row],[close]]-H121)/BrickSize,0)</f>
        <v>0</v>
      </c>
      <c r="K122" s="12">
        <f t="array" ref="K122">SUM(ABS(J$2:J122))</f>
        <v>12</v>
      </c>
      <c r="L122" s="6" t="str">
        <f>IF(testdata[[#This Row],[last]]&gt;H121,"UP",IF(testdata[[#This Row],[last]]&lt;H121,"DN",""))</f>
        <v/>
      </c>
      <c r="M122" s="7">
        <f t="shared" si="1"/>
        <v>116</v>
      </c>
      <c r="N122" s="2" t="str">
        <f>IF(testdata[[#This Row],[qty]]&lt;&gt;0,H121,"")</f>
        <v/>
      </c>
      <c r="O122" s="2" t="str">
        <f ca="1">IF(testdata[[#This Row],[dir]]&lt;&gt;"",MAX(OFFSET(testdata[[#This Row],[high]],0,0,testdata[[#This Row],[lastIndex]]-testdata[[#This Row],[index]],1)),"")</f>
        <v/>
      </c>
      <c r="P122" s="2" t="str">
        <f ca="1">IF(testdata[[#This Row],[dir]]&lt;&gt;"",MIN(OFFSET(testdata[[#This Row],[low]],0,0,testdata[[#This Row],[lastIndex]]-testdata[[#This Row],[index]],1)),"")</f>
        <v/>
      </c>
      <c r="Q122" s="2" t="str">
        <f>IF(testdata[[#This Row],[qty]]&lt;&gt;0,testdata[[#This Row],[last]],"")</f>
        <v/>
      </c>
      <c r="R122" s="1" t="str">
        <f ca="1">IF(testdata[[#This Row],[dir]]&lt;&gt;"",SUM(OFFSET(testdata[[#This Row],[volume]],0,0,testdata[[#This Row],[lastIndex]]-testdata[[#This Row],[index]],1))/ABS(testdata[[#This Row],[qty]]),"")</f>
        <v/>
      </c>
      <c r="V122" s="3" t="s">
        <v>115</v>
      </c>
      <c r="W122" s="2">
        <v>268</v>
      </c>
      <c r="X122" s="2">
        <v>274.27</v>
      </c>
      <c r="Y122" s="2">
        <v>270.35000000000002</v>
      </c>
      <c r="Z122" s="2">
        <v>270.5</v>
      </c>
      <c r="AA122" s="1">
        <v>52654560</v>
      </c>
      <c r="AB122" s="4" t="b">
        <v>1</v>
      </c>
      <c r="AD122"/>
    </row>
    <row r="123" spans="1:30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IF(ABS(testdata[[#This Row],[close]]-H122)&gt;=BrickSize,H122+testdata[[#This Row],[qty]]*BrickSize,H122)</f>
        <v>230.5</v>
      </c>
      <c r="I123" s="15">
        <f>(testdata[[#This Row],[close]]-H122)/BrickSize</f>
        <v>-1.1559999999999946</v>
      </c>
      <c r="J123" s="12">
        <f>ROUNDDOWN((testdata[[#This Row],[close]]-H122)/BrickSize,0)</f>
        <v>-1</v>
      </c>
      <c r="K123" s="12">
        <f t="array" ref="K123">SUM(ABS(J$2:J123))</f>
        <v>13</v>
      </c>
      <c r="L123" s="6" t="str">
        <f>IF(testdata[[#This Row],[last]]&gt;H122,"UP",IF(testdata[[#This Row],[last]]&lt;H122,"DN",""))</f>
        <v>DN</v>
      </c>
      <c r="M123" s="7">
        <f t="shared" si="1"/>
        <v>116</v>
      </c>
      <c r="N123" s="2">
        <f>IF(testdata[[#This Row],[qty]]&lt;&gt;0,H122,"")</f>
        <v>233</v>
      </c>
      <c r="O123" s="2">
        <f ca="1">IF(testdata[[#This Row],[dir]]&lt;&gt;"",MAX(OFFSET(testdata[[#This Row],[high]],0,0,testdata[[#This Row],[lastIndex]]-testdata[[#This Row],[index]],1)),"")</f>
        <v>233.02</v>
      </c>
      <c r="P123" s="2">
        <f ca="1">IF(testdata[[#This Row],[dir]]&lt;&gt;"",MIN(OFFSET(testdata[[#This Row],[low]],0,0,testdata[[#This Row],[lastIndex]]-testdata[[#This Row],[index]],1)),"")</f>
        <v>230.09</v>
      </c>
      <c r="Q123" s="2">
        <f>IF(testdata[[#This Row],[qty]]&lt;&gt;0,testdata[[#This Row],[last]],"")</f>
        <v>230.5</v>
      </c>
      <c r="R123" s="1">
        <f ca="1">IF(testdata[[#This Row],[dir]]&lt;&gt;"",SUM(OFFSET(testdata[[#This Row],[volume]],0,0,testdata[[#This Row],[lastIndex]]-testdata[[#This Row],[index]],1))/ABS(testdata[[#This Row],[qty]]),"")</f>
        <v>380669392</v>
      </c>
      <c r="V123" s="3" t="s">
        <v>115</v>
      </c>
      <c r="W123" s="2">
        <v>270.5</v>
      </c>
      <c r="X123" s="2">
        <v>274.27</v>
      </c>
      <c r="Y123" s="2">
        <v>270.35000000000002</v>
      </c>
      <c r="Z123" s="2">
        <v>273</v>
      </c>
      <c r="AA123" s="1">
        <v>52654560</v>
      </c>
      <c r="AB123" s="4" t="b">
        <v>1</v>
      </c>
      <c r="AD123"/>
    </row>
    <row r="124" spans="1:30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IF(ABS(testdata[[#This Row],[close]]-H123)&gt;=BrickSize,H123+testdata[[#This Row],[qty]]*BrickSize,H123)</f>
        <v>230.5</v>
      </c>
      <c r="I124" s="15">
        <f>(testdata[[#This Row],[close]]-H123)/BrickSize</f>
        <v>0.66799999999999504</v>
      </c>
      <c r="J124" s="12">
        <f>ROUNDDOWN((testdata[[#This Row],[close]]-H123)/BrickSize,0)</f>
        <v>0</v>
      </c>
      <c r="K124" s="12">
        <f t="array" ref="K124">SUM(ABS(J$2:J124))</f>
        <v>13</v>
      </c>
      <c r="L124" s="6" t="str">
        <f>IF(testdata[[#This Row],[last]]&gt;H123,"UP",IF(testdata[[#This Row],[last]]&lt;H123,"DN",""))</f>
        <v/>
      </c>
      <c r="M124" s="7">
        <f t="shared" si="1"/>
        <v>122</v>
      </c>
      <c r="N124" s="2" t="str">
        <f>IF(testdata[[#This Row],[qty]]&lt;&gt;0,H123,"")</f>
        <v/>
      </c>
      <c r="O124" s="2" t="str">
        <f ca="1">IF(testdata[[#This Row],[dir]]&lt;&gt;"",MAX(OFFSET(testdata[[#This Row],[high]],0,0,testdata[[#This Row],[lastIndex]]-testdata[[#This Row],[index]],1)),"")</f>
        <v/>
      </c>
      <c r="P124" s="2" t="str">
        <f ca="1">IF(testdata[[#This Row],[dir]]&lt;&gt;"",MIN(OFFSET(testdata[[#This Row],[low]],0,0,testdata[[#This Row],[lastIndex]]-testdata[[#This Row],[index]],1)),"")</f>
        <v/>
      </c>
      <c r="Q124" s="2" t="str">
        <f>IF(testdata[[#This Row],[qty]]&lt;&gt;0,testdata[[#This Row],[last]],"")</f>
        <v/>
      </c>
      <c r="R124" s="1" t="str">
        <f ca="1">IF(testdata[[#This Row],[dir]]&lt;&gt;"",SUM(OFFSET(testdata[[#This Row],[volume]],0,0,testdata[[#This Row],[lastIndex]]-testdata[[#This Row],[index]],1))/ABS(testdata[[#This Row],[qty]]),"")</f>
        <v/>
      </c>
      <c r="V124" s="3" t="s">
        <v>116</v>
      </c>
      <c r="W124" s="2">
        <v>273</v>
      </c>
      <c r="X124" s="2">
        <v>274.39</v>
      </c>
      <c r="Y124" s="2">
        <v>265.39</v>
      </c>
      <c r="Z124" s="2">
        <v>270.5</v>
      </c>
      <c r="AA124" s="1">
        <v>135321260</v>
      </c>
      <c r="AB124" s="4" t="b">
        <v>0</v>
      </c>
      <c r="AD124"/>
    </row>
    <row r="125" spans="1:30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IF(ABS(testdata[[#This Row],[close]]-H124)&gt;=BrickSize,H124+testdata[[#This Row],[qty]]*BrickSize,H124)</f>
        <v>230.5</v>
      </c>
      <c r="I125" s="15">
        <f>(testdata[[#This Row],[close]]-H124)/BrickSize</f>
        <v>-0.14800000000000182</v>
      </c>
      <c r="J125" s="12">
        <f>ROUNDDOWN((testdata[[#This Row],[close]]-H124)/BrickSize,0)</f>
        <v>0</v>
      </c>
      <c r="K125" s="12">
        <f t="array" ref="K125">SUM(ABS(J$2:J125))</f>
        <v>13</v>
      </c>
      <c r="L125" s="6" t="str">
        <f>IF(testdata[[#This Row],[last]]&gt;H124,"UP",IF(testdata[[#This Row],[last]]&lt;H124,"DN",""))</f>
        <v/>
      </c>
      <c r="M125" s="7">
        <f t="shared" si="1"/>
        <v>122</v>
      </c>
      <c r="N125" s="2" t="str">
        <f>IF(testdata[[#This Row],[qty]]&lt;&gt;0,H124,"")</f>
        <v/>
      </c>
      <c r="O125" s="2" t="str">
        <f ca="1">IF(testdata[[#This Row],[dir]]&lt;&gt;"",MAX(OFFSET(testdata[[#This Row],[high]],0,0,testdata[[#This Row],[lastIndex]]-testdata[[#This Row],[index]],1)),"")</f>
        <v/>
      </c>
      <c r="P125" s="2" t="str">
        <f ca="1">IF(testdata[[#This Row],[dir]]&lt;&gt;"",MIN(OFFSET(testdata[[#This Row],[low]],0,0,testdata[[#This Row],[lastIndex]]-testdata[[#This Row],[index]],1)),"")</f>
        <v/>
      </c>
      <c r="Q125" s="2" t="str">
        <f>IF(testdata[[#This Row],[qty]]&lt;&gt;0,testdata[[#This Row],[last]],"")</f>
        <v/>
      </c>
      <c r="R125" s="1" t="str">
        <f ca="1">IF(testdata[[#This Row],[dir]]&lt;&gt;"",SUM(OFFSET(testdata[[#This Row],[volume]],0,0,testdata[[#This Row],[lastIndex]]-testdata[[#This Row],[index]],1))/ABS(testdata[[#This Row],[qty]]),"")</f>
        <v/>
      </c>
      <c r="V125" s="3" t="s">
        <v>116</v>
      </c>
      <c r="W125" s="2">
        <v>270.5</v>
      </c>
      <c r="X125" s="2">
        <v>274.39</v>
      </c>
      <c r="Y125" s="2">
        <v>265.39</v>
      </c>
      <c r="Z125" s="2">
        <v>268</v>
      </c>
      <c r="AA125" s="1">
        <v>135321260</v>
      </c>
      <c r="AB125" s="4" t="b">
        <v>0</v>
      </c>
      <c r="AD125"/>
    </row>
    <row r="126" spans="1:30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IF(ABS(testdata[[#This Row],[close]]-H125)&gt;=BrickSize,H125+testdata[[#This Row],[qty]]*BrickSize,H125)</f>
        <v>230.5</v>
      </c>
      <c r="I126" s="15">
        <f>(testdata[[#This Row],[close]]-H125)/BrickSize</f>
        <v>2.4000000000000909E-2</v>
      </c>
      <c r="J126" s="12">
        <f>ROUNDDOWN((testdata[[#This Row],[close]]-H125)/BrickSize,0)</f>
        <v>0</v>
      </c>
      <c r="K126" s="12">
        <f t="array" ref="K126">SUM(ABS(J$2:J126))</f>
        <v>13</v>
      </c>
      <c r="L126" s="6" t="str">
        <f>IF(testdata[[#This Row],[last]]&gt;H125,"UP",IF(testdata[[#This Row],[last]]&lt;H125,"DN",""))</f>
        <v/>
      </c>
      <c r="M126" s="7">
        <f t="shared" si="1"/>
        <v>122</v>
      </c>
      <c r="N126" s="2" t="str">
        <f>IF(testdata[[#This Row],[qty]]&lt;&gt;0,H125,"")</f>
        <v/>
      </c>
      <c r="O126" s="2" t="str">
        <f ca="1">IF(testdata[[#This Row],[dir]]&lt;&gt;"",MAX(OFFSET(testdata[[#This Row],[high]],0,0,testdata[[#This Row],[lastIndex]]-testdata[[#This Row],[index]],1)),"")</f>
        <v/>
      </c>
      <c r="P126" s="2" t="str">
        <f ca="1">IF(testdata[[#This Row],[dir]]&lt;&gt;"",MIN(OFFSET(testdata[[#This Row],[low]],0,0,testdata[[#This Row],[lastIndex]]-testdata[[#This Row],[index]],1)),"")</f>
        <v/>
      </c>
      <c r="Q126" s="2" t="str">
        <f>IF(testdata[[#This Row],[qty]]&lt;&gt;0,testdata[[#This Row],[last]],"")</f>
        <v/>
      </c>
      <c r="R126" s="1" t="str">
        <f ca="1">IF(testdata[[#This Row],[dir]]&lt;&gt;"",SUM(OFFSET(testdata[[#This Row],[volume]],0,0,testdata[[#This Row],[lastIndex]]-testdata[[#This Row],[index]],1))/ABS(testdata[[#This Row],[qty]]),"")</f>
        <v/>
      </c>
      <c r="V126" s="3" t="s">
        <v>117</v>
      </c>
      <c r="W126" s="2">
        <v>268</v>
      </c>
      <c r="X126" s="2">
        <v>268.64</v>
      </c>
      <c r="Y126" s="2">
        <v>264.66000000000003</v>
      </c>
      <c r="Z126" s="2">
        <v>265.5</v>
      </c>
      <c r="AA126" s="1">
        <v>100619768</v>
      </c>
      <c r="AB126" s="4" t="b">
        <v>0</v>
      </c>
      <c r="AD126"/>
    </row>
    <row r="127" spans="1:30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IF(ABS(testdata[[#This Row],[close]]-H126)&gt;=BrickSize,H126+testdata[[#This Row],[qty]]*BrickSize,H126)</f>
        <v>230.5</v>
      </c>
      <c r="I127" s="15">
        <f>(testdata[[#This Row],[close]]-H126)/BrickSize</f>
        <v>0.17999999999999544</v>
      </c>
      <c r="J127" s="12">
        <f>ROUNDDOWN((testdata[[#This Row],[close]]-H126)/BrickSize,0)</f>
        <v>0</v>
      </c>
      <c r="K127" s="12">
        <f t="array" ref="K127">SUM(ABS(J$2:J127))</f>
        <v>13</v>
      </c>
      <c r="L127" s="6" t="str">
        <f>IF(testdata[[#This Row],[last]]&gt;H126,"UP",IF(testdata[[#This Row],[last]]&lt;H126,"DN",""))</f>
        <v/>
      </c>
      <c r="M127" s="7">
        <f t="shared" si="1"/>
        <v>122</v>
      </c>
      <c r="N127" s="2" t="str">
        <f>IF(testdata[[#This Row],[qty]]&lt;&gt;0,H126,"")</f>
        <v/>
      </c>
      <c r="O127" s="2" t="str">
        <f ca="1">IF(testdata[[#This Row],[dir]]&lt;&gt;"",MAX(OFFSET(testdata[[#This Row],[high]],0,0,testdata[[#This Row],[lastIndex]]-testdata[[#This Row],[index]],1)),"")</f>
        <v/>
      </c>
      <c r="P127" s="2" t="str">
        <f ca="1">IF(testdata[[#This Row],[dir]]&lt;&gt;"",MIN(OFFSET(testdata[[#This Row],[low]],0,0,testdata[[#This Row],[lastIndex]]-testdata[[#This Row],[index]],1)),"")</f>
        <v/>
      </c>
      <c r="Q127" s="2" t="str">
        <f>IF(testdata[[#This Row],[qty]]&lt;&gt;0,testdata[[#This Row],[last]],"")</f>
        <v/>
      </c>
      <c r="R127" s="1" t="str">
        <f ca="1">IF(testdata[[#This Row],[dir]]&lt;&gt;"",SUM(OFFSET(testdata[[#This Row],[volume]],0,0,testdata[[#This Row],[lastIndex]]-testdata[[#This Row],[index]],1))/ABS(testdata[[#This Row],[qty]]),"")</f>
        <v/>
      </c>
      <c r="V127" s="3" t="s">
        <v>118</v>
      </c>
      <c r="W127" s="2">
        <v>265.5</v>
      </c>
      <c r="X127" s="2">
        <v>268.08</v>
      </c>
      <c r="Y127" s="2">
        <v>260.52999999999997</v>
      </c>
      <c r="Z127" s="2">
        <v>263</v>
      </c>
      <c r="AA127" s="1">
        <v>502365096</v>
      </c>
      <c r="AB127" s="4" t="b">
        <v>0</v>
      </c>
      <c r="AD127"/>
    </row>
    <row r="128" spans="1:30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IF(ABS(testdata[[#This Row],[close]]-H127)&gt;=BrickSize,H127+testdata[[#This Row],[qty]]*BrickSize,H127)</f>
        <v>230.5</v>
      </c>
      <c r="I128" s="15">
        <f>(testdata[[#This Row],[close]]-H127)/BrickSize</f>
        <v>0.39199999999999591</v>
      </c>
      <c r="J128" s="12">
        <f>ROUNDDOWN((testdata[[#This Row],[close]]-H127)/BrickSize,0)</f>
        <v>0</v>
      </c>
      <c r="K128" s="12">
        <f t="array" ref="K128">SUM(ABS(J$2:J128))</f>
        <v>13</v>
      </c>
      <c r="L128" s="6" t="str">
        <f>IF(testdata[[#This Row],[last]]&gt;H127,"UP",IF(testdata[[#This Row],[last]]&lt;H127,"DN",""))</f>
        <v/>
      </c>
      <c r="M128" s="7">
        <f t="shared" si="1"/>
        <v>122</v>
      </c>
      <c r="N128" s="2" t="str">
        <f>IF(testdata[[#This Row],[qty]]&lt;&gt;0,H127,"")</f>
        <v/>
      </c>
      <c r="O128" s="2" t="str">
        <f ca="1">IF(testdata[[#This Row],[dir]]&lt;&gt;"",MAX(OFFSET(testdata[[#This Row],[high]],0,0,testdata[[#This Row],[lastIndex]]-testdata[[#This Row],[index]],1)),"")</f>
        <v/>
      </c>
      <c r="P128" s="2" t="str">
        <f ca="1">IF(testdata[[#This Row],[dir]]&lt;&gt;"",MIN(OFFSET(testdata[[#This Row],[low]],0,0,testdata[[#This Row],[lastIndex]]-testdata[[#This Row],[index]],1)),"")</f>
        <v/>
      </c>
      <c r="Q128" s="2" t="str">
        <f>IF(testdata[[#This Row],[qty]]&lt;&gt;0,testdata[[#This Row],[last]],"")</f>
        <v/>
      </c>
      <c r="R128" s="1" t="str">
        <f ca="1">IF(testdata[[#This Row],[dir]]&lt;&gt;"",SUM(OFFSET(testdata[[#This Row],[volume]],0,0,testdata[[#This Row],[lastIndex]]-testdata[[#This Row],[index]],1))/ABS(testdata[[#This Row],[qty]]),"")</f>
        <v/>
      </c>
      <c r="V128" s="3" t="s">
        <v>119</v>
      </c>
      <c r="W128" s="2">
        <v>263</v>
      </c>
      <c r="X128" s="2">
        <v>260.52</v>
      </c>
      <c r="Y128" s="2">
        <v>256.76</v>
      </c>
      <c r="Z128" s="2">
        <v>260.5</v>
      </c>
      <c r="AA128" s="1">
        <v>69703120</v>
      </c>
      <c r="AB128" s="4" t="b">
        <v>0</v>
      </c>
      <c r="AD128"/>
    </row>
    <row r="129" spans="1:30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IF(ABS(testdata[[#This Row],[close]]-H128)&gt;=BrickSize,H128+testdata[[#This Row],[qty]]*BrickSize,H128)</f>
        <v>230.5</v>
      </c>
      <c r="I129" s="15">
        <f>(testdata[[#This Row],[close]]-H128)/BrickSize</f>
        <v>-0.45599999999999452</v>
      </c>
      <c r="J129" s="12">
        <f>ROUNDDOWN((testdata[[#This Row],[close]]-H128)/BrickSize,0)</f>
        <v>0</v>
      </c>
      <c r="K129" s="12">
        <f t="array" ref="K129">SUM(ABS(J$2:J129))</f>
        <v>13</v>
      </c>
      <c r="L129" s="6" t="str">
        <f>IF(testdata[[#This Row],[last]]&gt;H128,"UP",IF(testdata[[#This Row],[last]]&lt;H128,"DN",""))</f>
        <v/>
      </c>
      <c r="M129" s="7">
        <f t="shared" si="1"/>
        <v>122</v>
      </c>
      <c r="N129" s="2" t="str">
        <f>IF(testdata[[#This Row],[qty]]&lt;&gt;0,H128,"")</f>
        <v/>
      </c>
      <c r="O129" s="2" t="str">
        <f ca="1">IF(testdata[[#This Row],[dir]]&lt;&gt;"",MAX(OFFSET(testdata[[#This Row],[high]],0,0,testdata[[#This Row],[lastIndex]]-testdata[[#This Row],[index]],1)),"")</f>
        <v/>
      </c>
      <c r="P129" s="2" t="str">
        <f ca="1">IF(testdata[[#This Row],[dir]]&lt;&gt;"",MIN(OFFSET(testdata[[#This Row],[low]],0,0,testdata[[#This Row],[lastIndex]]-testdata[[#This Row],[index]],1)),"")</f>
        <v/>
      </c>
      <c r="Q129" s="2" t="str">
        <f>IF(testdata[[#This Row],[qty]]&lt;&gt;0,testdata[[#This Row],[last]],"")</f>
        <v/>
      </c>
      <c r="R129" s="1" t="str">
        <f ca="1">IF(testdata[[#This Row],[dir]]&lt;&gt;"",SUM(OFFSET(testdata[[#This Row],[volume]],0,0,testdata[[#This Row],[lastIndex]]-testdata[[#This Row],[index]],1))/ABS(testdata[[#This Row],[qty]]),"")</f>
        <v/>
      </c>
      <c r="V129" s="3" t="s">
        <v>119</v>
      </c>
      <c r="W129" s="2">
        <v>260.5</v>
      </c>
      <c r="X129" s="2">
        <v>260.52</v>
      </c>
      <c r="Y129" s="2">
        <v>256.76</v>
      </c>
      <c r="Z129" s="2">
        <v>258</v>
      </c>
      <c r="AA129" s="1">
        <v>69703120</v>
      </c>
      <c r="AB129" s="4" t="b">
        <v>0</v>
      </c>
      <c r="AD129"/>
    </row>
    <row r="130" spans="1:30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IF(ABS(testdata[[#This Row],[close]]-H129)&gt;=BrickSize,H129+testdata[[#This Row],[qty]]*BrickSize,H129)</f>
        <v>230.5</v>
      </c>
      <c r="I130" s="15">
        <f>(testdata[[#This Row],[close]]-H129)/BrickSize</f>
        <v>0.13999999999999774</v>
      </c>
      <c r="J130" s="12">
        <f>ROUNDDOWN((testdata[[#This Row],[close]]-H129)/BrickSize,0)</f>
        <v>0</v>
      </c>
      <c r="K130" s="12">
        <f t="array" ref="K130">SUM(ABS(J$2:J130))</f>
        <v>13</v>
      </c>
      <c r="L130" s="6" t="str">
        <f>IF(testdata[[#This Row],[last]]&gt;H129,"UP",IF(testdata[[#This Row],[last]]&lt;H129,"DN",""))</f>
        <v/>
      </c>
      <c r="M130" s="7">
        <f t="shared" si="1"/>
        <v>122</v>
      </c>
      <c r="N130" s="2" t="str">
        <f>IF(testdata[[#This Row],[qty]]&lt;&gt;0,H129,"")</f>
        <v/>
      </c>
      <c r="O130" s="2" t="str">
        <f ca="1">IF(testdata[[#This Row],[dir]]&lt;&gt;"",MAX(OFFSET(testdata[[#This Row],[high]],0,0,testdata[[#This Row],[lastIndex]]-testdata[[#This Row],[index]],1)),"")</f>
        <v/>
      </c>
      <c r="P130" s="2" t="str">
        <f ca="1">IF(testdata[[#This Row],[dir]]&lt;&gt;"",MIN(OFFSET(testdata[[#This Row],[low]],0,0,testdata[[#This Row],[lastIndex]]-testdata[[#This Row],[index]],1)),"")</f>
        <v/>
      </c>
      <c r="Q130" s="2" t="str">
        <f>IF(testdata[[#This Row],[qty]]&lt;&gt;0,testdata[[#This Row],[last]],"")</f>
        <v/>
      </c>
      <c r="R130" s="1" t="str">
        <f ca="1">IF(testdata[[#This Row],[dir]]&lt;&gt;"",SUM(OFFSET(testdata[[#This Row],[volume]],0,0,testdata[[#This Row],[lastIndex]]-testdata[[#This Row],[index]],1))/ABS(testdata[[#This Row],[qty]]),"")</f>
        <v/>
      </c>
      <c r="V130" s="3" t="s">
        <v>120</v>
      </c>
      <c r="W130" s="2">
        <v>258</v>
      </c>
      <c r="X130" s="2">
        <v>261.25</v>
      </c>
      <c r="Y130" s="2">
        <v>256.68</v>
      </c>
      <c r="Z130" s="2">
        <v>260.5</v>
      </c>
      <c r="AA130" s="1">
        <v>203289064</v>
      </c>
      <c r="AB130" s="4" t="b">
        <v>1</v>
      </c>
      <c r="AD130"/>
    </row>
    <row r="131" spans="1:30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IF(ABS(testdata[[#This Row],[close]]-H130)&gt;=BrickSize,H130+testdata[[#This Row],[qty]]*BrickSize,H130)</f>
        <v>230.5</v>
      </c>
      <c r="I131" s="15">
        <f>(testdata[[#This Row],[close]]-H130)/BrickSize</f>
        <v>0.23999999999999772</v>
      </c>
      <c r="J131" s="12">
        <f>ROUNDDOWN((testdata[[#This Row],[close]]-H130)/BrickSize,0)</f>
        <v>0</v>
      </c>
      <c r="K131" s="12">
        <f t="array" ref="K131">SUM(ABS(J$2:J131))</f>
        <v>13</v>
      </c>
      <c r="L131" s="6" t="str">
        <f>IF(testdata[[#This Row],[last]]&gt;H130,"UP",IF(testdata[[#This Row],[last]]&lt;H130,"DN",""))</f>
        <v/>
      </c>
      <c r="M131" s="7">
        <f t="shared" ref="M131:M194" si="2">IF(L130&lt;&gt;"",$A130,M130)</f>
        <v>122</v>
      </c>
      <c r="N131" s="2" t="str">
        <f>IF(testdata[[#This Row],[qty]]&lt;&gt;0,H130,"")</f>
        <v/>
      </c>
      <c r="O131" s="2" t="str">
        <f ca="1">IF(testdata[[#This Row],[dir]]&lt;&gt;"",MAX(OFFSET(testdata[[#This Row],[high]],0,0,testdata[[#This Row],[lastIndex]]-testdata[[#This Row],[index]],1)),"")</f>
        <v/>
      </c>
      <c r="P131" s="2" t="str">
        <f ca="1">IF(testdata[[#This Row],[dir]]&lt;&gt;"",MIN(OFFSET(testdata[[#This Row],[low]],0,0,testdata[[#This Row],[lastIndex]]-testdata[[#This Row],[index]],1)),"")</f>
        <v/>
      </c>
      <c r="Q131" s="2" t="str">
        <f>IF(testdata[[#This Row],[qty]]&lt;&gt;0,testdata[[#This Row],[last]],"")</f>
        <v/>
      </c>
      <c r="R131" s="1" t="str">
        <f ca="1">IF(testdata[[#This Row],[dir]]&lt;&gt;"",SUM(OFFSET(testdata[[#This Row],[volume]],0,0,testdata[[#This Row],[lastIndex]]-testdata[[#This Row],[index]],1))/ABS(testdata[[#This Row],[qty]]),"")</f>
        <v/>
      </c>
      <c r="V131" s="3" t="s">
        <v>121</v>
      </c>
      <c r="W131" s="2">
        <v>260.5</v>
      </c>
      <c r="X131" s="2">
        <v>267.91000000000003</v>
      </c>
      <c r="Y131" s="2">
        <v>259.20999999999998</v>
      </c>
      <c r="Z131" s="2">
        <v>263</v>
      </c>
      <c r="AA131" s="1">
        <v>104093544</v>
      </c>
      <c r="AB131" s="4" t="b">
        <v>1</v>
      </c>
      <c r="AD131"/>
    </row>
    <row r="132" spans="1:30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IF(ABS(testdata[[#This Row],[close]]-H131)&gt;=BrickSize,H131+testdata[[#This Row],[qty]]*BrickSize,H131)</f>
        <v>230.5</v>
      </c>
      <c r="I132" s="15">
        <f>(testdata[[#This Row],[close]]-H131)/BrickSize</f>
        <v>0.17200000000000273</v>
      </c>
      <c r="J132" s="12">
        <f>ROUNDDOWN((testdata[[#This Row],[close]]-H131)/BrickSize,0)</f>
        <v>0</v>
      </c>
      <c r="K132" s="12">
        <f t="array" ref="K132">SUM(ABS(J$2:J132))</f>
        <v>13</v>
      </c>
      <c r="L132" s="6" t="str">
        <f>IF(testdata[[#This Row],[last]]&gt;H131,"UP",IF(testdata[[#This Row],[last]]&lt;H131,"DN",""))</f>
        <v/>
      </c>
      <c r="M132" s="7">
        <f t="shared" si="2"/>
        <v>122</v>
      </c>
      <c r="N132" s="2" t="str">
        <f>IF(testdata[[#This Row],[qty]]&lt;&gt;0,H131,"")</f>
        <v/>
      </c>
      <c r="O132" s="2" t="str">
        <f ca="1">IF(testdata[[#This Row],[dir]]&lt;&gt;"",MAX(OFFSET(testdata[[#This Row],[high]],0,0,testdata[[#This Row],[lastIndex]]-testdata[[#This Row],[index]],1)),"")</f>
        <v/>
      </c>
      <c r="P132" s="2" t="str">
        <f ca="1">IF(testdata[[#This Row],[dir]]&lt;&gt;"",MIN(OFFSET(testdata[[#This Row],[low]],0,0,testdata[[#This Row],[lastIndex]]-testdata[[#This Row],[index]],1)),"")</f>
        <v/>
      </c>
      <c r="Q132" s="2" t="str">
        <f>IF(testdata[[#This Row],[qty]]&lt;&gt;0,testdata[[#This Row],[last]],"")</f>
        <v/>
      </c>
      <c r="R132" s="1" t="str">
        <f ca="1">IF(testdata[[#This Row],[dir]]&lt;&gt;"",SUM(OFFSET(testdata[[#This Row],[volume]],0,0,testdata[[#This Row],[lastIndex]]-testdata[[#This Row],[index]],1))/ABS(testdata[[#This Row],[qty]]),"")</f>
        <v/>
      </c>
      <c r="V132" s="3" t="s">
        <v>121</v>
      </c>
      <c r="W132" s="2">
        <v>263</v>
      </c>
      <c r="X132" s="2">
        <v>267.91000000000003</v>
      </c>
      <c r="Y132" s="2">
        <v>259.20999999999998</v>
      </c>
      <c r="Z132" s="2">
        <v>265.5</v>
      </c>
      <c r="AA132" s="1">
        <v>104093544</v>
      </c>
      <c r="AB132" s="4" t="b">
        <v>1</v>
      </c>
      <c r="AD132"/>
    </row>
    <row r="133" spans="1:30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IF(ABS(testdata[[#This Row],[close]]-H132)&gt;=BrickSize,H132+testdata[[#This Row],[qty]]*BrickSize,H132)</f>
        <v>230.5</v>
      </c>
      <c r="I133" s="15">
        <f>(testdata[[#This Row],[close]]-H132)/BrickSize</f>
        <v>0.86399999999999866</v>
      </c>
      <c r="J133" s="12">
        <f>ROUNDDOWN((testdata[[#This Row],[close]]-H132)/BrickSize,0)</f>
        <v>0</v>
      </c>
      <c r="K133" s="12">
        <f t="array" ref="K133">SUM(ABS(J$2:J133))</f>
        <v>13</v>
      </c>
      <c r="L133" s="6" t="str">
        <f>IF(testdata[[#This Row],[last]]&gt;H132,"UP",IF(testdata[[#This Row],[last]]&lt;H132,"DN",""))</f>
        <v/>
      </c>
      <c r="M133" s="7">
        <f t="shared" si="2"/>
        <v>122</v>
      </c>
      <c r="N133" s="2" t="str">
        <f>IF(testdata[[#This Row],[qty]]&lt;&gt;0,H132,"")</f>
        <v/>
      </c>
      <c r="O133" s="2" t="str">
        <f ca="1">IF(testdata[[#This Row],[dir]]&lt;&gt;"",MAX(OFFSET(testdata[[#This Row],[high]],0,0,testdata[[#This Row],[lastIndex]]-testdata[[#This Row],[index]],1)),"")</f>
        <v/>
      </c>
      <c r="P133" s="2" t="str">
        <f ca="1">IF(testdata[[#This Row],[dir]]&lt;&gt;"",MIN(OFFSET(testdata[[#This Row],[low]],0,0,testdata[[#This Row],[lastIndex]]-testdata[[#This Row],[index]],1)),"")</f>
        <v/>
      </c>
      <c r="Q133" s="2" t="str">
        <f>IF(testdata[[#This Row],[qty]]&lt;&gt;0,testdata[[#This Row],[last]],"")</f>
        <v/>
      </c>
      <c r="R133" s="1" t="str">
        <f ca="1">IF(testdata[[#This Row],[dir]]&lt;&gt;"",SUM(OFFSET(testdata[[#This Row],[volume]],0,0,testdata[[#This Row],[lastIndex]]-testdata[[#This Row],[index]],1))/ABS(testdata[[#This Row],[qty]]),"")</f>
        <v/>
      </c>
      <c r="V133" s="3" t="s">
        <v>122</v>
      </c>
      <c r="W133" s="2">
        <v>265.5</v>
      </c>
      <c r="X133" s="2">
        <v>269.57</v>
      </c>
      <c r="Y133" s="2">
        <v>265.82</v>
      </c>
      <c r="Z133" s="2">
        <v>268</v>
      </c>
      <c r="AA133" s="1">
        <v>185043672</v>
      </c>
      <c r="AB133" s="4" t="b">
        <v>1</v>
      </c>
      <c r="AD133"/>
    </row>
    <row r="134" spans="1:30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IF(ABS(testdata[[#This Row],[close]]-H133)&gt;=BrickSize,H133+testdata[[#This Row],[qty]]*BrickSize,H133)</f>
        <v>233</v>
      </c>
      <c r="I134" s="15">
        <f>(testdata[[#This Row],[close]]-H133)/BrickSize</f>
        <v>1.0200000000000045</v>
      </c>
      <c r="J134" s="12">
        <f>ROUNDDOWN((testdata[[#This Row],[close]]-H133)/BrickSize,0)</f>
        <v>1</v>
      </c>
      <c r="K134" s="12">
        <f t="array" ref="K134">SUM(ABS(J$2:J134))</f>
        <v>14</v>
      </c>
      <c r="L134" s="6" t="str">
        <f>IF(testdata[[#This Row],[last]]&gt;H133,"UP",IF(testdata[[#This Row],[last]]&lt;H133,"DN",""))</f>
        <v>UP</v>
      </c>
      <c r="M134" s="7">
        <f t="shared" si="2"/>
        <v>122</v>
      </c>
      <c r="N134" s="2">
        <f>IF(testdata[[#This Row],[qty]]&lt;&gt;0,H133,"")</f>
        <v>230.5</v>
      </c>
      <c r="O134" s="2">
        <f ca="1">IF(testdata[[#This Row],[dir]]&lt;&gt;"",MAX(OFFSET(testdata[[#This Row],[high]],0,0,testdata[[#This Row],[lastIndex]]-testdata[[#This Row],[index]],1)),"")</f>
        <v>233.18</v>
      </c>
      <c r="P134" s="2">
        <f ca="1">IF(testdata[[#This Row],[dir]]&lt;&gt;"",MIN(OFFSET(testdata[[#This Row],[low]],0,0,testdata[[#This Row],[lastIndex]]-testdata[[#This Row],[index]],1)),"")</f>
        <v>228.8</v>
      </c>
      <c r="Q134" s="2">
        <f>IF(testdata[[#This Row],[qty]]&lt;&gt;0,testdata[[#This Row],[last]],"")</f>
        <v>233</v>
      </c>
      <c r="R134" s="1">
        <f ca="1">IF(testdata[[#This Row],[dir]]&lt;&gt;"",SUM(OFFSET(testdata[[#This Row],[volume]],0,0,testdata[[#This Row],[lastIndex]]-testdata[[#This Row],[index]],1))/ABS(testdata[[#This Row],[qty]]),"")</f>
        <v>700140932</v>
      </c>
      <c r="V134" s="3" t="s">
        <v>123</v>
      </c>
      <c r="W134" s="2">
        <v>268</v>
      </c>
      <c r="X134" s="2">
        <v>273.58999999999997</v>
      </c>
      <c r="Y134" s="2">
        <v>270.77</v>
      </c>
      <c r="Z134" s="2">
        <v>270.5</v>
      </c>
      <c r="AA134" s="1">
        <v>105581352</v>
      </c>
      <c r="AB134" s="4" t="b">
        <v>1</v>
      </c>
      <c r="AD134"/>
    </row>
    <row r="135" spans="1:30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IF(ABS(testdata[[#This Row],[close]]-H134)&gt;=BrickSize,H134+testdata[[#This Row],[qty]]*BrickSize,H134)</f>
        <v>233</v>
      </c>
      <c r="I135" s="15">
        <f>(testdata[[#This Row],[close]]-H134)/BrickSize</f>
        <v>0.45599999999999452</v>
      </c>
      <c r="J135" s="12">
        <f>ROUNDDOWN((testdata[[#This Row],[close]]-H134)/BrickSize,0)</f>
        <v>0</v>
      </c>
      <c r="K135" s="12">
        <f t="array" ref="K135">SUM(ABS(J$2:J135))</f>
        <v>14</v>
      </c>
      <c r="L135" s="6" t="str">
        <f>IF(testdata[[#This Row],[last]]&gt;H134,"UP",IF(testdata[[#This Row],[last]]&lt;H134,"DN",""))</f>
        <v/>
      </c>
      <c r="M135" s="7">
        <f t="shared" si="2"/>
        <v>133</v>
      </c>
      <c r="N135" s="2" t="str">
        <f>IF(testdata[[#This Row],[qty]]&lt;&gt;0,H134,"")</f>
        <v/>
      </c>
      <c r="O135" s="2" t="str">
        <f ca="1">IF(testdata[[#This Row],[dir]]&lt;&gt;"",MAX(OFFSET(testdata[[#This Row],[high]],0,0,testdata[[#This Row],[lastIndex]]-testdata[[#This Row],[index]],1)),"")</f>
        <v/>
      </c>
      <c r="P135" s="2" t="str">
        <f ca="1">IF(testdata[[#This Row],[dir]]&lt;&gt;"",MIN(OFFSET(testdata[[#This Row],[low]],0,0,testdata[[#This Row],[lastIndex]]-testdata[[#This Row],[index]],1)),"")</f>
        <v/>
      </c>
      <c r="Q135" s="2" t="str">
        <f>IF(testdata[[#This Row],[qty]]&lt;&gt;0,testdata[[#This Row],[last]],"")</f>
        <v/>
      </c>
      <c r="R135" s="1" t="str">
        <f ca="1">IF(testdata[[#This Row],[dir]]&lt;&gt;"",SUM(OFFSET(testdata[[#This Row],[volume]],0,0,testdata[[#This Row],[lastIndex]]-testdata[[#This Row],[index]],1))/ABS(testdata[[#This Row],[qty]]),"")</f>
        <v/>
      </c>
      <c r="V135" s="3" t="s">
        <v>124</v>
      </c>
      <c r="W135" s="2">
        <v>270.5</v>
      </c>
      <c r="X135" s="2">
        <v>272.08</v>
      </c>
      <c r="Y135" s="2">
        <v>263.35000000000002</v>
      </c>
      <c r="Z135" s="2">
        <v>268</v>
      </c>
      <c r="AA135" s="1">
        <v>91207624</v>
      </c>
      <c r="AB135" s="4" t="b">
        <v>0</v>
      </c>
      <c r="AD135"/>
    </row>
    <row r="136" spans="1:30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IF(ABS(testdata[[#This Row],[close]]-H135)&gt;=BrickSize,H135+testdata[[#This Row],[qty]]*BrickSize,H135)</f>
        <v>233</v>
      </c>
      <c r="I136" s="15">
        <f>(testdata[[#This Row],[close]]-H135)/BrickSize</f>
        <v>0.44400000000000545</v>
      </c>
      <c r="J136" s="12">
        <f>ROUNDDOWN((testdata[[#This Row],[close]]-H135)/BrickSize,0)</f>
        <v>0</v>
      </c>
      <c r="K136" s="12">
        <f t="array" ref="K136">SUM(ABS(J$2:J136))</f>
        <v>14</v>
      </c>
      <c r="L136" s="6" t="str">
        <f>IF(testdata[[#This Row],[last]]&gt;H135,"UP",IF(testdata[[#This Row],[last]]&lt;H135,"DN",""))</f>
        <v/>
      </c>
      <c r="M136" s="7">
        <f t="shared" si="2"/>
        <v>133</v>
      </c>
      <c r="N136" s="2" t="str">
        <f>IF(testdata[[#This Row],[qty]]&lt;&gt;0,H135,"")</f>
        <v/>
      </c>
      <c r="O136" s="2" t="str">
        <f ca="1">IF(testdata[[#This Row],[dir]]&lt;&gt;"",MAX(OFFSET(testdata[[#This Row],[high]],0,0,testdata[[#This Row],[lastIndex]]-testdata[[#This Row],[index]],1)),"")</f>
        <v/>
      </c>
      <c r="P136" s="2" t="str">
        <f ca="1">IF(testdata[[#This Row],[dir]]&lt;&gt;"",MIN(OFFSET(testdata[[#This Row],[low]],0,0,testdata[[#This Row],[lastIndex]]-testdata[[#This Row],[index]],1)),"")</f>
        <v/>
      </c>
      <c r="Q136" s="2" t="str">
        <f>IF(testdata[[#This Row],[qty]]&lt;&gt;0,testdata[[#This Row],[last]],"")</f>
        <v/>
      </c>
      <c r="R136" s="1" t="str">
        <f ca="1">IF(testdata[[#This Row],[dir]]&lt;&gt;"",SUM(OFFSET(testdata[[#This Row],[volume]],0,0,testdata[[#This Row],[lastIndex]]-testdata[[#This Row],[index]],1))/ABS(testdata[[#This Row],[qty]]),"")</f>
        <v/>
      </c>
      <c r="V136" s="3" t="s">
        <v>124</v>
      </c>
      <c r="W136" s="2">
        <v>268</v>
      </c>
      <c r="X136" s="2">
        <v>272.08</v>
      </c>
      <c r="Y136" s="2">
        <v>263.35000000000002</v>
      </c>
      <c r="Z136" s="2">
        <v>265.5</v>
      </c>
      <c r="AA136" s="1">
        <v>91207624</v>
      </c>
      <c r="AB136" s="4" t="b">
        <v>0</v>
      </c>
      <c r="AD136"/>
    </row>
    <row r="137" spans="1:30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IF(ABS(testdata[[#This Row],[close]]-H136)&gt;=BrickSize,H136+testdata[[#This Row],[qty]]*BrickSize,H136)</f>
        <v>233</v>
      </c>
      <c r="I137" s="15">
        <f>(testdata[[#This Row],[close]]-H136)/BrickSize</f>
        <v>0.49600000000000366</v>
      </c>
      <c r="J137" s="12">
        <f>ROUNDDOWN((testdata[[#This Row],[close]]-H136)/BrickSize,0)</f>
        <v>0</v>
      </c>
      <c r="K137" s="12">
        <f t="array" ref="K137">SUM(ABS(J$2:J137))</f>
        <v>14</v>
      </c>
      <c r="L137" s="6" t="str">
        <f>IF(testdata[[#This Row],[last]]&gt;H136,"UP",IF(testdata[[#This Row],[last]]&lt;H136,"DN",""))</f>
        <v/>
      </c>
      <c r="M137" s="7">
        <f t="shared" si="2"/>
        <v>133</v>
      </c>
      <c r="N137" s="2" t="str">
        <f>IF(testdata[[#This Row],[qty]]&lt;&gt;0,H136,"")</f>
        <v/>
      </c>
      <c r="O137" s="2" t="str">
        <f ca="1">IF(testdata[[#This Row],[dir]]&lt;&gt;"",MAX(OFFSET(testdata[[#This Row],[high]],0,0,testdata[[#This Row],[lastIndex]]-testdata[[#This Row],[index]],1)),"")</f>
        <v/>
      </c>
      <c r="P137" s="2" t="str">
        <f ca="1">IF(testdata[[#This Row],[dir]]&lt;&gt;"",MIN(OFFSET(testdata[[#This Row],[low]],0,0,testdata[[#This Row],[lastIndex]]-testdata[[#This Row],[index]],1)),"")</f>
        <v/>
      </c>
      <c r="Q137" s="2" t="str">
        <f>IF(testdata[[#This Row],[qty]]&lt;&gt;0,testdata[[#This Row],[last]],"")</f>
        <v/>
      </c>
      <c r="R137" s="1" t="str">
        <f ca="1">IF(testdata[[#This Row],[dir]]&lt;&gt;"",SUM(OFFSET(testdata[[#This Row],[volume]],0,0,testdata[[#This Row],[lastIndex]]-testdata[[#This Row],[index]],1))/ABS(testdata[[#This Row],[qty]]),"")</f>
        <v/>
      </c>
      <c r="V137" s="3" t="s">
        <v>125</v>
      </c>
      <c r="W137" s="2">
        <v>265.5</v>
      </c>
      <c r="X137" s="2">
        <v>264.63</v>
      </c>
      <c r="Y137" s="2">
        <v>256.07</v>
      </c>
      <c r="Z137" s="2">
        <v>263</v>
      </c>
      <c r="AA137" s="1">
        <v>124764192</v>
      </c>
      <c r="AB137" s="4" t="b">
        <v>0</v>
      </c>
      <c r="AD137"/>
    </row>
    <row r="138" spans="1:30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IF(ABS(testdata[[#This Row],[close]]-H137)&gt;=BrickSize,H137+testdata[[#This Row],[qty]]*BrickSize,H137)</f>
        <v>235.5</v>
      </c>
      <c r="I138" s="15">
        <f>(testdata[[#This Row],[close]]-H137)/BrickSize</f>
        <v>1</v>
      </c>
      <c r="J138" s="12">
        <f>ROUNDDOWN((testdata[[#This Row],[close]]-H137)/BrickSize,0)</f>
        <v>1</v>
      </c>
      <c r="K138" s="12">
        <f t="array" ref="K138">SUM(ABS(J$2:J138))</f>
        <v>15</v>
      </c>
      <c r="L138" s="6" t="str">
        <f>IF(testdata[[#This Row],[last]]&gt;H137,"UP",IF(testdata[[#This Row],[last]]&lt;H137,"DN",""))</f>
        <v>UP</v>
      </c>
      <c r="M138" s="7">
        <f t="shared" si="2"/>
        <v>133</v>
      </c>
      <c r="N138" s="2">
        <f>IF(testdata[[#This Row],[qty]]&lt;&gt;0,H137,"")</f>
        <v>233</v>
      </c>
      <c r="O138" s="2">
        <f ca="1">IF(testdata[[#This Row],[dir]]&lt;&gt;"",MAX(OFFSET(testdata[[#This Row],[high]],0,0,testdata[[#This Row],[lastIndex]]-testdata[[#This Row],[index]],1)),"")</f>
        <v>235.51</v>
      </c>
      <c r="P138" s="2">
        <f ca="1">IF(testdata[[#This Row],[dir]]&lt;&gt;"",MIN(OFFSET(testdata[[#This Row],[low]],0,0,testdata[[#This Row],[lastIndex]]-testdata[[#This Row],[index]],1)),"")</f>
        <v>232.95</v>
      </c>
      <c r="Q138" s="2">
        <f>IF(testdata[[#This Row],[qty]]&lt;&gt;0,testdata[[#This Row],[last]],"")</f>
        <v>235.5</v>
      </c>
      <c r="R138" s="1">
        <f ca="1">IF(testdata[[#This Row],[dir]]&lt;&gt;"",SUM(OFFSET(testdata[[#This Row],[volume]],0,0,testdata[[#This Row],[lastIndex]]-testdata[[#This Row],[index]],1))/ABS(testdata[[#This Row],[qty]]),"")</f>
        <v>196719504</v>
      </c>
      <c r="V138" s="3" t="s">
        <v>125</v>
      </c>
      <c r="W138" s="2">
        <v>263</v>
      </c>
      <c r="X138" s="2">
        <v>264.63</v>
      </c>
      <c r="Y138" s="2">
        <v>256.07</v>
      </c>
      <c r="Z138" s="2">
        <v>260.5</v>
      </c>
      <c r="AA138" s="1">
        <v>124764192</v>
      </c>
      <c r="AB138" s="4" t="b">
        <v>0</v>
      </c>
      <c r="AD138"/>
    </row>
    <row r="139" spans="1:30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IF(ABS(testdata[[#This Row],[close]]-H138)&gt;=BrickSize,H138+testdata[[#This Row],[qty]]*BrickSize,H138)</f>
        <v>235.5</v>
      </c>
      <c r="I139" s="15">
        <f>(testdata[[#This Row],[close]]-H138)/BrickSize</f>
        <v>4.4000000000005458E-2</v>
      </c>
      <c r="J139" s="12">
        <f>ROUNDDOWN((testdata[[#This Row],[close]]-H138)/BrickSize,0)</f>
        <v>0</v>
      </c>
      <c r="K139" s="12">
        <f t="array" ref="K139">SUM(ABS(J$2:J139))</f>
        <v>15</v>
      </c>
      <c r="L139" s="6" t="str">
        <f>IF(testdata[[#This Row],[last]]&gt;H138,"UP",IF(testdata[[#This Row],[last]]&lt;H138,"DN",""))</f>
        <v/>
      </c>
      <c r="M139" s="7">
        <f t="shared" si="2"/>
        <v>137</v>
      </c>
      <c r="N139" s="2" t="str">
        <f>IF(testdata[[#This Row],[qty]]&lt;&gt;0,H138,"")</f>
        <v/>
      </c>
      <c r="O139" s="2" t="str">
        <f ca="1">IF(testdata[[#This Row],[dir]]&lt;&gt;"",MAX(OFFSET(testdata[[#This Row],[high]],0,0,testdata[[#This Row],[lastIndex]]-testdata[[#This Row],[index]],1)),"")</f>
        <v/>
      </c>
      <c r="P139" s="2" t="str">
        <f ca="1">IF(testdata[[#This Row],[dir]]&lt;&gt;"",MIN(OFFSET(testdata[[#This Row],[low]],0,0,testdata[[#This Row],[lastIndex]]-testdata[[#This Row],[index]],1)),"")</f>
        <v/>
      </c>
      <c r="Q139" s="2" t="str">
        <f>IF(testdata[[#This Row],[qty]]&lt;&gt;0,testdata[[#This Row],[last]],"")</f>
        <v/>
      </c>
      <c r="R139" s="1" t="str">
        <f ca="1">IF(testdata[[#This Row],[dir]]&lt;&gt;"",SUM(OFFSET(testdata[[#This Row],[volume]],0,0,testdata[[#This Row],[lastIndex]]-testdata[[#This Row],[index]],1))/ABS(testdata[[#This Row],[qty]]),"")</f>
        <v/>
      </c>
      <c r="V139" s="3" t="s">
        <v>125</v>
      </c>
      <c r="W139" s="2">
        <v>260.5</v>
      </c>
      <c r="X139" s="2">
        <v>264.63</v>
      </c>
      <c r="Y139" s="2">
        <v>256.07</v>
      </c>
      <c r="Z139" s="2">
        <v>258</v>
      </c>
      <c r="AA139" s="1">
        <v>124764192</v>
      </c>
      <c r="AB139" s="4" t="b">
        <v>0</v>
      </c>
      <c r="AD139"/>
    </row>
    <row r="140" spans="1:30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IF(ABS(testdata[[#This Row],[close]]-H139)&gt;=BrickSize,H139+testdata[[#This Row],[qty]]*BrickSize,H139)</f>
        <v>235.5</v>
      </c>
      <c r="I140" s="15">
        <f>(testdata[[#This Row],[close]]-H139)/BrickSize</f>
        <v>-3.9999999999997725E-2</v>
      </c>
      <c r="J140" s="12">
        <f>ROUNDDOWN((testdata[[#This Row],[close]]-H139)/BrickSize,0)</f>
        <v>0</v>
      </c>
      <c r="K140" s="12">
        <f t="array" ref="K140">SUM(ABS(J$2:J140))</f>
        <v>15</v>
      </c>
      <c r="L140" s="6" t="str">
        <f>IF(testdata[[#This Row],[last]]&gt;H139,"UP",IF(testdata[[#This Row],[last]]&lt;H139,"DN",""))</f>
        <v/>
      </c>
      <c r="M140" s="7">
        <f t="shared" si="2"/>
        <v>137</v>
      </c>
      <c r="N140" s="2" t="str">
        <f>IF(testdata[[#This Row],[qty]]&lt;&gt;0,H139,"")</f>
        <v/>
      </c>
      <c r="O140" s="2" t="str">
        <f ca="1">IF(testdata[[#This Row],[dir]]&lt;&gt;"",MAX(OFFSET(testdata[[#This Row],[high]],0,0,testdata[[#This Row],[lastIndex]]-testdata[[#This Row],[index]],1)),"")</f>
        <v/>
      </c>
      <c r="P140" s="2" t="str">
        <f ca="1">IF(testdata[[#This Row],[dir]]&lt;&gt;"",MIN(OFFSET(testdata[[#This Row],[low]],0,0,testdata[[#This Row],[lastIndex]]-testdata[[#This Row],[index]],1)),"")</f>
        <v/>
      </c>
      <c r="Q140" s="2" t="str">
        <f>IF(testdata[[#This Row],[qty]]&lt;&gt;0,testdata[[#This Row],[last]],"")</f>
        <v/>
      </c>
      <c r="R140" s="1" t="str">
        <f ca="1">IF(testdata[[#This Row],[dir]]&lt;&gt;"",SUM(OFFSET(testdata[[#This Row],[volume]],0,0,testdata[[#This Row],[lastIndex]]-testdata[[#This Row],[index]],1))/ABS(testdata[[#This Row],[qty]]),"")</f>
        <v/>
      </c>
      <c r="V140" s="3" t="s">
        <v>126</v>
      </c>
      <c r="W140" s="2">
        <v>258</v>
      </c>
      <c r="X140" s="2">
        <v>262.47000000000003</v>
      </c>
      <c r="Y140" s="2">
        <v>252.34</v>
      </c>
      <c r="Z140" s="2">
        <v>255.5</v>
      </c>
      <c r="AA140" s="1">
        <v>599097560</v>
      </c>
      <c r="AB140" s="4" t="b">
        <v>0</v>
      </c>
      <c r="AD140"/>
    </row>
    <row r="141" spans="1:30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IF(ABS(testdata[[#This Row],[close]]-H140)&gt;=BrickSize,H140+testdata[[#This Row],[qty]]*BrickSize,H140)</f>
        <v>235.5</v>
      </c>
      <c r="I141" s="15">
        <f>(testdata[[#This Row],[close]]-H140)/BrickSize</f>
        <v>-6.3999999999998641E-2</v>
      </c>
      <c r="J141" s="12">
        <f>ROUNDDOWN((testdata[[#This Row],[close]]-H140)/BrickSize,0)</f>
        <v>0</v>
      </c>
      <c r="K141" s="12">
        <f t="array" ref="K141">SUM(ABS(J$2:J141))</f>
        <v>15</v>
      </c>
      <c r="L141" s="6" t="str">
        <f>IF(testdata[[#This Row],[last]]&gt;H140,"UP",IF(testdata[[#This Row],[last]]&lt;H140,"DN",""))</f>
        <v/>
      </c>
      <c r="M141" s="7">
        <f t="shared" si="2"/>
        <v>137</v>
      </c>
      <c r="N141" s="2" t="str">
        <f>IF(testdata[[#This Row],[qty]]&lt;&gt;0,H140,"")</f>
        <v/>
      </c>
      <c r="O141" s="2" t="str">
        <f ca="1">IF(testdata[[#This Row],[dir]]&lt;&gt;"",MAX(OFFSET(testdata[[#This Row],[high]],0,0,testdata[[#This Row],[lastIndex]]-testdata[[#This Row],[index]],1)),"")</f>
        <v/>
      </c>
      <c r="P141" s="2" t="str">
        <f ca="1">IF(testdata[[#This Row],[dir]]&lt;&gt;"",MIN(OFFSET(testdata[[#This Row],[low]],0,0,testdata[[#This Row],[lastIndex]]-testdata[[#This Row],[index]],1)),"")</f>
        <v/>
      </c>
      <c r="Q141" s="2" t="str">
        <f>IF(testdata[[#This Row],[qty]]&lt;&gt;0,testdata[[#This Row],[last]],"")</f>
        <v/>
      </c>
      <c r="R141" s="1" t="str">
        <f ca="1">IF(testdata[[#This Row],[dir]]&lt;&gt;"",SUM(OFFSET(testdata[[#This Row],[volume]],0,0,testdata[[#This Row],[lastIndex]]-testdata[[#This Row],[index]],1))/ABS(testdata[[#This Row],[qty]]),"")</f>
        <v/>
      </c>
      <c r="V141" s="3" t="s">
        <v>127</v>
      </c>
      <c r="W141" s="2">
        <v>255.5</v>
      </c>
      <c r="X141" s="2">
        <v>254.32</v>
      </c>
      <c r="Y141" s="2">
        <v>247.37</v>
      </c>
      <c r="Z141" s="2">
        <v>253</v>
      </c>
      <c r="AA141" s="1">
        <v>84805296</v>
      </c>
      <c r="AB141" s="4" t="b">
        <v>0</v>
      </c>
      <c r="AD141"/>
    </row>
    <row r="142" spans="1:30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IF(ABS(testdata[[#This Row],[close]]-H141)&gt;=BrickSize,H141+testdata[[#This Row],[qty]]*BrickSize,H141)</f>
        <v>235.5</v>
      </c>
      <c r="I142" s="15">
        <f>(testdata[[#This Row],[close]]-H141)/BrickSize</f>
        <v>0.16399999999999865</v>
      </c>
      <c r="J142" s="12">
        <f>ROUNDDOWN((testdata[[#This Row],[close]]-H141)/BrickSize,0)</f>
        <v>0</v>
      </c>
      <c r="K142" s="12">
        <f t="array" ref="K142">SUM(ABS(J$2:J142))</f>
        <v>15</v>
      </c>
      <c r="L142" s="6" t="str">
        <f>IF(testdata[[#This Row],[last]]&gt;H141,"UP",IF(testdata[[#This Row],[last]]&lt;H141,"DN",""))</f>
        <v/>
      </c>
      <c r="M142" s="7">
        <f t="shared" si="2"/>
        <v>137</v>
      </c>
      <c r="N142" s="2" t="str">
        <f>IF(testdata[[#This Row],[qty]]&lt;&gt;0,H141,"")</f>
        <v/>
      </c>
      <c r="O142" s="2" t="str">
        <f ca="1">IF(testdata[[#This Row],[dir]]&lt;&gt;"",MAX(OFFSET(testdata[[#This Row],[high]],0,0,testdata[[#This Row],[lastIndex]]-testdata[[#This Row],[index]],1)),"")</f>
        <v/>
      </c>
      <c r="P142" s="2" t="str">
        <f ca="1">IF(testdata[[#This Row],[dir]]&lt;&gt;"",MIN(OFFSET(testdata[[#This Row],[low]],0,0,testdata[[#This Row],[lastIndex]]-testdata[[#This Row],[index]],1)),"")</f>
        <v/>
      </c>
      <c r="Q142" s="2" t="str">
        <f>IF(testdata[[#This Row],[qty]]&lt;&gt;0,testdata[[#This Row],[last]],"")</f>
        <v/>
      </c>
      <c r="R142" s="1" t="str">
        <f ca="1">IF(testdata[[#This Row],[dir]]&lt;&gt;"",SUM(OFFSET(testdata[[#This Row],[volume]],0,0,testdata[[#This Row],[lastIndex]]-testdata[[#This Row],[index]],1))/ABS(testdata[[#This Row],[qty]]),"")</f>
        <v/>
      </c>
      <c r="V142" s="3" t="s">
        <v>127</v>
      </c>
      <c r="W142" s="2">
        <v>253</v>
      </c>
      <c r="X142" s="2">
        <v>254.32</v>
      </c>
      <c r="Y142" s="2">
        <v>247.37</v>
      </c>
      <c r="Z142" s="2">
        <v>250.5</v>
      </c>
      <c r="AA142" s="1">
        <v>84805296</v>
      </c>
      <c r="AB142" s="4" t="b">
        <v>0</v>
      </c>
      <c r="AD142"/>
    </row>
    <row r="143" spans="1:30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IF(ABS(testdata[[#This Row],[close]]-H142)&gt;=BrickSize,H142+testdata[[#This Row],[qty]]*BrickSize,H142)</f>
        <v>235.5</v>
      </c>
      <c r="I143" s="15">
        <f>(testdata[[#This Row],[close]]-H142)/BrickSize</f>
        <v>0.16799999999999499</v>
      </c>
      <c r="J143" s="12">
        <f>ROUNDDOWN((testdata[[#This Row],[close]]-H142)/BrickSize,0)</f>
        <v>0</v>
      </c>
      <c r="K143" s="12">
        <f t="array" ref="K143">SUM(ABS(J$2:J143))</f>
        <v>15</v>
      </c>
      <c r="L143" s="6" t="str">
        <f>IF(testdata[[#This Row],[last]]&gt;H142,"UP",IF(testdata[[#This Row],[last]]&lt;H142,"DN",""))</f>
        <v/>
      </c>
      <c r="M143" s="7">
        <f t="shared" si="2"/>
        <v>137</v>
      </c>
      <c r="N143" s="2" t="str">
        <f>IF(testdata[[#This Row],[qty]]&lt;&gt;0,H142,"")</f>
        <v/>
      </c>
      <c r="O143" s="2" t="str">
        <f ca="1">IF(testdata[[#This Row],[dir]]&lt;&gt;"",MAX(OFFSET(testdata[[#This Row],[high]],0,0,testdata[[#This Row],[lastIndex]]-testdata[[#This Row],[index]],1)),"")</f>
        <v/>
      </c>
      <c r="P143" s="2" t="str">
        <f ca="1">IF(testdata[[#This Row],[dir]]&lt;&gt;"",MIN(OFFSET(testdata[[#This Row],[low]],0,0,testdata[[#This Row],[lastIndex]]-testdata[[#This Row],[index]],1)),"")</f>
        <v/>
      </c>
      <c r="Q143" s="2" t="str">
        <f>IF(testdata[[#This Row],[qty]]&lt;&gt;0,testdata[[#This Row],[last]],"")</f>
        <v/>
      </c>
      <c r="R143" s="1" t="str">
        <f ca="1">IF(testdata[[#This Row],[dir]]&lt;&gt;"",SUM(OFFSET(testdata[[#This Row],[volume]],0,0,testdata[[#This Row],[lastIndex]]-testdata[[#This Row],[index]],1))/ABS(testdata[[#This Row],[qty]]),"")</f>
        <v/>
      </c>
      <c r="V143" s="3" t="s">
        <v>128</v>
      </c>
      <c r="W143" s="2">
        <v>250.5</v>
      </c>
      <c r="X143" s="2">
        <v>253.1</v>
      </c>
      <c r="Y143" s="2">
        <v>243.3</v>
      </c>
      <c r="Z143" s="2">
        <v>248</v>
      </c>
      <c r="AA143" s="1">
        <v>179102736</v>
      </c>
      <c r="AB143" s="4" t="b">
        <v>0</v>
      </c>
      <c r="AD143"/>
    </row>
    <row r="144" spans="1:30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IF(ABS(testdata[[#This Row],[close]]-H143)&gt;=BrickSize,H143+testdata[[#This Row],[qty]]*BrickSize,H143)</f>
        <v>235.5</v>
      </c>
      <c r="I144" s="15">
        <f>(testdata[[#This Row],[close]]-H143)/BrickSize</f>
        <v>7.999999999999545E-2</v>
      </c>
      <c r="J144" s="12">
        <f>ROUNDDOWN((testdata[[#This Row],[close]]-H143)/BrickSize,0)</f>
        <v>0</v>
      </c>
      <c r="K144" s="12">
        <f t="array" ref="K144">SUM(ABS(J$2:J144))</f>
        <v>15</v>
      </c>
      <c r="L144" s="6" t="str">
        <f>IF(testdata[[#This Row],[last]]&gt;H143,"UP",IF(testdata[[#This Row],[last]]&lt;H143,"DN",""))</f>
        <v/>
      </c>
      <c r="M144" s="7">
        <f t="shared" si="2"/>
        <v>137</v>
      </c>
      <c r="N144" s="2" t="str">
        <f>IF(testdata[[#This Row],[qty]]&lt;&gt;0,H143,"")</f>
        <v/>
      </c>
      <c r="O144" s="2" t="str">
        <f ca="1">IF(testdata[[#This Row],[dir]]&lt;&gt;"",MAX(OFFSET(testdata[[#This Row],[high]],0,0,testdata[[#This Row],[lastIndex]]-testdata[[#This Row],[index]],1)),"")</f>
        <v/>
      </c>
      <c r="P144" s="2" t="str">
        <f ca="1">IF(testdata[[#This Row],[dir]]&lt;&gt;"",MIN(OFFSET(testdata[[#This Row],[low]],0,0,testdata[[#This Row],[lastIndex]]-testdata[[#This Row],[index]],1)),"")</f>
        <v/>
      </c>
      <c r="Q144" s="2" t="str">
        <f>IF(testdata[[#This Row],[qty]]&lt;&gt;0,testdata[[#This Row],[last]],"")</f>
        <v/>
      </c>
      <c r="R144" s="1" t="str">
        <f ca="1">IF(testdata[[#This Row],[dir]]&lt;&gt;"",SUM(OFFSET(testdata[[#This Row],[volume]],0,0,testdata[[#This Row],[lastIndex]]-testdata[[#This Row],[index]],1))/ABS(testdata[[#This Row],[qty]]),"")</f>
        <v/>
      </c>
      <c r="V144" s="3" t="s">
        <v>128</v>
      </c>
      <c r="W144" s="2">
        <v>248</v>
      </c>
      <c r="X144" s="2">
        <v>253.1</v>
      </c>
      <c r="Y144" s="2">
        <v>243.3</v>
      </c>
      <c r="Z144" s="2">
        <v>245.5</v>
      </c>
      <c r="AA144" s="1">
        <v>179102736</v>
      </c>
      <c r="AB144" s="4" t="b">
        <v>0</v>
      </c>
      <c r="AD144"/>
    </row>
    <row r="145" spans="1:30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IF(ABS(testdata[[#This Row],[close]]-H144)&gt;=BrickSize,H144+testdata[[#This Row],[qty]]*BrickSize,H144)</f>
        <v>235.5</v>
      </c>
      <c r="I145" s="15">
        <f>(testdata[[#This Row],[close]]-H144)/BrickSize</f>
        <v>-2.799999999999727E-2</v>
      </c>
      <c r="J145" s="12">
        <f>ROUNDDOWN((testdata[[#This Row],[close]]-H144)/BrickSize,0)</f>
        <v>0</v>
      </c>
      <c r="K145" s="12">
        <f t="array" ref="K145">SUM(ABS(J$2:J145))</f>
        <v>15</v>
      </c>
      <c r="L145" s="6" t="str">
        <f>IF(testdata[[#This Row],[last]]&gt;H144,"UP",IF(testdata[[#This Row],[last]]&lt;H144,"DN",""))</f>
        <v/>
      </c>
      <c r="M145" s="7">
        <f t="shared" si="2"/>
        <v>137</v>
      </c>
      <c r="N145" s="2" t="str">
        <f>IF(testdata[[#This Row],[qty]]&lt;&gt;0,H144,"")</f>
        <v/>
      </c>
      <c r="O145" s="2" t="str">
        <f ca="1">IF(testdata[[#This Row],[dir]]&lt;&gt;"",MAX(OFFSET(testdata[[#This Row],[high]],0,0,testdata[[#This Row],[lastIndex]]-testdata[[#This Row],[index]],1)),"")</f>
        <v/>
      </c>
      <c r="P145" s="2" t="str">
        <f ca="1">IF(testdata[[#This Row],[dir]]&lt;&gt;"",MIN(OFFSET(testdata[[#This Row],[low]],0,0,testdata[[#This Row],[lastIndex]]-testdata[[#This Row],[index]],1)),"")</f>
        <v/>
      </c>
      <c r="Q145" s="2" t="str">
        <f>IF(testdata[[#This Row],[qty]]&lt;&gt;0,testdata[[#This Row],[last]],"")</f>
        <v/>
      </c>
      <c r="R145" s="1" t="str">
        <f ca="1">IF(testdata[[#This Row],[dir]]&lt;&gt;"",SUM(OFFSET(testdata[[#This Row],[volume]],0,0,testdata[[#This Row],[lastIndex]]-testdata[[#This Row],[index]],1))/ABS(testdata[[#This Row],[qty]]),"")</f>
        <v/>
      </c>
      <c r="V145" s="3" t="s">
        <v>129</v>
      </c>
      <c r="W145" s="2">
        <v>245.5</v>
      </c>
      <c r="X145" s="2">
        <v>245.51</v>
      </c>
      <c r="Y145" s="2">
        <v>238.71</v>
      </c>
      <c r="Z145" s="2">
        <v>243</v>
      </c>
      <c r="AA145" s="1">
        <v>258325808</v>
      </c>
      <c r="AB145" s="4" t="b">
        <v>0</v>
      </c>
      <c r="AD145"/>
    </row>
    <row r="146" spans="1:30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IF(ABS(testdata[[#This Row],[close]]-H145)&gt;=BrickSize,H145+testdata[[#This Row],[qty]]*BrickSize,H145)</f>
        <v>235.5</v>
      </c>
      <c r="I146" s="15">
        <f>(testdata[[#This Row],[close]]-H145)/BrickSize</f>
        <v>-8.4000000000003183E-2</v>
      </c>
      <c r="J146" s="12">
        <f>ROUNDDOWN((testdata[[#This Row],[close]]-H145)/BrickSize,0)</f>
        <v>0</v>
      </c>
      <c r="K146" s="12">
        <f t="array" ref="K146">SUM(ABS(J$2:J146))</f>
        <v>15</v>
      </c>
      <c r="L146" s="6" t="str">
        <f>IF(testdata[[#This Row],[last]]&gt;H145,"UP",IF(testdata[[#This Row],[last]]&lt;H145,"DN",""))</f>
        <v/>
      </c>
      <c r="M146" s="7">
        <f t="shared" si="2"/>
        <v>137</v>
      </c>
      <c r="N146" s="2" t="str">
        <f>IF(testdata[[#This Row],[qty]]&lt;&gt;0,H145,"")</f>
        <v/>
      </c>
      <c r="O146" s="2" t="str">
        <f ca="1">IF(testdata[[#This Row],[dir]]&lt;&gt;"",MAX(OFFSET(testdata[[#This Row],[high]],0,0,testdata[[#This Row],[lastIndex]]-testdata[[#This Row],[index]],1)),"")</f>
        <v/>
      </c>
      <c r="P146" s="2" t="str">
        <f ca="1">IF(testdata[[#This Row],[dir]]&lt;&gt;"",MIN(OFFSET(testdata[[#This Row],[low]],0,0,testdata[[#This Row],[lastIndex]]-testdata[[#This Row],[index]],1)),"")</f>
        <v/>
      </c>
      <c r="Q146" s="2" t="str">
        <f>IF(testdata[[#This Row],[qty]]&lt;&gt;0,testdata[[#This Row],[last]],"")</f>
        <v/>
      </c>
      <c r="R146" s="1" t="str">
        <f ca="1">IF(testdata[[#This Row],[dir]]&lt;&gt;"",SUM(OFFSET(testdata[[#This Row],[volume]],0,0,testdata[[#This Row],[lastIndex]]-testdata[[#This Row],[index]],1))/ABS(testdata[[#This Row],[qty]]),"")</f>
        <v/>
      </c>
      <c r="V146" s="3" t="s">
        <v>130</v>
      </c>
      <c r="W146" s="2">
        <v>243</v>
      </c>
      <c r="X146" s="2">
        <v>245.07</v>
      </c>
      <c r="Y146" s="2">
        <v>235.52</v>
      </c>
      <c r="Z146" s="2">
        <v>240.5</v>
      </c>
      <c r="AA146" s="1">
        <v>130090104</v>
      </c>
      <c r="AB146" s="4" t="b">
        <v>0</v>
      </c>
      <c r="AD146"/>
    </row>
    <row r="147" spans="1:30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IF(ABS(testdata[[#This Row],[close]]-H146)&gt;=BrickSize,H146+testdata[[#This Row],[qty]]*BrickSize,H146)</f>
        <v>235.5</v>
      </c>
      <c r="I147" s="15">
        <f>(testdata[[#This Row],[close]]-H146)/BrickSize</f>
        <v>0.12799999999999728</v>
      </c>
      <c r="J147" s="12">
        <f>ROUNDDOWN((testdata[[#This Row],[close]]-H146)/BrickSize,0)</f>
        <v>0</v>
      </c>
      <c r="K147" s="12">
        <f t="array" ref="K147">SUM(ABS(J$2:J147))</f>
        <v>15</v>
      </c>
      <c r="L147" s="6" t="str">
        <f>IF(testdata[[#This Row],[last]]&gt;H146,"UP",IF(testdata[[#This Row],[last]]&lt;H146,"DN",""))</f>
        <v/>
      </c>
      <c r="M147" s="7">
        <f t="shared" si="2"/>
        <v>137</v>
      </c>
      <c r="N147" s="2" t="str">
        <f>IF(testdata[[#This Row],[qty]]&lt;&gt;0,H146,"")</f>
        <v/>
      </c>
      <c r="O147" s="2" t="str">
        <f ca="1">IF(testdata[[#This Row],[dir]]&lt;&gt;"",MAX(OFFSET(testdata[[#This Row],[high]],0,0,testdata[[#This Row],[lastIndex]]-testdata[[#This Row],[index]],1)),"")</f>
        <v/>
      </c>
      <c r="P147" s="2" t="str">
        <f ca="1">IF(testdata[[#This Row],[dir]]&lt;&gt;"",MIN(OFFSET(testdata[[#This Row],[low]],0,0,testdata[[#This Row],[lastIndex]]-testdata[[#This Row],[index]],1)),"")</f>
        <v/>
      </c>
      <c r="Q147" s="2" t="str">
        <f>IF(testdata[[#This Row],[qty]]&lt;&gt;0,testdata[[#This Row],[last]],"")</f>
        <v/>
      </c>
      <c r="R147" s="1" t="str">
        <f ca="1">IF(testdata[[#This Row],[dir]]&lt;&gt;"",SUM(OFFSET(testdata[[#This Row],[volume]],0,0,testdata[[#This Row],[lastIndex]]-testdata[[#This Row],[index]],1))/ABS(testdata[[#This Row],[qty]]),"")</f>
        <v/>
      </c>
      <c r="V147" s="3" t="s">
        <v>130</v>
      </c>
      <c r="W147" s="2">
        <v>240.5</v>
      </c>
      <c r="X147" s="2">
        <v>245.07</v>
      </c>
      <c r="Y147" s="2">
        <v>235.52</v>
      </c>
      <c r="Z147" s="2">
        <v>238</v>
      </c>
      <c r="AA147" s="1">
        <v>130090104</v>
      </c>
      <c r="AB147" s="4" t="b">
        <v>0</v>
      </c>
      <c r="AD147"/>
    </row>
    <row r="148" spans="1:30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IF(ABS(testdata[[#This Row],[close]]-H147)&gt;=BrickSize,H147+testdata[[#This Row],[qty]]*BrickSize,H147)</f>
        <v>235.5</v>
      </c>
      <c r="I148" s="15">
        <f>(testdata[[#This Row],[close]]-H147)/BrickSize</f>
        <v>0.17200000000000273</v>
      </c>
      <c r="J148" s="12">
        <f>ROUNDDOWN((testdata[[#This Row],[close]]-H147)/BrickSize,0)</f>
        <v>0</v>
      </c>
      <c r="K148" s="12">
        <f t="array" ref="K148">SUM(ABS(J$2:J148))</f>
        <v>15</v>
      </c>
      <c r="L148" s="6" t="str">
        <f>IF(testdata[[#This Row],[last]]&gt;H147,"UP",IF(testdata[[#This Row],[last]]&lt;H147,"DN",""))</f>
        <v/>
      </c>
      <c r="M148" s="7">
        <f t="shared" si="2"/>
        <v>137</v>
      </c>
      <c r="N148" s="2" t="str">
        <f>IF(testdata[[#This Row],[qty]]&lt;&gt;0,H147,"")</f>
        <v/>
      </c>
      <c r="O148" s="2" t="str">
        <f ca="1">IF(testdata[[#This Row],[dir]]&lt;&gt;"",MAX(OFFSET(testdata[[#This Row],[high]],0,0,testdata[[#This Row],[lastIndex]]-testdata[[#This Row],[index]],1)),"")</f>
        <v/>
      </c>
      <c r="P148" s="2" t="str">
        <f ca="1">IF(testdata[[#This Row],[dir]]&lt;&gt;"",MIN(OFFSET(testdata[[#This Row],[low]],0,0,testdata[[#This Row],[lastIndex]]-testdata[[#This Row],[index]],1)),"")</f>
        <v/>
      </c>
      <c r="Q148" s="2" t="str">
        <f>IF(testdata[[#This Row],[qty]]&lt;&gt;0,testdata[[#This Row],[last]],"")</f>
        <v/>
      </c>
      <c r="R148" s="1" t="str">
        <f ca="1">IF(testdata[[#This Row],[dir]]&lt;&gt;"",SUM(OFFSET(testdata[[#This Row],[volume]],0,0,testdata[[#This Row],[lastIndex]]-testdata[[#This Row],[index]],1))/ABS(testdata[[#This Row],[qty]]),"")</f>
        <v/>
      </c>
      <c r="V148" s="3" t="s">
        <v>131</v>
      </c>
      <c r="W148" s="2">
        <v>238</v>
      </c>
      <c r="X148" s="2">
        <v>236.36</v>
      </c>
      <c r="Y148" s="2">
        <v>229.92</v>
      </c>
      <c r="Z148" s="2">
        <v>235.5</v>
      </c>
      <c r="AA148" s="1">
        <v>50033568</v>
      </c>
      <c r="AB148" s="4" t="b">
        <v>0</v>
      </c>
      <c r="AD148"/>
    </row>
    <row r="149" spans="1:30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IF(ABS(testdata[[#This Row],[close]]-H148)&gt;=BrickSize,H148+testdata[[#This Row],[qty]]*BrickSize,H148)</f>
        <v>235.5</v>
      </c>
      <c r="I149" s="15">
        <f>(testdata[[#This Row],[close]]-H148)/BrickSize</f>
        <v>-8.0000000000040924E-3</v>
      </c>
      <c r="J149" s="12">
        <f>ROUNDDOWN((testdata[[#This Row],[close]]-H148)/BrickSize,0)</f>
        <v>0</v>
      </c>
      <c r="K149" s="12">
        <f t="array" ref="K149">SUM(ABS(J$2:J149))</f>
        <v>15</v>
      </c>
      <c r="L149" s="6" t="str">
        <f>IF(testdata[[#This Row],[last]]&gt;H148,"UP",IF(testdata[[#This Row],[last]]&lt;H148,"DN",""))</f>
        <v/>
      </c>
      <c r="M149" s="7">
        <f t="shared" si="2"/>
        <v>137</v>
      </c>
      <c r="N149" s="2" t="str">
        <f>IF(testdata[[#This Row],[qty]]&lt;&gt;0,H148,"")</f>
        <v/>
      </c>
      <c r="O149" s="2" t="str">
        <f ca="1">IF(testdata[[#This Row],[dir]]&lt;&gt;"",MAX(OFFSET(testdata[[#This Row],[high]],0,0,testdata[[#This Row],[lastIndex]]-testdata[[#This Row],[index]],1)),"")</f>
        <v/>
      </c>
      <c r="P149" s="2" t="str">
        <f ca="1">IF(testdata[[#This Row],[dir]]&lt;&gt;"",MIN(OFFSET(testdata[[#This Row],[low]],0,0,testdata[[#This Row],[lastIndex]]-testdata[[#This Row],[index]],1)),"")</f>
        <v/>
      </c>
      <c r="Q149" s="2" t="str">
        <f>IF(testdata[[#This Row],[qty]]&lt;&gt;0,testdata[[#This Row],[last]],"")</f>
        <v/>
      </c>
      <c r="R149" s="1" t="str">
        <f ca="1">IF(testdata[[#This Row],[dir]]&lt;&gt;"",SUM(OFFSET(testdata[[#This Row],[volume]],0,0,testdata[[#This Row],[lastIndex]]-testdata[[#This Row],[index]],1))/ABS(testdata[[#This Row],[qty]]),"")</f>
        <v/>
      </c>
      <c r="V149" s="3" t="s">
        <v>131</v>
      </c>
      <c r="W149" s="2">
        <v>235.5</v>
      </c>
      <c r="X149" s="2">
        <v>236.36</v>
      </c>
      <c r="Y149" s="2">
        <v>229.92</v>
      </c>
      <c r="Z149" s="2">
        <v>233</v>
      </c>
      <c r="AA149" s="1">
        <v>50033568</v>
      </c>
      <c r="AB149" s="4" t="b">
        <v>0</v>
      </c>
      <c r="AD149"/>
    </row>
    <row r="150" spans="1:30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IF(ABS(testdata[[#This Row],[close]]-H149)&gt;=BrickSize,H149+testdata[[#This Row],[qty]]*BrickSize,H149)</f>
        <v>235.5</v>
      </c>
      <c r="I150" s="15">
        <f>(testdata[[#This Row],[close]]-H149)/BrickSize</f>
        <v>0.16000000000000228</v>
      </c>
      <c r="J150" s="12">
        <f>ROUNDDOWN((testdata[[#This Row],[close]]-H149)/BrickSize,0)</f>
        <v>0</v>
      </c>
      <c r="K150" s="12">
        <f t="array" ref="K150">SUM(ABS(J$2:J150))</f>
        <v>15</v>
      </c>
      <c r="L150" s="6" t="str">
        <f>IF(testdata[[#This Row],[last]]&gt;H149,"UP",IF(testdata[[#This Row],[last]]&lt;H149,"DN",""))</f>
        <v/>
      </c>
      <c r="M150" s="7">
        <f t="shared" si="2"/>
        <v>137</v>
      </c>
      <c r="N150" s="2" t="str">
        <f>IF(testdata[[#This Row],[qty]]&lt;&gt;0,H149,"")</f>
        <v/>
      </c>
      <c r="O150" s="2" t="str">
        <f ca="1">IF(testdata[[#This Row],[dir]]&lt;&gt;"",MAX(OFFSET(testdata[[#This Row],[high]],0,0,testdata[[#This Row],[lastIndex]]-testdata[[#This Row],[index]],1)),"")</f>
        <v/>
      </c>
      <c r="P150" s="2" t="str">
        <f ca="1">IF(testdata[[#This Row],[dir]]&lt;&gt;"",MIN(OFFSET(testdata[[#This Row],[low]],0,0,testdata[[#This Row],[lastIndex]]-testdata[[#This Row],[index]],1)),"")</f>
        <v/>
      </c>
      <c r="Q150" s="2" t="str">
        <f>IF(testdata[[#This Row],[qty]]&lt;&gt;0,testdata[[#This Row],[last]],"")</f>
        <v/>
      </c>
      <c r="R150" s="1" t="str">
        <f ca="1">IF(testdata[[#This Row],[dir]]&lt;&gt;"",SUM(OFFSET(testdata[[#This Row],[volume]],0,0,testdata[[#This Row],[lastIndex]]-testdata[[#This Row],[index]],1))/ABS(testdata[[#This Row],[qty]]),"")</f>
        <v/>
      </c>
      <c r="V150" s="3" t="s">
        <v>131</v>
      </c>
      <c r="W150" s="2">
        <v>233</v>
      </c>
      <c r="X150" s="2">
        <v>236.36</v>
      </c>
      <c r="Y150" s="2">
        <v>229.92</v>
      </c>
      <c r="Z150" s="2">
        <v>230.5</v>
      </c>
      <c r="AA150" s="1">
        <v>50033568</v>
      </c>
      <c r="AB150" s="4" t="b">
        <v>0</v>
      </c>
      <c r="AD150"/>
    </row>
    <row r="151" spans="1:30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IF(ABS(testdata[[#This Row],[close]]-H150)&gt;=BrickSize,H150+testdata[[#This Row],[qty]]*BrickSize,H150)</f>
        <v>235.5</v>
      </c>
      <c r="I151" s="15">
        <f>(testdata[[#This Row],[close]]-H150)/BrickSize</f>
        <v>0.33600000000000135</v>
      </c>
      <c r="J151" s="12">
        <f>ROUNDDOWN((testdata[[#This Row],[close]]-H150)/BrickSize,0)</f>
        <v>0</v>
      </c>
      <c r="K151" s="12">
        <f t="array" ref="K151">SUM(ABS(J$2:J151))</f>
        <v>15</v>
      </c>
      <c r="L151" s="6" t="str">
        <f>IF(testdata[[#This Row],[last]]&gt;H150,"UP",IF(testdata[[#This Row],[last]]&lt;H150,"DN",""))</f>
        <v/>
      </c>
      <c r="M151" s="7">
        <f t="shared" si="2"/>
        <v>137</v>
      </c>
      <c r="N151" s="2" t="str">
        <f>IF(testdata[[#This Row],[qty]]&lt;&gt;0,H150,"")</f>
        <v/>
      </c>
      <c r="O151" s="2" t="str">
        <f ca="1">IF(testdata[[#This Row],[dir]]&lt;&gt;"",MAX(OFFSET(testdata[[#This Row],[high]],0,0,testdata[[#This Row],[lastIndex]]-testdata[[#This Row],[index]],1)),"")</f>
        <v/>
      </c>
      <c r="P151" s="2" t="str">
        <f ca="1">IF(testdata[[#This Row],[dir]]&lt;&gt;"",MIN(OFFSET(testdata[[#This Row],[low]],0,0,testdata[[#This Row],[lastIndex]]-testdata[[#This Row],[index]],1)),"")</f>
        <v/>
      </c>
      <c r="Q151" s="2" t="str">
        <f>IF(testdata[[#This Row],[qty]]&lt;&gt;0,testdata[[#This Row],[last]],"")</f>
        <v/>
      </c>
      <c r="R151" s="1" t="str">
        <f ca="1">IF(testdata[[#This Row],[dir]]&lt;&gt;"",SUM(OFFSET(testdata[[#This Row],[volume]],0,0,testdata[[#This Row],[lastIndex]]-testdata[[#This Row],[index]],1))/ABS(testdata[[#This Row],[qty]]),"")</f>
        <v/>
      </c>
      <c r="V151" s="3" t="s">
        <v>132</v>
      </c>
      <c r="W151" s="2">
        <v>230.5</v>
      </c>
      <c r="X151" s="2">
        <v>241.61</v>
      </c>
      <c r="Y151" s="2">
        <v>229.42</v>
      </c>
      <c r="Z151" s="2">
        <v>233</v>
      </c>
      <c r="AA151" s="1">
        <v>55655512</v>
      </c>
      <c r="AB151" s="4" t="b">
        <v>1</v>
      </c>
      <c r="AD151"/>
    </row>
    <row r="152" spans="1:30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IF(ABS(testdata[[#This Row],[close]]-H151)&gt;=BrickSize,H151+testdata[[#This Row],[qty]]*BrickSize,H151)</f>
        <v>235.5</v>
      </c>
      <c r="I152" s="15">
        <f>(testdata[[#This Row],[close]]-H151)/BrickSize</f>
        <v>0.10399999999999636</v>
      </c>
      <c r="J152" s="12">
        <f>ROUNDDOWN((testdata[[#This Row],[close]]-H151)/BrickSize,0)</f>
        <v>0</v>
      </c>
      <c r="K152" s="12">
        <f t="array" ref="K152">SUM(ABS(J$2:J152))</f>
        <v>15</v>
      </c>
      <c r="L152" s="6" t="str">
        <f>IF(testdata[[#This Row],[last]]&gt;H151,"UP",IF(testdata[[#This Row],[last]]&lt;H151,"DN",""))</f>
        <v/>
      </c>
      <c r="M152" s="7">
        <f t="shared" si="2"/>
        <v>137</v>
      </c>
      <c r="N152" s="2" t="str">
        <f>IF(testdata[[#This Row],[qty]]&lt;&gt;0,H151,"")</f>
        <v/>
      </c>
      <c r="O152" s="2" t="str">
        <f ca="1">IF(testdata[[#This Row],[dir]]&lt;&gt;"",MAX(OFFSET(testdata[[#This Row],[high]],0,0,testdata[[#This Row],[lastIndex]]-testdata[[#This Row],[index]],1)),"")</f>
        <v/>
      </c>
      <c r="P152" s="2" t="str">
        <f ca="1">IF(testdata[[#This Row],[dir]]&lt;&gt;"",MIN(OFFSET(testdata[[#This Row],[low]],0,0,testdata[[#This Row],[lastIndex]]-testdata[[#This Row],[index]],1)),"")</f>
        <v/>
      </c>
      <c r="Q152" s="2" t="str">
        <f>IF(testdata[[#This Row],[qty]]&lt;&gt;0,testdata[[#This Row],[last]],"")</f>
        <v/>
      </c>
      <c r="R152" s="1" t="str">
        <f ca="1">IF(testdata[[#This Row],[dir]]&lt;&gt;"",SUM(OFFSET(testdata[[#This Row],[volume]],0,0,testdata[[#This Row],[lastIndex]]-testdata[[#This Row],[index]],1))/ABS(testdata[[#This Row],[qty]]),"")</f>
        <v/>
      </c>
      <c r="V152" s="3" t="s">
        <v>132</v>
      </c>
      <c r="W152" s="2">
        <v>233</v>
      </c>
      <c r="X152" s="2">
        <v>241.61</v>
      </c>
      <c r="Y152" s="2">
        <v>229.42</v>
      </c>
      <c r="Z152" s="2">
        <v>235.5</v>
      </c>
      <c r="AA152" s="1">
        <v>55655512</v>
      </c>
      <c r="AB152" s="4" t="b">
        <v>1</v>
      </c>
      <c r="AD152"/>
    </row>
    <row r="153" spans="1:30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IF(ABS(testdata[[#This Row],[close]]-H152)&gt;=BrickSize,H152+testdata[[#This Row],[qty]]*BrickSize,H152)</f>
        <v>235.5</v>
      </c>
      <c r="I153" s="15">
        <f>(testdata[[#This Row],[close]]-H152)/BrickSize</f>
        <v>0.1</v>
      </c>
      <c r="J153" s="12">
        <f>ROUNDDOWN((testdata[[#This Row],[close]]-H152)/BrickSize,0)</f>
        <v>0</v>
      </c>
      <c r="K153" s="12">
        <f t="array" ref="K153">SUM(ABS(J$2:J153))</f>
        <v>15</v>
      </c>
      <c r="L153" s="6" t="str">
        <f>IF(testdata[[#This Row],[last]]&gt;H152,"UP",IF(testdata[[#This Row],[last]]&lt;H152,"DN",""))</f>
        <v/>
      </c>
      <c r="M153" s="7">
        <f t="shared" si="2"/>
        <v>137</v>
      </c>
      <c r="N153" s="2" t="str">
        <f>IF(testdata[[#This Row],[qty]]&lt;&gt;0,H152,"")</f>
        <v/>
      </c>
      <c r="O153" s="2" t="str">
        <f ca="1">IF(testdata[[#This Row],[dir]]&lt;&gt;"",MAX(OFFSET(testdata[[#This Row],[high]],0,0,testdata[[#This Row],[lastIndex]]-testdata[[#This Row],[index]],1)),"")</f>
        <v/>
      </c>
      <c r="P153" s="2" t="str">
        <f ca="1">IF(testdata[[#This Row],[dir]]&lt;&gt;"",MIN(OFFSET(testdata[[#This Row],[low]],0,0,testdata[[#This Row],[lastIndex]]-testdata[[#This Row],[index]],1)),"")</f>
        <v/>
      </c>
      <c r="Q153" s="2" t="str">
        <f>IF(testdata[[#This Row],[qty]]&lt;&gt;0,testdata[[#This Row],[last]],"")</f>
        <v/>
      </c>
      <c r="R153" s="1" t="str">
        <f ca="1">IF(testdata[[#This Row],[dir]]&lt;&gt;"",SUM(OFFSET(testdata[[#This Row],[volume]],0,0,testdata[[#This Row],[lastIndex]]-testdata[[#This Row],[index]],1))/ABS(testdata[[#This Row],[qty]]),"")</f>
        <v/>
      </c>
      <c r="V153" s="3" t="s">
        <v>132</v>
      </c>
      <c r="W153" s="2">
        <v>235.5</v>
      </c>
      <c r="X153" s="2">
        <v>241.61</v>
      </c>
      <c r="Y153" s="2">
        <v>229.42</v>
      </c>
      <c r="Z153" s="2">
        <v>238</v>
      </c>
      <c r="AA153" s="1">
        <v>55655512</v>
      </c>
      <c r="AB153" s="4" t="b">
        <v>1</v>
      </c>
      <c r="AD153"/>
    </row>
    <row r="154" spans="1:30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IF(ABS(testdata[[#This Row],[close]]-H153)&gt;=BrickSize,H153+testdata[[#This Row],[qty]]*BrickSize,H153)</f>
        <v>233</v>
      </c>
      <c r="I154" s="15">
        <f>(testdata[[#This Row],[close]]-H153)/BrickSize</f>
        <v>-1.2320000000000051</v>
      </c>
      <c r="J154" s="12">
        <f>ROUNDDOWN((testdata[[#This Row],[close]]-H153)/BrickSize,0)</f>
        <v>-1</v>
      </c>
      <c r="K154" s="12">
        <f t="array" ref="K154">SUM(ABS(J$2:J154))</f>
        <v>16</v>
      </c>
      <c r="L154" s="6" t="str">
        <f>IF(testdata[[#This Row],[last]]&gt;H153,"UP",IF(testdata[[#This Row],[last]]&lt;H153,"DN",""))</f>
        <v>DN</v>
      </c>
      <c r="M154" s="7">
        <f t="shared" si="2"/>
        <v>137</v>
      </c>
      <c r="N154" s="2">
        <f>IF(testdata[[#This Row],[qty]]&lt;&gt;0,H153,"")</f>
        <v>235.5</v>
      </c>
      <c r="O154" s="2">
        <f ca="1">IF(testdata[[#This Row],[dir]]&lt;&gt;"",MAX(OFFSET(testdata[[#This Row],[high]],0,0,testdata[[#This Row],[lastIndex]]-testdata[[#This Row],[index]],1)),"")</f>
        <v>237.33</v>
      </c>
      <c r="P154" s="2">
        <f ca="1">IF(testdata[[#This Row],[dir]]&lt;&gt;"",MIN(OFFSET(testdata[[#This Row],[low]],0,0,testdata[[#This Row],[lastIndex]]-testdata[[#This Row],[index]],1)),"")</f>
        <v>232.37</v>
      </c>
      <c r="Q154" s="2">
        <f>IF(testdata[[#This Row],[qty]]&lt;&gt;0,testdata[[#This Row],[last]],"")</f>
        <v>233</v>
      </c>
      <c r="R154" s="1">
        <f ca="1">IF(testdata[[#This Row],[dir]]&lt;&gt;"",SUM(OFFSET(testdata[[#This Row],[volume]],0,0,testdata[[#This Row],[lastIndex]]-testdata[[#This Row],[index]],1))/ABS(testdata[[#This Row],[qty]]),"")</f>
        <v>998209188</v>
      </c>
      <c r="V154" s="3" t="s">
        <v>132</v>
      </c>
      <c r="W154" s="2">
        <v>238</v>
      </c>
      <c r="X154" s="2">
        <v>241.61</v>
      </c>
      <c r="Y154" s="2">
        <v>229.42</v>
      </c>
      <c r="Z154" s="2">
        <v>240.5</v>
      </c>
      <c r="AA154" s="1">
        <v>55655512</v>
      </c>
      <c r="AB154" s="4" t="b">
        <v>1</v>
      </c>
      <c r="AD154"/>
    </row>
    <row r="155" spans="1:30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IF(ABS(testdata[[#This Row],[close]]-H154)&gt;=BrickSize,H154+testdata[[#This Row],[qty]]*BrickSize,H154)</f>
        <v>233</v>
      </c>
      <c r="I155" s="15">
        <f>(testdata[[#This Row],[close]]-H154)/BrickSize</f>
        <v>-9.1999999999995904E-2</v>
      </c>
      <c r="J155" s="12">
        <f>ROUNDDOWN((testdata[[#This Row],[close]]-H154)/BrickSize,0)</f>
        <v>0</v>
      </c>
      <c r="K155" s="12">
        <f t="array" ref="K155">SUM(ABS(J$2:J155))</f>
        <v>16</v>
      </c>
      <c r="L155" s="6" t="str">
        <f>IF(testdata[[#This Row],[last]]&gt;H154,"UP",IF(testdata[[#This Row],[last]]&lt;H154,"DN",""))</f>
        <v/>
      </c>
      <c r="M155" s="7">
        <f t="shared" si="2"/>
        <v>153</v>
      </c>
      <c r="N155" s="2" t="str">
        <f>IF(testdata[[#This Row],[qty]]&lt;&gt;0,H154,"")</f>
        <v/>
      </c>
      <c r="O155" s="2" t="str">
        <f ca="1">IF(testdata[[#This Row],[dir]]&lt;&gt;"",MAX(OFFSET(testdata[[#This Row],[high]],0,0,testdata[[#This Row],[lastIndex]]-testdata[[#This Row],[index]],1)),"")</f>
        <v/>
      </c>
      <c r="P155" s="2" t="str">
        <f ca="1">IF(testdata[[#This Row],[dir]]&lt;&gt;"",MIN(OFFSET(testdata[[#This Row],[low]],0,0,testdata[[#This Row],[lastIndex]]-testdata[[#This Row],[index]],1)),"")</f>
        <v/>
      </c>
      <c r="Q155" s="2" t="str">
        <f>IF(testdata[[#This Row],[qty]]&lt;&gt;0,testdata[[#This Row],[last]],"")</f>
        <v/>
      </c>
      <c r="R155" s="1" t="str">
        <f ca="1">IF(testdata[[#This Row],[dir]]&lt;&gt;"",SUM(OFFSET(testdata[[#This Row],[volume]],0,0,testdata[[#This Row],[lastIndex]]-testdata[[#This Row],[index]],1))/ABS(testdata[[#This Row],[qty]]),"")</f>
        <v/>
      </c>
      <c r="V155" s="3" t="s">
        <v>133</v>
      </c>
      <c r="W155" s="2">
        <v>240.5</v>
      </c>
      <c r="X155" s="2">
        <v>243.68</v>
      </c>
      <c r="Y155" s="2">
        <v>234.52</v>
      </c>
      <c r="Z155" s="2">
        <v>243</v>
      </c>
      <c r="AA155" s="1">
        <v>189794032</v>
      </c>
      <c r="AB155" s="4" t="b">
        <v>1</v>
      </c>
      <c r="AD155"/>
    </row>
    <row r="156" spans="1:30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IF(ABS(testdata[[#This Row],[close]]-H155)&gt;=BrickSize,H155+testdata[[#This Row],[qty]]*BrickSize,H155)</f>
        <v>233</v>
      </c>
      <c r="I156" s="15">
        <f>(testdata[[#This Row],[close]]-H155)/BrickSize</f>
        <v>0.82799999999999729</v>
      </c>
      <c r="J156" s="12">
        <f>ROUNDDOWN((testdata[[#This Row],[close]]-H155)/BrickSize,0)</f>
        <v>0</v>
      </c>
      <c r="K156" s="12">
        <f t="array" ref="K156">SUM(ABS(J$2:J156))</f>
        <v>16</v>
      </c>
      <c r="L156" s="6" t="str">
        <f>IF(testdata[[#This Row],[last]]&gt;H155,"UP",IF(testdata[[#This Row],[last]]&lt;H155,"DN",""))</f>
        <v/>
      </c>
      <c r="M156" s="7">
        <f t="shared" si="2"/>
        <v>153</v>
      </c>
      <c r="N156" s="2" t="str">
        <f>IF(testdata[[#This Row],[qty]]&lt;&gt;0,H155,"")</f>
        <v/>
      </c>
      <c r="O156" s="2" t="str">
        <f ca="1">IF(testdata[[#This Row],[dir]]&lt;&gt;"",MAX(OFFSET(testdata[[#This Row],[high]],0,0,testdata[[#This Row],[lastIndex]]-testdata[[#This Row],[index]],1)),"")</f>
        <v/>
      </c>
      <c r="P156" s="2" t="str">
        <f ca="1">IF(testdata[[#This Row],[dir]]&lt;&gt;"",MIN(OFFSET(testdata[[#This Row],[low]],0,0,testdata[[#This Row],[lastIndex]]-testdata[[#This Row],[index]],1)),"")</f>
        <v/>
      </c>
      <c r="Q156" s="2" t="str">
        <f>IF(testdata[[#This Row],[qty]]&lt;&gt;0,testdata[[#This Row],[last]],"")</f>
        <v/>
      </c>
      <c r="R156" s="1" t="str">
        <f ca="1">IF(testdata[[#This Row],[dir]]&lt;&gt;"",SUM(OFFSET(testdata[[#This Row],[volume]],0,0,testdata[[#This Row],[lastIndex]]-testdata[[#This Row],[index]],1))/ABS(testdata[[#This Row],[qty]]),"")</f>
        <v/>
      </c>
      <c r="AD156"/>
    </row>
    <row r="157" spans="1:30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IF(ABS(testdata[[#This Row],[close]]-H156)&gt;=BrickSize,H156+testdata[[#This Row],[qty]]*BrickSize,H156)</f>
        <v>233</v>
      </c>
      <c r="I157" s="15">
        <f>(testdata[[#This Row],[close]]-H156)/BrickSize</f>
        <v>0.8200000000000045</v>
      </c>
      <c r="J157" s="12">
        <f>ROUNDDOWN((testdata[[#This Row],[close]]-H156)/BrickSize,0)</f>
        <v>0</v>
      </c>
      <c r="K157" s="12">
        <f t="array" ref="K157">SUM(ABS(J$2:J157))</f>
        <v>16</v>
      </c>
      <c r="L157" s="6" t="str">
        <f>IF(testdata[[#This Row],[last]]&gt;H156,"UP",IF(testdata[[#This Row],[last]]&lt;H156,"DN",""))</f>
        <v/>
      </c>
      <c r="M157" s="7">
        <f t="shared" si="2"/>
        <v>153</v>
      </c>
      <c r="N157" s="2" t="str">
        <f>IF(testdata[[#This Row],[qty]]&lt;&gt;0,H156,"")</f>
        <v/>
      </c>
      <c r="O157" s="2" t="str">
        <f ca="1">IF(testdata[[#This Row],[dir]]&lt;&gt;"",MAX(OFFSET(testdata[[#This Row],[high]],0,0,testdata[[#This Row],[lastIndex]]-testdata[[#This Row],[index]],1)),"")</f>
        <v/>
      </c>
      <c r="P157" s="2" t="str">
        <f ca="1">IF(testdata[[#This Row],[dir]]&lt;&gt;"",MIN(OFFSET(testdata[[#This Row],[low]],0,0,testdata[[#This Row],[lastIndex]]-testdata[[#This Row],[index]],1)),"")</f>
        <v/>
      </c>
      <c r="Q157" s="2" t="str">
        <f>IF(testdata[[#This Row],[qty]]&lt;&gt;0,testdata[[#This Row],[last]],"")</f>
        <v/>
      </c>
      <c r="R157" s="1" t="str">
        <f ca="1">IF(testdata[[#This Row],[dir]]&lt;&gt;"",SUM(OFFSET(testdata[[#This Row],[volume]],0,0,testdata[[#This Row],[lastIndex]]-testdata[[#This Row],[index]],1))/ABS(testdata[[#This Row],[qty]]),"")</f>
        <v/>
      </c>
      <c r="AD157"/>
    </row>
    <row r="158" spans="1:30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IF(ABS(testdata[[#This Row],[close]]-H157)&gt;=BrickSize,H157+testdata[[#This Row],[qty]]*BrickSize,H157)</f>
        <v>233</v>
      </c>
      <c r="I158" s="15">
        <f>(testdata[[#This Row],[close]]-H157)/BrickSize</f>
        <v>0.98400000000000321</v>
      </c>
      <c r="J158" s="12">
        <f>ROUNDDOWN((testdata[[#This Row],[close]]-H157)/BrickSize,0)</f>
        <v>0</v>
      </c>
      <c r="K158" s="12">
        <f t="array" ref="K158">SUM(ABS(J$2:J158))</f>
        <v>16</v>
      </c>
      <c r="L158" s="6" t="str">
        <f>IF(testdata[[#This Row],[last]]&gt;H157,"UP",IF(testdata[[#This Row],[last]]&lt;H157,"DN",""))</f>
        <v/>
      </c>
      <c r="M158" s="7">
        <f t="shared" si="2"/>
        <v>153</v>
      </c>
      <c r="N158" s="2" t="str">
        <f>IF(testdata[[#This Row],[qty]]&lt;&gt;0,H157,"")</f>
        <v/>
      </c>
      <c r="O158" s="2" t="str">
        <f ca="1">IF(testdata[[#This Row],[dir]]&lt;&gt;"",MAX(OFFSET(testdata[[#This Row],[high]],0,0,testdata[[#This Row],[lastIndex]]-testdata[[#This Row],[index]],1)),"")</f>
        <v/>
      </c>
      <c r="P158" s="2" t="str">
        <f ca="1">IF(testdata[[#This Row],[dir]]&lt;&gt;"",MIN(OFFSET(testdata[[#This Row],[low]],0,0,testdata[[#This Row],[lastIndex]]-testdata[[#This Row],[index]],1)),"")</f>
        <v/>
      </c>
      <c r="Q158" s="2" t="str">
        <f>IF(testdata[[#This Row],[qty]]&lt;&gt;0,testdata[[#This Row],[last]],"")</f>
        <v/>
      </c>
      <c r="R158" s="1" t="str">
        <f ca="1">IF(testdata[[#This Row],[dir]]&lt;&gt;"",SUM(OFFSET(testdata[[#This Row],[volume]],0,0,testdata[[#This Row],[lastIndex]]-testdata[[#This Row],[index]],1))/ABS(testdata[[#This Row],[qty]]),"")</f>
        <v/>
      </c>
      <c r="AD158"/>
    </row>
    <row r="159" spans="1:30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IF(ABS(testdata[[#This Row],[close]]-H158)&gt;=BrickSize,H158+testdata[[#This Row],[qty]]*BrickSize,H158)</f>
        <v>233</v>
      </c>
      <c r="I159" s="15">
        <f>(testdata[[#This Row],[close]]-H158)/BrickSize</f>
        <v>-0.48400000000000321</v>
      </c>
      <c r="J159" s="12">
        <f>ROUNDDOWN((testdata[[#This Row],[close]]-H158)/BrickSize,0)</f>
        <v>0</v>
      </c>
      <c r="K159" s="12">
        <f t="array" ref="K159">SUM(ABS(J$2:J159))</f>
        <v>16</v>
      </c>
      <c r="L159" s="6" t="str">
        <f>IF(testdata[[#This Row],[last]]&gt;H158,"UP",IF(testdata[[#This Row],[last]]&lt;H158,"DN",""))</f>
        <v/>
      </c>
      <c r="M159" s="7">
        <f t="shared" si="2"/>
        <v>153</v>
      </c>
      <c r="N159" s="2" t="str">
        <f>IF(testdata[[#This Row],[qty]]&lt;&gt;0,H158,"")</f>
        <v/>
      </c>
      <c r="O159" s="2" t="str">
        <f ca="1">IF(testdata[[#This Row],[dir]]&lt;&gt;"",MAX(OFFSET(testdata[[#This Row],[high]],0,0,testdata[[#This Row],[lastIndex]]-testdata[[#This Row],[index]],1)),"")</f>
        <v/>
      </c>
      <c r="P159" s="2" t="str">
        <f ca="1">IF(testdata[[#This Row],[dir]]&lt;&gt;"",MIN(OFFSET(testdata[[#This Row],[low]],0,0,testdata[[#This Row],[lastIndex]]-testdata[[#This Row],[index]],1)),"")</f>
        <v/>
      </c>
      <c r="Q159" s="2" t="str">
        <f>IF(testdata[[#This Row],[qty]]&lt;&gt;0,testdata[[#This Row],[last]],"")</f>
        <v/>
      </c>
      <c r="R159" s="1" t="str">
        <f ca="1">IF(testdata[[#This Row],[dir]]&lt;&gt;"",SUM(OFFSET(testdata[[#This Row],[volume]],0,0,testdata[[#This Row],[lastIndex]]-testdata[[#This Row],[index]],1))/ABS(testdata[[#This Row],[qty]]),"")</f>
        <v/>
      </c>
      <c r="AD159"/>
    </row>
    <row r="160" spans="1:30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IF(ABS(testdata[[#This Row],[close]]-H159)&gt;=BrickSize,H159+testdata[[#This Row],[qty]]*BrickSize,H159)</f>
        <v>233</v>
      </c>
      <c r="I160" s="15">
        <f>(testdata[[#This Row],[close]]-H159)/BrickSize</f>
        <v>-0.632000000000005</v>
      </c>
      <c r="J160" s="12">
        <f>ROUNDDOWN((testdata[[#This Row],[close]]-H159)/BrickSize,0)</f>
        <v>0</v>
      </c>
      <c r="K160" s="12">
        <f t="array" ref="K160">SUM(ABS(J$2:J160))</f>
        <v>16</v>
      </c>
      <c r="L160" s="6" t="str">
        <f>IF(testdata[[#This Row],[last]]&gt;H159,"UP",IF(testdata[[#This Row],[last]]&lt;H159,"DN",""))</f>
        <v/>
      </c>
      <c r="M160" s="7">
        <f t="shared" si="2"/>
        <v>153</v>
      </c>
      <c r="N160" s="2" t="str">
        <f>IF(testdata[[#This Row],[qty]]&lt;&gt;0,H159,"")</f>
        <v/>
      </c>
      <c r="O160" s="2" t="str">
        <f ca="1">IF(testdata[[#This Row],[dir]]&lt;&gt;"",MAX(OFFSET(testdata[[#This Row],[high]],0,0,testdata[[#This Row],[lastIndex]]-testdata[[#This Row],[index]],1)),"")</f>
        <v/>
      </c>
      <c r="P160" s="2" t="str">
        <f ca="1">IF(testdata[[#This Row],[dir]]&lt;&gt;"",MIN(OFFSET(testdata[[#This Row],[low]],0,0,testdata[[#This Row],[lastIndex]]-testdata[[#This Row],[index]],1)),"")</f>
        <v/>
      </c>
      <c r="Q160" s="2" t="str">
        <f>IF(testdata[[#This Row],[qty]]&lt;&gt;0,testdata[[#This Row],[last]],"")</f>
        <v/>
      </c>
      <c r="R160" s="1" t="str">
        <f ca="1">IF(testdata[[#This Row],[dir]]&lt;&gt;"",SUM(OFFSET(testdata[[#This Row],[volume]],0,0,testdata[[#This Row],[lastIndex]]-testdata[[#This Row],[index]],1))/ABS(testdata[[#This Row],[qty]]),"")</f>
        <v/>
      </c>
      <c r="AD160"/>
    </row>
    <row r="161" spans="1:30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IF(ABS(testdata[[#This Row],[close]]-H160)&gt;=BrickSize,H160+testdata[[#This Row],[qty]]*BrickSize,H160)</f>
        <v>233</v>
      </c>
      <c r="I161" s="15">
        <f>(testdata[[#This Row],[close]]-H160)/BrickSize</f>
        <v>-0.56000000000000227</v>
      </c>
      <c r="J161" s="12">
        <f>ROUNDDOWN((testdata[[#This Row],[close]]-H160)/BrickSize,0)</f>
        <v>0</v>
      </c>
      <c r="K161" s="12">
        <f t="array" ref="K161">SUM(ABS(J$2:J161))</f>
        <v>16</v>
      </c>
      <c r="L161" s="6" t="str">
        <f>IF(testdata[[#This Row],[last]]&gt;H160,"UP",IF(testdata[[#This Row],[last]]&lt;H160,"DN",""))</f>
        <v/>
      </c>
      <c r="M161" s="7">
        <f t="shared" si="2"/>
        <v>153</v>
      </c>
      <c r="N161" s="2" t="str">
        <f>IF(testdata[[#This Row],[qty]]&lt;&gt;0,H160,"")</f>
        <v/>
      </c>
      <c r="O161" s="2" t="str">
        <f ca="1">IF(testdata[[#This Row],[dir]]&lt;&gt;"",MAX(OFFSET(testdata[[#This Row],[high]],0,0,testdata[[#This Row],[lastIndex]]-testdata[[#This Row],[index]],1)),"")</f>
        <v/>
      </c>
      <c r="P161" s="2" t="str">
        <f ca="1">IF(testdata[[#This Row],[dir]]&lt;&gt;"",MIN(OFFSET(testdata[[#This Row],[low]],0,0,testdata[[#This Row],[lastIndex]]-testdata[[#This Row],[index]],1)),"")</f>
        <v/>
      </c>
      <c r="Q161" s="2" t="str">
        <f>IF(testdata[[#This Row],[qty]]&lt;&gt;0,testdata[[#This Row],[last]],"")</f>
        <v/>
      </c>
      <c r="R161" s="1" t="str">
        <f ca="1">IF(testdata[[#This Row],[dir]]&lt;&gt;"",SUM(OFFSET(testdata[[#This Row],[volume]],0,0,testdata[[#This Row],[lastIndex]]-testdata[[#This Row],[index]],1))/ABS(testdata[[#This Row],[qty]]),"")</f>
        <v/>
      </c>
      <c r="AD161"/>
    </row>
    <row r="162" spans="1:30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IF(ABS(testdata[[#This Row],[close]]-H161)&gt;=BrickSize,H161+testdata[[#This Row],[qty]]*BrickSize,H161)</f>
        <v>233</v>
      </c>
      <c r="I162" s="15">
        <f>(testdata[[#This Row],[close]]-H161)/BrickSize</f>
        <v>0.41200000000000048</v>
      </c>
      <c r="J162" s="12">
        <f>ROUNDDOWN((testdata[[#This Row],[close]]-H161)/BrickSize,0)</f>
        <v>0</v>
      </c>
      <c r="K162" s="12">
        <f t="array" ref="K162">SUM(ABS(J$2:J162))</f>
        <v>16</v>
      </c>
      <c r="L162" s="6" t="str">
        <f>IF(testdata[[#This Row],[last]]&gt;H161,"UP",IF(testdata[[#This Row],[last]]&lt;H161,"DN",""))</f>
        <v/>
      </c>
      <c r="M162" s="7">
        <f t="shared" si="2"/>
        <v>153</v>
      </c>
      <c r="N162" s="2" t="str">
        <f>IF(testdata[[#This Row],[qty]]&lt;&gt;0,H161,"")</f>
        <v/>
      </c>
      <c r="O162" s="2" t="str">
        <f ca="1">IF(testdata[[#This Row],[dir]]&lt;&gt;"",MAX(OFFSET(testdata[[#This Row],[high]],0,0,testdata[[#This Row],[lastIndex]]-testdata[[#This Row],[index]],1)),"")</f>
        <v/>
      </c>
      <c r="P162" s="2" t="str">
        <f ca="1">IF(testdata[[#This Row],[dir]]&lt;&gt;"",MIN(OFFSET(testdata[[#This Row],[low]],0,0,testdata[[#This Row],[lastIndex]]-testdata[[#This Row],[index]],1)),"")</f>
        <v/>
      </c>
      <c r="Q162" s="2" t="str">
        <f>IF(testdata[[#This Row],[qty]]&lt;&gt;0,testdata[[#This Row],[last]],"")</f>
        <v/>
      </c>
      <c r="R162" s="1" t="str">
        <f ca="1">IF(testdata[[#This Row],[dir]]&lt;&gt;"",SUM(OFFSET(testdata[[#This Row],[volume]],0,0,testdata[[#This Row],[lastIndex]]-testdata[[#This Row],[index]],1))/ABS(testdata[[#This Row],[qty]]),"")</f>
        <v/>
      </c>
      <c r="AD162"/>
    </row>
    <row r="163" spans="1:30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IF(ABS(testdata[[#This Row],[close]]-H162)&gt;=BrickSize,H162+testdata[[#This Row],[qty]]*BrickSize,H162)</f>
        <v>233</v>
      </c>
      <c r="I163" s="15">
        <f>(testdata[[#This Row],[close]]-H162)/BrickSize</f>
        <v>7.5999999999999096E-2</v>
      </c>
      <c r="J163" s="12">
        <f>ROUNDDOWN((testdata[[#This Row],[close]]-H162)/BrickSize,0)</f>
        <v>0</v>
      </c>
      <c r="K163" s="12">
        <f t="array" ref="K163">SUM(ABS(J$2:J163))</f>
        <v>16</v>
      </c>
      <c r="L163" s="6" t="str">
        <f>IF(testdata[[#This Row],[last]]&gt;H162,"UP",IF(testdata[[#This Row],[last]]&lt;H162,"DN",""))</f>
        <v/>
      </c>
      <c r="M163" s="7">
        <f t="shared" si="2"/>
        <v>153</v>
      </c>
      <c r="N163" s="2" t="str">
        <f>IF(testdata[[#This Row],[qty]]&lt;&gt;0,H162,"")</f>
        <v/>
      </c>
      <c r="O163" s="2" t="str">
        <f ca="1">IF(testdata[[#This Row],[dir]]&lt;&gt;"",MAX(OFFSET(testdata[[#This Row],[high]],0,0,testdata[[#This Row],[lastIndex]]-testdata[[#This Row],[index]],1)),"")</f>
        <v/>
      </c>
      <c r="P163" s="2" t="str">
        <f ca="1">IF(testdata[[#This Row],[dir]]&lt;&gt;"",MIN(OFFSET(testdata[[#This Row],[low]],0,0,testdata[[#This Row],[lastIndex]]-testdata[[#This Row],[index]],1)),"")</f>
        <v/>
      </c>
      <c r="Q163" s="2" t="str">
        <f>IF(testdata[[#This Row],[qty]]&lt;&gt;0,testdata[[#This Row],[last]],"")</f>
        <v/>
      </c>
      <c r="R163" s="1" t="str">
        <f ca="1">IF(testdata[[#This Row],[dir]]&lt;&gt;"",SUM(OFFSET(testdata[[#This Row],[volume]],0,0,testdata[[#This Row],[lastIndex]]-testdata[[#This Row],[index]],1))/ABS(testdata[[#This Row],[qty]]),"")</f>
        <v/>
      </c>
      <c r="AD163"/>
    </row>
    <row r="164" spans="1:30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IF(ABS(testdata[[#This Row],[close]]-H163)&gt;=BrickSize,H163+testdata[[#This Row],[qty]]*BrickSize,H163)</f>
        <v>233</v>
      </c>
      <c r="I164" s="15">
        <f>(testdata[[#This Row],[close]]-H163)/BrickSize</f>
        <v>-0.14400000000000546</v>
      </c>
      <c r="J164" s="12">
        <f>ROUNDDOWN((testdata[[#This Row],[close]]-H163)/BrickSize,0)</f>
        <v>0</v>
      </c>
      <c r="K164" s="12">
        <f t="array" ref="K164">SUM(ABS(J$2:J164))</f>
        <v>16</v>
      </c>
      <c r="L164" s="6" t="str">
        <f>IF(testdata[[#This Row],[last]]&gt;H163,"UP",IF(testdata[[#This Row],[last]]&lt;H163,"DN",""))</f>
        <v/>
      </c>
      <c r="M164" s="7">
        <f t="shared" si="2"/>
        <v>153</v>
      </c>
      <c r="N164" s="2" t="str">
        <f>IF(testdata[[#This Row],[qty]]&lt;&gt;0,H163,"")</f>
        <v/>
      </c>
      <c r="O164" s="2" t="str">
        <f ca="1">IF(testdata[[#This Row],[dir]]&lt;&gt;"",MAX(OFFSET(testdata[[#This Row],[high]],0,0,testdata[[#This Row],[lastIndex]]-testdata[[#This Row],[index]],1)),"")</f>
        <v/>
      </c>
      <c r="P164" s="2" t="str">
        <f ca="1">IF(testdata[[#This Row],[dir]]&lt;&gt;"",MIN(OFFSET(testdata[[#This Row],[low]],0,0,testdata[[#This Row],[lastIndex]]-testdata[[#This Row],[index]],1)),"")</f>
        <v/>
      </c>
      <c r="Q164" s="2" t="str">
        <f>IF(testdata[[#This Row],[qty]]&lt;&gt;0,testdata[[#This Row],[last]],"")</f>
        <v/>
      </c>
      <c r="R164" s="1" t="str">
        <f ca="1">IF(testdata[[#This Row],[dir]]&lt;&gt;"",SUM(OFFSET(testdata[[#This Row],[volume]],0,0,testdata[[#This Row],[lastIndex]]-testdata[[#This Row],[index]],1))/ABS(testdata[[#This Row],[qty]]),"")</f>
        <v/>
      </c>
      <c r="AD164"/>
    </row>
    <row r="165" spans="1:30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IF(ABS(testdata[[#This Row],[close]]-H164)&gt;=BrickSize,H164+testdata[[#This Row],[qty]]*BrickSize,H164)</f>
        <v>233</v>
      </c>
      <c r="I165" s="15">
        <f>(testdata[[#This Row],[close]]-H164)/BrickSize</f>
        <v>7.5999999999999096E-2</v>
      </c>
      <c r="J165" s="12">
        <f>ROUNDDOWN((testdata[[#This Row],[close]]-H164)/BrickSize,0)</f>
        <v>0</v>
      </c>
      <c r="K165" s="12">
        <f t="array" ref="K165">SUM(ABS(J$2:J165))</f>
        <v>16</v>
      </c>
      <c r="L165" s="6" t="str">
        <f>IF(testdata[[#This Row],[last]]&gt;H164,"UP",IF(testdata[[#This Row],[last]]&lt;H164,"DN",""))</f>
        <v/>
      </c>
      <c r="M165" s="7">
        <f t="shared" si="2"/>
        <v>153</v>
      </c>
      <c r="N165" s="2" t="str">
        <f>IF(testdata[[#This Row],[qty]]&lt;&gt;0,H164,"")</f>
        <v/>
      </c>
      <c r="O165" s="2" t="str">
        <f ca="1">IF(testdata[[#This Row],[dir]]&lt;&gt;"",MAX(OFFSET(testdata[[#This Row],[high]],0,0,testdata[[#This Row],[lastIndex]]-testdata[[#This Row],[index]],1)),"")</f>
        <v/>
      </c>
      <c r="P165" s="2" t="str">
        <f ca="1">IF(testdata[[#This Row],[dir]]&lt;&gt;"",MIN(OFFSET(testdata[[#This Row],[low]],0,0,testdata[[#This Row],[lastIndex]]-testdata[[#This Row],[index]],1)),"")</f>
        <v/>
      </c>
      <c r="Q165" s="2" t="str">
        <f>IF(testdata[[#This Row],[qty]]&lt;&gt;0,testdata[[#This Row],[last]],"")</f>
        <v/>
      </c>
      <c r="R165" s="1" t="str">
        <f ca="1">IF(testdata[[#This Row],[dir]]&lt;&gt;"",SUM(OFFSET(testdata[[#This Row],[volume]],0,0,testdata[[#This Row],[lastIndex]]-testdata[[#This Row],[index]],1))/ABS(testdata[[#This Row],[qty]]),"")</f>
        <v/>
      </c>
      <c r="AD165"/>
    </row>
    <row r="166" spans="1:30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IF(ABS(testdata[[#This Row],[close]]-H165)&gt;=BrickSize,H165+testdata[[#This Row],[qty]]*BrickSize,H165)</f>
        <v>233</v>
      </c>
      <c r="I166" s="15">
        <f>(testdata[[#This Row],[close]]-H165)/BrickSize</f>
        <v>7.999999999999545E-2</v>
      </c>
      <c r="J166" s="12">
        <f>ROUNDDOWN((testdata[[#This Row],[close]]-H165)/BrickSize,0)</f>
        <v>0</v>
      </c>
      <c r="K166" s="12">
        <f t="array" ref="K166">SUM(ABS(J$2:J166))</f>
        <v>16</v>
      </c>
      <c r="L166" s="6" t="str">
        <f>IF(testdata[[#This Row],[last]]&gt;H165,"UP",IF(testdata[[#This Row],[last]]&lt;H165,"DN",""))</f>
        <v/>
      </c>
      <c r="M166" s="7">
        <f t="shared" si="2"/>
        <v>153</v>
      </c>
      <c r="N166" s="2" t="str">
        <f>IF(testdata[[#This Row],[qty]]&lt;&gt;0,H165,"")</f>
        <v/>
      </c>
      <c r="O166" s="2" t="str">
        <f ca="1">IF(testdata[[#This Row],[dir]]&lt;&gt;"",MAX(OFFSET(testdata[[#This Row],[high]],0,0,testdata[[#This Row],[lastIndex]]-testdata[[#This Row],[index]],1)),"")</f>
        <v/>
      </c>
      <c r="P166" s="2" t="str">
        <f ca="1">IF(testdata[[#This Row],[dir]]&lt;&gt;"",MIN(OFFSET(testdata[[#This Row],[low]],0,0,testdata[[#This Row],[lastIndex]]-testdata[[#This Row],[index]],1)),"")</f>
        <v/>
      </c>
      <c r="Q166" s="2" t="str">
        <f>IF(testdata[[#This Row],[qty]]&lt;&gt;0,testdata[[#This Row],[last]],"")</f>
        <v/>
      </c>
      <c r="R166" s="1" t="str">
        <f ca="1">IF(testdata[[#This Row],[dir]]&lt;&gt;"",SUM(OFFSET(testdata[[#This Row],[volume]],0,0,testdata[[#This Row],[lastIndex]]-testdata[[#This Row],[index]],1))/ABS(testdata[[#This Row],[qty]]),"")</f>
        <v/>
      </c>
      <c r="AD166"/>
    </row>
    <row r="167" spans="1:30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IF(ABS(testdata[[#This Row],[close]]-H166)&gt;=BrickSize,H166+testdata[[#This Row],[qty]]*BrickSize,H166)</f>
        <v>233</v>
      </c>
      <c r="I167" s="15">
        <f>(testdata[[#This Row],[close]]-H166)/BrickSize</f>
        <v>0.18400000000000319</v>
      </c>
      <c r="J167" s="12">
        <f>ROUNDDOWN((testdata[[#This Row],[close]]-H166)/BrickSize,0)</f>
        <v>0</v>
      </c>
      <c r="K167" s="12">
        <f t="array" ref="K167">SUM(ABS(J$2:J167))</f>
        <v>16</v>
      </c>
      <c r="L167" s="6" t="str">
        <f>IF(testdata[[#This Row],[last]]&gt;H166,"UP",IF(testdata[[#This Row],[last]]&lt;H166,"DN",""))</f>
        <v/>
      </c>
      <c r="M167" s="7">
        <f t="shared" si="2"/>
        <v>153</v>
      </c>
      <c r="N167" s="2" t="str">
        <f>IF(testdata[[#This Row],[qty]]&lt;&gt;0,H166,"")</f>
        <v/>
      </c>
      <c r="O167" s="2" t="str">
        <f ca="1">IF(testdata[[#This Row],[dir]]&lt;&gt;"",MAX(OFFSET(testdata[[#This Row],[high]],0,0,testdata[[#This Row],[lastIndex]]-testdata[[#This Row],[index]],1)),"")</f>
        <v/>
      </c>
      <c r="P167" s="2" t="str">
        <f ca="1">IF(testdata[[#This Row],[dir]]&lt;&gt;"",MIN(OFFSET(testdata[[#This Row],[low]],0,0,testdata[[#This Row],[lastIndex]]-testdata[[#This Row],[index]],1)),"")</f>
        <v/>
      </c>
      <c r="Q167" s="2" t="str">
        <f>IF(testdata[[#This Row],[qty]]&lt;&gt;0,testdata[[#This Row],[last]],"")</f>
        <v/>
      </c>
      <c r="R167" s="1" t="str">
        <f ca="1">IF(testdata[[#This Row],[dir]]&lt;&gt;"",SUM(OFFSET(testdata[[#This Row],[volume]],0,0,testdata[[#This Row],[lastIndex]]-testdata[[#This Row],[index]],1))/ABS(testdata[[#This Row],[qty]]),"")</f>
        <v/>
      </c>
      <c r="AD167"/>
    </row>
    <row r="168" spans="1:30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IF(ABS(testdata[[#This Row],[close]]-H167)&gt;=BrickSize,H167+testdata[[#This Row],[qty]]*BrickSize,H167)</f>
        <v>233</v>
      </c>
      <c r="I168" s="15">
        <f>(testdata[[#This Row],[close]]-H167)/BrickSize</f>
        <v>0.62799999999999723</v>
      </c>
      <c r="J168" s="12">
        <f>ROUNDDOWN((testdata[[#This Row],[close]]-H167)/BrickSize,0)</f>
        <v>0</v>
      </c>
      <c r="K168" s="12">
        <f t="array" ref="K168">SUM(ABS(J$2:J168))</f>
        <v>16</v>
      </c>
      <c r="L168" s="6" t="str">
        <f>IF(testdata[[#This Row],[last]]&gt;H167,"UP",IF(testdata[[#This Row],[last]]&lt;H167,"DN",""))</f>
        <v/>
      </c>
      <c r="M168" s="7">
        <f t="shared" si="2"/>
        <v>153</v>
      </c>
      <c r="N168" s="2" t="str">
        <f>IF(testdata[[#This Row],[qty]]&lt;&gt;0,H167,"")</f>
        <v/>
      </c>
      <c r="O168" s="2" t="str">
        <f ca="1">IF(testdata[[#This Row],[dir]]&lt;&gt;"",MAX(OFFSET(testdata[[#This Row],[high]],0,0,testdata[[#This Row],[lastIndex]]-testdata[[#This Row],[index]],1)),"")</f>
        <v/>
      </c>
      <c r="P168" s="2" t="str">
        <f ca="1">IF(testdata[[#This Row],[dir]]&lt;&gt;"",MIN(OFFSET(testdata[[#This Row],[low]],0,0,testdata[[#This Row],[lastIndex]]-testdata[[#This Row],[index]],1)),"")</f>
        <v/>
      </c>
      <c r="Q168" s="2" t="str">
        <f>IF(testdata[[#This Row],[qty]]&lt;&gt;0,testdata[[#This Row],[last]],"")</f>
        <v/>
      </c>
      <c r="R168" s="1" t="str">
        <f ca="1">IF(testdata[[#This Row],[dir]]&lt;&gt;"",SUM(OFFSET(testdata[[#This Row],[volume]],0,0,testdata[[#This Row],[lastIndex]]-testdata[[#This Row],[index]],1))/ABS(testdata[[#This Row],[qty]]),"")</f>
        <v/>
      </c>
      <c r="AD168"/>
    </row>
    <row r="169" spans="1:30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IF(ABS(testdata[[#This Row],[close]]-H168)&gt;=BrickSize,H168+testdata[[#This Row],[qty]]*BrickSize,H168)</f>
        <v>235.5</v>
      </c>
      <c r="I169" s="15">
        <f>(testdata[[#This Row],[close]]-H168)/BrickSize</f>
        <v>1.191999999999996</v>
      </c>
      <c r="J169" s="12">
        <f>ROUNDDOWN((testdata[[#This Row],[close]]-H168)/BrickSize,0)</f>
        <v>1</v>
      </c>
      <c r="K169" s="12">
        <f t="array" ref="K169">SUM(ABS(J$2:J169))</f>
        <v>17</v>
      </c>
      <c r="L169" s="6" t="str">
        <f>IF(testdata[[#This Row],[last]]&gt;H168,"UP",IF(testdata[[#This Row],[last]]&lt;H168,"DN",""))</f>
        <v>UP</v>
      </c>
      <c r="M169" s="7">
        <f t="shared" si="2"/>
        <v>153</v>
      </c>
      <c r="N169" s="2">
        <f>IF(testdata[[#This Row],[qty]]&lt;&gt;0,H168,"")</f>
        <v>233</v>
      </c>
      <c r="O169" s="2">
        <f ca="1">IF(testdata[[#This Row],[dir]]&lt;&gt;"",MAX(OFFSET(testdata[[#This Row],[high]],0,0,testdata[[#This Row],[lastIndex]]-testdata[[#This Row],[index]],1)),"")</f>
        <v>236.25</v>
      </c>
      <c r="P169" s="2">
        <f ca="1">IF(testdata[[#This Row],[dir]]&lt;&gt;"",MIN(OFFSET(testdata[[#This Row],[low]],0,0,testdata[[#This Row],[lastIndex]]-testdata[[#This Row],[index]],1)),"")</f>
        <v>230.58</v>
      </c>
      <c r="Q169" s="2">
        <f>IF(testdata[[#This Row],[qty]]&lt;&gt;0,testdata[[#This Row],[last]],"")</f>
        <v>235.5</v>
      </c>
      <c r="R169" s="1">
        <f ca="1">IF(testdata[[#This Row],[dir]]&lt;&gt;"",SUM(OFFSET(testdata[[#This Row],[volume]],0,0,testdata[[#This Row],[lastIndex]]-testdata[[#This Row],[index]],1))/ABS(testdata[[#This Row],[qty]]),"")</f>
        <v>1129417684</v>
      </c>
      <c r="AD169"/>
    </row>
    <row r="170" spans="1:30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IF(ABS(testdata[[#This Row],[close]]-H169)&gt;=BrickSize,H169+testdata[[#This Row],[qty]]*BrickSize,H169)</f>
        <v>235.5</v>
      </c>
      <c r="I170" s="15">
        <f>(testdata[[#This Row],[close]]-H169)/BrickSize</f>
        <v>0.3240000000000009</v>
      </c>
      <c r="J170" s="12">
        <f>ROUNDDOWN((testdata[[#This Row],[close]]-H169)/BrickSize,0)</f>
        <v>0</v>
      </c>
      <c r="K170" s="12">
        <f t="array" ref="K170">SUM(ABS(J$2:J170))</f>
        <v>17</v>
      </c>
      <c r="L170" s="6" t="str">
        <f>IF(testdata[[#This Row],[last]]&gt;H169,"UP",IF(testdata[[#This Row],[last]]&lt;H169,"DN",""))</f>
        <v/>
      </c>
      <c r="M170" s="7">
        <f t="shared" si="2"/>
        <v>168</v>
      </c>
      <c r="N170" s="2" t="str">
        <f>IF(testdata[[#This Row],[qty]]&lt;&gt;0,H169,"")</f>
        <v/>
      </c>
      <c r="O170" s="2" t="str">
        <f ca="1">IF(testdata[[#This Row],[dir]]&lt;&gt;"",MAX(OFFSET(testdata[[#This Row],[high]],0,0,testdata[[#This Row],[lastIndex]]-testdata[[#This Row],[index]],1)),"")</f>
        <v/>
      </c>
      <c r="P170" s="2" t="str">
        <f ca="1">IF(testdata[[#This Row],[dir]]&lt;&gt;"",MIN(OFFSET(testdata[[#This Row],[low]],0,0,testdata[[#This Row],[lastIndex]]-testdata[[#This Row],[index]],1)),"")</f>
        <v/>
      </c>
      <c r="Q170" s="2" t="str">
        <f>IF(testdata[[#This Row],[qty]]&lt;&gt;0,testdata[[#This Row],[last]],"")</f>
        <v/>
      </c>
      <c r="R170" s="1" t="str">
        <f ca="1">IF(testdata[[#This Row],[dir]]&lt;&gt;"",SUM(OFFSET(testdata[[#This Row],[volume]],0,0,testdata[[#This Row],[lastIndex]]-testdata[[#This Row],[index]],1))/ABS(testdata[[#This Row],[qty]]),"")</f>
        <v/>
      </c>
      <c r="AD170"/>
    </row>
    <row r="171" spans="1:30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IF(ABS(testdata[[#This Row],[close]]-H170)&gt;=BrickSize,H170+testdata[[#This Row],[qty]]*BrickSize,H170)</f>
        <v>235.5</v>
      </c>
      <c r="I171" s="15">
        <f>(testdata[[#This Row],[close]]-H170)/BrickSize</f>
        <v>-0.3519999999999982</v>
      </c>
      <c r="J171" s="12">
        <f>ROUNDDOWN((testdata[[#This Row],[close]]-H170)/BrickSize,0)</f>
        <v>0</v>
      </c>
      <c r="K171" s="12">
        <f t="array" ref="K171">SUM(ABS(J$2:J171))</f>
        <v>17</v>
      </c>
      <c r="L171" s="6" t="str">
        <f>IF(testdata[[#This Row],[last]]&gt;H170,"UP",IF(testdata[[#This Row],[last]]&lt;H170,"DN",""))</f>
        <v/>
      </c>
      <c r="M171" s="7">
        <f t="shared" si="2"/>
        <v>168</v>
      </c>
      <c r="N171" s="2" t="str">
        <f>IF(testdata[[#This Row],[qty]]&lt;&gt;0,H170,"")</f>
        <v/>
      </c>
      <c r="O171" s="2" t="str">
        <f ca="1">IF(testdata[[#This Row],[dir]]&lt;&gt;"",MAX(OFFSET(testdata[[#This Row],[high]],0,0,testdata[[#This Row],[lastIndex]]-testdata[[#This Row],[index]],1)),"")</f>
        <v/>
      </c>
      <c r="P171" s="2" t="str">
        <f ca="1">IF(testdata[[#This Row],[dir]]&lt;&gt;"",MIN(OFFSET(testdata[[#This Row],[low]],0,0,testdata[[#This Row],[lastIndex]]-testdata[[#This Row],[index]],1)),"")</f>
        <v/>
      </c>
      <c r="Q171" s="2" t="str">
        <f>IF(testdata[[#This Row],[qty]]&lt;&gt;0,testdata[[#This Row],[last]],"")</f>
        <v/>
      </c>
      <c r="R171" s="1" t="str">
        <f ca="1">IF(testdata[[#This Row],[dir]]&lt;&gt;"",SUM(OFFSET(testdata[[#This Row],[volume]],0,0,testdata[[#This Row],[lastIndex]]-testdata[[#This Row],[index]],1))/ABS(testdata[[#This Row],[qty]]),"")</f>
        <v/>
      </c>
      <c r="AD171"/>
    </row>
    <row r="172" spans="1:30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IF(ABS(testdata[[#This Row],[close]]-H171)&gt;=BrickSize,H171+testdata[[#This Row],[qty]]*BrickSize,H171)</f>
        <v>235.5</v>
      </c>
      <c r="I172" s="15">
        <f>(testdata[[#This Row],[close]]-H171)/BrickSize</f>
        <v>-3.2000000000005004E-2</v>
      </c>
      <c r="J172" s="12">
        <f>ROUNDDOWN((testdata[[#This Row],[close]]-H171)/BrickSize,0)</f>
        <v>0</v>
      </c>
      <c r="K172" s="12">
        <f t="array" ref="K172">SUM(ABS(J$2:J172))</f>
        <v>17</v>
      </c>
      <c r="L172" s="6" t="str">
        <f>IF(testdata[[#This Row],[last]]&gt;H171,"UP",IF(testdata[[#This Row],[last]]&lt;H171,"DN",""))</f>
        <v/>
      </c>
      <c r="M172" s="7">
        <f t="shared" si="2"/>
        <v>168</v>
      </c>
      <c r="N172" s="2" t="str">
        <f>IF(testdata[[#This Row],[qty]]&lt;&gt;0,H171,"")</f>
        <v/>
      </c>
      <c r="O172" s="2" t="str">
        <f ca="1">IF(testdata[[#This Row],[dir]]&lt;&gt;"",MAX(OFFSET(testdata[[#This Row],[high]],0,0,testdata[[#This Row],[lastIndex]]-testdata[[#This Row],[index]],1)),"")</f>
        <v/>
      </c>
      <c r="P172" s="2" t="str">
        <f ca="1">IF(testdata[[#This Row],[dir]]&lt;&gt;"",MIN(OFFSET(testdata[[#This Row],[low]],0,0,testdata[[#This Row],[lastIndex]]-testdata[[#This Row],[index]],1)),"")</f>
        <v/>
      </c>
      <c r="Q172" s="2" t="str">
        <f>IF(testdata[[#This Row],[qty]]&lt;&gt;0,testdata[[#This Row],[last]],"")</f>
        <v/>
      </c>
      <c r="R172" s="1" t="str">
        <f ca="1">IF(testdata[[#This Row],[dir]]&lt;&gt;"",SUM(OFFSET(testdata[[#This Row],[volume]],0,0,testdata[[#This Row],[lastIndex]]-testdata[[#This Row],[index]],1))/ABS(testdata[[#This Row],[qty]]),"")</f>
        <v/>
      </c>
      <c r="AD172"/>
    </row>
    <row r="173" spans="1:30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IF(ABS(testdata[[#This Row],[close]]-H172)&gt;=BrickSize,H172+testdata[[#This Row],[qty]]*BrickSize,H172)</f>
        <v>235.5</v>
      </c>
      <c r="I173" s="15">
        <f>(testdata[[#This Row],[close]]-H172)/BrickSize</f>
        <v>-4.4000000000005458E-2</v>
      </c>
      <c r="J173" s="12">
        <f>ROUNDDOWN((testdata[[#This Row],[close]]-H172)/BrickSize,0)</f>
        <v>0</v>
      </c>
      <c r="K173" s="12">
        <f t="array" ref="K173">SUM(ABS(J$2:J173))</f>
        <v>17</v>
      </c>
      <c r="L173" s="6" t="str">
        <f>IF(testdata[[#This Row],[last]]&gt;H172,"UP",IF(testdata[[#This Row],[last]]&lt;H172,"DN",""))</f>
        <v/>
      </c>
      <c r="M173" s="7">
        <f t="shared" si="2"/>
        <v>168</v>
      </c>
      <c r="N173" s="2" t="str">
        <f>IF(testdata[[#This Row],[qty]]&lt;&gt;0,H172,"")</f>
        <v/>
      </c>
      <c r="O173" s="2" t="str">
        <f ca="1">IF(testdata[[#This Row],[dir]]&lt;&gt;"",MAX(OFFSET(testdata[[#This Row],[high]],0,0,testdata[[#This Row],[lastIndex]]-testdata[[#This Row],[index]],1)),"")</f>
        <v/>
      </c>
      <c r="P173" s="2" t="str">
        <f ca="1">IF(testdata[[#This Row],[dir]]&lt;&gt;"",MIN(OFFSET(testdata[[#This Row],[low]],0,0,testdata[[#This Row],[lastIndex]]-testdata[[#This Row],[index]],1)),"")</f>
        <v/>
      </c>
      <c r="Q173" s="2" t="str">
        <f>IF(testdata[[#This Row],[qty]]&lt;&gt;0,testdata[[#This Row],[last]],"")</f>
        <v/>
      </c>
      <c r="R173" s="1" t="str">
        <f ca="1">IF(testdata[[#This Row],[dir]]&lt;&gt;"",SUM(OFFSET(testdata[[#This Row],[volume]],0,0,testdata[[#This Row],[lastIndex]]-testdata[[#This Row],[index]],1))/ABS(testdata[[#This Row],[qty]]),"")</f>
        <v/>
      </c>
      <c r="AD173"/>
    </row>
    <row r="174" spans="1:30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IF(ABS(testdata[[#This Row],[close]]-H173)&gt;=BrickSize,H173+testdata[[#This Row],[qty]]*BrickSize,H173)</f>
        <v>235.5</v>
      </c>
      <c r="I174" s="15">
        <f>(testdata[[#This Row],[close]]-H173)/BrickSize</f>
        <v>-0.15599999999999453</v>
      </c>
      <c r="J174" s="12">
        <f>ROUNDDOWN((testdata[[#This Row],[close]]-H173)/BrickSize,0)</f>
        <v>0</v>
      </c>
      <c r="K174" s="12">
        <f t="array" ref="K174">SUM(ABS(J$2:J174))</f>
        <v>17</v>
      </c>
      <c r="L174" s="6" t="str">
        <f>IF(testdata[[#This Row],[last]]&gt;H173,"UP",IF(testdata[[#This Row],[last]]&lt;H173,"DN",""))</f>
        <v/>
      </c>
      <c r="M174" s="7">
        <f t="shared" si="2"/>
        <v>168</v>
      </c>
      <c r="N174" s="2" t="str">
        <f>IF(testdata[[#This Row],[qty]]&lt;&gt;0,H173,"")</f>
        <v/>
      </c>
      <c r="O174" s="2" t="str">
        <f ca="1">IF(testdata[[#This Row],[dir]]&lt;&gt;"",MAX(OFFSET(testdata[[#This Row],[high]],0,0,testdata[[#This Row],[lastIndex]]-testdata[[#This Row],[index]],1)),"")</f>
        <v/>
      </c>
      <c r="P174" s="2" t="str">
        <f ca="1">IF(testdata[[#This Row],[dir]]&lt;&gt;"",MIN(OFFSET(testdata[[#This Row],[low]],0,0,testdata[[#This Row],[lastIndex]]-testdata[[#This Row],[index]],1)),"")</f>
        <v/>
      </c>
      <c r="Q174" s="2" t="str">
        <f>IF(testdata[[#This Row],[qty]]&lt;&gt;0,testdata[[#This Row],[last]],"")</f>
        <v/>
      </c>
      <c r="R174" s="1" t="str">
        <f ca="1">IF(testdata[[#This Row],[dir]]&lt;&gt;"",SUM(OFFSET(testdata[[#This Row],[volume]],0,0,testdata[[#This Row],[lastIndex]]-testdata[[#This Row],[index]],1))/ABS(testdata[[#This Row],[qty]]),"")</f>
        <v/>
      </c>
      <c r="AD174"/>
    </row>
    <row r="175" spans="1:30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IF(ABS(testdata[[#This Row],[close]]-H174)&gt;=BrickSize,H174+testdata[[#This Row],[qty]]*BrickSize,H174)</f>
        <v>235.5</v>
      </c>
      <c r="I175" s="15">
        <f>(testdata[[#This Row],[close]]-H174)/BrickSize</f>
        <v>0.84800000000000186</v>
      </c>
      <c r="J175" s="12">
        <f>ROUNDDOWN((testdata[[#This Row],[close]]-H174)/BrickSize,0)</f>
        <v>0</v>
      </c>
      <c r="K175" s="12">
        <f t="array" ref="K175">SUM(ABS(J$2:J175))</f>
        <v>17</v>
      </c>
      <c r="L175" s="6" t="str">
        <f>IF(testdata[[#This Row],[last]]&gt;H174,"UP",IF(testdata[[#This Row],[last]]&lt;H174,"DN",""))</f>
        <v/>
      </c>
      <c r="M175" s="7">
        <f t="shared" si="2"/>
        <v>168</v>
      </c>
      <c r="N175" s="2" t="str">
        <f>IF(testdata[[#This Row],[qty]]&lt;&gt;0,H174,"")</f>
        <v/>
      </c>
      <c r="O175" s="2" t="str">
        <f ca="1">IF(testdata[[#This Row],[dir]]&lt;&gt;"",MAX(OFFSET(testdata[[#This Row],[high]],0,0,testdata[[#This Row],[lastIndex]]-testdata[[#This Row],[index]],1)),"")</f>
        <v/>
      </c>
      <c r="P175" s="2" t="str">
        <f ca="1">IF(testdata[[#This Row],[dir]]&lt;&gt;"",MIN(OFFSET(testdata[[#This Row],[low]],0,0,testdata[[#This Row],[lastIndex]]-testdata[[#This Row],[index]],1)),"")</f>
        <v/>
      </c>
      <c r="Q175" s="2" t="str">
        <f>IF(testdata[[#This Row],[qty]]&lt;&gt;0,testdata[[#This Row],[last]],"")</f>
        <v/>
      </c>
      <c r="R175" s="1" t="str">
        <f ca="1">IF(testdata[[#This Row],[dir]]&lt;&gt;"",SUM(OFFSET(testdata[[#This Row],[volume]],0,0,testdata[[#This Row],[lastIndex]]-testdata[[#This Row],[index]],1))/ABS(testdata[[#This Row],[qty]]),"")</f>
        <v/>
      </c>
      <c r="AD175"/>
    </row>
    <row r="176" spans="1:30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IF(ABS(testdata[[#This Row],[close]]-H175)&gt;=BrickSize,H175+testdata[[#This Row],[qty]]*BrickSize,H175)</f>
        <v>238</v>
      </c>
      <c r="I176" s="15">
        <f>(testdata[[#This Row],[close]]-H175)/BrickSize</f>
        <v>1.167999999999995</v>
      </c>
      <c r="J176" s="12">
        <f>ROUNDDOWN((testdata[[#This Row],[close]]-H175)/BrickSize,0)</f>
        <v>1</v>
      </c>
      <c r="K176" s="12">
        <f t="array" ref="K176">SUM(ABS(J$2:J176))</f>
        <v>18</v>
      </c>
      <c r="L176" s="6" t="str">
        <f>IF(testdata[[#This Row],[last]]&gt;H175,"UP",IF(testdata[[#This Row],[last]]&lt;H175,"DN",""))</f>
        <v>UP</v>
      </c>
      <c r="M176" s="7">
        <f t="shared" si="2"/>
        <v>168</v>
      </c>
      <c r="N176" s="2">
        <f>IF(testdata[[#This Row],[qty]]&lt;&gt;0,H175,"")</f>
        <v>235.5</v>
      </c>
      <c r="O176" s="2">
        <f ca="1">IF(testdata[[#This Row],[dir]]&lt;&gt;"",MAX(OFFSET(testdata[[#This Row],[high]],0,0,testdata[[#This Row],[lastIndex]]-testdata[[#This Row],[index]],1)),"")</f>
        <v>238.46</v>
      </c>
      <c r="P176" s="2">
        <f ca="1">IF(testdata[[#This Row],[dir]]&lt;&gt;"",MIN(OFFSET(testdata[[#This Row],[low]],0,0,testdata[[#This Row],[lastIndex]]-testdata[[#This Row],[index]],1)),"")</f>
        <v>233.56</v>
      </c>
      <c r="Q176" s="2">
        <f>IF(testdata[[#This Row],[qty]]&lt;&gt;0,testdata[[#This Row],[last]],"")</f>
        <v>238</v>
      </c>
      <c r="R176" s="1">
        <f ca="1">IF(testdata[[#This Row],[dir]]&lt;&gt;"",SUM(OFFSET(testdata[[#This Row],[volume]],0,0,testdata[[#This Row],[lastIndex]]-testdata[[#This Row],[index]],1))/ABS(testdata[[#This Row],[qty]]),"")</f>
        <v>483956748</v>
      </c>
      <c r="AD176"/>
    </row>
    <row r="177" spans="1:30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IF(ABS(testdata[[#This Row],[close]]-H176)&gt;=BrickSize,H176+testdata[[#This Row],[qty]]*BrickSize,H176)</f>
        <v>238</v>
      </c>
      <c r="I177" s="15">
        <f>(testdata[[#This Row],[close]]-H176)/BrickSize</f>
        <v>0.21599999999999681</v>
      </c>
      <c r="J177" s="12">
        <f>ROUNDDOWN((testdata[[#This Row],[close]]-H176)/BrickSize,0)</f>
        <v>0</v>
      </c>
      <c r="K177" s="12">
        <f t="array" ref="K177">SUM(ABS(J$2:J177))</f>
        <v>18</v>
      </c>
      <c r="L177" s="6" t="str">
        <f>IF(testdata[[#This Row],[last]]&gt;H176,"UP",IF(testdata[[#This Row],[last]]&lt;H176,"DN",""))</f>
        <v/>
      </c>
      <c r="M177" s="7">
        <f t="shared" si="2"/>
        <v>175</v>
      </c>
      <c r="N177" s="2" t="str">
        <f>IF(testdata[[#This Row],[qty]]&lt;&gt;0,H176,"")</f>
        <v/>
      </c>
      <c r="O177" s="2" t="str">
        <f ca="1">IF(testdata[[#This Row],[dir]]&lt;&gt;"",MAX(OFFSET(testdata[[#This Row],[high]],0,0,testdata[[#This Row],[lastIndex]]-testdata[[#This Row],[index]],1)),"")</f>
        <v/>
      </c>
      <c r="P177" s="2" t="str">
        <f ca="1">IF(testdata[[#This Row],[dir]]&lt;&gt;"",MIN(OFFSET(testdata[[#This Row],[low]],0,0,testdata[[#This Row],[lastIndex]]-testdata[[#This Row],[index]],1)),"")</f>
        <v/>
      </c>
      <c r="Q177" s="2" t="str">
        <f>IF(testdata[[#This Row],[qty]]&lt;&gt;0,testdata[[#This Row],[last]],"")</f>
        <v/>
      </c>
      <c r="R177" s="1" t="str">
        <f ca="1">IF(testdata[[#This Row],[dir]]&lt;&gt;"",SUM(OFFSET(testdata[[#This Row],[volume]],0,0,testdata[[#This Row],[lastIndex]]-testdata[[#This Row],[index]],1))/ABS(testdata[[#This Row],[qty]]),"")</f>
        <v/>
      </c>
      <c r="AD177"/>
    </row>
    <row r="178" spans="1:30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IF(ABS(testdata[[#This Row],[close]]-H177)&gt;=BrickSize,H177+testdata[[#This Row],[qty]]*BrickSize,H177)</f>
        <v>238</v>
      </c>
      <c r="I178" s="15">
        <f>(testdata[[#This Row],[close]]-H177)/BrickSize</f>
        <v>0.18400000000000319</v>
      </c>
      <c r="J178" s="12">
        <f>ROUNDDOWN((testdata[[#This Row],[close]]-H177)/BrickSize,0)</f>
        <v>0</v>
      </c>
      <c r="K178" s="12">
        <f t="array" ref="K178">SUM(ABS(J$2:J178))</f>
        <v>18</v>
      </c>
      <c r="L178" s="6" t="str">
        <f>IF(testdata[[#This Row],[last]]&gt;H177,"UP",IF(testdata[[#This Row],[last]]&lt;H177,"DN",""))</f>
        <v/>
      </c>
      <c r="M178" s="7">
        <f t="shared" si="2"/>
        <v>175</v>
      </c>
      <c r="N178" s="2" t="str">
        <f>IF(testdata[[#This Row],[qty]]&lt;&gt;0,H177,"")</f>
        <v/>
      </c>
      <c r="O178" s="2" t="str">
        <f ca="1">IF(testdata[[#This Row],[dir]]&lt;&gt;"",MAX(OFFSET(testdata[[#This Row],[high]],0,0,testdata[[#This Row],[lastIndex]]-testdata[[#This Row],[index]],1)),"")</f>
        <v/>
      </c>
      <c r="P178" s="2" t="str">
        <f ca="1">IF(testdata[[#This Row],[dir]]&lt;&gt;"",MIN(OFFSET(testdata[[#This Row],[low]],0,0,testdata[[#This Row],[lastIndex]]-testdata[[#This Row],[index]],1)),"")</f>
        <v/>
      </c>
      <c r="Q178" s="2" t="str">
        <f>IF(testdata[[#This Row],[qty]]&lt;&gt;0,testdata[[#This Row],[last]],"")</f>
        <v/>
      </c>
      <c r="R178" s="1" t="str">
        <f ca="1">IF(testdata[[#This Row],[dir]]&lt;&gt;"",SUM(OFFSET(testdata[[#This Row],[volume]],0,0,testdata[[#This Row],[lastIndex]]-testdata[[#This Row],[index]],1))/ABS(testdata[[#This Row],[qty]]),"")</f>
        <v/>
      </c>
      <c r="AD178"/>
    </row>
    <row r="179" spans="1:30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IF(ABS(testdata[[#This Row],[close]]-H178)&gt;=BrickSize,H178+testdata[[#This Row],[qty]]*BrickSize,H178)</f>
        <v>238</v>
      </c>
      <c r="I179" s="15">
        <f>(testdata[[#This Row],[close]]-H178)/BrickSize</f>
        <v>0.31200000000000044</v>
      </c>
      <c r="J179" s="12">
        <f>ROUNDDOWN((testdata[[#This Row],[close]]-H178)/BrickSize,0)</f>
        <v>0</v>
      </c>
      <c r="K179" s="12">
        <f t="array" ref="K179">SUM(ABS(J$2:J179))</f>
        <v>18</v>
      </c>
      <c r="L179" s="6" t="str">
        <f>IF(testdata[[#This Row],[last]]&gt;H178,"UP",IF(testdata[[#This Row],[last]]&lt;H178,"DN",""))</f>
        <v/>
      </c>
      <c r="M179" s="7">
        <f t="shared" si="2"/>
        <v>175</v>
      </c>
      <c r="N179" s="2" t="str">
        <f>IF(testdata[[#This Row],[qty]]&lt;&gt;0,H178,"")</f>
        <v/>
      </c>
      <c r="O179" s="2" t="str">
        <f ca="1">IF(testdata[[#This Row],[dir]]&lt;&gt;"",MAX(OFFSET(testdata[[#This Row],[high]],0,0,testdata[[#This Row],[lastIndex]]-testdata[[#This Row],[index]],1)),"")</f>
        <v/>
      </c>
      <c r="P179" s="2" t="str">
        <f ca="1">IF(testdata[[#This Row],[dir]]&lt;&gt;"",MIN(OFFSET(testdata[[#This Row],[low]],0,0,testdata[[#This Row],[lastIndex]]-testdata[[#This Row],[index]],1)),"")</f>
        <v/>
      </c>
      <c r="Q179" s="2" t="str">
        <f>IF(testdata[[#This Row],[qty]]&lt;&gt;0,testdata[[#This Row],[last]],"")</f>
        <v/>
      </c>
      <c r="R179" s="1" t="str">
        <f ca="1">IF(testdata[[#This Row],[dir]]&lt;&gt;"",SUM(OFFSET(testdata[[#This Row],[volume]],0,0,testdata[[#This Row],[lastIndex]]-testdata[[#This Row],[index]],1))/ABS(testdata[[#This Row],[qty]]),"")</f>
        <v/>
      </c>
      <c r="AD179"/>
    </row>
    <row r="180" spans="1:30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IF(ABS(testdata[[#This Row],[close]]-H179)&gt;=BrickSize,H179+testdata[[#This Row],[qty]]*BrickSize,H179)</f>
        <v>238</v>
      </c>
      <c r="I180" s="15">
        <f>(testdata[[#This Row],[close]]-H179)/BrickSize</f>
        <v>0.51599999999999679</v>
      </c>
      <c r="J180" s="12">
        <f>ROUNDDOWN((testdata[[#This Row],[close]]-H179)/BrickSize,0)</f>
        <v>0</v>
      </c>
      <c r="K180" s="12">
        <f t="array" ref="K180">SUM(ABS(J$2:J180))</f>
        <v>18</v>
      </c>
      <c r="L180" s="6" t="str">
        <f>IF(testdata[[#This Row],[last]]&gt;H179,"UP",IF(testdata[[#This Row],[last]]&lt;H179,"DN",""))</f>
        <v/>
      </c>
      <c r="M180" s="7">
        <f t="shared" si="2"/>
        <v>175</v>
      </c>
      <c r="N180" s="2" t="str">
        <f>IF(testdata[[#This Row],[qty]]&lt;&gt;0,H179,"")</f>
        <v/>
      </c>
      <c r="O180" s="2" t="str">
        <f ca="1">IF(testdata[[#This Row],[dir]]&lt;&gt;"",MAX(OFFSET(testdata[[#This Row],[high]],0,0,testdata[[#This Row],[lastIndex]]-testdata[[#This Row],[index]],1)),"")</f>
        <v/>
      </c>
      <c r="P180" s="2" t="str">
        <f ca="1">IF(testdata[[#This Row],[dir]]&lt;&gt;"",MIN(OFFSET(testdata[[#This Row],[low]],0,0,testdata[[#This Row],[lastIndex]]-testdata[[#This Row],[index]],1)),"")</f>
        <v/>
      </c>
      <c r="Q180" s="2" t="str">
        <f>IF(testdata[[#This Row],[qty]]&lt;&gt;0,testdata[[#This Row],[last]],"")</f>
        <v/>
      </c>
      <c r="R180" s="1" t="str">
        <f ca="1">IF(testdata[[#This Row],[dir]]&lt;&gt;"",SUM(OFFSET(testdata[[#This Row],[volume]],0,0,testdata[[#This Row],[lastIndex]]-testdata[[#This Row],[index]],1))/ABS(testdata[[#This Row],[qty]]),"")</f>
        <v/>
      </c>
      <c r="AD180"/>
    </row>
    <row r="181" spans="1:30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IF(ABS(testdata[[#This Row],[close]]-H180)&gt;=BrickSize,H180+testdata[[#This Row],[qty]]*BrickSize,H180)</f>
        <v>238</v>
      </c>
      <c r="I181" s="15">
        <f>(testdata[[#This Row],[close]]-H180)/BrickSize</f>
        <v>0.61200000000000043</v>
      </c>
      <c r="J181" s="12">
        <f>ROUNDDOWN((testdata[[#This Row],[close]]-H180)/BrickSize,0)</f>
        <v>0</v>
      </c>
      <c r="K181" s="12">
        <f t="array" ref="K181">SUM(ABS(J$2:J181))</f>
        <v>18</v>
      </c>
      <c r="L181" s="6" t="str">
        <f>IF(testdata[[#This Row],[last]]&gt;H180,"UP",IF(testdata[[#This Row],[last]]&lt;H180,"DN",""))</f>
        <v/>
      </c>
      <c r="M181" s="7">
        <f t="shared" si="2"/>
        <v>175</v>
      </c>
      <c r="N181" s="2" t="str">
        <f>IF(testdata[[#This Row],[qty]]&lt;&gt;0,H180,"")</f>
        <v/>
      </c>
      <c r="O181" s="2" t="str">
        <f ca="1">IF(testdata[[#This Row],[dir]]&lt;&gt;"",MAX(OFFSET(testdata[[#This Row],[high]],0,0,testdata[[#This Row],[lastIndex]]-testdata[[#This Row],[index]],1)),"")</f>
        <v/>
      </c>
      <c r="P181" s="2" t="str">
        <f ca="1">IF(testdata[[#This Row],[dir]]&lt;&gt;"",MIN(OFFSET(testdata[[#This Row],[low]],0,0,testdata[[#This Row],[lastIndex]]-testdata[[#This Row],[index]],1)),"")</f>
        <v/>
      </c>
      <c r="Q181" s="2" t="str">
        <f>IF(testdata[[#This Row],[qty]]&lt;&gt;0,testdata[[#This Row],[last]],"")</f>
        <v/>
      </c>
      <c r="R181" s="1" t="str">
        <f ca="1">IF(testdata[[#This Row],[dir]]&lt;&gt;"",SUM(OFFSET(testdata[[#This Row],[volume]],0,0,testdata[[#This Row],[lastIndex]]-testdata[[#This Row],[index]],1))/ABS(testdata[[#This Row],[qty]]),"")</f>
        <v/>
      </c>
      <c r="AD181"/>
    </row>
    <row r="182" spans="1:30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IF(ABS(testdata[[#This Row],[close]]-H181)&gt;=BrickSize,H181+testdata[[#This Row],[qty]]*BrickSize,H181)</f>
        <v>238</v>
      </c>
      <c r="I182" s="15">
        <f>(testdata[[#This Row],[close]]-H181)/BrickSize</f>
        <v>0.64400000000000546</v>
      </c>
      <c r="J182" s="12">
        <f>ROUNDDOWN((testdata[[#This Row],[close]]-H181)/BrickSize,0)</f>
        <v>0</v>
      </c>
      <c r="K182" s="12">
        <f t="array" ref="K182">SUM(ABS(J$2:J182))</f>
        <v>18</v>
      </c>
      <c r="L182" s="6" t="str">
        <f>IF(testdata[[#This Row],[last]]&gt;H181,"UP",IF(testdata[[#This Row],[last]]&lt;H181,"DN",""))</f>
        <v/>
      </c>
      <c r="M182" s="7">
        <f t="shared" si="2"/>
        <v>175</v>
      </c>
      <c r="N182" s="2" t="str">
        <f>IF(testdata[[#This Row],[qty]]&lt;&gt;0,H181,"")</f>
        <v/>
      </c>
      <c r="O182" s="2" t="str">
        <f ca="1">IF(testdata[[#This Row],[dir]]&lt;&gt;"",MAX(OFFSET(testdata[[#This Row],[high]],0,0,testdata[[#This Row],[lastIndex]]-testdata[[#This Row],[index]],1)),"")</f>
        <v/>
      </c>
      <c r="P182" s="2" t="str">
        <f ca="1">IF(testdata[[#This Row],[dir]]&lt;&gt;"",MIN(OFFSET(testdata[[#This Row],[low]],0,0,testdata[[#This Row],[lastIndex]]-testdata[[#This Row],[index]],1)),"")</f>
        <v/>
      </c>
      <c r="Q182" s="2" t="str">
        <f>IF(testdata[[#This Row],[qty]]&lt;&gt;0,testdata[[#This Row],[last]],"")</f>
        <v/>
      </c>
      <c r="R182" s="1" t="str">
        <f ca="1">IF(testdata[[#This Row],[dir]]&lt;&gt;"",SUM(OFFSET(testdata[[#This Row],[volume]],0,0,testdata[[#This Row],[lastIndex]]-testdata[[#This Row],[index]],1))/ABS(testdata[[#This Row],[qty]]),"")</f>
        <v/>
      </c>
      <c r="AD182"/>
    </row>
    <row r="183" spans="1:30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IF(ABS(testdata[[#This Row],[close]]-H182)&gt;=BrickSize,H182+testdata[[#This Row],[qty]]*BrickSize,H182)</f>
        <v>238</v>
      </c>
      <c r="I183" s="15">
        <f>(testdata[[#This Row],[close]]-H182)/BrickSize</f>
        <v>0.38799999999999957</v>
      </c>
      <c r="J183" s="12">
        <f>ROUNDDOWN((testdata[[#This Row],[close]]-H182)/BrickSize,0)</f>
        <v>0</v>
      </c>
      <c r="K183" s="12">
        <f t="array" ref="K183">SUM(ABS(J$2:J183))</f>
        <v>18</v>
      </c>
      <c r="L183" s="6" t="str">
        <f>IF(testdata[[#This Row],[last]]&gt;H182,"UP",IF(testdata[[#This Row],[last]]&lt;H182,"DN",""))</f>
        <v/>
      </c>
      <c r="M183" s="7">
        <f t="shared" si="2"/>
        <v>175</v>
      </c>
      <c r="N183" s="2" t="str">
        <f>IF(testdata[[#This Row],[qty]]&lt;&gt;0,H182,"")</f>
        <v/>
      </c>
      <c r="O183" s="2" t="str">
        <f ca="1">IF(testdata[[#This Row],[dir]]&lt;&gt;"",MAX(OFFSET(testdata[[#This Row],[high]],0,0,testdata[[#This Row],[lastIndex]]-testdata[[#This Row],[index]],1)),"")</f>
        <v/>
      </c>
      <c r="P183" s="2" t="str">
        <f ca="1">IF(testdata[[#This Row],[dir]]&lt;&gt;"",MIN(OFFSET(testdata[[#This Row],[low]],0,0,testdata[[#This Row],[lastIndex]]-testdata[[#This Row],[index]],1)),"")</f>
        <v/>
      </c>
      <c r="Q183" s="2" t="str">
        <f>IF(testdata[[#This Row],[qty]]&lt;&gt;0,testdata[[#This Row],[last]],"")</f>
        <v/>
      </c>
      <c r="R183" s="1" t="str">
        <f ca="1">IF(testdata[[#This Row],[dir]]&lt;&gt;"",SUM(OFFSET(testdata[[#This Row],[volume]],0,0,testdata[[#This Row],[lastIndex]]-testdata[[#This Row],[index]],1))/ABS(testdata[[#This Row],[qty]]),"")</f>
        <v/>
      </c>
      <c r="AD183"/>
    </row>
    <row r="184" spans="1:30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IF(ABS(testdata[[#This Row],[close]]-H183)&gt;=BrickSize,H183+testdata[[#This Row],[qty]]*BrickSize,H183)</f>
        <v>238</v>
      </c>
      <c r="I184" s="15">
        <f>(testdata[[#This Row],[close]]-H183)/BrickSize</f>
        <v>0.40800000000000408</v>
      </c>
      <c r="J184" s="12">
        <f>ROUNDDOWN((testdata[[#This Row],[close]]-H183)/BrickSize,0)</f>
        <v>0</v>
      </c>
      <c r="K184" s="12">
        <f t="array" ref="K184">SUM(ABS(J$2:J184))</f>
        <v>18</v>
      </c>
      <c r="L184" s="6" t="str">
        <f>IF(testdata[[#This Row],[last]]&gt;H183,"UP",IF(testdata[[#This Row],[last]]&lt;H183,"DN",""))</f>
        <v/>
      </c>
      <c r="M184" s="7">
        <f t="shared" si="2"/>
        <v>175</v>
      </c>
      <c r="N184" s="2" t="str">
        <f>IF(testdata[[#This Row],[qty]]&lt;&gt;0,H183,"")</f>
        <v/>
      </c>
      <c r="O184" s="2" t="str">
        <f ca="1">IF(testdata[[#This Row],[dir]]&lt;&gt;"",MAX(OFFSET(testdata[[#This Row],[high]],0,0,testdata[[#This Row],[lastIndex]]-testdata[[#This Row],[index]],1)),"")</f>
        <v/>
      </c>
      <c r="P184" s="2" t="str">
        <f ca="1">IF(testdata[[#This Row],[dir]]&lt;&gt;"",MIN(OFFSET(testdata[[#This Row],[low]],0,0,testdata[[#This Row],[lastIndex]]-testdata[[#This Row],[index]],1)),"")</f>
        <v/>
      </c>
      <c r="Q184" s="2" t="str">
        <f>IF(testdata[[#This Row],[qty]]&lt;&gt;0,testdata[[#This Row],[last]],"")</f>
        <v/>
      </c>
      <c r="R184" s="1" t="str">
        <f ca="1">IF(testdata[[#This Row],[dir]]&lt;&gt;"",SUM(OFFSET(testdata[[#This Row],[volume]],0,0,testdata[[#This Row],[lastIndex]]-testdata[[#This Row],[index]],1))/ABS(testdata[[#This Row],[qty]]),"")</f>
        <v/>
      </c>
      <c r="AD184"/>
    </row>
    <row r="185" spans="1:30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IF(ABS(testdata[[#This Row],[close]]-H184)&gt;=BrickSize,H184+testdata[[#This Row],[qty]]*BrickSize,H184)</f>
        <v>238</v>
      </c>
      <c r="I185" s="15">
        <f>(testdata[[#This Row],[close]]-H184)/BrickSize</f>
        <v>0.21200000000000047</v>
      </c>
      <c r="J185" s="12">
        <f>ROUNDDOWN((testdata[[#This Row],[close]]-H184)/BrickSize,0)</f>
        <v>0</v>
      </c>
      <c r="K185" s="12">
        <f t="array" ref="K185">SUM(ABS(J$2:J185))</f>
        <v>18</v>
      </c>
      <c r="L185" s="6" t="str">
        <f>IF(testdata[[#This Row],[last]]&gt;H184,"UP",IF(testdata[[#This Row],[last]]&lt;H184,"DN",""))</f>
        <v/>
      </c>
      <c r="M185" s="7">
        <f t="shared" si="2"/>
        <v>175</v>
      </c>
      <c r="N185" s="2" t="str">
        <f>IF(testdata[[#This Row],[qty]]&lt;&gt;0,H184,"")</f>
        <v/>
      </c>
      <c r="O185" s="2" t="str">
        <f ca="1">IF(testdata[[#This Row],[dir]]&lt;&gt;"",MAX(OFFSET(testdata[[#This Row],[high]],0,0,testdata[[#This Row],[lastIndex]]-testdata[[#This Row],[index]],1)),"")</f>
        <v/>
      </c>
      <c r="P185" s="2" t="str">
        <f ca="1">IF(testdata[[#This Row],[dir]]&lt;&gt;"",MIN(OFFSET(testdata[[#This Row],[low]],0,0,testdata[[#This Row],[lastIndex]]-testdata[[#This Row],[index]],1)),"")</f>
        <v/>
      </c>
      <c r="Q185" s="2" t="str">
        <f>IF(testdata[[#This Row],[qty]]&lt;&gt;0,testdata[[#This Row],[last]],"")</f>
        <v/>
      </c>
      <c r="R185" s="1" t="str">
        <f ca="1">IF(testdata[[#This Row],[dir]]&lt;&gt;"",SUM(OFFSET(testdata[[#This Row],[volume]],0,0,testdata[[#This Row],[lastIndex]]-testdata[[#This Row],[index]],1))/ABS(testdata[[#This Row],[qty]]),"")</f>
        <v/>
      </c>
      <c r="AD185"/>
    </row>
    <row r="186" spans="1:30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IF(ABS(testdata[[#This Row],[close]]-H185)&gt;=BrickSize,H185+testdata[[#This Row],[qty]]*BrickSize,H185)</f>
        <v>238</v>
      </c>
      <c r="I186" s="15">
        <f>(testdata[[#This Row],[close]]-H185)/BrickSize</f>
        <v>0.27200000000000274</v>
      </c>
      <c r="J186" s="12">
        <f>ROUNDDOWN((testdata[[#This Row],[close]]-H185)/BrickSize,0)</f>
        <v>0</v>
      </c>
      <c r="K186" s="12">
        <f t="array" ref="K186">SUM(ABS(J$2:J186))</f>
        <v>18</v>
      </c>
      <c r="L186" s="6" t="str">
        <f>IF(testdata[[#This Row],[last]]&gt;H185,"UP",IF(testdata[[#This Row],[last]]&lt;H185,"DN",""))</f>
        <v/>
      </c>
      <c r="M186" s="7">
        <f t="shared" si="2"/>
        <v>175</v>
      </c>
      <c r="N186" s="2" t="str">
        <f>IF(testdata[[#This Row],[qty]]&lt;&gt;0,H185,"")</f>
        <v/>
      </c>
      <c r="O186" s="2" t="str">
        <f ca="1">IF(testdata[[#This Row],[dir]]&lt;&gt;"",MAX(OFFSET(testdata[[#This Row],[high]],0,0,testdata[[#This Row],[lastIndex]]-testdata[[#This Row],[index]],1)),"")</f>
        <v/>
      </c>
      <c r="P186" s="2" t="str">
        <f ca="1">IF(testdata[[#This Row],[dir]]&lt;&gt;"",MIN(OFFSET(testdata[[#This Row],[low]],0,0,testdata[[#This Row],[lastIndex]]-testdata[[#This Row],[index]],1)),"")</f>
        <v/>
      </c>
      <c r="Q186" s="2" t="str">
        <f>IF(testdata[[#This Row],[qty]]&lt;&gt;0,testdata[[#This Row],[last]],"")</f>
        <v/>
      </c>
      <c r="R186" s="1" t="str">
        <f ca="1">IF(testdata[[#This Row],[dir]]&lt;&gt;"",SUM(OFFSET(testdata[[#This Row],[volume]],0,0,testdata[[#This Row],[lastIndex]]-testdata[[#This Row],[index]],1))/ABS(testdata[[#This Row],[qty]]),"")</f>
        <v/>
      </c>
      <c r="AD186"/>
    </row>
    <row r="187" spans="1:30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IF(ABS(testdata[[#This Row],[close]]-H186)&gt;=BrickSize,H186+testdata[[#This Row],[qty]]*BrickSize,H186)</f>
        <v>238</v>
      </c>
      <c r="I187" s="15">
        <f>(testdata[[#This Row],[close]]-H186)/BrickSize</f>
        <v>0.63999999999999768</v>
      </c>
      <c r="J187" s="12">
        <f>ROUNDDOWN((testdata[[#This Row],[close]]-H186)/BrickSize,0)</f>
        <v>0</v>
      </c>
      <c r="K187" s="12">
        <f t="array" ref="K187">SUM(ABS(J$2:J187))</f>
        <v>18</v>
      </c>
      <c r="L187" s="6" t="str">
        <f>IF(testdata[[#This Row],[last]]&gt;H186,"UP",IF(testdata[[#This Row],[last]]&lt;H186,"DN",""))</f>
        <v/>
      </c>
      <c r="M187" s="7">
        <f t="shared" si="2"/>
        <v>175</v>
      </c>
      <c r="N187" s="2" t="str">
        <f>IF(testdata[[#This Row],[qty]]&lt;&gt;0,H186,"")</f>
        <v/>
      </c>
      <c r="O187" s="2" t="str">
        <f ca="1">IF(testdata[[#This Row],[dir]]&lt;&gt;"",MAX(OFFSET(testdata[[#This Row],[high]],0,0,testdata[[#This Row],[lastIndex]]-testdata[[#This Row],[index]],1)),"")</f>
        <v/>
      </c>
      <c r="P187" s="2" t="str">
        <f ca="1">IF(testdata[[#This Row],[dir]]&lt;&gt;"",MIN(OFFSET(testdata[[#This Row],[low]],0,0,testdata[[#This Row],[lastIndex]]-testdata[[#This Row],[index]],1)),"")</f>
        <v/>
      </c>
      <c r="Q187" s="2" t="str">
        <f>IF(testdata[[#This Row],[qty]]&lt;&gt;0,testdata[[#This Row],[last]],"")</f>
        <v/>
      </c>
      <c r="R187" s="1" t="str">
        <f ca="1">IF(testdata[[#This Row],[dir]]&lt;&gt;"",SUM(OFFSET(testdata[[#This Row],[volume]],0,0,testdata[[#This Row],[lastIndex]]-testdata[[#This Row],[index]],1))/ABS(testdata[[#This Row],[qty]]),"")</f>
        <v/>
      </c>
      <c r="AD187"/>
    </row>
    <row r="188" spans="1:30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IF(ABS(testdata[[#This Row],[close]]-H187)&gt;=BrickSize,H187+testdata[[#This Row],[qty]]*BrickSize,H187)</f>
        <v>238</v>
      </c>
      <c r="I188" s="15">
        <f>(testdata[[#This Row],[close]]-H187)/BrickSize</f>
        <v>0.75599999999999457</v>
      </c>
      <c r="J188" s="12">
        <f>ROUNDDOWN((testdata[[#This Row],[close]]-H187)/BrickSize,0)</f>
        <v>0</v>
      </c>
      <c r="K188" s="12">
        <f t="array" ref="K188">SUM(ABS(J$2:J188))</f>
        <v>18</v>
      </c>
      <c r="L188" s="6" t="str">
        <f>IF(testdata[[#This Row],[last]]&gt;H187,"UP",IF(testdata[[#This Row],[last]]&lt;H187,"DN",""))</f>
        <v/>
      </c>
      <c r="M188" s="7">
        <f t="shared" si="2"/>
        <v>175</v>
      </c>
      <c r="N188" s="2" t="str">
        <f>IF(testdata[[#This Row],[qty]]&lt;&gt;0,H187,"")</f>
        <v/>
      </c>
      <c r="O188" s="2" t="str">
        <f ca="1">IF(testdata[[#This Row],[dir]]&lt;&gt;"",MAX(OFFSET(testdata[[#This Row],[high]],0,0,testdata[[#This Row],[lastIndex]]-testdata[[#This Row],[index]],1)),"")</f>
        <v/>
      </c>
      <c r="P188" s="2" t="str">
        <f ca="1">IF(testdata[[#This Row],[dir]]&lt;&gt;"",MIN(OFFSET(testdata[[#This Row],[low]],0,0,testdata[[#This Row],[lastIndex]]-testdata[[#This Row],[index]],1)),"")</f>
        <v/>
      </c>
      <c r="Q188" s="2" t="str">
        <f>IF(testdata[[#This Row],[qty]]&lt;&gt;0,testdata[[#This Row],[last]],"")</f>
        <v/>
      </c>
      <c r="R188" s="1" t="str">
        <f ca="1">IF(testdata[[#This Row],[dir]]&lt;&gt;"",SUM(OFFSET(testdata[[#This Row],[volume]],0,0,testdata[[#This Row],[lastIndex]]-testdata[[#This Row],[index]],1))/ABS(testdata[[#This Row],[qty]]),"")</f>
        <v/>
      </c>
      <c r="AD188"/>
    </row>
    <row r="189" spans="1:30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IF(ABS(testdata[[#This Row],[close]]-H188)&gt;=BrickSize,H188+testdata[[#This Row],[qty]]*BrickSize,H188)</f>
        <v>240.5</v>
      </c>
      <c r="I189" s="15">
        <f>(testdata[[#This Row],[close]]-H188)/BrickSize</f>
        <v>1.0960000000000036</v>
      </c>
      <c r="J189" s="12">
        <f>ROUNDDOWN((testdata[[#This Row],[close]]-H188)/BrickSize,0)</f>
        <v>1</v>
      </c>
      <c r="K189" s="12">
        <f t="array" ref="K189">SUM(ABS(J$2:J189))</f>
        <v>19</v>
      </c>
      <c r="L189" s="6" t="str">
        <f>IF(testdata[[#This Row],[last]]&gt;H188,"UP",IF(testdata[[#This Row],[last]]&lt;H188,"DN",""))</f>
        <v>UP</v>
      </c>
      <c r="M189" s="7">
        <f t="shared" si="2"/>
        <v>175</v>
      </c>
      <c r="N189" s="2">
        <f>IF(testdata[[#This Row],[qty]]&lt;&gt;0,H188,"")</f>
        <v>238</v>
      </c>
      <c r="O189" s="2">
        <f ca="1">IF(testdata[[#This Row],[dir]]&lt;&gt;"",MAX(OFFSET(testdata[[#This Row],[high]],0,0,testdata[[#This Row],[lastIndex]]-testdata[[#This Row],[index]],1)),"")</f>
        <v>240.82</v>
      </c>
      <c r="P189" s="2">
        <f ca="1">IF(testdata[[#This Row],[dir]]&lt;&gt;"",MIN(OFFSET(testdata[[#This Row],[low]],0,0,testdata[[#This Row],[lastIndex]]-testdata[[#This Row],[index]],1)),"")</f>
        <v>237.72</v>
      </c>
      <c r="Q189" s="2">
        <f>IF(testdata[[#This Row],[qty]]&lt;&gt;0,testdata[[#This Row],[last]],"")</f>
        <v>240.5</v>
      </c>
      <c r="R189" s="1">
        <f ca="1">IF(testdata[[#This Row],[dir]]&lt;&gt;"",SUM(OFFSET(testdata[[#This Row],[volume]],0,0,testdata[[#This Row],[lastIndex]]-testdata[[#This Row],[index]],1))/ABS(testdata[[#This Row],[qty]]),"")</f>
        <v>861718216</v>
      </c>
      <c r="AD189"/>
    </row>
    <row r="190" spans="1:30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IF(ABS(testdata[[#This Row],[close]]-H189)&gt;=BrickSize,H189+testdata[[#This Row],[qty]]*BrickSize,H189)</f>
        <v>240.5</v>
      </c>
      <c r="I190" s="15">
        <f>(testdata[[#This Row],[close]]-H189)/BrickSize</f>
        <v>0.51200000000000045</v>
      </c>
      <c r="J190" s="12">
        <f>ROUNDDOWN((testdata[[#This Row],[close]]-H189)/BrickSize,0)</f>
        <v>0</v>
      </c>
      <c r="K190" s="12">
        <f t="array" ref="K190">SUM(ABS(J$2:J190))</f>
        <v>19</v>
      </c>
      <c r="L190" s="6" t="str">
        <f>IF(testdata[[#This Row],[last]]&gt;H189,"UP",IF(testdata[[#This Row],[last]]&lt;H189,"DN",""))</f>
        <v/>
      </c>
      <c r="M190" s="7">
        <f t="shared" si="2"/>
        <v>188</v>
      </c>
      <c r="N190" s="2" t="str">
        <f>IF(testdata[[#This Row],[qty]]&lt;&gt;0,H189,"")</f>
        <v/>
      </c>
      <c r="O190" s="2" t="str">
        <f ca="1">IF(testdata[[#This Row],[dir]]&lt;&gt;"",MAX(OFFSET(testdata[[#This Row],[high]],0,0,testdata[[#This Row],[lastIndex]]-testdata[[#This Row],[index]],1)),"")</f>
        <v/>
      </c>
      <c r="P190" s="2" t="str">
        <f ca="1">IF(testdata[[#This Row],[dir]]&lt;&gt;"",MIN(OFFSET(testdata[[#This Row],[low]],0,0,testdata[[#This Row],[lastIndex]]-testdata[[#This Row],[index]],1)),"")</f>
        <v/>
      </c>
      <c r="Q190" s="2" t="str">
        <f>IF(testdata[[#This Row],[qty]]&lt;&gt;0,testdata[[#This Row],[last]],"")</f>
        <v/>
      </c>
      <c r="R190" s="1" t="str">
        <f ca="1">IF(testdata[[#This Row],[dir]]&lt;&gt;"",SUM(OFFSET(testdata[[#This Row],[volume]],0,0,testdata[[#This Row],[lastIndex]]-testdata[[#This Row],[index]],1))/ABS(testdata[[#This Row],[qty]]),"")</f>
        <v/>
      </c>
      <c r="AD190"/>
    </row>
    <row r="191" spans="1:30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IF(ABS(testdata[[#This Row],[close]]-H190)&gt;=BrickSize,H190+testdata[[#This Row],[qty]]*BrickSize,H190)</f>
        <v>240.5</v>
      </c>
      <c r="I191" s="15">
        <f>(testdata[[#This Row],[close]]-H190)/BrickSize</f>
        <v>0.72000000000000453</v>
      </c>
      <c r="J191" s="12">
        <f>ROUNDDOWN((testdata[[#This Row],[close]]-H190)/BrickSize,0)</f>
        <v>0</v>
      </c>
      <c r="K191" s="12">
        <f t="array" ref="K191">SUM(ABS(J$2:J191))</f>
        <v>19</v>
      </c>
      <c r="L191" s="6" t="str">
        <f>IF(testdata[[#This Row],[last]]&gt;H190,"UP",IF(testdata[[#This Row],[last]]&lt;H190,"DN",""))</f>
        <v/>
      </c>
      <c r="M191" s="7">
        <f t="shared" si="2"/>
        <v>188</v>
      </c>
      <c r="N191" s="2" t="str">
        <f>IF(testdata[[#This Row],[qty]]&lt;&gt;0,H190,"")</f>
        <v/>
      </c>
      <c r="O191" s="2" t="str">
        <f ca="1">IF(testdata[[#This Row],[dir]]&lt;&gt;"",MAX(OFFSET(testdata[[#This Row],[high]],0,0,testdata[[#This Row],[lastIndex]]-testdata[[#This Row],[index]],1)),"")</f>
        <v/>
      </c>
      <c r="P191" s="2" t="str">
        <f ca="1">IF(testdata[[#This Row],[dir]]&lt;&gt;"",MIN(OFFSET(testdata[[#This Row],[low]],0,0,testdata[[#This Row],[lastIndex]]-testdata[[#This Row],[index]],1)),"")</f>
        <v/>
      </c>
      <c r="Q191" s="2" t="str">
        <f>IF(testdata[[#This Row],[qty]]&lt;&gt;0,testdata[[#This Row],[last]],"")</f>
        <v/>
      </c>
      <c r="R191" s="1" t="str">
        <f ca="1">IF(testdata[[#This Row],[dir]]&lt;&gt;"",SUM(OFFSET(testdata[[#This Row],[volume]],0,0,testdata[[#This Row],[lastIndex]]-testdata[[#This Row],[index]],1))/ABS(testdata[[#This Row],[qty]]),"")</f>
        <v/>
      </c>
      <c r="AD191"/>
    </row>
    <row r="192" spans="1:30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IF(ABS(testdata[[#This Row],[close]]-H191)&gt;=BrickSize,H191+testdata[[#This Row],[qty]]*BrickSize,H191)</f>
        <v>240.5</v>
      </c>
      <c r="I192" s="15">
        <f>(testdata[[#This Row],[close]]-H191)/BrickSize</f>
        <v>0.83200000000000496</v>
      </c>
      <c r="J192" s="12">
        <f>ROUNDDOWN((testdata[[#This Row],[close]]-H191)/BrickSize,0)</f>
        <v>0</v>
      </c>
      <c r="K192" s="12">
        <f t="array" ref="K192">SUM(ABS(J$2:J192))</f>
        <v>19</v>
      </c>
      <c r="L192" s="6" t="str">
        <f>IF(testdata[[#This Row],[last]]&gt;H191,"UP",IF(testdata[[#This Row],[last]]&lt;H191,"DN",""))</f>
        <v/>
      </c>
      <c r="M192" s="7">
        <f t="shared" si="2"/>
        <v>188</v>
      </c>
      <c r="N192" s="2" t="str">
        <f>IF(testdata[[#This Row],[qty]]&lt;&gt;0,H191,"")</f>
        <v/>
      </c>
      <c r="O192" s="2" t="str">
        <f ca="1">IF(testdata[[#This Row],[dir]]&lt;&gt;"",MAX(OFFSET(testdata[[#This Row],[high]],0,0,testdata[[#This Row],[lastIndex]]-testdata[[#This Row],[index]],1)),"")</f>
        <v/>
      </c>
      <c r="P192" s="2" t="str">
        <f ca="1">IF(testdata[[#This Row],[dir]]&lt;&gt;"",MIN(OFFSET(testdata[[#This Row],[low]],0,0,testdata[[#This Row],[lastIndex]]-testdata[[#This Row],[index]],1)),"")</f>
        <v/>
      </c>
      <c r="Q192" s="2" t="str">
        <f>IF(testdata[[#This Row],[qty]]&lt;&gt;0,testdata[[#This Row],[last]],"")</f>
        <v/>
      </c>
      <c r="R192" s="1" t="str">
        <f ca="1">IF(testdata[[#This Row],[dir]]&lt;&gt;"",SUM(OFFSET(testdata[[#This Row],[volume]],0,0,testdata[[#This Row],[lastIndex]]-testdata[[#This Row],[index]],1))/ABS(testdata[[#This Row],[qty]]),"")</f>
        <v/>
      </c>
      <c r="AD192"/>
    </row>
    <row r="193" spans="1:30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IF(ABS(testdata[[#This Row],[close]]-H192)&gt;=BrickSize,H192+testdata[[#This Row],[qty]]*BrickSize,H192)</f>
        <v>243</v>
      </c>
      <c r="I193" s="15">
        <f>(testdata[[#This Row],[close]]-H192)/BrickSize</f>
        <v>1.4080000000000041</v>
      </c>
      <c r="J193" s="12">
        <f>ROUNDDOWN((testdata[[#This Row],[close]]-H192)/BrickSize,0)</f>
        <v>1</v>
      </c>
      <c r="K193" s="12">
        <f t="array" ref="K193">SUM(ABS(J$2:J193))</f>
        <v>20</v>
      </c>
      <c r="L193" s="6" t="str">
        <f>IF(testdata[[#This Row],[last]]&gt;H192,"UP",IF(testdata[[#This Row],[last]]&lt;H192,"DN",""))</f>
        <v>UP</v>
      </c>
      <c r="M193" s="7">
        <f t="shared" si="2"/>
        <v>188</v>
      </c>
      <c r="N193" s="2">
        <f>IF(testdata[[#This Row],[qty]]&lt;&gt;0,H192,"")</f>
        <v>240.5</v>
      </c>
      <c r="O193" s="2">
        <f ca="1">IF(testdata[[#This Row],[dir]]&lt;&gt;"",MAX(OFFSET(testdata[[#This Row],[high]],0,0,testdata[[#This Row],[lastIndex]]-testdata[[#This Row],[index]],1)),"")</f>
        <v>244.04</v>
      </c>
      <c r="P193" s="2">
        <f ca="1">IF(testdata[[#This Row],[dir]]&lt;&gt;"",MIN(OFFSET(testdata[[#This Row],[low]],0,0,testdata[[#This Row],[lastIndex]]-testdata[[#This Row],[index]],1)),"")</f>
        <v>240.8</v>
      </c>
      <c r="Q193" s="2">
        <f>IF(testdata[[#This Row],[qty]]&lt;&gt;0,testdata[[#This Row],[last]],"")</f>
        <v>243</v>
      </c>
      <c r="R193" s="1">
        <f ca="1">IF(testdata[[#This Row],[dir]]&lt;&gt;"",SUM(OFFSET(testdata[[#This Row],[volume]],0,0,testdata[[#This Row],[lastIndex]]-testdata[[#This Row],[index]],1))/ABS(testdata[[#This Row],[qty]]),"")</f>
        <v>256003600</v>
      </c>
      <c r="AD193"/>
    </row>
    <row r="194" spans="1:30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IF(ABS(testdata[[#This Row],[close]]-H193)&gt;=BrickSize,H193+testdata[[#This Row],[qty]]*BrickSize,H193)</f>
        <v>243</v>
      </c>
      <c r="I194" s="15">
        <f>(testdata[[#This Row],[close]]-H193)/BrickSize</f>
        <v>0.29600000000000365</v>
      </c>
      <c r="J194" s="12">
        <f>ROUNDDOWN((testdata[[#This Row],[close]]-H193)/BrickSize,0)</f>
        <v>0</v>
      </c>
      <c r="K194" s="12">
        <f t="array" ref="K194">SUM(ABS(J$2:J194))</f>
        <v>20</v>
      </c>
      <c r="L194" s="6" t="str">
        <f>IF(testdata[[#This Row],[last]]&gt;H193,"UP",IF(testdata[[#This Row],[last]]&lt;H193,"DN",""))</f>
        <v/>
      </c>
      <c r="M194" s="7">
        <f t="shared" si="2"/>
        <v>192</v>
      </c>
      <c r="N194" s="2" t="str">
        <f>IF(testdata[[#This Row],[qty]]&lt;&gt;0,H193,"")</f>
        <v/>
      </c>
      <c r="O194" s="2" t="str">
        <f ca="1">IF(testdata[[#This Row],[dir]]&lt;&gt;"",MAX(OFFSET(testdata[[#This Row],[high]],0,0,testdata[[#This Row],[lastIndex]]-testdata[[#This Row],[index]],1)),"")</f>
        <v/>
      </c>
      <c r="P194" s="2" t="str">
        <f ca="1">IF(testdata[[#This Row],[dir]]&lt;&gt;"",MIN(OFFSET(testdata[[#This Row],[low]],0,0,testdata[[#This Row],[lastIndex]]-testdata[[#This Row],[index]],1)),"")</f>
        <v/>
      </c>
      <c r="Q194" s="2" t="str">
        <f>IF(testdata[[#This Row],[qty]]&lt;&gt;0,testdata[[#This Row],[last]],"")</f>
        <v/>
      </c>
      <c r="R194" s="1" t="str">
        <f ca="1">IF(testdata[[#This Row],[dir]]&lt;&gt;"",SUM(OFFSET(testdata[[#This Row],[volume]],0,0,testdata[[#This Row],[lastIndex]]-testdata[[#This Row],[index]],1))/ABS(testdata[[#This Row],[qty]]),"")</f>
        <v/>
      </c>
      <c r="AD194"/>
    </row>
    <row r="195" spans="1:30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IF(ABS(testdata[[#This Row],[close]]-H194)&gt;=BrickSize,H194+testdata[[#This Row],[qty]]*BrickSize,H194)</f>
        <v>243</v>
      </c>
      <c r="I195" s="15">
        <f>(testdata[[#This Row],[close]]-H194)/BrickSize</f>
        <v>0.13600000000000137</v>
      </c>
      <c r="J195" s="12">
        <f>ROUNDDOWN((testdata[[#This Row],[close]]-H194)/BrickSize,0)</f>
        <v>0</v>
      </c>
      <c r="K195" s="12">
        <f t="array" ref="K195">SUM(ABS(J$2:J195))</f>
        <v>20</v>
      </c>
      <c r="L195" s="6" t="str">
        <f>IF(testdata[[#This Row],[last]]&gt;H194,"UP",IF(testdata[[#This Row],[last]]&lt;H194,"DN",""))</f>
        <v/>
      </c>
      <c r="M195" s="7">
        <f t="shared" ref="M195:M258" si="3">IF(L194&lt;&gt;"",$A194,M194)</f>
        <v>192</v>
      </c>
      <c r="N195" s="2" t="str">
        <f>IF(testdata[[#This Row],[qty]]&lt;&gt;0,H194,"")</f>
        <v/>
      </c>
      <c r="O195" s="2" t="str">
        <f ca="1">IF(testdata[[#This Row],[dir]]&lt;&gt;"",MAX(OFFSET(testdata[[#This Row],[high]],0,0,testdata[[#This Row],[lastIndex]]-testdata[[#This Row],[index]],1)),"")</f>
        <v/>
      </c>
      <c r="P195" s="2" t="str">
        <f ca="1">IF(testdata[[#This Row],[dir]]&lt;&gt;"",MIN(OFFSET(testdata[[#This Row],[low]],0,0,testdata[[#This Row],[lastIndex]]-testdata[[#This Row],[index]],1)),"")</f>
        <v/>
      </c>
      <c r="Q195" s="2" t="str">
        <f>IF(testdata[[#This Row],[qty]]&lt;&gt;0,testdata[[#This Row],[last]],"")</f>
        <v/>
      </c>
      <c r="R195" s="1" t="str">
        <f ca="1">IF(testdata[[#This Row],[dir]]&lt;&gt;"",SUM(OFFSET(testdata[[#This Row],[volume]],0,0,testdata[[#This Row],[lastIndex]]-testdata[[#This Row],[index]],1))/ABS(testdata[[#This Row],[qty]]),"")</f>
        <v/>
      </c>
      <c r="AD195"/>
    </row>
    <row r="196" spans="1:30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IF(ABS(testdata[[#This Row],[close]]-H195)&gt;=BrickSize,H195+testdata[[#This Row],[qty]]*BrickSize,H195)</f>
        <v>243</v>
      </c>
      <c r="I196" s="15">
        <f>(testdata[[#This Row],[close]]-H195)/BrickSize</f>
        <v>0.39199999999999591</v>
      </c>
      <c r="J196" s="12">
        <f>ROUNDDOWN((testdata[[#This Row],[close]]-H195)/BrickSize,0)</f>
        <v>0</v>
      </c>
      <c r="K196" s="12">
        <f t="array" ref="K196">SUM(ABS(J$2:J196))</f>
        <v>20</v>
      </c>
      <c r="L196" s="6" t="str">
        <f>IF(testdata[[#This Row],[last]]&gt;H195,"UP",IF(testdata[[#This Row],[last]]&lt;H195,"DN",""))</f>
        <v/>
      </c>
      <c r="M196" s="7">
        <f t="shared" si="3"/>
        <v>192</v>
      </c>
      <c r="N196" s="2" t="str">
        <f>IF(testdata[[#This Row],[qty]]&lt;&gt;0,H195,"")</f>
        <v/>
      </c>
      <c r="O196" s="2" t="str">
        <f ca="1">IF(testdata[[#This Row],[dir]]&lt;&gt;"",MAX(OFFSET(testdata[[#This Row],[high]],0,0,testdata[[#This Row],[lastIndex]]-testdata[[#This Row],[index]],1)),"")</f>
        <v/>
      </c>
      <c r="P196" s="2" t="str">
        <f ca="1">IF(testdata[[#This Row],[dir]]&lt;&gt;"",MIN(OFFSET(testdata[[#This Row],[low]],0,0,testdata[[#This Row],[lastIndex]]-testdata[[#This Row],[index]],1)),"")</f>
        <v/>
      </c>
      <c r="Q196" s="2" t="str">
        <f>IF(testdata[[#This Row],[qty]]&lt;&gt;0,testdata[[#This Row],[last]],"")</f>
        <v/>
      </c>
      <c r="R196" s="1" t="str">
        <f ca="1">IF(testdata[[#This Row],[dir]]&lt;&gt;"",SUM(OFFSET(testdata[[#This Row],[volume]],0,0,testdata[[#This Row],[lastIndex]]-testdata[[#This Row],[index]],1))/ABS(testdata[[#This Row],[qty]]),"")</f>
        <v/>
      </c>
      <c r="AD196"/>
    </row>
    <row r="197" spans="1:30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IF(ABS(testdata[[#This Row],[close]]-H196)&gt;=BrickSize,H196+testdata[[#This Row],[qty]]*BrickSize,H196)</f>
        <v>243</v>
      </c>
      <c r="I197" s="15">
        <f>(testdata[[#This Row],[close]]-H196)/BrickSize</f>
        <v>0.54800000000000182</v>
      </c>
      <c r="J197" s="12">
        <f>ROUNDDOWN((testdata[[#This Row],[close]]-H196)/BrickSize,0)</f>
        <v>0</v>
      </c>
      <c r="K197" s="12">
        <f t="array" ref="K197">SUM(ABS(J$2:J197))</f>
        <v>20</v>
      </c>
      <c r="L197" s="6" t="str">
        <f>IF(testdata[[#This Row],[last]]&gt;H196,"UP",IF(testdata[[#This Row],[last]]&lt;H196,"DN",""))</f>
        <v/>
      </c>
      <c r="M197" s="7">
        <f t="shared" si="3"/>
        <v>192</v>
      </c>
      <c r="N197" s="2" t="str">
        <f>IF(testdata[[#This Row],[qty]]&lt;&gt;0,H196,"")</f>
        <v/>
      </c>
      <c r="O197" s="2" t="str">
        <f ca="1">IF(testdata[[#This Row],[dir]]&lt;&gt;"",MAX(OFFSET(testdata[[#This Row],[high]],0,0,testdata[[#This Row],[lastIndex]]-testdata[[#This Row],[index]],1)),"")</f>
        <v/>
      </c>
      <c r="P197" s="2" t="str">
        <f ca="1">IF(testdata[[#This Row],[dir]]&lt;&gt;"",MIN(OFFSET(testdata[[#This Row],[low]],0,0,testdata[[#This Row],[lastIndex]]-testdata[[#This Row],[index]],1)),"")</f>
        <v/>
      </c>
      <c r="Q197" s="2" t="str">
        <f>IF(testdata[[#This Row],[qty]]&lt;&gt;0,testdata[[#This Row],[last]],"")</f>
        <v/>
      </c>
      <c r="R197" s="1" t="str">
        <f ca="1">IF(testdata[[#This Row],[dir]]&lt;&gt;"",SUM(OFFSET(testdata[[#This Row],[volume]],0,0,testdata[[#This Row],[lastIndex]]-testdata[[#This Row],[index]],1))/ABS(testdata[[#This Row],[qty]]),"")</f>
        <v/>
      </c>
      <c r="AD197"/>
    </row>
    <row r="198" spans="1:30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IF(ABS(testdata[[#This Row],[close]]-H197)&gt;=BrickSize,H197+testdata[[#This Row],[qty]]*BrickSize,H197)</f>
        <v>243</v>
      </c>
      <c r="I198" s="15">
        <f>(testdata[[#This Row],[close]]-H197)/BrickSize</f>
        <v>0.4</v>
      </c>
      <c r="J198" s="12">
        <f>ROUNDDOWN((testdata[[#This Row],[close]]-H197)/BrickSize,0)</f>
        <v>0</v>
      </c>
      <c r="K198" s="12">
        <f t="array" ref="K198">SUM(ABS(J$2:J198))</f>
        <v>20</v>
      </c>
      <c r="L198" s="6" t="str">
        <f>IF(testdata[[#This Row],[last]]&gt;H197,"UP",IF(testdata[[#This Row],[last]]&lt;H197,"DN",""))</f>
        <v/>
      </c>
      <c r="M198" s="7">
        <f t="shared" si="3"/>
        <v>192</v>
      </c>
      <c r="N198" s="2" t="str">
        <f>IF(testdata[[#This Row],[qty]]&lt;&gt;0,H197,"")</f>
        <v/>
      </c>
      <c r="O198" s="2" t="str">
        <f ca="1">IF(testdata[[#This Row],[dir]]&lt;&gt;"",MAX(OFFSET(testdata[[#This Row],[high]],0,0,testdata[[#This Row],[lastIndex]]-testdata[[#This Row],[index]],1)),"")</f>
        <v/>
      </c>
      <c r="P198" s="2" t="str">
        <f ca="1">IF(testdata[[#This Row],[dir]]&lt;&gt;"",MIN(OFFSET(testdata[[#This Row],[low]],0,0,testdata[[#This Row],[lastIndex]]-testdata[[#This Row],[index]],1)),"")</f>
        <v/>
      </c>
      <c r="Q198" s="2" t="str">
        <f>IF(testdata[[#This Row],[qty]]&lt;&gt;0,testdata[[#This Row],[last]],"")</f>
        <v/>
      </c>
      <c r="R198" s="1" t="str">
        <f ca="1">IF(testdata[[#This Row],[dir]]&lt;&gt;"",SUM(OFFSET(testdata[[#This Row],[volume]],0,0,testdata[[#This Row],[lastIndex]]-testdata[[#This Row],[index]],1))/ABS(testdata[[#This Row],[qty]]),"")</f>
        <v/>
      </c>
      <c r="AD198"/>
    </row>
    <row r="199" spans="1:30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IF(ABS(testdata[[#This Row],[close]]-H198)&gt;=BrickSize,H198+testdata[[#This Row],[qty]]*BrickSize,H198)</f>
        <v>243</v>
      </c>
      <c r="I199" s="15">
        <f>(testdata[[#This Row],[close]]-H198)/BrickSize</f>
        <v>0.52000000000000457</v>
      </c>
      <c r="J199" s="12">
        <f>ROUNDDOWN((testdata[[#This Row],[close]]-H198)/BrickSize,0)</f>
        <v>0</v>
      </c>
      <c r="K199" s="12">
        <f t="array" ref="K199">SUM(ABS(J$2:J199))</f>
        <v>20</v>
      </c>
      <c r="L199" s="6" t="str">
        <f>IF(testdata[[#This Row],[last]]&gt;H198,"UP",IF(testdata[[#This Row],[last]]&lt;H198,"DN",""))</f>
        <v/>
      </c>
      <c r="M199" s="7">
        <f t="shared" si="3"/>
        <v>192</v>
      </c>
      <c r="N199" s="2" t="str">
        <f>IF(testdata[[#This Row],[qty]]&lt;&gt;0,H198,"")</f>
        <v/>
      </c>
      <c r="O199" s="2" t="str">
        <f ca="1">IF(testdata[[#This Row],[dir]]&lt;&gt;"",MAX(OFFSET(testdata[[#This Row],[high]],0,0,testdata[[#This Row],[lastIndex]]-testdata[[#This Row],[index]],1)),"")</f>
        <v/>
      </c>
      <c r="P199" s="2" t="str">
        <f ca="1">IF(testdata[[#This Row],[dir]]&lt;&gt;"",MIN(OFFSET(testdata[[#This Row],[low]],0,0,testdata[[#This Row],[lastIndex]]-testdata[[#This Row],[index]],1)),"")</f>
        <v/>
      </c>
      <c r="Q199" s="2" t="str">
        <f>IF(testdata[[#This Row],[qty]]&lt;&gt;0,testdata[[#This Row],[last]],"")</f>
        <v/>
      </c>
      <c r="R199" s="1" t="str">
        <f ca="1">IF(testdata[[#This Row],[dir]]&lt;&gt;"",SUM(OFFSET(testdata[[#This Row],[volume]],0,0,testdata[[#This Row],[lastIndex]]-testdata[[#This Row],[index]],1))/ABS(testdata[[#This Row],[qty]]),"")</f>
        <v/>
      </c>
      <c r="AD199"/>
    </row>
    <row r="200" spans="1:30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IF(ABS(testdata[[#This Row],[close]]-H199)&gt;=BrickSize,H199+testdata[[#This Row],[qty]]*BrickSize,H199)</f>
        <v>243</v>
      </c>
      <c r="I200" s="15">
        <f>(testdata[[#This Row],[close]]-H199)/BrickSize</f>
        <v>0.65199999999999814</v>
      </c>
      <c r="J200" s="12">
        <f>ROUNDDOWN((testdata[[#This Row],[close]]-H199)/BrickSize,0)</f>
        <v>0</v>
      </c>
      <c r="K200" s="12">
        <f t="array" ref="K200">SUM(ABS(J$2:J200))</f>
        <v>20</v>
      </c>
      <c r="L200" s="6" t="str">
        <f>IF(testdata[[#This Row],[last]]&gt;H199,"UP",IF(testdata[[#This Row],[last]]&lt;H199,"DN",""))</f>
        <v/>
      </c>
      <c r="M200" s="7">
        <f t="shared" si="3"/>
        <v>192</v>
      </c>
      <c r="N200" s="2" t="str">
        <f>IF(testdata[[#This Row],[qty]]&lt;&gt;0,H199,"")</f>
        <v/>
      </c>
      <c r="O200" s="2" t="str">
        <f ca="1">IF(testdata[[#This Row],[dir]]&lt;&gt;"",MAX(OFFSET(testdata[[#This Row],[high]],0,0,testdata[[#This Row],[lastIndex]]-testdata[[#This Row],[index]],1)),"")</f>
        <v/>
      </c>
      <c r="P200" s="2" t="str">
        <f ca="1">IF(testdata[[#This Row],[dir]]&lt;&gt;"",MIN(OFFSET(testdata[[#This Row],[low]],0,0,testdata[[#This Row],[lastIndex]]-testdata[[#This Row],[index]],1)),"")</f>
        <v/>
      </c>
      <c r="Q200" s="2" t="str">
        <f>IF(testdata[[#This Row],[qty]]&lt;&gt;0,testdata[[#This Row],[last]],"")</f>
        <v/>
      </c>
      <c r="R200" s="1" t="str">
        <f ca="1">IF(testdata[[#This Row],[dir]]&lt;&gt;"",SUM(OFFSET(testdata[[#This Row],[volume]],0,0,testdata[[#This Row],[lastIndex]]-testdata[[#This Row],[index]],1))/ABS(testdata[[#This Row],[qty]]),"")</f>
        <v/>
      </c>
      <c r="AD200"/>
    </row>
    <row r="201" spans="1:30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IF(ABS(testdata[[#This Row],[close]]-H200)&gt;=BrickSize,H200+testdata[[#This Row],[qty]]*BrickSize,H200)</f>
        <v>243</v>
      </c>
      <c r="I201" s="15">
        <f>(testdata[[#This Row],[close]]-H200)/BrickSize</f>
        <v>0.72000000000000453</v>
      </c>
      <c r="J201" s="12">
        <f>ROUNDDOWN((testdata[[#This Row],[close]]-H200)/BrickSize,0)</f>
        <v>0</v>
      </c>
      <c r="K201" s="12">
        <f t="array" ref="K201">SUM(ABS(J$2:J201))</f>
        <v>20</v>
      </c>
      <c r="L201" s="6" t="str">
        <f>IF(testdata[[#This Row],[last]]&gt;H200,"UP",IF(testdata[[#This Row],[last]]&lt;H200,"DN",""))</f>
        <v/>
      </c>
      <c r="M201" s="7">
        <f t="shared" si="3"/>
        <v>192</v>
      </c>
      <c r="N201" s="2" t="str">
        <f>IF(testdata[[#This Row],[qty]]&lt;&gt;0,H200,"")</f>
        <v/>
      </c>
      <c r="O201" s="2" t="str">
        <f ca="1">IF(testdata[[#This Row],[dir]]&lt;&gt;"",MAX(OFFSET(testdata[[#This Row],[high]],0,0,testdata[[#This Row],[lastIndex]]-testdata[[#This Row],[index]],1)),"")</f>
        <v/>
      </c>
      <c r="P201" s="2" t="str">
        <f ca="1">IF(testdata[[#This Row],[dir]]&lt;&gt;"",MIN(OFFSET(testdata[[#This Row],[low]],0,0,testdata[[#This Row],[lastIndex]]-testdata[[#This Row],[index]],1)),"")</f>
        <v/>
      </c>
      <c r="Q201" s="2" t="str">
        <f>IF(testdata[[#This Row],[qty]]&lt;&gt;0,testdata[[#This Row],[last]],"")</f>
        <v/>
      </c>
      <c r="R201" s="1" t="str">
        <f ca="1">IF(testdata[[#This Row],[dir]]&lt;&gt;"",SUM(OFFSET(testdata[[#This Row],[volume]],0,0,testdata[[#This Row],[lastIndex]]-testdata[[#This Row],[index]],1))/ABS(testdata[[#This Row],[qty]]),"")</f>
        <v/>
      </c>
      <c r="AD201"/>
    </row>
    <row r="202" spans="1:30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IF(ABS(testdata[[#This Row],[close]]-H201)&gt;=BrickSize,H201+testdata[[#This Row],[qty]]*BrickSize,H201)</f>
        <v>243</v>
      </c>
      <c r="I202" s="15">
        <f>(testdata[[#This Row],[close]]-H201)/BrickSize</f>
        <v>0.81599999999999684</v>
      </c>
      <c r="J202" s="12">
        <f>ROUNDDOWN((testdata[[#This Row],[close]]-H201)/BrickSize,0)</f>
        <v>0</v>
      </c>
      <c r="K202" s="12">
        <f t="array" ref="K202">SUM(ABS(J$2:J202))</f>
        <v>20</v>
      </c>
      <c r="L202" s="6" t="str">
        <f>IF(testdata[[#This Row],[last]]&gt;H201,"UP",IF(testdata[[#This Row],[last]]&lt;H201,"DN",""))</f>
        <v/>
      </c>
      <c r="M202" s="7">
        <f t="shared" si="3"/>
        <v>192</v>
      </c>
      <c r="N202" s="2" t="str">
        <f>IF(testdata[[#This Row],[qty]]&lt;&gt;0,H201,"")</f>
        <v/>
      </c>
      <c r="O202" s="2" t="str">
        <f ca="1">IF(testdata[[#This Row],[dir]]&lt;&gt;"",MAX(OFFSET(testdata[[#This Row],[high]],0,0,testdata[[#This Row],[lastIndex]]-testdata[[#This Row],[index]],1)),"")</f>
        <v/>
      </c>
      <c r="P202" s="2" t="str">
        <f ca="1">IF(testdata[[#This Row],[dir]]&lt;&gt;"",MIN(OFFSET(testdata[[#This Row],[low]],0,0,testdata[[#This Row],[lastIndex]]-testdata[[#This Row],[index]],1)),"")</f>
        <v/>
      </c>
      <c r="Q202" s="2" t="str">
        <f>IF(testdata[[#This Row],[qty]]&lt;&gt;0,testdata[[#This Row],[last]],"")</f>
        <v/>
      </c>
      <c r="R202" s="1" t="str">
        <f ca="1">IF(testdata[[#This Row],[dir]]&lt;&gt;"",SUM(OFFSET(testdata[[#This Row],[volume]],0,0,testdata[[#This Row],[lastIndex]]-testdata[[#This Row],[index]],1))/ABS(testdata[[#This Row],[qty]]),"")</f>
        <v/>
      </c>
      <c r="AD202"/>
    </row>
    <row r="203" spans="1:30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IF(ABS(testdata[[#This Row],[close]]-H202)&gt;=BrickSize,H202+testdata[[#This Row],[qty]]*BrickSize,H202)</f>
        <v>243</v>
      </c>
      <c r="I203" s="15">
        <f>(testdata[[#This Row],[close]]-H202)/BrickSize</f>
        <v>0.83999999999999775</v>
      </c>
      <c r="J203" s="12">
        <f>ROUNDDOWN((testdata[[#This Row],[close]]-H202)/BrickSize,0)</f>
        <v>0</v>
      </c>
      <c r="K203" s="12">
        <f t="array" ref="K203">SUM(ABS(J$2:J203))</f>
        <v>20</v>
      </c>
      <c r="L203" s="6" t="str">
        <f>IF(testdata[[#This Row],[last]]&gt;H202,"UP",IF(testdata[[#This Row],[last]]&lt;H202,"DN",""))</f>
        <v/>
      </c>
      <c r="M203" s="7">
        <f t="shared" si="3"/>
        <v>192</v>
      </c>
      <c r="N203" s="2" t="str">
        <f>IF(testdata[[#This Row],[qty]]&lt;&gt;0,H202,"")</f>
        <v/>
      </c>
      <c r="O203" s="2" t="str">
        <f ca="1">IF(testdata[[#This Row],[dir]]&lt;&gt;"",MAX(OFFSET(testdata[[#This Row],[high]],0,0,testdata[[#This Row],[lastIndex]]-testdata[[#This Row],[index]],1)),"")</f>
        <v/>
      </c>
      <c r="P203" s="2" t="str">
        <f ca="1">IF(testdata[[#This Row],[dir]]&lt;&gt;"",MIN(OFFSET(testdata[[#This Row],[low]],0,0,testdata[[#This Row],[lastIndex]]-testdata[[#This Row],[index]],1)),"")</f>
        <v/>
      </c>
      <c r="Q203" s="2" t="str">
        <f>IF(testdata[[#This Row],[qty]]&lt;&gt;0,testdata[[#This Row],[last]],"")</f>
        <v/>
      </c>
      <c r="R203" s="1" t="str">
        <f ca="1">IF(testdata[[#This Row],[dir]]&lt;&gt;"",SUM(OFFSET(testdata[[#This Row],[volume]],0,0,testdata[[#This Row],[lastIndex]]-testdata[[#This Row],[index]],1))/ABS(testdata[[#This Row],[qty]]),"")</f>
        <v/>
      </c>
      <c r="AD203"/>
    </row>
    <row r="204" spans="1:30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IF(ABS(testdata[[#This Row],[close]]-H203)&gt;=BrickSize,H203+testdata[[#This Row],[qty]]*BrickSize,H203)</f>
        <v>245.5</v>
      </c>
      <c r="I204" s="15">
        <f>(testdata[[#This Row],[close]]-H203)/BrickSize</f>
        <v>1.3480000000000019</v>
      </c>
      <c r="J204" s="12">
        <f>ROUNDDOWN((testdata[[#This Row],[close]]-H203)/BrickSize,0)</f>
        <v>1</v>
      </c>
      <c r="K204" s="12">
        <f t="array" ref="K204">SUM(ABS(J$2:J204))</f>
        <v>21</v>
      </c>
      <c r="L204" s="6" t="str">
        <f>IF(testdata[[#This Row],[last]]&gt;H203,"UP",IF(testdata[[#This Row],[last]]&lt;H203,"DN",""))</f>
        <v>UP</v>
      </c>
      <c r="M204" s="7">
        <f t="shared" si="3"/>
        <v>192</v>
      </c>
      <c r="N204" s="2">
        <f>IF(testdata[[#This Row],[qty]]&lt;&gt;0,H203,"")</f>
        <v>243</v>
      </c>
      <c r="O204" s="2">
        <f ca="1">IF(testdata[[#This Row],[dir]]&lt;&gt;"",MAX(OFFSET(testdata[[#This Row],[high]],0,0,testdata[[#This Row],[lastIndex]]-testdata[[#This Row],[index]],1)),"")</f>
        <v>246.4</v>
      </c>
      <c r="P204" s="2">
        <f ca="1">IF(testdata[[#This Row],[dir]]&lt;&gt;"",MIN(OFFSET(testdata[[#This Row],[low]],0,0,testdata[[#This Row],[lastIndex]]-testdata[[#This Row],[index]],1)),"")</f>
        <v>243.05</v>
      </c>
      <c r="Q204" s="2">
        <f>IF(testdata[[#This Row],[qty]]&lt;&gt;0,testdata[[#This Row],[last]],"")</f>
        <v>245.5</v>
      </c>
      <c r="R204" s="1">
        <f ca="1">IF(testdata[[#This Row],[dir]]&lt;&gt;"",SUM(OFFSET(testdata[[#This Row],[volume]],0,0,testdata[[#This Row],[lastIndex]]-testdata[[#This Row],[index]],1))/ABS(testdata[[#This Row],[qty]]),"")</f>
        <v>595680976</v>
      </c>
      <c r="AD204"/>
    </row>
    <row r="205" spans="1:30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IF(ABS(testdata[[#This Row],[close]]-H204)&gt;=BrickSize,H204+testdata[[#This Row],[qty]]*BrickSize,H204)</f>
        <v>245.5</v>
      </c>
      <c r="I205" s="15">
        <f>(testdata[[#This Row],[close]]-H204)/BrickSize</f>
        <v>-3.6000000000001364E-2</v>
      </c>
      <c r="J205" s="12">
        <f>ROUNDDOWN((testdata[[#This Row],[close]]-H204)/BrickSize,0)</f>
        <v>0</v>
      </c>
      <c r="K205" s="12">
        <f t="array" ref="K205">SUM(ABS(J$2:J205))</f>
        <v>21</v>
      </c>
      <c r="L205" s="6" t="str">
        <f>IF(testdata[[#This Row],[last]]&gt;H204,"UP",IF(testdata[[#This Row],[last]]&lt;H204,"DN",""))</f>
        <v/>
      </c>
      <c r="M205" s="7">
        <f t="shared" si="3"/>
        <v>203</v>
      </c>
      <c r="N205" s="2" t="str">
        <f>IF(testdata[[#This Row],[qty]]&lt;&gt;0,H204,"")</f>
        <v/>
      </c>
      <c r="O205" s="2" t="str">
        <f ca="1">IF(testdata[[#This Row],[dir]]&lt;&gt;"",MAX(OFFSET(testdata[[#This Row],[high]],0,0,testdata[[#This Row],[lastIndex]]-testdata[[#This Row],[index]],1)),"")</f>
        <v/>
      </c>
      <c r="P205" s="2" t="str">
        <f ca="1">IF(testdata[[#This Row],[dir]]&lt;&gt;"",MIN(OFFSET(testdata[[#This Row],[low]],0,0,testdata[[#This Row],[lastIndex]]-testdata[[#This Row],[index]],1)),"")</f>
        <v/>
      </c>
      <c r="Q205" s="2" t="str">
        <f>IF(testdata[[#This Row],[qty]]&lt;&gt;0,testdata[[#This Row],[last]],"")</f>
        <v/>
      </c>
      <c r="R205" s="1" t="str">
        <f ca="1">IF(testdata[[#This Row],[dir]]&lt;&gt;"",SUM(OFFSET(testdata[[#This Row],[volume]],0,0,testdata[[#This Row],[lastIndex]]-testdata[[#This Row],[index]],1))/ABS(testdata[[#This Row],[qty]]),"")</f>
        <v/>
      </c>
      <c r="AD205"/>
    </row>
    <row r="206" spans="1:30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IF(ABS(testdata[[#This Row],[close]]-H205)&gt;=BrickSize,H205+testdata[[#This Row],[qty]]*BrickSize,H205)</f>
        <v>245.5</v>
      </c>
      <c r="I206" s="15">
        <f>(testdata[[#This Row],[close]]-H205)/BrickSize</f>
        <v>0.13600000000000137</v>
      </c>
      <c r="J206" s="12">
        <f>ROUNDDOWN((testdata[[#This Row],[close]]-H205)/BrickSize,0)</f>
        <v>0</v>
      </c>
      <c r="K206" s="12">
        <f t="array" ref="K206">SUM(ABS(J$2:J206))</f>
        <v>21</v>
      </c>
      <c r="L206" s="6" t="str">
        <f>IF(testdata[[#This Row],[last]]&gt;H205,"UP",IF(testdata[[#This Row],[last]]&lt;H205,"DN",""))</f>
        <v/>
      </c>
      <c r="M206" s="7">
        <f t="shared" si="3"/>
        <v>203</v>
      </c>
      <c r="N206" s="2" t="str">
        <f>IF(testdata[[#This Row],[qty]]&lt;&gt;0,H205,"")</f>
        <v/>
      </c>
      <c r="O206" s="2" t="str">
        <f ca="1">IF(testdata[[#This Row],[dir]]&lt;&gt;"",MAX(OFFSET(testdata[[#This Row],[high]],0,0,testdata[[#This Row],[lastIndex]]-testdata[[#This Row],[index]],1)),"")</f>
        <v/>
      </c>
      <c r="P206" s="2" t="str">
        <f ca="1">IF(testdata[[#This Row],[dir]]&lt;&gt;"",MIN(OFFSET(testdata[[#This Row],[low]],0,0,testdata[[#This Row],[lastIndex]]-testdata[[#This Row],[index]],1)),"")</f>
        <v/>
      </c>
      <c r="Q206" s="2" t="str">
        <f>IF(testdata[[#This Row],[qty]]&lt;&gt;0,testdata[[#This Row],[last]],"")</f>
        <v/>
      </c>
      <c r="R206" s="1" t="str">
        <f ca="1">IF(testdata[[#This Row],[dir]]&lt;&gt;"",SUM(OFFSET(testdata[[#This Row],[volume]],0,0,testdata[[#This Row],[lastIndex]]-testdata[[#This Row],[index]],1))/ABS(testdata[[#This Row],[qty]]),"")</f>
        <v/>
      </c>
      <c r="AD206"/>
    </row>
    <row r="207" spans="1:30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IF(ABS(testdata[[#This Row],[close]]-H206)&gt;=BrickSize,H206+testdata[[#This Row],[qty]]*BrickSize,H206)</f>
        <v>245.5</v>
      </c>
      <c r="I207" s="15">
        <f>(testdata[[#This Row],[close]]-H206)/BrickSize</f>
        <v>-0.34800000000000181</v>
      </c>
      <c r="J207" s="12">
        <f>ROUNDDOWN((testdata[[#This Row],[close]]-H206)/BrickSize,0)</f>
        <v>0</v>
      </c>
      <c r="K207" s="12">
        <f t="array" ref="K207">SUM(ABS(J$2:J207))</f>
        <v>21</v>
      </c>
      <c r="L207" s="6" t="str">
        <f>IF(testdata[[#This Row],[last]]&gt;H206,"UP",IF(testdata[[#This Row],[last]]&lt;H206,"DN",""))</f>
        <v/>
      </c>
      <c r="M207" s="7">
        <f t="shared" si="3"/>
        <v>203</v>
      </c>
      <c r="N207" s="2" t="str">
        <f>IF(testdata[[#This Row],[qty]]&lt;&gt;0,H206,"")</f>
        <v/>
      </c>
      <c r="O207" s="2" t="str">
        <f ca="1">IF(testdata[[#This Row],[dir]]&lt;&gt;"",MAX(OFFSET(testdata[[#This Row],[high]],0,0,testdata[[#This Row],[lastIndex]]-testdata[[#This Row],[index]],1)),"")</f>
        <v/>
      </c>
      <c r="P207" s="2" t="str">
        <f ca="1">IF(testdata[[#This Row],[dir]]&lt;&gt;"",MIN(OFFSET(testdata[[#This Row],[low]],0,0,testdata[[#This Row],[lastIndex]]-testdata[[#This Row],[index]],1)),"")</f>
        <v/>
      </c>
      <c r="Q207" s="2" t="str">
        <f>IF(testdata[[#This Row],[qty]]&lt;&gt;0,testdata[[#This Row],[last]],"")</f>
        <v/>
      </c>
      <c r="R207" s="1" t="str">
        <f ca="1">IF(testdata[[#This Row],[dir]]&lt;&gt;"",SUM(OFFSET(testdata[[#This Row],[volume]],0,0,testdata[[#This Row],[lastIndex]]-testdata[[#This Row],[index]],1))/ABS(testdata[[#This Row],[qty]]),"")</f>
        <v/>
      </c>
      <c r="AD207"/>
    </row>
    <row r="208" spans="1:30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IF(ABS(testdata[[#This Row],[close]]-H207)&gt;=BrickSize,H207+testdata[[#This Row],[qty]]*BrickSize,H207)</f>
        <v>245.5</v>
      </c>
      <c r="I208" s="15">
        <f>(testdata[[#This Row],[close]]-H207)/BrickSize</f>
        <v>-0.22400000000000092</v>
      </c>
      <c r="J208" s="12">
        <f>ROUNDDOWN((testdata[[#This Row],[close]]-H207)/BrickSize,0)</f>
        <v>0</v>
      </c>
      <c r="K208" s="12">
        <f t="array" ref="K208">SUM(ABS(J$2:J208))</f>
        <v>21</v>
      </c>
      <c r="L208" s="6" t="str">
        <f>IF(testdata[[#This Row],[last]]&gt;H207,"UP",IF(testdata[[#This Row],[last]]&lt;H207,"DN",""))</f>
        <v/>
      </c>
      <c r="M208" s="7">
        <f t="shared" si="3"/>
        <v>203</v>
      </c>
      <c r="N208" s="2" t="str">
        <f>IF(testdata[[#This Row],[qty]]&lt;&gt;0,H207,"")</f>
        <v/>
      </c>
      <c r="O208" s="2" t="str">
        <f ca="1">IF(testdata[[#This Row],[dir]]&lt;&gt;"",MAX(OFFSET(testdata[[#This Row],[high]],0,0,testdata[[#This Row],[lastIndex]]-testdata[[#This Row],[index]],1)),"")</f>
        <v/>
      </c>
      <c r="P208" s="2" t="str">
        <f ca="1">IF(testdata[[#This Row],[dir]]&lt;&gt;"",MIN(OFFSET(testdata[[#This Row],[low]],0,0,testdata[[#This Row],[lastIndex]]-testdata[[#This Row],[index]],1)),"")</f>
        <v/>
      </c>
      <c r="Q208" s="2" t="str">
        <f>IF(testdata[[#This Row],[qty]]&lt;&gt;0,testdata[[#This Row],[last]],"")</f>
        <v/>
      </c>
      <c r="R208" s="1" t="str">
        <f ca="1">IF(testdata[[#This Row],[dir]]&lt;&gt;"",SUM(OFFSET(testdata[[#This Row],[volume]],0,0,testdata[[#This Row],[lastIndex]]-testdata[[#This Row],[index]],1))/ABS(testdata[[#This Row],[qty]]),"")</f>
        <v/>
      </c>
      <c r="AD208"/>
    </row>
    <row r="209" spans="1:30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IF(ABS(testdata[[#This Row],[close]]-H208)&gt;=BrickSize,H208+testdata[[#This Row],[qty]]*BrickSize,H208)</f>
        <v>245.5</v>
      </c>
      <c r="I209" s="15">
        <f>(testdata[[#This Row],[close]]-H208)/BrickSize</f>
        <v>0.57599999999999907</v>
      </c>
      <c r="J209" s="12">
        <f>ROUNDDOWN((testdata[[#This Row],[close]]-H208)/BrickSize,0)</f>
        <v>0</v>
      </c>
      <c r="K209" s="12">
        <f t="array" ref="K209">SUM(ABS(J$2:J209))</f>
        <v>21</v>
      </c>
      <c r="L209" s="6" t="str">
        <f>IF(testdata[[#This Row],[last]]&gt;H208,"UP",IF(testdata[[#This Row],[last]]&lt;H208,"DN",""))</f>
        <v/>
      </c>
      <c r="M209" s="7">
        <f t="shared" si="3"/>
        <v>203</v>
      </c>
      <c r="N209" s="2" t="str">
        <f>IF(testdata[[#This Row],[qty]]&lt;&gt;0,H208,"")</f>
        <v/>
      </c>
      <c r="O209" s="2" t="str">
        <f ca="1">IF(testdata[[#This Row],[dir]]&lt;&gt;"",MAX(OFFSET(testdata[[#This Row],[high]],0,0,testdata[[#This Row],[lastIndex]]-testdata[[#This Row],[index]],1)),"")</f>
        <v/>
      </c>
      <c r="P209" s="2" t="str">
        <f ca="1">IF(testdata[[#This Row],[dir]]&lt;&gt;"",MIN(OFFSET(testdata[[#This Row],[low]],0,0,testdata[[#This Row],[lastIndex]]-testdata[[#This Row],[index]],1)),"")</f>
        <v/>
      </c>
      <c r="Q209" s="2" t="str">
        <f>IF(testdata[[#This Row],[qty]]&lt;&gt;0,testdata[[#This Row],[last]],"")</f>
        <v/>
      </c>
      <c r="R209" s="1" t="str">
        <f ca="1">IF(testdata[[#This Row],[dir]]&lt;&gt;"",SUM(OFFSET(testdata[[#This Row],[volume]],0,0,testdata[[#This Row],[lastIndex]]-testdata[[#This Row],[index]],1))/ABS(testdata[[#This Row],[qty]]),"")</f>
        <v/>
      </c>
      <c r="AD209"/>
    </row>
    <row r="210" spans="1:30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IF(ABS(testdata[[#This Row],[close]]-H209)&gt;=BrickSize,H209+testdata[[#This Row],[qty]]*BrickSize,H209)</f>
        <v>245.5</v>
      </c>
      <c r="I210" s="15">
        <f>(testdata[[#This Row],[close]]-H209)/BrickSize</f>
        <v>0.2080000000000041</v>
      </c>
      <c r="J210" s="12">
        <f>ROUNDDOWN((testdata[[#This Row],[close]]-H209)/BrickSize,0)</f>
        <v>0</v>
      </c>
      <c r="K210" s="12">
        <f t="array" ref="K210">SUM(ABS(J$2:J210))</f>
        <v>21</v>
      </c>
      <c r="L210" s="6" t="str">
        <f>IF(testdata[[#This Row],[last]]&gt;H209,"UP",IF(testdata[[#This Row],[last]]&lt;H209,"DN",""))</f>
        <v/>
      </c>
      <c r="M210" s="7">
        <f t="shared" si="3"/>
        <v>203</v>
      </c>
      <c r="N210" s="2" t="str">
        <f>IF(testdata[[#This Row],[qty]]&lt;&gt;0,H209,"")</f>
        <v/>
      </c>
      <c r="O210" s="2" t="str">
        <f ca="1">IF(testdata[[#This Row],[dir]]&lt;&gt;"",MAX(OFFSET(testdata[[#This Row],[high]],0,0,testdata[[#This Row],[lastIndex]]-testdata[[#This Row],[index]],1)),"")</f>
        <v/>
      </c>
      <c r="P210" s="2" t="str">
        <f ca="1">IF(testdata[[#This Row],[dir]]&lt;&gt;"",MIN(OFFSET(testdata[[#This Row],[low]],0,0,testdata[[#This Row],[lastIndex]]-testdata[[#This Row],[index]],1)),"")</f>
        <v/>
      </c>
      <c r="Q210" s="2" t="str">
        <f>IF(testdata[[#This Row],[qty]]&lt;&gt;0,testdata[[#This Row],[last]],"")</f>
        <v/>
      </c>
      <c r="R210" s="1" t="str">
        <f ca="1">IF(testdata[[#This Row],[dir]]&lt;&gt;"",SUM(OFFSET(testdata[[#This Row],[volume]],0,0,testdata[[#This Row],[lastIndex]]-testdata[[#This Row],[index]],1))/ABS(testdata[[#This Row],[qty]]),"")</f>
        <v/>
      </c>
      <c r="AD210"/>
    </row>
    <row r="211" spans="1:30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IF(ABS(testdata[[#This Row],[close]]-H210)&gt;=BrickSize,H210+testdata[[#This Row],[qty]]*BrickSize,H210)</f>
        <v>245.5</v>
      </c>
      <c r="I211" s="15">
        <f>(testdata[[#This Row],[close]]-H210)/BrickSize</f>
        <v>0.36399999999999866</v>
      </c>
      <c r="J211" s="12">
        <f>ROUNDDOWN((testdata[[#This Row],[close]]-H210)/BrickSize,0)</f>
        <v>0</v>
      </c>
      <c r="K211" s="12">
        <f t="array" ref="K211">SUM(ABS(J$2:J211))</f>
        <v>21</v>
      </c>
      <c r="L211" s="6" t="str">
        <f>IF(testdata[[#This Row],[last]]&gt;H210,"UP",IF(testdata[[#This Row],[last]]&lt;H210,"DN",""))</f>
        <v/>
      </c>
      <c r="M211" s="7">
        <f t="shared" si="3"/>
        <v>203</v>
      </c>
      <c r="N211" s="2" t="str">
        <f>IF(testdata[[#This Row],[qty]]&lt;&gt;0,H210,"")</f>
        <v/>
      </c>
      <c r="O211" s="2" t="str">
        <f ca="1">IF(testdata[[#This Row],[dir]]&lt;&gt;"",MAX(OFFSET(testdata[[#This Row],[high]],0,0,testdata[[#This Row],[lastIndex]]-testdata[[#This Row],[index]],1)),"")</f>
        <v/>
      </c>
      <c r="P211" s="2" t="str">
        <f ca="1">IF(testdata[[#This Row],[dir]]&lt;&gt;"",MIN(OFFSET(testdata[[#This Row],[low]],0,0,testdata[[#This Row],[lastIndex]]-testdata[[#This Row],[index]],1)),"")</f>
        <v/>
      </c>
      <c r="Q211" s="2" t="str">
        <f>IF(testdata[[#This Row],[qty]]&lt;&gt;0,testdata[[#This Row],[last]],"")</f>
        <v/>
      </c>
      <c r="R211" s="1" t="str">
        <f ca="1">IF(testdata[[#This Row],[dir]]&lt;&gt;"",SUM(OFFSET(testdata[[#This Row],[volume]],0,0,testdata[[#This Row],[lastIndex]]-testdata[[#This Row],[index]],1))/ABS(testdata[[#This Row],[qty]]),"")</f>
        <v/>
      </c>
      <c r="AD211"/>
    </row>
    <row r="212" spans="1:30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IF(ABS(testdata[[#This Row],[close]]-H211)&gt;=BrickSize,H211+testdata[[#This Row],[qty]]*BrickSize,H211)</f>
        <v>245.5</v>
      </c>
      <c r="I212" s="15">
        <f>(testdata[[#This Row],[close]]-H211)/BrickSize</f>
        <v>0.49199999999999589</v>
      </c>
      <c r="J212" s="12">
        <f>ROUNDDOWN((testdata[[#This Row],[close]]-H211)/BrickSize,0)</f>
        <v>0</v>
      </c>
      <c r="K212" s="12">
        <f t="array" ref="K212">SUM(ABS(J$2:J212))</f>
        <v>21</v>
      </c>
      <c r="L212" s="6" t="str">
        <f>IF(testdata[[#This Row],[last]]&gt;H211,"UP",IF(testdata[[#This Row],[last]]&lt;H211,"DN",""))</f>
        <v/>
      </c>
      <c r="M212" s="7">
        <f t="shared" si="3"/>
        <v>203</v>
      </c>
      <c r="N212" s="2" t="str">
        <f>IF(testdata[[#This Row],[qty]]&lt;&gt;0,H211,"")</f>
        <v/>
      </c>
      <c r="O212" s="2" t="str">
        <f ca="1">IF(testdata[[#This Row],[dir]]&lt;&gt;"",MAX(OFFSET(testdata[[#This Row],[high]],0,0,testdata[[#This Row],[lastIndex]]-testdata[[#This Row],[index]],1)),"")</f>
        <v/>
      </c>
      <c r="P212" s="2" t="str">
        <f ca="1">IF(testdata[[#This Row],[dir]]&lt;&gt;"",MIN(OFFSET(testdata[[#This Row],[low]],0,0,testdata[[#This Row],[lastIndex]]-testdata[[#This Row],[index]],1)),"")</f>
        <v/>
      </c>
      <c r="Q212" s="2" t="str">
        <f>IF(testdata[[#This Row],[qty]]&lt;&gt;0,testdata[[#This Row],[last]],"")</f>
        <v/>
      </c>
      <c r="R212" s="1" t="str">
        <f ca="1">IF(testdata[[#This Row],[dir]]&lt;&gt;"",SUM(OFFSET(testdata[[#This Row],[volume]],0,0,testdata[[#This Row],[lastIndex]]-testdata[[#This Row],[index]],1))/ABS(testdata[[#This Row],[qty]]),"")</f>
        <v/>
      </c>
      <c r="AD212"/>
    </row>
    <row r="213" spans="1:30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IF(ABS(testdata[[#This Row],[close]]-H212)&gt;=BrickSize,H212+testdata[[#This Row],[qty]]*BrickSize,H212)</f>
        <v>245.5</v>
      </c>
      <c r="I213" s="15">
        <f>(testdata[[#This Row],[close]]-H212)/BrickSize</f>
        <v>0.53200000000000502</v>
      </c>
      <c r="J213" s="12">
        <f>ROUNDDOWN((testdata[[#This Row],[close]]-H212)/BrickSize,0)</f>
        <v>0</v>
      </c>
      <c r="K213" s="12">
        <f t="array" ref="K213">SUM(ABS(J$2:J213))</f>
        <v>21</v>
      </c>
      <c r="L213" s="6" t="str">
        <f>IF(testdata[[#This Row],[last]]&gt;H212,"UP",IF(testdata[[#This Row],[last]]&lt;H212,"DN",""))</f>
        <v/>
      </c>
      <c r="M213" s="7">
        <f t="shared" si="3"/>
        <v>203</v>
      </c>
      <c r="N213" s="2" t="str">
        <f>IF(testdata[[#This Row],[qty]]&lt;&gt;0,H212,"")</f>
        <v/>
      </c>
      <c r="O213" s="2" t="str">
        <f ca="1">IF(testdata[[#This Row],[dir]]&lt;&gt;"",MAX(OFFSET(testdata[[#This Row],[high]],0,0,testdata[[#This Row],[lastIndex]]-testdata[[#This Row],[index]],1)),"")</f>
        <v/>
      </c>
      <c r="P213" s="2" t="str">
        <f ca="1">IF(testdata[[#This Row],[dir]]&lt;&gt;"",MIN(OFFSET(testdata[[#This Row],[low]],0,0,testdata[[#This Row],[lastIndex]]-testdata[[#This Row],[index]],1)),"")</f>
        <v/>
      </c>
      <c r="Q213" s="2" t="str">
        <f>IF(testdata[[#This Row],[qty]]&lt;&gt;0,testdata[[#This Row],[last]],"")</f>
        <v/>
      </c>
      <c r="R213" s="1" t="str">
        <f ca="1">IF(testdata[[#This Row],[dir]]&lt;&gt;"",SUM(OFFSET(testdata[[#This Row],[volume]],0,0,testdata[[#This Row],[lastIndex]]-testdata[[#This Row],[index]],1))/ABS(testdata[[#This Row],[qty]]),"")</f>
        <v/>
      </c>
      <c r="AD213"/>
    </row>
    <row r="214" spans="1:30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IF(ABS(testdata[[#This Row],[close]]-H213)&gt;=BrickSize,H213+testdata[[#This Row],[qty]]*BrickSize,H213)</f>
        <v>245.5</v>
      </c>
      <c r="I214" s="15">
        <f>(testdata[[#This Row],[close]]-H213)/BrickSize</f>
        <v>0.86000000000000232</v>
      </c>
      <c r="J214" s="12">
        <f>ROUNDDOWN((testdata[[#This Row],[close]]-H213)/BrickSize,0)</f>
        <v>0</v>
      </c>
      <c r="K214" s="12">
        <f t="array" ref="K214">SUM(ABS(J$2:J214))</f>
        <v>21</v>
      </c>
      <c r="L214" s="6" t="str">
        <f>IF(testdata[[#This Row],[last]]&gt;H213,"UP",IF(testdata[[#This Row],[last]]&lt;H213,"DN",""))</f>
        <v/>
      </c>
      <c r="M214" s="7">
        <f t="shared" si="3"/>
        <v>203</v>
      </c>
      <c r="N214" s="2" t="str">
        <f>IF(testdata[[#This Row],[qty]]&lt;&gt;0,H213,"")</f>
        <v/>
      </c>
      <c r="O214" s="2" t="str">
        <f ca="1">IF(testdata[[#This Row],[dir]]&lt;&gt;"",MAX(OFFSET(testdata[[#This Row],[high]],0,0,testdata[[#This Row],[lastIndex]]-testdata[[#This Row],[index]],1)),"")</f>
        <v/>
      </c>
      <c r="P214" s="2" t="str">
        <f ca="1">IF(testdata[[#This Row],[dir]]&lt;&gt;"",MIN(OFFSET(testdata[[#This Row],[low]],0,0,testdata[[#This Row],[lastIndex]]-testdata[[#This Row],[index]],1)),"")</f>
        <v/>
      </c>
      <c r="Q214" s="2" t="str">
        <f>IF(testdata[[#This Row],[qty]]&lt;&gt;0,testdata[[#This Row],[last]],"")</f>
        <v/>
      </c>
      <c r="R214" s="1" t="str">
        <f ca="1">IF(testdata[[#This Row],[dir]]&lt;&gt;"",SUM(OFFSET(testdata[[#This Row],[volume]],0,0,testdata[[#This Row],[lastIndex]]-testdata[[#This Row],[index]],1))/ABS(testdata[[#This Row],[qty]]),"")</f>
        <v/>
      </c>
      <c r="AD214"/>
    </row>
    <row r="215" spans="1:30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IF(ABS(testdata[[#This Row],[close]]-H214)&gt;=BrickSize,H214+testdata[[#This Row],[qty]]*BrickSize,H214)</f>
        <v>248</v>
      </c>
      <c r="I215" s="15">
        <f>(testdata[[#This Row],[close]]-H214)/BrickSize</f>
        <v>1.0159999999999969</v>
      </c>
      <c r="J215" s="12">
        <f>ROUNDDOWN((testdata[[#This Row],[close]]-H214)/BrickSize,0)</f>
        <v>1</v>
      </c>
      <c r="K215" s="12">
        <f t="array" ref="K215">SUM(ABS(J$2:J215))</f>
        <v>22</v>
      </c>
      <c r="L215" s="6" t="str">
        <f>IF(testdata[[#This Row],[last]]&gt;H214,"UP",IF(testdata[[#This Row],[last]]&lt;H214,"DN",""))</f>
        <v>UP</v>
      </c>
      <c r="M215" s="7">
        <f t="shared" si="3"/>
        <v>203</v>
      </c>
      <c r="N215" s="2">
        <f>IF(testdata[[#This Row],[qty]]&lt;&gt;0,H214,"")</f>
        <v>245.5</v>
      </c>
      <c r="O215" s="2">
        <f ca="1">IF(testdata[[#This Row],[dir]]&lt;&gt;"",MAX(OFFSET(testdata[[#This Row],[high]],0,0,testdata[[#This Row],[lastIndex]]-testdata[[#This Row],[index]],1)),"")</f>
        <v>248.18</v>
      </c>
      <c r="P215" s="2">
        <f ca="1">IF(testdata[[#This Row],[dir]]&lt;&gt;"",MIN(OFFSET(testdata[[#This Row],[low]],0,0,testdata[[#This Row],[lastIndex]]-testdata[[#This Row],[index]],1)),"")</f>
        <v>243.39</v>
      </c>
      <c r="Q215" s="2">
        <f>IF(testdata[[#This Row],[qty]]&lt;&gt;0,testdata[[#This Row],[last]],"")</f>
        <v>248</v>
      </c>
      <c r="R215" s="1">
        <f ca="1">IF(testdata[[#This Row],[dir]]&lt;&gt;"",SUM(OFFSET(testdata[[#This Row],[volume]],0,0,testdata[[#This Row],[lastIndex]]-testdata[[#This Row],[index]],1))/ABS(testdata[[#This Row],[qty]]),"")</f>
        <v>755992240</v>
      </c>
      <c r="AD215"/>
    </row>
    <row r="216" spans="1:30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IF(ABS(testdata[[#This Row],[close]]-H215)&gt;=BrickSize,H215+testdata[[#This Row],[qty]]*BrickSize,H215)</f>
        <v>248</v>
      </c>
      <c r="I216" s="15">
        <f>(testdata[[#This Row],[close]]-H215)/BrickSize</f>
        <v>-5.599999999999454E-2</v>
      </c>
      <c r="J216" s="12">
        <f>ROUNDDOWN((testdata[[#This Row],[close]]-H215)/BrickSize,0)</f>
        <v>0</v>
      </c>
      <c r="K216" s="12">
        <f t="array" ref="K216">SUM(ABS(J$2:J216))</f>
        <v>22</v>
      </c>
      <c r="L216" s="6" t="str">
        <f>IF(testdata[[#This Row],[last]]&gt;H215,"UP",IF(testdata[[#This Row],[last]]&lt;H215,"DN",""))</f>
        <v/>
      </c>
      <c r="M216" s="7">
        <f t="shared" si="3"/>
        <v>214</v>
      </c>
      <c r="N216" s="2" t="str">
        <f>IF(testdata[[#This Row],[qty]]&lt;&gt;0,H215,"")</f>
        <v/>
      </c>
      <c r="O216" s="2" t="str">
        <f ca="1">IF(testdata[[#This Row],[dir]]&lt;&gt;"",MAX(OFFSET(testdata[[#This Row],[high]],0,0,testdata[[#This Row],[lastIndex]]-testdata[[#This Row],[index]],1)),"")</f>
        <v/>
      </c>
      <c r="P216" s="2" t="str">
        <f ca="1">IF(testdata[[#This Row],[dir]]&lt;&gt;"",MIN(OFFSET(testdata[[#This Row],[low]],0,0,testdata[[#This Row],[lastIndex]]-testdata[[#This Row],[index]],1)),"")</f>
        <v/>
      </c>
      <c r="Q216" s="2" t="str">
        <f>IF(testdata[[#This Row],[qty]]&lt;&gt;0,testdata[[#This Row],[last]],"")</f>
        <v/>
      </c>
      <c r="R216" s="1" t="str">
        <f ca="1">IF(testdata[[#This Row],[dir]]&lt;&gt;"",SUM(OFFSET(testdata[[#This Row],[volume]],0,0,testdata[[#This Row],[lastIndex]]-testdata[[#This Row],[index]],1))/ABS(testdata[[#This Row],[qty]]),"")</f>
        <v/>
      </c>
      <c r="AD216"/>
    </row>
    <row r="217" spans="1:30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IF(ABS(testdata[[#This Row],[close]]-H216)&gt;=BrickSize,H216+testdata[[#This Row],[qty]]*BrickSize,H216)</f>
        <v>248</v>
      </c>
      <c r="I217" s="15">
        <f>(testdata[[#This Row],[close]]-H216)/BrickSize</f>
        <v>0.11599999999999681</v>
      </c>
      <c r="J217" s="12">
        <f>ROUNDDOWN((testdata[[#This Row],[close]]-H216)/BrickSize,0)</f>
        <v>0</v>
      </c>
      <c r="K217" s="12">
        <f t="array" ref="K217">SUM(ABS(J$2:J217))</f>
        <v>22</v>
      </c>
      <c r="L217" s="6" t="str">
        <f>IF(testdata[[#This Row],[last]]&gt;H216,"UP",IF(testdata[[#This Row],[last]]&lt;H216,"DN",""))</f>
        <v/>
      </c>
      <c r="M217" s="7">
        <f t="shared" si="3"/>
        <v>214</v>
      </c>
      <c r="N217" s="2" t="str">
        <f>IF(testdata[[#This Row],[qty]]&lt;&gt;0,H216,"")</f>
        <v/>
      </c>
      <c r="O217" s="2" t="str">
        <f ca="1">IF(testdata[[#This Row],[dir]]&lt;&gt;"",MAX(OFFSET(testdata[[#This Row],[high]],0,0,testdata[[#This Row],[lastIndex]]-testdata[[#This Row],[index]],1)),"")</f>
        <v/>
      </c>
      <c r="P217" s="2" t="str">
        <f ca="1">IF(testdata[[#This Row],[dir]]&lt;&gt;"",MIN(OFFSET(testdata[[#This Row],[low]],0,0,testdata[[#This Row],[lastIndex]]-testdata[[#This Row],[index]],1)),"")</f>
        <v/>
      </c>
      <c r="Q217" s="2" t="str">
        <f>IF(testdata[[#This Row],[qty]]&lt;&gt;0,testdata[[#This Row],[last]],"")</f>
        <v/>
      </c>
      <c r="R217" s="1" t="str">
        <f ca="1">IF(testdata[[#This Row],[dir]]&lt;&gt;"",SUM(OFFSET(testdata[[#This Row],[volume]],0,0,testdata[[#This Row],[lastIndex]]-testdata[[#This Row],[index]],1))/ABS(testdata[[#This Row],[qty]]),"")</f>
        <v/>
      </c>
      <c r="AD217"/>
    </row>
    <row r="218" spans="1:30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IF(ABS(testdata[[#This Row],[close]]-H217)&gt;=BrickSize,H217+testdata[[#This Row],[qty]]*BrickSize,H217)</f>
        <v>248</v>
      </c>
      <c r="I218" s="15">
        <f>(testdata[[#This Row],[close]]-H217)/BrickSize</f>
        <v>-0.24400000000000546</v>
      </c>
      <c r="J218" s="12">
        <f>ROUNDDOWN((testdata[[#This Row],[close]]-H217)/BrickSize,0)</f>
        <v>0</v>
      </c>
      <c r="K218" s="12">
        <f t="array" ref="K218">SUM(ABS(J$2:J218))</f>
        <v>22</v>
      </c>
      <c r="L218" s="6" t="str">
        <f>IF(testdata[[#This Row],[last]]&gt;H217,"UP",IF(testdata[[#This Row],[last]]&lt;H217,"DN",""))</f>
        <v/>
      </c>
      <c r="M218" s="7">
        <f t="shared" si="3"/>
        <v>214</v>
      </c>
      <c r="N218" s="2" t="str">
        <f>IF(testdata[[#This Row],[qty]]&lt;&gt;0,H217,"")</f>
        <v/>
      </c>
      <c r="O218" s="2" t="str">
        <f ca="1">IF(testdata[[#This Row],[dir]]&lt;&gt;"",MAX(OFFSET(testdata[[#This Row],[high]],0,0,testdata[[#This Row],[lastIndex]]-testdata[[#This Row],[index]],1)),"")</f>
        <v/>
      </c>
      <c r="P218" s="2" t="str">
        <f ca="1">IF(testdata[[#This Row],[dir]]&lt;&gt;"",MIN(OFFSET(testdata[[#This Row],[low]],0,0,testdata[[#This Row],[lastIndex]]-testdata[[#This Row],[index]],1)),"")</f>
        <v/>
      </c>
      <c r="Q218" s="2" t="str">
        <f>IF(testdata[[#This Row],[qty]]&lt;&gt;0,testdata[[#This Row],[last]],"")</f>
        <v/>
      </c>
      <c r="R218" s="1" t="str">
        <f ca="1">IF(testdata[[#This Row],[dir]]&lt;&gt;"",SUM(OFFSET(testdata[[#This Row],[volume]],0,0,testdata[[#This Row],[lastIndex]]-testdata[[#This Row],[index]],1))/ABS(testdata[[#This Row],[qty]]),"")</f>
        <v/>
      </c>
      <c r="AD218"/>
    </row>
    <row r="219" spans="1:30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IF(ABS(testdata[[#This Row],[close]]-H218)&gt;=BrickSize,H218+testdata[[#This Row],[qty]]*BrickSize,H218)</f>
        <v>248</v>
      </c>
      <c r="I219" s="15">
        <f>(testdata[[#This Row],[close]]-H218)/BrickSize</f>
        <v>-0.27599999999999908</v>
      </c>
      <c r="J219" s="12">
        <f>ROUNDDOWN((testdata[[#This Row],[close]]-H218)/BrickSize,0)</f>
        <v>0</v>
      </c>
      <c r="K219" s="12">
        <f t="array" ref="K219">SUM(ABS(J$2:J219))</f>
        <v>22</v>
      </c>
      <c r="L219" s="6" t="str">
        <f>IF(testdata[[#This Row],[last]]&gt;H218,"UP",IF(testdata[[#This Row],[last]]&lt;H218,"DN",""))</f>
        <v/>
      </c>
      <c r="M219" s="7">
        <f t="shared" si="3"/>
        <v>214</v>
      </c>
      <c r="N219" s="2" t="str">
        <f>IF(testdata[[#This Row],[qty]]&lt;&gt;0,H218,"")</f>
        <v/>
      </c>
      <c r="O219" s="2" t="str">
        <f ca="1">IF(testdata[[#This Row],[dir]]&lt;&gt;"",MAX(OFFSET(testdata[[#This Row],[high]],0,0,testdata[[#This Row],[lastIndex]]-testdata[[#This Row],[index]],1)),"")</f>
        <v/>
      </c>
      <c r="P219" s="2" t="str">
        <f ca="1">IF(testdata[[#This Row],[dir]]&lt;&gt;"",MIN(OFFSET(testdata[[#This Row],[low]],0,0,testdata[[#This Row],[lastIndex]]-testdata[[#This Row],[index]],1)),"")</f>
        <v/>
      </c>
      <c r="Q219" s="2" t="str">
        <f>IF(testdata[[#This Row],[qty]]&lt;&gt;0,testdata[[#This Row],[last]],"")</f>
        <v/>
      </c>
      <c r="R219" s="1" t="str">
        <f ca="1">IF(testdata[[#This Row],[dir]]&lt;&gt;"",SUM(OFFSET(testdata[[#This Row],[volume]],0,0,testdata[[#This Row],[lastIndex]]-testdata[[#This Row],[index]],1))/ABS(testdata[[#This Row],[qty]]),"")</f>
        <v/>
      </c>
      <c r="AD219"/>
    </row>
    <row r="220" spans="1:30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IF(ABS(testdata[[#This Row],[close]]-H219)&gt;=BrickSize,H219+testdata[[#This Row],[qty]]*BrickSize,H219)</f>
        <v>248</v>
      </c>
      <c r="I220" s="15">
        <f>(testdata[[#This Row],[close]]-H219)/BrickSize</f>
        <v>-0.18400000000000319</v>
      </c>
      <c r="J220" s="12">
        <f>ROUNDDOWN((testdata[[#This Row],[close]]-H219)/BrickSize,0)</f>
        <v>0</v>
      </c>
      <c r="K220" s="12">
        <f t="array" ref="K220">SUM(ABS(J$2:J220))</f>
        <v>22</v>
      </c>
      <c r="L220" s="6" t="str">
        <f>IF(testdata[[#This Row],[last]]&gt;H219,"UP",IF(testdata[[#This Row],[last]]&lt;H219,"DN",""))</f>
        <v/>
      </c>
      <c r="M220" s="7">
        <f t="shared" si="3"/>
        <v>214</v>
      </c>
      <c r="N220" s="2" t="str">
        <f>IF(testdata[[#This Row],[qty]]&lt;&gt;0,H219,"")</f>
        <v/>
      </c>
      <c r="O220" s="2" t="str">
        <f ca="1">IF(testdata[[#This Row],[dir]]&lt;&gt;"",MAX(OFFSET(testdata[[#This Row],[high]],0,0,testdata[[#This Row],[lastIndex]]-testdata[[#This Row],[index]],1)),"")</f>
        <v/>
      </c>
      <c r="P220" s="2" t="str">
        <f ca="1">IF(testdata[[#This Row],[dir]]&lt;&gt;"",MIN(OFFSET(testdata[[#This Row],[low]],0,0,testdata[[#This Row],[lastIndex]]-testdata[[#This Row],[index]],1)),"")</f>
        <v/>
      </c>
      <c r="Q220" s="2" t="str">
        <f>IF(testdata[[#This Row],[qty]]&lt;&gt;0,testdata[[#This Row],[last]],"")</f>
        <v/>
      </c>
      <c r="R220" s="1" t="str">
        <f ca="1">IF(testdata[[#This Row],[dir]]&lt;&gt;"",SUM(OFFSET(testdata[[#This Row],[volume]],0,0,testdata[[#This Row],[lastIndex]]-testdata[[#This Row],[index]],1))/ABS(testdata[[#This Row],[qty]]),"")</f>
        <v/>
      </c>
      <c r="AD220"/>
    </row>
    <row r="221" spans="1:30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IF(ABS(testdata[[#This Row],[close]]-H220)&gt;=BrickSize,H220+testdata[[#This Row],[qty]]*BrickSize,H220)</f>
        <v>248</v>
      </c>
      <c r="I221" s="15">
        <f>(testdata[[#This Row],[close]]-H220)/BrickSize</f>
        <v>-0.41599999999999682</v>
      </c>
      <c r="J221" s="12">
        <f>ROUNDDOWN((testdata[[#This Row],[close]]-H220)/BrickSize,0)</f>
        <v>0</v>
      </c>
      <c r="K221" s="12">
        <f t="array" ref="K221">SUM(ABS(J$2:J221))</f>
        <v>22</v>
      </c>
      <c r="L221" s="6" t="str">
        <f>IF(testdata[[#This Row],[last]]&gt;H220,"UP",IF(testdata[[#This Row],[last]]&lt;H220,"DN",""))</f>
        <v/>
      </c>
      <c r="M221" s="7">
        <f t="shared" si="3"/>
        <v>214</v>
      </c>
      <c r="N221" s="2" t="str">
        <f>IF(testdata[[#This Row],[qty]]&lt;&gt;0,H220,"")</f>
        <v/>
      </c>
      <c r="O221" s="2" t="str">
        <f ca="1">IF(testdata[[#This Row],[dir]]&lt;&gt;"",MAX(OFFSET(testdata[[#This Row],[high]],0,0,testdata[[#This Row],[lastIndex]]-testdata[[#This Row],[index]],1)),"")</f>
        <v/>
      </c>
      <c r="P221" s="2" t="str">
        <f ca="1">IF(testdata[[#This Row],[dir]]&lt;&gt;"",MIN(OFFSET(testdata[[#This Row],[low]],0,0,testdata[[#This Row],[lastIndex]]-testdata[[#This Row],[index]],1)),"")</f>
        <v/>
      </c>
      <c r="Q221" s="2" t="str">
        <f>IF(testdata[[#This Row],[qty]]&lt;&gt;0,testdata[[#This Row],[last]],"")</f>
        <v/>
      </c>
      <c r="R221" s="1" t="str">
        <f ca="1">IF(testdata[[#This Row],[dir]]&lt;&gt;"",SUM(OFFSET(testdata[[#This Row],[volume]],0,0,testdata[[#This Row],[lastIndex]]-testdata[[#This Row],[index]],1))/ABS(testdata[[#This Row],[qty]]),"")</f>
        <v/>
      </c>
      <c r="AD221"/>
    </row>
    <row r="222" spans="1:30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IF(ABS(testdata[[#This Row],[close]]-H221)&gt;=BrickSize,H221+testdata[[#This Row],[qty]]*BrickSize,H221)</f>
        <v>248</v>
      </c>
      <c r="I222" s="15">
        <f>(testdata[[#This Row],[close]]-H221)/BrickSize</f>
        <v>-0.90800000000000414</v>
      </c>
      <c r="J222" s="12">
        <f>ROUNDDOWN((testdata[[#This Row],[close]]-H221)/BrickSize,0)</f>
        <v>0</v>
      </c>
      <c r="K222" s="12">
        <f t="array" ref="K222">SUM(ABS(J$2:J222))</f>
        <v>22</v>
      </c>
      <c r="L222" s="6" t="str">
        <f>IF(testdata[[#This Row],[last]]&gt;H221,"UP",IF(testdata[[#This Row],[last]]&lt;H221,"DN",""))</f>
        <v/>
      </c>
      <c r="M222" s="7">
        <f t="shared" si="3"/>
        <v>214</v>
      </c>
      <c r="N222" s="2" t="str">
        <f>IF(testdata[[#This Row],[qty]]&lt;&gt;0,H221,"")</f>
        <v/>
      </c>
      <c r="O222" s="2" t="str">
        <f ca="1">IF(testdata[[#This Row],[dir]]&lt;&gt;"",MAX(OFFSET(testdata[[#This Row],[high]],0,0,testdata[[#This Row],[lastIndex]]-testdata[[#This Row],[index]],1)),"")</f>
        <v/>
      </c>
      <c r="P222" s="2" t="str">
        <f ca="1">IF(testdata[[#This Row],[dir]]&lt;&gt;"",MIN(OFFSET(testdata[[#This Row],[low]],0,0,testdata[[#This Row],[lastIndex]]-testdata[[#This Row],[index]],1)),"")</f>
        <v/>
      </c>
      <c r="Q222" s="2" t="str">
        <f>IF(testdata[[#This Row],[qty]]&lt;&gt;0,testdata[[#This Row],[last]],"")</f>
        <v/>
      </c>
      <c r="R222" s="1" t="str">
        <f ca="1">IF(testdata[[#This Row],[dir]]&lt;&gt;"",SUM(OFFSET(testdata[[#This Row],[volume]],0,0,testdata[[#This Row],[lastIndex]]-testdata[[#This Row],[index]],1))/ABS(testdata[[#This Row],[qty]]),"")</f>
        <v/>
      </c>
      <c r="AD222"/>
    </row>
    <row r="223" spans="1:30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IF(ABS(testdata[[#This Row],[close]]-H222)&gt;=BrickSize,H222+testdata[[#This Row],[qty]]*BrickSize,H222)</f>
        <v>248</v>
      </c>
      <c r="I223" s="15">
        <f>(testdata[[#This Row],[close]]-H222)/BrickSize</f>
        <v>-7.2000000000002728E-2</v>
      </c>
      <c r="J223" s="12">
        <f>ROUNDDOWN((testdata[[#This Row],[close]]-H222)/BrickSize,0)</f>
        <v>0</v>
      </c>
      <c r="K223" s="12">
        <f t="array" ref="K223">SUM(ABS(J$2:J223))</f>
        <v>22</v>
      </c>
      <c r="L223" s="6" t="str">
        <f>IF(testdata[[#This Row],[last]]&gt;H222,"UP",IF(testdata[[#This Row],[last]]&lt;H222,"DN",""))</f>
        <v/>
      </c>
      <c r="M223" s="7">
        <f t="shared" si="3"/>
        <v>214</v>
      </c>
      <c r="N223" s="2" t="str">
        <f>IF(testdata[[#This Row],[qty]]&lt;&gt;0,H222,"")</f>
        <v/>
      </c>
      <c r="O223" s="2" t="str">
        <f ca="1">IF(testdata[[#This Row],[dir]]&lt;&gt;"",MAX(OFFSET(testdata[[#This Row],[high]],0,0,testdata[[#This Row],[lastIndex]]-testdata[[#This Row],[index]],1)),"")</f>
        <v/>
      </c>
      <c r="P223" s="2" t="str">
        <f ca="1">IF(testdata[[#This Row],[dir]]&lt;&gt;"",MIN(OFFSET(testdata[[#This Row],[low]],0,0,testdata[[#This Row],[lastIndex]]-testdata[[#This Row],[index]],1)),"")</f>
        <v/>
      </c>
      <c r="Q223" s="2" t="str">
        <f>IF(testdata[[#This Row],[qty]]&lt;&gt;0,testdata[[#This Row],[last]],"")</f>
        <v/>
      </c>
      <c r="R223" s="1" t="str">
        <f ca="1">IF(testdata[[#This Row],[dir]]&lt;&gt;"",SUM(OFFSET(testdata[[#This Row],[volume]],0,0,testdata[[#This Row],[lastIndex]]-testdata[[#This Row],[index]],1))/ABS(testdata[[#This Row],[qty]]),"")</f>
        <v/>
      </c>
      <c r="AD223"/>
    </row>
    <row r="224" spans="1:30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IF(ABS(testdata[[#This Row],[close]]-H223)&gt;=BrickSize,H223+testdata[[#This Row],[qty]]*BrickSize,H223)</f>
        <v>248</v>
      </c>
      <c r="I224" s="15">
        <f>(testdata[[#This Row],[close]]-H223)/BrickSize</f>
        <v>-0.36399999999999866</v>
      </c>
      <c r="J224" s="12">
        <f>ROUNDDOWN((testdata[[#This Row],[close]]-H223)/BrickSize,0)</f>
        <v>0</v>
      </c>
      <c r="K224" s="12">
        <f t="array" ref="K224">SUM(ABS(J$2:J224))</f>
        <v>22</v>
      </c>
      <c r="L224" s="6" t="str">
        <f>IF(testdata[[#This Row],[last]]&gt;H223,"UP",IF(testdata[[#This Row],[last]]&lt;H223,"DN",""))</f>
        <v/>
      </c>
      <c r="M224" s="7">
        <f t="shared" si="3"/>
        <v>214</v>
      </c>
      <c r="N224" s="2" t="str">
        <f>IF(testdata[[#This Row],[qty]]&lt;&gt;0,H223,"")</f>
        <v/>
      </c>
      <c r="O224" s="2" t="str">
        <f ca="1">IF(testdata[[#This Row],[dir]]&lt;&gt;"",MAX(OFFSET(testdata[[#This Row],[high]],0,0,testdata[[#This Row],[lastIndex]]-testdata[[#This Row],[index]],1)),"")</f>
        <v/>
      </c>
      <c r="P224" s="2" t="str">
        <f ca="1">IF(testdata[[#This Row],[dir]]&lt;&gt;"",MIN(OFFSET(testdata[[#This Row],[low]],0,0,testdata[[#This Row],[lastIndex]]-testdata[[#This Row],[index]],1)),"")</f>
        <v/>
      </c>
      <c r="Q224" s="2" t="str">
        <f>IF(testdata[[#This Row],[qty]]&lt;&gt;0,testdata[[#This Row],[last]],"")</f>
        <v/>
      </c>
      <c r="R224" s="1" t="str">
        <f ca="1">IF(testdata[[#This Row],[dir]]&lt;&gt;"",SUM(OFFSET(testdata[[#This Row],[volume]],0,0,testdata[[#This Row],[lastIndex]]-testdata[[#This Row],[index]],1))/ABS(testdata[[#This Row],[qty]]),"")</f>
        <v/>
      </c>
      <c r="AD224"/>
    </row>
    <row r="225" spans="1:30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IF(ABS(testdata[[#This Row],[close]]-H224)&gt;=BrickSize,H224+testdata[[#This Row],[qty]]*BrickSize,H224)</f>
        <v>248</v>
      </c>
      <c r="I225" s="15">
        <f>(testdata[[#This Row],[close]]-H224)/BrickSize</f>
        <v>-0.19600000000000364</v>
      </c>
      <c r="J225" s="12">
        <f>ROUNDDOWN((testdata[[#This Row],[close]]-H224)/BrickSize,0)</f>
        <v>0</v>
      </c>
      <c r="K225" s="12">
        <f t="array" ref="K225">SUM(ABS(J$2:J225))</f>
        <v>22</v>
      </c>
      <c r="L225" s="6" t="str">
        <f>IF(testdata[[#This Row],[last]]&gt;H224,"UP",IF(testdata[[#This Row],[last]]&lt;H224,"DN",""))</f>
        <v/>
      </c>
      <c r="M225" s="7">
        <f t="shared" si="3"/>
        <v>214</v>
      </c>
      <c r="N225" s="2" t="str">
        <f>IF(testdata[[#This Row],[qty]]&lt;&gt;0,H224,"")</f>
        <v/>
      </c>
      <c r="O225" s="2" t="str">
        <f ca="1">IF(testdata[[#This Row],[dir]]&lt;&gt;"",MAX(OFFSET(testdata[[#This Row],[high]],0,0,testdata[[#This Row],[lastIndex]]-testdata[[#This Row],[index]],1)),"")</f>
        <v/>
      </c>
      <c r="P225" s="2" t="str">
        <f ca="1">IF(testdata[[#This Row],[dir]]&lt;&gt;"",MIN(OFFSET(testdata[[#This Row],[low]],0,0,testdata[[#This Row],[lastIndex]]-testdata[[#This Row],[index]],1)),"")</f>
        <v/>
      </c>
      <c r="Q225" s="2" t="str">
        <f>IF(testdata[[#This Row],[qty]]&lt;&gt;0,testdata[[#This Row],[last]],"")</f>
        <v/>
      </c>
      <c r="R225" s="1" t="str">
        <f ca="1">IF(testdata[[#This Row],[dir]]&lt;&gt;"",SUM(OFFSET(testdata[[#This Row],[volume]],0,0,testdata[[#This Row],[lastIndex]]-testdata[[#This Row],[index]],1))/ABS(testdata[[#This Row],[qty]]),"")</f>
        <v/>
      </c>
      <c r="AD225"/>
    </row>
    <row r="226" spans="1:30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IF(ABS(testdata[[#This Row],[close]]-H225)&gt;=BrickSize,H225+testdata[[#This Row],[qty]]*BrickSize,H225)</f>
        <v>248</v>
      </c>
      <c r="I226" s="15">
        <f>(testdata[[#This Row],[close]]-H225)/BrickSize</f>
        <v>0.45199999999999818</v>
      </c>
      <c r="J226" s="12">
        <f>ROUNDDOWN((testdata[[#This Row],[close]]-H225)/BrickSize,0)</f>
        <v>0</v>
      </c>
      <c r="K226" s="12">
        <f t="array" ref="K226">SUM(ABS(J$2:J226))</f>
        <v>22</v>
      </c>
      <c r="L226" s="6" t="str">
        <f>IF(testdata[[#This Row],[last]]&gt;H225,"UP",IF(testdata[[#This Row],[last]]&lt;H225,"DN",""))</f>
        <v/>
      </c>
      <c r="M226" s="7">
        <f t="shared" si="3"/>
        <v>214</v>
      </c>
      <c r="N226" s="2" t="str">
        <f>IF(testdata[[#This Row],[qty]]&lt;&gt;0,H225,"")</f>
        <v/>
      </c>
      <c r="O226" s="2" t="str">
        <f ca="1">IF(testdata[[#This Row],[dir]]&lt;&gt;"",MAX(OFFSET(testdata[[#This Row],[high]],0,0,testdata[[#This Row],[lastIndex]]-testdata[[#This Row],[index]],1)),"")</f>
        <v/>
      </c>
      <c r="P226" s="2" t="str">
        <f ca="1">IF(testdata[[#This Row],[dir]]&lt;&gt;"",MIN(OFFSET(testdata[[#This Row],[low]],0,0,testdata[[#This Row],[lastIndex]]-testdata[[#This Row],[index]],1)),"")</f>
        <v/>
      </c>
      <c r="Q226" s="2" t="str">
        <f>IF(testdata[[#This Row],[qty]]&lt;&gt;0,testdata[[#This Row],[last]],"")</f>
        <v/>
      </c>
      <c r="R226" s="1" t="str">
        <f ca="1">IF(testdata[[#This Row],[dir]]&lt;&gt;"",SUM(OFFSET(testdata[[#This Row],[volume]],0,0,testdata[[#This Row],[lastIndex]]-testdata[[#This Row],[index]],1))/ABS(testdata[[#This Row],[qty]]),"")</f>
        <v/>
      </c>
      <c r="AD226"/>
    </row>
    <row r="227" spans="1:30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IF(ABS(testdata[[#This Row],[close]]-H226)&gt;=BrickSize,H226+testdata[[#This Row],[qty]]*BrickSize,H226)</f>
        <v>248</v>
      </c>
      <c r="I227" s="15">
        <f>(testdata[[#This Row],[close]]-H226)/BrickSize</f>
        <v>0.36399999999999866</v>
      </c>
      <c r="J227" s="12">
        <f>ROUNDDOWN((testdata[[#This Row],[close]]-H226)/BrickSize,0)</f>
        <v>0</v>
      </c>
      <c r="K227" s="12">
        <f t="array" ref="K227">SUM(ABS(J$2:J227))</f>
        <v>22</v>
      </c>
      <c r="L227" s="6" t="str">
        <f>IF(testdata[[#This Row],[last]]&gt;H226,"UP",IF(testdata[[#This Row],[last]]&lt;H226,"DN",""))</f>
        <v/>
      </c>
      <c r="M227" s="7">
        <f t="shared" si="3"/>
        <v>214</v>
      </c>
      <c r="N227" s="2" t="str">
        <f>IF(testdata[[#This Row],[qty]]&lt;&gt;0,H226,"")</f>
        <v/>
      </c>
      <c r="O227" s="2" t="str">
        <f ca="1">IF(testdata[[#This Row],[dir]]&lt;&gt;"",MAX(OFFSET(testdata[[#This Row],[high]],0,0,testdata[[#This Row],[lastIndex]]-testdata[[#This Row],[index]],1)),"")</f>
        <v/>
      </c>
      <c r="P227" s="2" t="str">
        <f ca="1">IF(testdata[[#This Row],[dir]]&lt;&gt;"",MIN(OFFSET(testdata[[#This Row],[low]],0,0,testdata[[#This Row],[lastIndex]]-testdata[[#This Row],[index]],1)),"")</f>
        <v/>
      </c>
      <c r="Q227" s="2" t="str">
        <f>IF(testdata[[#This Row],[qty]]&lt;&gt;0,testdata[[#This Row],[last]],"")</f>
        <v/>
      </c>
      <c r="R227" s="1" t="str">
        <f ca="1">IF(testdata[[#This Row],[dir]]&lt;&gt;"",SUM(OFFSET(testdata[[#This Row],[volume]],0,0,testdata[[#This Row],[lastIndex]]-testdata[[#This Row],[index]],1))/ABS(testdata[[#This Row],[qty]]),"")</f>
        <v/>
      </c>
      <c r="AD227"/>
    </row>
    <row r="228" spans="1:30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IF(ABS(testdata[[#This Row],[close]]-H227)&gt;=BrickSize,H227+testdata[[#This Row],[qty]]*BrickSize,H227)</f>
        <v>248</v>
      </c>
      <c r="I228" s="15">
        <f>(testdata[[#This Row],[close]]-H227)/BrickSize</f>
        <v>0.59199999999999586</v>
      </c>
      <c r="J228" s="12">
        <f>ROUNDDOWN((testdata[[#This Row],[close]]-H227)/BrickSize,0)</f>
        <v>0</v>
      </c>
      <c r="K228" s="12">
        <f t="array" ref="K228">SUM(ABS(J$2:J228))</f>
        <v>22</v>
      </c>
      <c r="L228" s="6" t="str">
        <f>IF(testdata[[#This Row],[last]]&gt;H227,"UP",IF(testdata[[#This Row],[last]]&lt;H227,"DN",""))</f>
        <v/>
      </c>
      <c r="M228" s="7">
        <f t="shared" si="3"/>
        <v>214</v>
      </c>
      <c r="N228" s="2" t="str">
        <f>IF(testdata[[#This Row],[qty]]&lt;&gt;0,H227,"")</f>
        <v/>
      </c>
      <c r="O228" s="2" t="str">
        <f ca="1">IF(testdata[[#This Row],[dir]]&lt;&gt;"",MAX(OFFSET(testdata[[#This Row],[high]],0,0,testdata[[#This Row],[lastIndex]]-testdata[[#This Row],[index]],1)),"")</f>
        <v/>
      </c>
      <c r="P228" s="2" t="str">
        <f ca="1">IF(testdata[[#This Row],[dir]]&lt;&gt;"",MIN(OFFSET(testdata[[#This Row],[low]],0,0,testdata[[#This Row],[lastIndex]]-testdata[[#This Row],[index]],1)),"")</f>
        <v/>
      </c>
      <c r="Q228" s="2" t="str">
        <f>IF(testdata[[#This Row],[qty]]&lt;&gt;0,testdata[[#This Row],[last]],"")</f>
        <v/>
      </c>
      <c r="R228" s="1" t="str">
        <f ca="1">IF(testdata[[#This Row],[dir]]&lt;&gt;"",SUM(OFFSET(testdata[[#This Row],[volume]],0,0,testdata[[#This Row],[lastIndex]]-testdata[[#This Row],[index]],1))/ABS(testdata[[#This Row],[qty]]),"")</f>
        <v/>
      </c>
      <c r="AD228"/>
    </row>
    <row r="229" spans="1:30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IF(ABS(testdata[[#This Row],[close]]-H228)&gt;=BrickSize,H228+testdata[[#This Row],[qty]]*BrickSize,H228)</f>
        <v>248</v>
      </c>
      <c r="I229" s="15">
        <f>(testdata[[#This Row],[close]]-H228)/BrickSize</f>
        <v>0.54400000000000548</v>
      </c>
      <c r="J229" s="12">
        <f>ROUNDDOWN((testdata[[#This Row],[close]]-H228)/BrickSize,0)</f>
        <v>0</v>
      </c>
      <c r="K229" s="12">
        <f t="array" ref="K229">SUM(ABS(J$2:J229))</f>
        <v>22</v>
      </c>
      <c r="L229" s="6" t="str">
        <f>IF(testdata[[#This Row],[last]]&gt;H228,"UP",IF(testdata[[#This Row],[last]]&lt;H228,"DN",""))</f>
        <v/>
      </c>
      <c r="M229" s="7">
        <f t="shared" si="3"/>
        <v>214</v>
      </c>
      <c r="N229" s="2" t="str">
        <f>IF(testdata[[#This Row],[qty]]&lt;&gt;0,H228,"")</f>
        <v/>
      </c>
      <c r="O229" s="2" t="str">
        <f ca="1">IF(testdata[[#This Row],[dir]]&lt;&gt;"",MAX(OFFSET(testdata[[#This Row],[high]],0,0,testdata[[#This Row],[lastIndex]]-testdata[[#This Row],[index]],1)),"")</f>
        <v/>
      </c>
      <c r="P229" s="2" t="str">
        <f ca="1">IF(testdata[[#This Row],[dir]]&lt;&gt;"",MIN(OFFSET(testdata[[#This Row],[low]],0,0,testdata[[#This Row],[lastIndex]]-testdata[[#This Row],[index]],1)),"")</f>
        <v/>
      </c>
      <c r="Q229" s="2" t="str">
        <f>IF(testdata[[#This Row],[qty]]&lt;&gt;0,testdata[[#This Row],[last]],"")</f>
        <v/>
      </c>
      <c r="R229" s="1" t="str">
        <f ca="1">IF(testdata[[#This Row],[dir]]&lt;&gt;"",SUM(OFFSET(testdata[[#This Row],[volume]],0,0,testdata[[#This Row],[lastIndex]]-testdata[[#This Row],[index]],1))/ABS(testdata[[#This Row],[qty]]),"")</f>
        <v/>
      </c>
      <c r="AD229"/>
    </row>
    <row r="230" spans="1:30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IF(ABS(testdata[[#This Row],[close]]-H229)&gt;=BrickSize,H229+testdata[[#This Row],[qty]]*BrickSize,H229)</f>
        <v>250.5</v>
      </c>
      <c r="I230" s="15">
        <f>(testdata[[#This Row],[close]]-H229)/BrickSize</f>
        <v>1.5559999999999945</v>
      </c>
      <c r="J230" s="12">
        <f>ROUNDDOWN((testdata[[#This Row],[close]]-H229)/BrickSize,0)</f>
        <v>1</v>
      </c>
      <c r="K230" s="12">
        <f t="array" ref="K230">SUM(ABS(J$2:J230))</f>
        <v>23</v>
      </c>
      <c r="L230" s="6" t="str">
        <f>IF(testdata[[#This Row],[last]]&gt;H229,"UP",IF(testdata[[#This Row],[last]]&lt;H229,"DN",""))</f>
        <v>UP</v>
      </c>
      <c r="M230" s="7">
        <f t="shared" si="3"/>
        <v>214</v>
      </c>
      <c r="N230" s="2">
        <f>IF(testdata[[#This Row],[qty]]&lt;&gt;0,H229,"")</f>
        <v>248</v>
      </c>
      <c r="O230" s="2">
        <f ca="1">IF(testdata[[#This Row],[dir]]&lt;&gt;"",MAX(OFFSET(testdata[[#This Row],[high]],0,0,testdata[[#This Row],[lastIndex]]-testdata[[#This Row],[index]],1)),"")</f>
        <v>251.92</v>
      </c>
      <c r="P230" s="2">
        <f ca="1">IF(testdata[[#This Row],[dir]]&lt;&gt;"",MIN(OFFSET(testdata[[#This Row],[low]],0,0,testdata[[#This Row],[lastIndex]]-testdata[[#This Row],[index]],1)),"")</f>
        <v>244.95</v>
      </c>
      <c r="Q230" s="2">
        <f>IF(testdata[[#This Row],[qty]]&lt;&gt;0,testdata[[#This Row],[last]],"")</f>
        <v>250.5</v>
      </c>
      <c r="R230" s="1">
        <f ca="1">IF(testdata[[#This Row],[dir]]&lt;&gt;"",SUM(OFFSET(testdata[[#This Row],[volume]],0,0,testdata[[#This Row],[lastIndex]]-testdata[[#This Row],[index]],1))/ABS(testdata[[#This Row],[qty]]),"")</f>
        <v>981312412</v>
      </c>
      <c r="AD230"/>
    </row>
    <row r="231" spans="1:30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IF(ABS(testdata[[#This Row],[close]]-H230)&gt;=BrickSize,H230+testdata[[#This Row],[qty]]*BrickSize,H230)</f>
        <v>250.5</v>
      </c>
      <c r="I231" s="15">
        <f>(testdata[[#This Row],[close]]-H230)/BrickSize</f>
        <v>0.49600000000000366</v>
      </c>
      <c r="J231" s="12">
        <f>ROUNDDOWN((testdata[[#This Row],[close]]-H230)/BrickSize,0)</f>
        <v>0</v>
      </c>
      <c r="K231" s="12">
        <f t="array" ref="K231">SUM(ABS(J$2:J231))</f>
        <v>23</v>
      </c>
      <c r="L231" s="6" t="str">
        <f>IF(testdata[[#This Row],[last]]&gt;H230,"UP",IF(testdata[[#This Row],[last]]&lt;H230,"DN",""))</f>
        <v/>
      </c>
      <c r="M231" s="7">
        <f t="shared" si="3"/>
        <v>229</v>
      </c>
      <c r="N231" s="2" t="str">
        <f>IF(testdata[[#This Row],[qty]]&lt;&gt;0,H230,"")</f>
        <v/>
      </c>
      <c r="O231" s="2" t="str">
        <f ca="1">IF(testdata[[#This Row],[dir]]&lt;&gt;"",MAX(OFFSET(testdata[[#This Row],[high]],0,0,testdata[[#This Row],[lastIndex]]-testdata[[#This Row],[index]],1)),"")</f>
        <v/>
      </c>
      <c r="P231" s="2" t="str">
        <f ca="1">IF(testdata[[#This Row],[dir]]&lt;&gt;"",MIN(OFFSET(testdata[[#This Row],[low]],0,0,testdata[[#This Row],[lastIndex]]-testdata[[#This Row],[index]],1)),"")</f>
        <v/>
      </c>
      <c r="Q231" s="2" t="str">
        <f>IF(testdata[[#This Row],[qty]]&lt;&gt;0,testdata[[#This Row],[last]],"")</f>
        <v/>
      </c>
      <c r="R231" s="1" t="str">
        <f ca="1">IF(testdata[[#This Row],[dir]]&lt;&gt;"",SUM(OFFSET(testdata[[#This Row],[volume]],0,0,testdata[[#This Row],[lastIndex]]-testdata[[#This Row],[index]],1))/ABS(testdata[[#This Row],[qty]]),"")</f>
        <v/>
      </c>
      <c r="AD231"/>
    </row>
    <row r="232" spans="1:30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IF(ABS(testdata[[#This Row],[close]]-H231)&gt;=BrickSize,H231+testdata[[#This Row],[qty]]*BrickSize,H231)</f>
        <v>253</v>
      </c>
      <c r="I232" s="15">
        <f>(testdata[[#This Row],[close]]-H231)/BrickSize</f>
        <v>1.375999999999999</v>
      </c>
      <c r="J232" s="12">
        <f>ROUNDDOWN((testdata[[#This Row],[close]]-H231)/BrickSize,0)</f>
        <v>1</v>
      </c>
      <c r="K232" s="12">
        <f t="array" ref="K232">SUM(ABS(J$2:J232))</f>
        <v>24</v>
      </c>
      <c r="L232" s="6" t="str">
        <f>IF(testdata[[#This Row],[last]]&gt;H231,"UP",IF(testdata[[#This Row],[last]]&lt;H231,"DN",""))</f>
        <v>UP</v>
      </c>
      <c r="M232" s="7">
        <f t="shared" si="3"/>
        <v>229</v>
      </c>
      <c r="N232" s="2">
        <f>IF(testdata[[#This Row],[qty]]&lt;&gt;0,H231,"")</f>
        <v>250.5</v>
      </c>
      <c r="O232" s="2">
        <f ca="1">IF(testdata[[#This Row],[dir]]&lt;&gt;"",MAX(OFFSET(testdata[[#This Row],[high]],0,0,testdata[[#This Row],[lastIndex]]-testdata[[#This Row],[index]],1)),"")</f>
        <v>254.94</v>
      </c>
      <c r="P232" s="2">
        <f ca="1">IF(testdata[[#This Row],[dir]]&lt;&gt;"",MIN(OFFSET(testdata[[#This Row],[low]],0,0,testdata[[#This Row],[lastIndex]]-testdata[[#This Row],[index]],1)),"")</f>
        <v>251.25</v>
      </c>
      <c r="Q232" s="2">
        <f>IF(testdata[[#This Row],[qty]]&lt;&gt;0,testdata[[#This Row],[last]],"")</f>
        <v>253</v>
      </c>
      <c r="R232" s="1">
        <f ca="1">IF(testdata[[#This Row],[dir]]&lt;&gt;"",SUM(OFFSET(testdata[[#This Row],[volume]],0,0,testdata[[#This Row],[lastIndex]]-testdata[[#This Row],[index]],1))/ABS(testdata[[#This Row],[qty]]),"")</f>
        <v>214361016</v>
      </c>
      <c r="AD232"/>
    </row>
    <row r="233" spans="1:30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IF(ABS(testdata[[#This Row],[close]]-H232)&gt;=BrickSize,H232+testdata[[#This Row],[qty]]*BrickSize,H232)</f>
        <v>253</v>
      </c>
      <c r="I233" s="15">
        <f>(testdata[[#This Row],[close]]-H232)/BrickSize</f>
        <v>0.16399999999999865</v>
      </c>
      <c r="J233" s="12">
        <f>ROUNDDOWN((testdata[[#This Row],[close]]-H232)/BrickSize,0)</f>
        <v>0</v>
      </c>
      <c r="K233" s="12">
        <f t="array" ref="K233">SUM(ABS(J$2:J233))</f>
        <v>24</v>
      </c>
      <c r="L233" s="6" t="str">
        <f>IF(testdata[[#This Row],[last]]&gt;H232,"UP",IF(testdata[[#This Row],[last]]&lt;H232,"DN",""))</f>
        <v/>
      </c>
      <c r="M233" s="7">
        <f t="shared" si="3"/>
        <v>231</v>
      </c>
      <c r="N233" s="2" t="str">
        <f>IF(testdata[[#This Row],[qty]]&lt;&gt;0,H232,"")</f>
        <v/>
      </c>
      <c r="O233" s="2" t="str">
        <f ca="1">IF(testdata[[#This Row],[dir]]&lt;&gt;"",MAX(OFFSET(testdata[[#This Row],[high]],0,0,testdata[[#This Row],[lastIndex]]-testdata[[#This Row],[index]],1)),"")</f>
        <v/>
      </c>
      <c r="P233" s="2" t="str">
        <f ca="1">IF(testdata[[#This Row],[dir]]&lt;&gt;"",MIN(OFFSET(testdata[[#This Row],[low]],0,0,testdata[[#This Row],[lastIndex]]-testdata[[#This Row],[index]],1)),"")</f>
        <v/>
      </c>
      <c r="Q233" s="2" t="str">
        <f>IF(testdata[[#This Row],[qty]]&lt;&gt;0,testdata[[#This Row],[last]],"")</f>
        <v/>
      </c>
      <c r="R233" s="1" t="str">
        <f ca="1">IF(testdata[[#This Row],[dir]]&lt;&gt;"",SUM(OFFSET(testdata[[#This Row],[volume]],0,0,testdata[[#This Row],[lastIndex]]-testdata[[#This Row],[index]],1))/ABS(testdata[[#This Row],[qty]]),"")</f>
        <v/>
      </c>
      <c r="AD233"/>
    </row>
    <row r="234" spans="1:30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IF(ABS(testdata[[#This Row],[close]]-H233)&gt;=BrickSize,H233+testdata[[#This Row],[qty]]*BrickSize,H233)</f>
        <v>253</v>
      </c>
      <c r="I234" s="15">
        <f>(testdata[[#This Row],[close]]-H233)/BrickSize</f>
        <v>4.4000000000005458E-2</v>
      </c>
      <c r="J234" s="12">
        <f>ROUNDDOWN((testdata[[#This Row],[close]]-H233)/BrickSize,0)</f>
        <v>0</v>
      </c>
      <c r="K234" s="12">
        <f t="array" ref="K234">SUM(ABS(J$2:J234))</f>
        <v>24</v>
      </c>
      <c r="L234" s="6" t="str">
        <f>IF(testdata[[#This Row],[last]]&gt;H233,"UP",IF(testdata[[#This Row],[last]]&lt;H233,"DN",""))</f>
        <v/>
      </c>
      <c r="M234" s="7">
        <f t="shared" si="3"/>
        <v>231</v>
      </c>
      <c r="N234" s="2" t="str">
        <f>IF(testdata[[#This Row],[qty]]&lt;&gt;0,H233,"")</f>
        <v/>
      </c>
      <c r="O234" s="2" t="str">
        <f ca="1">IF(testdata[[#This Row],[dir]]&lt;&gt;"",MAX(OFFSET(testdata[[#This Row],[high]],0,0,testdata[[#This Row],[lastIndex]]-testdata[[#This Row],[index]],1)),"")</f>
        <v/>
      </c>
      <c r="P234" s="2" t="str">
        <f ca="1">IF(testdata[[#This Row],[dir]]&lt;&gt;"",MIN(OFFSET(testdata[[#This Row],[low]],0,0,testdata[[#This Row],[lastIndex]]-testdata[[#This Row],[index]],1)),"")</f>
        <v/>
      </c>
      <c r="Q234" s="2" t="str">
        <f>IF(testdata[[#This Row],[qty]]&lt;&gt;0,testdata[[#This Row],[last]],"")</f>
        <v/>
      </c>
      <c r="R234" s="1" t="str">
        <f ca="1">IF(testdata[[#This Row],[dir]]&lt;&gt;"",SUM(OFFSET(testdata[[#This Row],[volume]],0,0,testdata[[#This Row],[lastIndex]]-testdata[[#This Row],[index]],1))/ABS(testdata[[#This Row],[qty]]),"")</f>
        <v/>
      </c>
      <c r="AD234"/>
    </row>
    <row r="235" spans="1:30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IF(ABS(testdata[[#This Row],[close]]-H234)&gt;=BrickSize,H234+testdata[[#This Row],[qty]]*BrickSize,H234)</f>
        <v>253</v>
      </c>
      <c r="I235" s="15">
        <f>(testdata[[#This Row],[close]]-H234)/BrickSize</f>
        <v>-0.32000000000000456</v>
      </c>
      <c r="J235" s="12">
        <f>ROUNDDOWN((testdata[[#This Row],[close]]-H234)/BrickSize,0)</f>
        <v>0</v>
      </c>
      <c r="K235" s="12">
        <f t="array" ref="K235">SUM(ABS(J$2:J235))</f>
        <v>24</v>
      </c>
      <c r="L235" s="6" t="str">
        <f>IF(testdata[[#This Row],[last]]&gt;H234,"UP",IF(testdata[[#This Row],[last]]&lt;H234,"DN",""))</f>
        <v/>
      </c>
      <c r="M235" s="7">
        <f t="shared" si="3"/>
        <v>231</v>
      </c>
      <c r="N235" s="2" t="str">
        <f>IF(testdata[[#This Row],[qty]]&lt;&gt;0,H234,"")</f>
        <v/>
      </c>
      <c r="O235" s="2" t="str">
        <f ca="1">IF(testdata[[#This Row],[dir]]&lt;&gt;"",MAX(OFFSET(testdata[[#This Row],[high]],0,0,testdata[[#This Row],[lastIndex]]-testdata[[#This Row],[index]],1)),"")</f>
        <v/>
      </c>
      <c r="P235" s="2" t="str">
        <f ca="1">IF(testdata[[#This Row],[dir]]&lt;&gt;"",MIN(OFFSET(testdata[[#This Row],[low]],0,0,testdata[[#This Row],[lastIndex]]-testdata[[#This Row],[index]],1)),"")</f>
        <v/>
      </c>
      <c r="Q235" s="2" t="str">
        <f>IF(testdata[[#This Row],[qty]]&lt;&gt;0,testdata[[#This Row],[last]],"")</f>
        <v/>
      </c>
      <c r="R235" s="1" t="str">
        <f ca="1">IF(testdata[[#This Row],[dir]]&lt;&gt;"",SUM(OFFSET(testdata[[#This Row],[volume]],0,0,testdata[[#This Row],[lastIndex]]-testdata[[#This Row],[index]],1))/ABS(testdata[[#This Row],[qty]]),"")</f>
        <v/>
      </c>
      <c r="AD235"/>
    </row>
    <row r="236" spans="1:30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IF(ABS(testdata[[#This Row],[close]]-H235)&gt;=BrickSize,H235+testdata[[#This Row],[qty]]*BrickSize,H235)</f>
        <v>253</v>
      </c>
      <c r="I236" s="15">
        <f>(testdata[[#This Row],[close]]-H235)/BrickSize</f>
        <v>-0.30399999999999638</v>
      </c>
      <c r="J236" s="12">
        <f>ROUNDDOWN((testdata[[#This Row],[close]]-H235)/BrickSize,0)</f>
        <v>0</v>
      </c>
      <c r="K236" s="12">
        <f t="array" ref="K236">SUM(ABS(J$2:J236))</f>
        <v>24</v>
      </c>
      <c r="L236" s="6" t="str">
        <f>IF(testdata[[#This Row],[last]]&gt;H235,"UP",IF(testdata[[#This Row],[last]]&lt;H235,"DN",""))</f>
        <v/>
      </c>
      <c r="M236" s="7">
        <f t="shared" si="3"/>
        <v>231</v>
      </c>
      <c r="N236" s="2" t="str">
        <f>IF(testdata[[#This Row],[qty]]&lt;&gt;0,H235,"")</f>
        <v/>
      </c>
      <c r="O236" s="2" t="str">
        <f ca="1">IF(testdata[[#This Row],[dir]]&lt;&gt;"",MAX(OFFSET(testdata[[#This Row],[high]],0,0,testdata[[#This Row],[lastIndex]]-testdata[[#This Row],[index]],1)),"")</f>
        <v/>
      </c>
      <c r="P236" s="2" t="str">
        <f ca="1">IF(testdata[[#This Row],[dir]]&lt;&gt;"",MIN(OFFSET(testdata[[#This Row],[low]],0,0,testdata[[#This Row],[lastIndex]]-testdata[[#This Row],[index]],1)),"")</f>
        <v/>
      </c>
      <c r="Q236" s="2" t="str">
        <f>IF(testdata[[#This Row],[qty]]&lt;&gt;0,testdata[[#This Row],[last]],"")</f>
        <v/>
      </c>
      <c r="R236" s="1" t="str">
        <f ca="1">IF(testdata[[#This Row],[dir]]&lt;&gt;"",SUM(OFFSET(testdata[[#This Row],[volume]],0,0,testdata[[#This Row],[lastIndex]]-testdata[[#This Row],[index]],1))/ABS(testdata[[#This Row],[qty]]),"")</f>
        <v/>
      </c>
      <c r="AD236"/>
    </row>
    <row r="237" spans="1:30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IF(ABS(testdata[[#This Row],[close]]-H236)&gt;=BrickSize,H236+testdata[[#This Row],[qty]]*BrickSize,H236)</f>
        <v>253</v>
      </c>
      <c r="I237" s="15">
        <f>(testdata[[#This Row],[close]]-H236)/BrickSize</f>
        <v>1.5999999999996815E-2</v>
      </c>
      <c r="J237" s="12">
        <f>ROUNDDOWN((testdata[[#This Row],[close]]-H236)/BrickSize,0)</f>
        <v>0</v>
      </c>
      <c r="K237" s="12">
        <f t="array" ref="K237">SUM(ABS(J$2:J237))</f>
        <v>24</v>
      </c>
      <c r="L237" s="6" t="str">
        <f>IF(testdata[[#This Row],[last]]&gt;H236,"UP",IF(testdata[[#This Row],[last]]&lt;H236,"DN",""))</f>
        <v/>
      </c>
      <c r="M237" s="7">
        <f t="shared" si="3"/>
        <v>231</v>
      </c>
      <c r="N237" s="2" t="str">
        <f>IF(testdata[[#This Row],[qty]]&lt;&gt;0,H236,"")</f>
        <v/>
      </c>
      <c r="O237" s="2" t="str">
        <f ca="1">IF(testdata[[#This Row],[dir]]&lt;&gt;"",MAX(OFFSET(testdata[[#This Row],[high]],0,0,testdata[[#This Row],[lastIndex]]-testdata[[#This Row],[index]],1)),"")</f>
        <v/>
      </c>
      <c r="P237" s="2" t="str">
        <f ca="1">IF(testdata[[#This Row],[dir]]&lt;&gt;"",MIN(OFFSET(testdata[[#This Row],[low]],0,0,testdata[[#This Row],[lastIndex]]-testdata[[#This Row],[index]],1)),"")</f>
        <v/>
      </c>
      <c r="Q237" s="2" t="str">
        <f>IF(testdata[[#This Row],[qty]]&lt;&gt;0,testdata[[#This Row],[last]],"")</f>
        <v/>
      </c>
      <c r="R237" s="1" t="str">
        <f ca="1">IF(testdata[[#This Row],[dir]]&lt;&gt;"",SUM(OFFSET(testdata[[#This Row],[volume]],0,0,testdata[[#This Row],[lastIndex]]-testdata[[#This Row],[index]],1))/ABS(testdata[[#This Row],[qty]]),"")</f>
        <v/>
      </c>
      <c r="AD237"/>
    </row>
    <row r="238" spans="1:30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IF(ABS(testdata[[#This Row],[close]]-H237)&gt;=BrickSize,H237+testdata[[#This Row],[qty]]*BrickSize,H237)</f>
        <v>253</v>
      </c>
      <c r="I238" s="15">
        <f>(testdata[[#This Row],[close]]-H237)/BrickSize</f>
        <v>0.56799999999999495</v>
      </c>
      <c r="J238" s="12">
        <f>ROUNDDOWN((testdata[[#This Row],[close]]-H237)/BrickSize,0)</f>
        <v>0</v>
      </c>
      <c r="K238" s="12">
        <f t="array" ref="K238">SUM(ABS(J$2:J238))</f>
        <v>24</v>
      </c>
      <c r="L238" s="6" t="str">
        <f>IF(testdata[[#This Row],[last]]&gt;H237,"UP",IF(testdata[[#This Row],[last]]&lt;H237,"DN",""))</f>
        <v/>
      </c>
      <c r="M238" s="7">
        <f t="shared" si="3"/>
        <v>231</v>
      </c>
      <c r="N238" s="2" t="str">
        <f>IF(testdata[[#This Row],[qty]]&lt;&gt;0,H237,"")</f>
        <v/>
      </c>
      <c r="O238" s="2" t="str">
        <f ca="1">IF(testdata[[#This Row],[dir]]&lt;&gt;"",MAX(OFFSET(testdata[[#This Row],[high]],0,0,testdata[[#This Row],[lastIndex]]-testdata[[#This Row],[index]],1)),"")</f>
        <v/>
      </c>
      <c r="P238" s="2" t="str">
        <f ca="1">IF(testdata[[#This Row],[dir]]&lt;&gt;"",MIN(OFFSET(testdata[[#This Row],[low]],0,0,testdata[[#This Row],[lastIndex]]-testdata[[#This Row],[index]],1)),"")</f>
        <v/>
      </c>
      <c r="Q238" s="2" t="str">
        <f>IF(testdata[[#This Row],[qty]]&lt;&gt;0,testdata[[#This Row],[last]],"")</f>
        <v/>
      </c>
      <c r="R238" s="1" t="str">
        <f ca="1">IF(testdata[[#This Row],[dir]]&lt;&gt;"",SUM(OFFSET(testdata[[#This Row],[volume]],0,0,testdata[[#This Row],[lastIndex]]-testdata[[#This Row],[index]],1))/ABS(testdata[[#This Row],[qty]]),"")</f>
        <v/>
      </c>
      <c r="AD238"/>
    </row>
    <row r="239" spans="1:30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IF(ABS(testdata[[#This Row],[close]]-H238)&gt;=BrickSize,H238+testdata[[#This Row],[qty]]*BrickSize,H238)</f>
        <v>253</v>
      </c>
      <c r="I239" s="15">
        <f>(testdata[[#This Row],[close]]-H238)/BrickSize</f>
        <v>0.87599999999999911</v>
      </c>
      <c r="J239" s="12">
        <f>ROUNDDOWN((testdata[[#This Row],[close]]-H238)/BrickSize,0)</f>
        <v>0</v>
      </c>
      <c r="K239" s="12">
        <f t="array" ref="K239">SUM(ABS(J$2:J239))</f>
        <v>24</v>
      </c>
      <c r="L239" s="6" t="str">
        <f>IF(testdata[[#This Row],[last]]&gt;H238,"UP",IF(testdata[[#This Row],[last]]&lt;H238,"DN",""))</f>
        <v/>
      </c>
      <c r="M239" s="7">
        <f t="shared" si="3"/>
        <v>231</v>
      </c>
      <c r="N239" s="2" t="str">
        <f>IF(testdata[[#This Row],[qty]]&lt;&gt;0,H238,"")</f>
        <v/>
      </c>
      <c r="O239" s="2" t="str">
        <f ca="1">IF(testdata[[#This Row],[dir]]&lt;&gt;"",MAX(OFFSET(testdata[[#This Row],[high]],0,0,testdata[[#This Row],[lastIndex]]-testdata[[#This Row],[index]],1)),"")</f>
        <v/>
      </c>
      <c r="P239" s="2" t="str">
        <f ca="1">IF(testdata[[#This Row],[dir]]&lt;&gt;"",MIN(OFFSET(testdata[[#This Row],[low]],0,0,testdata[[#This Row],[lastIndex]]-testdata[[#This Row],[index]],1)),"")</f>
        <v/>
      </c>
      <c r="Q239" s="2" t="str">
        <f>IF(testdata[[#This Row],[qty]]&lt;&gt;0,testdata[[#This Row],[last]],"")</f>
        <v/>
      </c>
      <c r="R239" s="1" t="str">
        <f ca="1">IF(testdata[[#This Row],[dir]]&lt;&gt;"",SUM(OFFSET(testdata[[#This Row],[volume]],0,0,testdata[[#This Row],[lastIndex]]-testdata[[#This Row],[index]],1))/ABS(testdata[[#This Row],[qty]]),"")</f>
        <v/>
      </c>
      <c r="AD239"/>
    </row>
    <row r="240" spans="1:30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IF(ABS(testdata[[#This Row],[close]]-H239)&gt;=BrickSize,H239+testdata[[#This Row],[qty]]*BrickSize,H239)</f>
        <v>255.5</v>
      </c>
      <c r="I240" s="15">
        <f>(testdata[[#This Row],[close]]-H239)/BrickSize</f>
        <v>1.0559999999999945</v>
      </c>
      <c r="J240" s="12">
        <f>ROUNDDOWN((testdata[[#This Row],[close]]-H239)/BrickSize,0)</f>
        <v>1</v>
      </c>
      <c r="K240" s="12">
        <f t="array" ref="K240">SUM(ABS(J$2:J240))</f>
        <v>25</v>
      </c>
      <c r="L240" s="6" t="str">
        <f>IF(testdata[[#This Row],[last]]&gt;H239,"UP",IF(testdata[[#This Row],[last]]&lt;H239,"DN",""))</f>
        <v>UP</v>
      </c>
      <c r="M240" s="7">
        <f t="shared" si="3"/>
        <v>231</v>
      </c>
      <c r="N240" s="2">
        <f>IF(testdata[[#This Row],[qty]]&lt;&gt;0,H239,"")</f>
        <v>253</v>
      </c>
      <c r="O240" s="2">
        <f ca="1">IF(testdata[[#This Row],[dir]]&lt;&gt;"",MAX(OFFSET(testdata[[#This Row],[high]],0,0,testdata[[#This Row],[lastIndex]]-testdata[[#This Row],[index]],1)),"")</f>
        <v>256.14999999999998</v>
      </c>
      <c r="P240" s="2">
        <f ca="1">IF(testdata[[#This Row],[dir]]&lt;&gt;"",MIN(OFFSET(testdata[[#This Row],[low]],0,0,testdata[[#This Row],[lastIndex]]-testdata[[#This Row],[index]],1)),"")</f>
        <v>249.87</v>
      </c>
      <c r="Q240" s="2">
        <f>IF(testdata[[#This Row],[qty]]&lt;&gt;0,testdata[[#This Row],[last]],"")</f>
        <v>255.5</v>
      </c>
      <c r="R240" s="1">
        <f ca="1">IF(testdata[[#This Row],[dir]]&lt;&gt;"",SUM(OFFSET(testdata[[#This Row],[volume]],0,0,testdata[[#This Row],[lastIndex]]-testdata[[#This Row],[index]],1))/ABS(testdata[[#This Row],[qty]]),"")</f>
        <v>766395016</v>
      </c>
      <c r="AD240"/>
    </row>
    <row r="241" spans="1:30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IF(ABS(testdata[[#This Row],[close]]-H240)&gt;=BrickSize,H240+testdata[[#This Row],[qty]]*BrickSize,H240)</f>
        <v>255.5</v>
      </c>
      <c r="I241" s="15">
        <f>(testdata[[#This Row],[close]]-H240)/BrickSize</f>
        <v>4.4000000000005458E-2</v>
      </c>
      <c r="J241" s="12">
        <f>ROUNDDOWN((testdata[[#This Row],[close]]-H240)/BrickSize,0)</f>
        <v>0</v>
      </c>
      <c r="K241" s="12">
        <f t="array" ref="K241">SUM(ABS(J$2:J241))</f>
        <v>25</v>
      </c>
      <c r="L241" s="6" t="str">
        <f>IF(testdata[[#This Row],[last]]&gt;H240,"UP",IF(testdata[[#This Row],[last]]&lt;H240,"DN",""))</f>
        <v/>
      </c>
      <c r="M241" s="7">
        <f t="shared" si="3"/>
        <v>239</v>
      </c>
      <c r="N241" s="2" t="str">
        <f>IF(testdata[[#This Row],[qty]]&lt;&gt;0,H240,"")</f>
        <v/>
      </c>
      <c r="O241" s="2" t="str">
        <f ca="1">IF(testdata[[#This Row],[dir]]&lt;&gt;"",MAX(OFFSET(testdata[[#This Row],[high]],0,0,testdata[[#This Row],[lastIndex]]-testdata[[#This Row],[index]],1)),"")</f>
        <v/>
      </c>
      <c r="P241" s="2" t="str">
        <f ca="1">IF(testdata[[#This Row],[dir]]&lt;&gt;"",MIN(OFFSET(testdata[[#This Row],[low]],0,0,testdata[[#This Row],[lastIndex]]-testdata[[#This Row],[index]],1)),"")</f>
        <v/>
      </c>
      <c r="Q241" s="2" t="str">
        <f>IF(testdata[[#This Row],[qty]]&lt;&gt;0,testdata[[#This Row],[last]],"")</f>
        <v/>
      </c>
      <c r="R241" s="1" t="str">
        <f ca="1">IF(testdata[[#This Row],[dir]]&lt;&gt;"",SUM(OFFSET(testdata[[#This Row],[volume]],0,0,testdata[[#This Row],[lastIndex]]-testdata[[#This Row],[index]],1))/ABS(testdata[[#This Row],[qty]]),"")</f>
        <v/>
      </c>
      <c r="AD241"/>
    </row>
    <row r="242" spans="1:30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IF(ABS(testdata[[#This Row],[close]]-H241)&gt;=BrickSize,H241+testdata[[#This Row],[qty]]*BrickSize,H241)</f>
        <v>255.5</v>
      </c>
      <c r="I242" s="15">
        <f>(testdata[[#This Row],[close]]-H241)/BrickSize</f>
        <v>-0.37599999999999911</v>
      </c>
      <c r="J242" s="12">
        <f>ROUNDDOWN((testdata[[#This Row],[close]]-H241)/BrickSize,0)</f>
        <v>0</v>
      </c>
      <c r="K242" s="12">
        <f t="array" ref="K242">SUM(ABS(J$2:J242))</f>
        <v>25</v>
      </c>
      <c r="L242" s="6" t="str">
        <f>IF(testdata[[#This Row],[last]]&gt;H241,"UP",IF(testdata[[#This Row],[last]]&lt;H241,"DN",""))</f>
        <v/>
      </c>
      <c r="M242" s="7">
        <f t="shared" si="3"/>
        <v>239</v>
      </c>
      <c r="N242" s="2" t="str">
        <f>IF(testdata[[#This Row],[qty]]&lt;&gt;0,H241,"")</f>
        <v/>
      </c>
      <c r="O242" s="2" t="str">
        <f ca="1">IF(testdata[[#This Row],[dir]]&lt;&gt;"",MAX(OFFSET(testdata[[#This Row],[high]],0,0,testdata[[#This Row],[lastIndex]]-testdata[[#This Row],[index]],1)),"")</f>
        <v/>
      </c>
      <c r="P242" s="2" t="str">
        <f ca="1">IF(testdata[[#This Row],[dir]]&lt;&gt;"",MIN(OFFSET(testdata[[#This Row],[low]],0,0,testdata[[#This Row],[lastIndex]]-testdata[[#This Row],[index]],1)),"")</f>
        <v/>
      </c>
      <c r="Q242" s="2" t="str">
        <f>IF(testdata[[#This Row],[qty]]&lt;&gt;0,testdata[[#This Row],[last]],"")</f>
        <v/>
      </c>
      <c r="R242" s="1" t="str">
        <f ca="1">IF(testdata[[#This Row],[dir]]&lt;&gt;"",SUM(OFFSET(testdata[[#This Row],[volume]],0,0,testdata[[#This Row],[lastIndex]]-testdata[[#This Row],[index]],1))/ABS(testdata[[#This Row],[qty]]),"")</f>
        <v/>
      </c>
      <c r="AD242"/>
    </row>
    <row r="243" spans="1:30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IF(ABS(testdata[[#This Row],[close]]-H242)&gt;=BrickSize,H242+testdata[[#This Row],[qty]]*BrickSize,H242)</f>
        <v>255.5</v>
      </c>
      <c r="I243" s="15">
        <f>(testdata[[#This Row],[close]]-H242)/BrickSize</f>
        <v>0.47200000000000275</v>
      </c>
      <c r="J243" s="12">
        <f>ROUNDDOWN((testdata[[#This Row],[close]]-H242)/BrickSize,0)</f>
        <v>0</v>
      </c>
      <c r="K243" s="12">
        <f t="array" ref="K243">SUM(ABS(J$2:J243))</f>
        <v>25</v>
      </c>
      <c r="L243" s="6" t="str">
        <f>IF(testdata[[#This Row],[last]]&gt;H242,"UP",IF(testdata[[#This Row],[last]]&lt;H242,"DN",""))</f>
        <v/>
      </c>
      <c r="M243" s="7">
        <f t="shared" si="3"/>
        <v>239</v>
      </c>
      <c r="N243" s="2" t="str">
        <f>IF(testdata[[#This Row],[qty]]&lt;&gt;0,H242,"")</f>
        <v/>
      </c>
      <c r="O243" s="2" t="str">
        <f ca="1">IF(testdata[[#This Row],[dir]]&lt;&gt;"",MAX(OFFSET(testdata[[#This Row],[high]],0,0,testdata[[#This Row],[lastIndex]]-testdata[[#This Row],[index]],1)),"")</f>
        <v/>
      </c>
      <c r="P243" s="2" t="str">
        <f ca="1">IF(testdata[[#This Row],[dir]]&lt;&gt;"",MIN(OFFSET(testdata[[#This Row],[low]],0,0,testdata[[#This Row],[lastIndex]]-testdata[[#This Row],[index]],1)),"")</f>
        <v/>
      </c>
      <c r="Q243" s="2" t="str">
        <f>IF(testdata[[#This Row],[qty]]&lt;&gt;0,testdata[[#This Row],[last]],"")</f>
        <v/>
      </c>
      <c r="R243" s="1" t="str">
        <f ca="1">IF(testdata[[#This Row],[dir]]&lt;&gt;"",SUM(OFFSET(testdata[[#This Row],[volume]],0,0,testdata[[#This Row],[lastIndex]]-testdata[[#This Row],[index]],1))/ABS(testdata[[#This Row],[qty]]),"")</f>
        <v/>
      </c>
      <c r="AD243"/>
    </row>
    <row r="244" spans="1:30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IF(ABS(testdata[[#This Row],[close]]-H243)&gt;=BrickSize,H243+testdata[[#This Row],[qty]]*BrickSize,H243)</f>
        <v>258</v>
      </c>
      <c r="I244" s="15">
        <f>(testdata[[#This Row],[close]]-H243)/BrickSize</f>
        <v>1.124000000000001</v>
      </c>
      <c r="J244" s="12">
        <f>ROUNDDOWN((testdata[[#This Row],[close]]-H243)/BrickSize,0)</f>
        <v>1</v>
      </c>
      <c r="K244" s="12">
        <f t="array" ref="K244">SUM(ABS(J$2:J244))</f>
        <v>26</v>
      </c>
      <c r="L244" s="6" t="str">
        <f>IF(testdata[[#This Row],[last]]&gt;H243,"UP",IF(testdata[[#This Row],[last]]&lt;H243,"DN",""))</f>
        <v>UP</v>
      </c>
      <c r="M244" s="7">
        <f t="shared" si="3"/>
        <v>239</v>
      </c>
      <c r="N244" s="2">
        <f>IF(testdata[[#This Row],[qty]]&lt;&gt;0,H243,"")</f>
        <v>255.5</v>
      </c>
      <c r="O244" s="2">
        <f ca="1">IF(testdata[[#This Row],[dir]]&lt;&gt;"",MAX(OFFSET(testdata[[#This Row],[high]],0,0,testdata[[#This Row],[lastIndex]]-testdata[[#This Row],[index]],1)),"")</f>
        <v>258.7</v>
      </c>
      <c r="P244" s="2">
        <f ca="1">IF(testdata[[#This Row],[dir]]&lt;&gt;"",MIN(OFFSET(testdata[[#This Row],[low]],0,0,testdata[[#This Row],[lastIndex]]-testdata[[#This Row],[index]],1)),"")</f>
        <v>254.51</v>
      </c>
      <c r="Q244" s="2">
        <f>IF(testdata[[#This Row],[qty]]&lt;&gt;0,testdata[[#This Row],[last]],"")</f>
        <v>258</v>
      </c>
      <c r="R244" s="1">
        <f ca="1">IF(testdata[[#This Row],[dir]]&lt;&gt;"",SUM(OFFSET(testdata[[#This Row],[volume]],0,0,testdata[[#This Row],[lastIndex]]-testdata[[#This Row],[index]],1))/ABS(testdata[[#This Row],[qty]]),"")</f>
        <v>449449816</v>
      </c>
      <c r="AD244"/>
    </row>
    <row r="245" spans="1:30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IF(ABS(testdata[[#This Row],[close]]-H244)&gt;=BrickSize,H244+testdata[[#This Row],[qty]]*BrickSize,H244)</f>
        <v>258</v>
      </c>
      <c r="I245" s="15">
        <f>(testdata[[#This Row],[close]]-H244)/BrickSize</f>
        <v>-0.27200000000000274</v>
      </c>
      <c r="J245" s="12">
        <f>ROUNDDOWN((testdata[[#This Row],[close]]-H244)/BrickSize,0)</f>
        <v>0</v>
      </c>
      <c r="K245" s="12">
        <f t="array" ref="K245">SUM(ABS(J$2:J245))</f>
        <v>26</v>
      </c>
      <c r="L245" s="6" t="str">
        <f>IF(testdata[[#This Row],[last]]&gt;H244,"UP",IF(testdata[[#This Row],[last]]&lt;H244,"DN",""))</f>
        <v/>
      </c>
      <c r="M245" s="7">
        <f t="shared" si="3"/>
        <v>243</v>
      </c>
      <c r="N245" s="2" t="str">
        <f>IF(testdata[[#This Row],[qty]]&lt;&gt;0,H244,"")</f>
        <v/>
      </c>
      <c r="O245" s="2" t="str">
        <f ca="1">IF(testdata[[#This Row],[dir]]&lt;&gt;"",MAX(OFFSET(testdata[[#This Row],[high]],0,0,testdata[[#This Row],[lastIndex]]-testdata[[#This Row],[index]],1)),"")</f>
        <v/>
      </c>
      <c r="P245" s="2" t="str">
        <f ca="1">IF(testdata[[#This Row],[dir]]&lt;&gt;"",MIN(OFFSET(testdata[[#This Row],[low]],0,0,testdata[[#This Row],[lastIndex]]-testdata[[#This Row],[index]],1)),"")</f>
        <v/>
      </c>
      <c r="Q245" s="2" t="str">
        <f>IF(testdata[[#This Row],[qty]]&lt;&gt;0,testdata[[#This Row],[last]],"")</f>
        <v/>
      </c>
      <c r="R245" s="1" t="str">
        <f ca="1">IF(testdata[[#This Row],[dir]]&lt;&gt;"",SUM(OFFSET(testdata[[#This Row],[volume]],0,0,testdata[[#This Row],[lastIndex]]-testdata[[#This Row],[index]],1))/ABS(testdata[[#This Row],[qty]]),"")</f>
        <v/>
      </c>
      <c r="AD245"/>
    </row>
    <row r="246" spans="1:30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IF(ABS(testdata[[#This Row],[close]]-H245)&gt;=BrickSize,H245+testdata[[#This Row],[qty]]*BrickSize,H245)</f>
        <v>258</v>
      </c>
      <c r="I246" s="15">
        <f>(testdata[[#This Row],[close]]-H245)/BrickSize</f>
        <v>-0.32799999999999729</v>
      </c>
      <c r="J246" s="12">
        <f>ROUNDDOWN((testdata[[#This Row],[close]]-H245)/BrickSize,0)</f>
        <v>0</v>
      </c>
      <c r="K246" s="12">
        <f t="array" ref="K246">SUM(ABS(J$2:J246))</f>
        <v>26</v>
      </c>
      <c r="L246" s="6" t="str">
        <f>IF(testdata[[#This Row],[last]]&gt;H245,"UP",IF(testdata[[#This Row],[last]]&lt;H245,"DN",""))</f>
        <v/>
      </c>
      <c r="M246" s="7">
        <f t="shared" si="3"/>
        <v>243</v>
      </c>
      <c r="N246" s="2" t="str">
        <f>IF(testdata[[#This Row],[qty]]&lt;&gt;0,H245,"")</f>
        <v/>
      </c>
      <c r="O246" s="2" t="str">
        <f ca="1">IF(testdata[[#This Row],[dir]]&lt;&gt;"",MAX(OFFSET(testdata[[#This Row],[high]],0,0,testdata[[#This Row],[lastIndex]]-testdata[[#This Row],[index]],1)),"")</f>
        <v/>
      </c>
      <c r="P246" s="2" t="str">
        <f ca="1">IF(testdata[[#This Row],[dir]]&lt;&gt;"",MIN(OFFSET(testdata[[#This Row],[low]],0,0,testdata[[#This Row],[lastIndex]]-testdata[[#This Row],[index]],1)),"")</f>
        <v/>
      </c>
      <c r="Q246" s="2" t="str">
        <f>IF(testdata[[#This Row],[qty]]&lt;&gt;0,testdata[[#This Row],[last]],"")</f>
        <v/>
      </c>
      <c r="R246" s="1" t="str">
        <f ca="1">IF(testdata[[#This Row],[dir]]&lt;&gt;"",SUM(OFFSET(testdata[[#This Row],[volume]],0,0,testdata[[#This Row],[lastIndex]]-testdata[[#This Row],[index]],1))/ABS(testdata[[#This Row],[qty]]),"")</f>
        <v/>
      </c>
      <c r="AD246"/>
    </row>
    <row r="247" spans="1:30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IF(ABS(testdata[[#This Row],[close]]-H246)&gt;=BrickSize,H246+testdata[[#This Row],[qty]]*BrickSize,H246)</f>
        <v>258</v>
      </c>
      <c r="I247" s="15">
        <f>(testdata[[#This Row],[close]]-H246)/BrickSize</f>
        <v>-0.11600000000000818</v>
      </c>
      <c r="J247" s="12">
        <f>ROUNDDOWN((testdata[[#This Row],[close]]-H246)/BrickSize,0)</f>
        <v>0</v>
      </c>
      <c r="K247" s="12">
        <f t="array" ref="K247">SUM(ABS(J$2:J247))</f>
        <v>26</v>
      </c>
      <c r="L247" s="6" t="str">
        <f>IF(testdata[[#This Row],[last]]&gt;H246,"UP",IF(testdata[[#This Row],[last]]&lt;H246,"DN",""))</f>
        <v/>
      </c>
      <c r="M247" s="7">
        <f t="shared" si="3"/>
        <v>243</v>
      </c>
      <c r="N247" s="2" t="str">
        <f>IF(testdata[[#This Row],[qty]]&lt;&gt;0,H246,"")</f>
        <v/>
      </c>
      <c r="O247" s="2" t="str">
        <f ca="1">IF(testdata[[#This Row],[dir]]&lt;&gt;"",MAX(OFFSET(testdata[[#This Row],[high]],0,0,testdata[[#This Row],[lastIndex]]-testdata[[#This Row],[index]],1)),"")</f>
        <v/>
      </c>
      <c r="P247" s="2" t="str">
        <f ca="1">IF(testdata[[#This Row],[dir]]&lt;&gt;"",MIN(OFFSET(testdata[[#This Row],[low]],0,0,testdata[[#This Row],[lastIndex]]-testdata[[#This Row],[index]],1)),"")</f>
        <v/>
      </c>
      <c r="Q247" s="2" t="str">
        <f>IF(testdata[[#This Row],[qty]]&lt;&gt;0,testdata[[#This Row],[last]],"")</f>
        <v/>
      </c>
      <c r="R247" s="1" t="str">
        <f ca="1">IF(testdata[[#This Row],[dir]]&lt;&gt;"",SUM(OFFSET(testdata[[#This Row],[volume]],0,0,testdata[[#This Row],[lastIndex]]-testdata[[#This Row],[index]],1))/ABS(testdata[[#This Row],[qty]]),"")</f>
        <v/>
      </c>
      <c r="AD247"/>
    </row>
    <row r="248" spans="1:30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IF(ABS(testdata[[#This Row],[close]]-H247)&gt;=BrickSize,H247+testdata[[#This Row],[qty]]*BrickSize,H247)</f>
        <v>258</v>
      </c>
      <c r="I248" s="15">
        <f>(testdata[[#This Row],[close]]-H247)/BrickSize</f>
        <v>-0.14000000000000909</v>
      </c>
      <c r="J248" s="12">
        <f>ROUNDDOWN((testdata[[#This Row],[close]]-H247)/BrickSize,0)</f>
        <v>0</v>
      </c>
      <c r="K248" s="12">
        <f t="array" ref="K248">SUM(ABS(J$2:J248))</f>
        <v>26</v>
      </c>
      <c r="L248" s="6" t="str">
        <f>IF(testdata[[#This Row],[last]]&gt;H247,"UP",IF(testdata[[#This Row],[last]]&lt;H247,"DN",""))</f>
        <v/>
      </c>
      <c r="M248" s="7">
        <f t="shared" si="3"/>
        <v>243</v>
      </c>
      <c r="N248" s="2" t="str">
        <f>IF(testdata[[#This Row],[qty]]&lt;&gt;0,H247,"")</f>
        <v/>
      </c>
      <c r="O248" s="2" t="str">
        <f ca="1">IF(testdata[[#This Row],[dir]]&lt;&gt;"",MAX(OFFSET(testdata[[#This Row],[high]],0,0,testdata[[#This Row],[lastIndex]]-testdata[[#This Row],[index]],1)),"")</f>
        <v/>
      </c>
      <c r="P248" s="2" t="str">
        <f ca="1">IF(testdata[[#This Row],[dir]]&lt;&gt;"",MIN(OFFSET(testdata[[#This Row],[low]],0,0,testdata[[#This Row],[lastIndex]]-testdata[[#This Row],[index]],1)),"")</f>
        <v/>
      </c>
      <c r="Q248" s="2" t="str">
        <f>IF(testdata[[#This Row],[qty]]&lt;&gt;0,testdata[[#This Row],[last]],"")</f>
        <v/>
      </c>
      <c r="R248" s="1" t="str">
        <f ca="1">IF(testdata[[#This Row],[dir]]&lt;&gt;"",SUM(OFFSET(testdata[[#This Row],[volume]],0,0,testdata[[#This Row],[lastIndex]]-testdata[[#This Row],[index]],1))/ABS(testdata[[#This Row],[qty]]),"")</f>
        <v/>
      </c>
      <c r="AD248"/>
    </row>
    <row r="249" spans="1:30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IF(ABS(testdata[[#This Row],[close]]-H248)&gt;=BrickSize,H248+testdata[[#This Row],[qty]]*BrickSize,H248)</f>
        <v>258</v>
      </c>
      <c r="I249" s="15">
        <f>(testdata[[#This Row],[close]]-H248)/BrickSize</f>
        <v>-0.26400000000001</v>
      </c>
      <c r="J249" s="12">
        <f>ROUNDDOWN((testdata[[#This Row],[close]]-H248)/BrickSize,0)</f>
        <v>0</v>
      </c>
      <c r="K249" s="12">
        <f t="array" ref="K249">SUM(ABS(J$2:J249))</f>
        <v>26</v>
      </c>
      <c r="L249" s="6" t="str">
        <f>IF(testdata[[#This Row],[last]]&gt;H248,"UP",IF(testdata[[#This Row],[last]]&lt;H248,"DN",""))</f>
        <v/>
      </c>
      <c r="M249" s="7">
        <f t="shared" si="3"/>
        <v>243</v>
      </c>
      <c r="N249" s="2" t="str">
        <f>IF(testdata[[#This Row],[qty]]&lt;&gt;0,H248,"")</f>
        <v/>
      </c>
      <c r="O249" s="2" t="str">
        <f ca="1">IF(testdata[[#This Row],[dir]]&lt;&gt;"",MAX(OFFSET(testdata[[#This Row],[high]],0,0,testdata[[#This Row],[lastIndex]]-testdata[[#This Row],[index]],1)),"")</f>
        <v/>
      </c>
      <c r="P249" s="2" t="str">
        <f ca="1">IF(testdata[[#This Row],[dir]]&lt;&gt;"",MIN(OFFSET(testdata[[#This Row],[low]],0,0,testdata[[#This Row],[lastIndex]]-testdata[[#This Row],[index]],1)),"")</f>
        <v/>
      </c>
      <c r="Q249" s="2" t="str">
        <f>IF(testdata[[#This Row],[qty]]&lt;&gt;0,testdata[[#This Row],[last]],"")</f>
        <v/>
      </c>
      <c r="R249" s="1" t="str">
        <f ca="1">IF(testdata[[#This Row],[dir]]&lt;&gt;"",SUM(OFFSET(testdata[[#This Row],[volume]],0,0,testdata[[#This Row],[lastIndex]]-testdata[[#This Row],[index]],1))/ABS(testdata[[#This Row],[qty]]),"")</f>
        <v/>
      </c>
      <c r="AD249"/>
    </row>
    <row r="250" spans="1:30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IF(ABS(testdata[[#This Row],[close]]-H249)&gt;=BrickSize,H249+testdata[[#This Row],[qty]]*BrickSize,H249)</f>
        <v>258</v>
      </c>
      <c r="I250" s="15">
        <f>(testdata[[#This Row],[close]]-H249)/BrickSize</f>
        <v>-0.21600000000000819</v>
      </c>
      <c r="J250" s="12">
        <f>ROUNDDOWN((testdata[[#This Row],[close]]-H249)/BrickSize,0)</f>
        <v>0</v>
      </c>
      <c r="K250" s="12">
        <f t="array" ref="K250">SUM(ABS(J$2:J250))</f>
        <v>26</v>
      </c>
      <c r="L250" s="6" t="str">
        <f>IF(testdata[[#This Row],[last]]&gt;H249,"UP",IF(testdata[[#This Row],[last]]&lt;H249,"DN",""))</f>
        <v/>
      </c>
      <c r="M250" s="7">
        <f t="shared" si="3"/>
        <v>243</v>
      </c>
      <c r="N250" s="2" t="str">
        <f>IF(testdata[[#This Row],[qty]]&lt;&gt;0,H249,"")</f>
        <v/>
      </c>
      <c r="O250" s="2" t="str">
        <f ca="1">IF(testdata[[#This Row],[dir]]&lt;&gt;"",MAX(OFFSET(testdata[[#This Row],[high]],0,0,testdata[[#This Row],[lastIndex]]-testdata[[#This Row],[index]],1)),"")</f>
        <v/>
      </c>
      <c r="P250" s="2" t="str">
        <f ca="1">IF(testdata[[#This Row],[dir]]&lt;&gt;"",MIN(OFFSET(testdata[[#This Row],[low]],0,0,testdata[[#This Row],[lastIndex]]-testdata[[#This Row],[index]],1)),"")</f>
        <v/>
      </c>
      <c r="Q250" s="2" t="str">
        <f>IF(testdata[[#This Row],[qty]]&lt;&gt;0,testdata[[#This Row],[last]],"")</f>
        <v/>
      </c>
      <c r="R250" s="1" t="str">
        <f ca="1">IF(testdata[[#This Row],[dir]]&lt;&gt;"",SUM(OFFSET(testdata[[#This Row],[volume]],0,0,testdata[[#This Row],[lastIndex]]-testdata[[#This Row],[index]],1))/ABS(testdata[[#This Row],[qty]]),"")</f>
        <v/>
      </c>
      <c r="AD250"/>
    </row>
    <row r="251" spans="1:30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IF(ABS(testdata[[#This Row],[close]]-H250)&gt;=BrickSize,H250+testdata[[#This Row],[qty]]*BrickSize,H250)</f>
        <v>258</v>
      </c>
      <c r="I251" s="15">
        <f>(testdata[[#This Row],[close]]-H250)/BrickSize</f>
        <v>-3.9999999999963624E-3</v>
      </c>
      <c r="J251" s="12">
        <f>ROUNDDOWN((testdata[[#This Row],[close]]-H250)/BrickSize,0)</f>
        <v>0</v>
      </c>
      <c r="K251" s="12">
        <f t="array" ref="K251">SUM(ABS(J$2:J251))</f>
        <v>26</v>
      </c>
      <c r="L251" s="6" t="str">
        <f>IF(testdata[[#This Row],[last]]&gt;H250,"UP",IF(testdata[[#This Row],[last]]&lt;H250,"DN",""))</f>
        <v/>
      </c>
      <c r="M251" s="7">
        <f t="shared" si="3"/>
        <v>243</v>
      </c>
      <c r="N251" s="2" t="str">
        <f>IF(testdata[[#This Row],[qty]]&lt;&gt;0,H250,"")</f>
        <v/>
      </c>
      <c r="O251" s="2" t="str">
        <f ca="1">IF(testdata[[#This Row],[dir]]&lt;&gt;"",MAX(OFFSET(testdata[[#This Row],[high]],0,0,testdata[[#This Row],[lastIndex]]-testdata[[#This Row],[index]],1)),"")</f>
        <v/>
      </c>
      <c r="P251" s="2" t="str">
        <f ca="1">IF(testdata[[#This Row],[dir]]&lt;&gt;"",MIN(OFFSET(testdata[[#This Row],[low]],0,0,testdata[[#This Row],[lastIndex]]-testdata[[#This Row],[index]],1)),"")</f>
        <v/>
      </c>
      <c r="Q251" s="2" t="str">
        <f>IF(testdata[[#This Row],[qty]]&lt;&gt;0,testdata[[#This Row],[last]],"")</f>
        <v/>
      </c>
      <c r="R251" s="1" t="str">
        <f ca="1">IF(testdata[[#This Row],[dir]]&lt;&gt;"",SUM(OFFSET(testdata[[#This Row],[volume]],0,0,testdata[[#This Row],[lastIndex]]-testdata[[#This Row],[index]],1))/ABS(testdata[[#This Row],[qty]]),"")</f>
        <v/>
      </c>
      <c r="AD251"/>
    </row>
    <row r="252" spans="1:30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IF(ABS(testdata[[#This Row],[close]]-H251)&gt;=BrickSize,H251+testdata[[#This Row],[qty]]*BrickSize,H251)</f>
        <v>258</v>
      </c>
      <c r="I252" s="15">
        <f>(testdata[[#This Row],[close]]-H251)/BrickSize</f>
        <v>-0.39200000000000729</v>
      </c>
      <c r="J252" s="12">
        <f>ROUNDDOWN((testdata[[#This Row],[close]]-H251)/BrickSize,0)</f>
        <v>0</v>
      </c>
      <c r="K252" s="12">
        <f t="array" ref="K252">SUM(ABS(J$2:J252))</f>
        <v>26</v>
      </c>
      <c r="L252" s="6" t="str">
        <f>IF(testdata[[#This Row],[last]]&gt;H251,"UP",IF(testdata[[#This Row],[last]]&lt;H251,"DN",""))</f>
        <v/>
      </c>
      <c r="M252" s="7">
        <f t="shared" si="3"/>
        <v>243</v>
      </c>
      <c r="N252" s="2" t="str">
        <f>IF(testdata[[#This Row],[qty]]&lt;&gt;0,H251,"")</f>
        <v/>
      </c>
      <c r="O252" s="2" t="str">
        <f ca="1">IF(testdata[[#This Row],[dir]]&lt;&gt;"",MAX(OFFSET(testdata[[#This Row],[high]],0,0,testdata[[#This Row],[lastIndex]]-testdata[[#This Row],[index]],1)),"")</f>
        <v/>
      </c>
      <c r="P252" s="2" t="str">
        <f ca="1">IF(testdata[[#This Row],[dir]]&lt;&gt;"",MIN(OFFSET(testdata[[#This Row],[low]],0,0,testdata[[#This Row],[lastIndex]]-testdata[[#This Row],[index]],1)),"")</f>
        <v/>
      </c>
      <c r="Q252" s="2" t="str">
        <f>IF(testdata[[#This Row],[qty]]&lt;&gt;0,testdata[[#This Row],[last]],"")</f>
        <v/>
      </c>
      <c r="R252" s="1" t="str">
        <f ca="1">IF(testdata[[#This Row],[dir]]&lt;&gt;"",SUM(OFFSET(testdata[[#This Row],[volume]],0,0,testdata[[#This Row],[lastIndex]]-testdata[[#This Row],[index]],1))/ABS(testdata[[#This Row],[qty]]),"")</f>
        <v/>
      </c>
      <c r="AD252"/>
    </row>
    <row r="253" spans="1:30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IF(ABS(testdata[[#This Row],[close]]-H252)&gt;=BrickSize,H252+testdata[[#This Row],[qty]]*BrickSize,H252)</f>
        <v>258</v>
      </c>
      <c r="I253" s="15">
        <f>(testdata[[#This Row],[close]]-H252)/BrickSize</f>
        <v>0.34400000000000547</v>
      </c>
      <c r="J253" s="12">
        <f>ROUNDDOWN((testdata[[#This Row],[close]]-H252)/BrickSize,0)</f>
        <v>0</v>
      </c>
      <c r="K253" s="12">
        <f t="array" ref="K253">SUM(ABS(J$2:J253))</f>
        <v>26</v>
      </c>
      <c r="L253" s="6" t="str">
        <f>IF(testdata[[#This Row],[last]]&gt;H252,"UP",IF(testdata[[#This Row],[last]]&lt;H252,"DN",""))</f>
        <v/>
      </c>
      <c r="M253" s="7">
        <f t="shared" si="3"/>
        <v>243</v>
      </c>
      <c r="N253" s="2" t="str">
        <f>IF(testdata[[#This Row],[qty]]&lt;&gt;0,H252,"")</f>
        <v/>
      </c>
      <c r="O253" s="2" t="str">
        <f ca="1">IF(testdata[[#This Row],[dir]]&lt;&gt;"",MAX(OFFSET(testdata[[#This Row],[high]],0,0,testdata[[#This Row],[lastIndex]]-testdata[[#This Row],[index]],1)),"")</f>
        <v/>
      </c>
      <c r="P253" s="2" t="str">
        <f ca="1">IF(testdata[[#This Row],[dir]]&lt;&gt;"",MIN(OFFSET(testdata[[#This Row],[low]],0,0,testdata[[#This Row],[lastIndex]]-testdata[[#This Row],[index]],1)),"")</f>
        <v/>
      </c>
      <c r="Q253" s="2" t="str">
        <f>IF(testdata[[#This Row],[qty]]&lt;&gt;0,testdata[[#This Row],[last]],"")</f>
        <v/>
      </c>
      <c r="R253" s="1" t="str">
        <f ca="1">IF(testdata[[#This Row],[dir]]&lt;&gt;"",SUM(OFFSET(testdata[[#This Row],[volume]],0,0,testdata[[#This Row],[lastIndex]]-testdata[[#This Row],[index]],1))/ABS(testdata[[#This Row],[qty]]),"")</f>
        <v/>
      </c>
      <c r="AD253"/>
    </row>
    <row r="254" spans="1:30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IF(ABS(testdata[[#This Row],[close]]-H253)&gt;=BrickSize,H253+testdata[[#This Row],[qty]]*BrickSize,H253)</f>
        <v>260.5</v>
      </c>
      <c r="I254" s="15">
        <f>(testdata[[#This Row],[close]]-H253)/BrickSize</f>
        <v>1</v>
      </c>
      <c r="J254" s="12">
        <f>ROUNDDOWN((testdata[[#This Row],[close]]-H253)/BrickSize,0)</f>
        <v>1</v>
      </c>
      <c r="K254" s="12">
        <f t="array" ref="K254">SUM(ABS(J$2:J254))</f>
        <v>27</v>
      </c>
      <c r="L254" s="6" t="str">
        <f>IF(testdata[[#This Row],[last]]&gt;H253,"UP",IF(testdata[[#This Row],[last]]&lt;H253,"DN",""))</f>
        <v>UP</v>
      </c>
      <c r="M254" s="7">
        <f t="shared" si="3"/>
        <v>243</v>
      </c>
      <c r="N254" s="2">
        <f>IF(testdata[[#This Row],[qty]]&lt;&gt;0,H253,"")</f>
        <v>258</v>
      </c>
      <c r="O254" s="2">
        <f ca="1">IF(testdata[[#This Row],[dir]]&lt;&gt;"",MAX(OFFSET(testdata[[#This Row],[high]],0,0,testdata[[#This Row],[lastIndex]]-testdata[[#This Row],[index]],1)),"")</f>
        <v>260.66000000000003</v>
      </c>
      <c r="P254" s="2">
        <f ca="1">IF(testdata[[#This Row],[dir]]&lt;&gt;"",MIN(OFFSET(testdata[[#This Row],[low]],0,0,testdata[[#This Row],[lastIndex]]-testdata[[#This Row],[index]],1)),"")</f>
        <v>256.81</v>
      </c>
      <c r="Q254" s="2">
        <f>IF(testdata[[#This Row],[qty]]&lt;&gt;0,testdata[[#This Row],[last]],"")</f>
        <v>260.5</v>
      </c>
      <c r="R254" s="1">
        <f ca="1">IF(testdata[[#This Row],[dir]]&lt;&gt;"",SUM(OFFSET(testdata[[#This Row],[volume]],0,0,testdata[[#This Row],[lastIndex]]-testdata[[#This Row],[index]],1))/ABS(testdata[[#This Row],[qty]]),"")</f>
        <v>753518040</v>
      </c>
      <c r="AD254"/>
    </row>
    <row r="255" spans="1:30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IF(ABS(testdata[[#This Row],[close]]-H254)&gt;=BrickSize,H254+testdata[[#This Row],[qty]]*BrickSize,H254)</f>
        <v>260.5</v>
      </c>
      <c r="I255" s="15">
        <f>(testdata[[#This Row],[close]]-H254)/BrickSize</f>
        <v>0.43599999999999001</v>
      </c>
      <c r="J255" s="12">
        <f>ROUNDDOWN((testdata[[#This Row],[close]]-H254)/BrickSize,0)</f>
        <v>0</v>
      </c>
      <c r="K255" s="12">
        <f t="array" ref="K255">SUM(ABS(J$2:J255))</f>
        <v>27</v>
      </c>
      <c r="L255" s="6" t="str">
        <f>IF(testdata[[#This Row],[last]]&gt;H254,"UP",IF(testdata[[#This Row],[last]]&lt;H254,"DN",""))</f>
        <v/>
      </c>
      <c r="M255" s="7">
        <f t="shared" si="3"/>
        <v>253</v>
      </c>
      <c r="N255" s="2" t="str">
        <f>IF(testdata[[#This Row],[qty]]&lt;&gt;0,H254,"")</f>
        <v/>
      </c>
      <c r="O255" s="2" t="str">
        <f ca="1">IF(testdata[[#This Row],[dir]]&lt;&gt;"",MAX(OFFSET(testdata[[#This Row],[high]],0,0,testdata[[#This Row],[lastIndex]]-testdata[[#This Row],[index]],1)),"")</f>
        <v/>
      </c>
      <c r="P255" s="2" t="str">
        <f ca="1">IF(testdata[[#This Row],[dir]]&lt;&gt;"",MIN(OFFSET(testdata[[#This Row],[low]],0,0,testdata[[#This Row],[lastIndex]]-testdata[[#This Row],[index]],1)),"")</f>
        <v/>
      </c>
      <c r="Q255" s="2" t="str">
        <f>IF(testdata[[#This Row],[qty]]&lt;&gt;0,testdata[[#This Row],[last]],"")</f>
        <v/>
      </c>
      <c r="R255" s="1" t="str">
        <f ca="1">IF(testdata[[#This Row],[dir]]&lt;&gt;"",SUM(OFFSET(testdata[[#This Row],[volume]],0,0,testdata[[#This Row],[lastIndex]]-testdata[[#This Row],[index]],1))/ABS(testdata[[#This Row],[qty]]),"")</f>
        <v/>
      </c>
      <c r="AD255"/>
    </row>
    <row r="256" spans="1:30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IF(ABS(testdata[[#This Row],[close]]-H255)&gt;=BrickSize,H255+testdata[[#This Row],[qty]]*BrickSize,H255)</f>
        <v>263</v>
      </c>
      <c r="I256" s="15">
        <f>(testdata[[#This Row],[close]]-H255)/BrickSize</f>
        <v>1.1359999999999899</v>
      </c>
      <c r="J256" s="12">
        <f>ROUNDDOWN((testdata[[#This Row],[close]]-H255)/BrickSize,0)</f>
        <v>1</v>
      </c>
      <c r="K256" s="12">
        <f t="array" ref="K256">SUM(ABS(J$2:J256))</f>
        <v>28</v>
      </c>
      <c r="L256" s="6" t="str">
        <f>IF(testdata[[#This Row],[last]]&gt;H255,"UP",IF(testdata[[#This Row],[last]]&lt;H255,"DN",""))</f>
        <v>UP</v>
      </c>
      <c r="M256" s="7">
        <f t="shared" si="3"/>
        <v>253</v>
      </c>
      <c r="N256" s="2">
        <f>IF(testdata[[#This Row],[qty]]&lt;&gt;0,H255,"")</f>
        <v>260.5</v>
      </c>
      <c r="O256" s="2">
        <f ca="1">IF(testdata[[#This Row],[dir]]&lt;&gt;"",MAX(OFFSET(testdata[[#This Row],[high]],0,0,testdata[[#This Row],[lastIndex]]-testdata[[#This Row],[index]],1)),"")</f>
        <v>263.47000000000003</v>
      </c>
      <c r="P256" s="2">
        <f ca="1">IF(testdata[[#This Row],[dir]]&lt;&gt;"",MIN(OFFSET(testdata[[#This Row],[low]],0,0,testdata[[#This Row],[lastIndex]]-testdata[[#This Row],[index]],1)),"")</f>
        <v>260.57</v>
      </c>
      <c r="Q256" s="2">
        <f>IF(testdata[[#This Row],[qty]]&lt;&gt;0,testdata[[#This Row],[last]],"")</f>
        <v>263</v>
      </c>
      <c r="R256" s="1">
        <f ca="1">IF(testdata[[#This Row],[dir]]&lt;&gt;"",SUM(OFFSET(testdata[[#This Row],[volume]],0,0,testdata[[#This Row],[lastIndex]]-testdata[[#This Row],[index]],1))/ABS(testdata[[#This Row],[qty]]),"")</f>
        <v>170445432</v>
      </c>
      <c r="AD256"/>
    </row>
    <row r="257" spans="1:30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IF(ABS(testdata[[#This Row],[close]]-H256)&gt;=BrickSize,H256+testdata[[#This Row],[qty]]*BrickSize,H256)</f>
        <v>263</v>
      </c>
      <c r="I257" s="15">
        <f>(testdata[[#This Row],[close]]-H256)/BrickSize</f>
        <v>0.32799999999999729</v>
      </c>
      <c r="J257" s="12">
        <f>ROUNDDOWN((testdata[[#This Row],[close]]-H256)/BrickSize,0)</f>
        <v>0</v>
      </c>
      <c r="K257" s="12">
        <f t="array" ref="K257">SUM(ABS(J$2:J257))</f>
        <v>28</v>
      </c>
      <c r="L257" s="6" t="str">
        <f>IF(testdata[[#This Row],[last]]&gt;H256,"UP",IF(testdata[[#This Row],[last]]&lt;H256,"DN",""))</f>
        <v/>
      </c>
      <c r="M257" s="7">
        <f t="shared" si="3"/>
        <v>255</v>
      </c>
      <c r="N257" s="2" t="str">
        <f>IF(testdata[[#This Row],[qty]]&lt;&gt;0,H256,"")</f>
        <v/>
      </c>
      <c r="O257" s="2" t="str">
        <f ca="1">IF(testdata[[#This Row],[dir]]&lt;&gt;"",MAX(OFFSET(testdata[[#This Row],[high]],0,0,testdata[[#This Row],[lastIndex]]-testdata[[#This Row],[index]],1)),"")</f>
        <v/>
      </c>
      <c r="P257" s="2" t="str">
        <f ca="1">IF(testdata[[#This Row],[dir]]&lt;&gt;"",MIN(OFFSET(testdata[[#This Row],[low]],0,0,testdata[[#This Row],[lastIndex]]-testdata[[#This Row],[index]],1)),"")</f>
        <v/>
      </c>
      <c r="Q257" s="2" t="str">
        <f>IF(testdata[[#This Row],[qty]]&lt;&gt;0,testdata[[#This Row],[last]],"")</f>
        <v/>
      </c>
      <c r="R257" s="1" t="str">
        <f ca="1">IF(testdata[[#This Row],[dir]]&lt;&gt;"",SUM(OFFSET(testdata[[#This Row],[volume]],0,0,testdata[[#This Row],[lastIndex]]-testdata[[#This Row],[index]],1))/ABS(testdata[[#This Row],[qty]]),"")</f>
        <v/>
      </c>
      <c r="AD257"/>
    </row>
    <row r="258" spans="1:30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IF(ABS(testdata[[#This Row],[close]]-H257)&gt;=BrickSize,H257+testdata[[#This Row],[qty]]*BrickSize,H257)</f>
        <v>263</v>
      </c>
      <c r="I258" s="15">
        <f>(testdata[[#This Row],[close]]-H257)/BrickSize</f>
        <v>0.56800000000000639</v>
      </c>
      <c r="J258" s="12">
        <f>ROUNDDOWN((testdata[[#This Row],[close]]-H257)/BrickSize,0)</f>
        <v>0</v>
      </c>
      <c r="K258" s="12">
        <f t="array" ref="K258">SUM(ABS(J$2:J258))</f>
        <v>28</v>
      </c>
      <c r="L258" s="6" t="str">
        <f>IF(testdata[[#This Row],[last]]&gt;H257,"UP",IF(testdata[[#This Row],[last]]&lt;H257,"DN",""))</f>
        <v/>
      </c>
      <c r="M258" s="7">
        <f t="shared" si="3"/>
        <v>255</v>
      </c>
      <c r="N258" s="2" t="str">
        <f>IF(testdata[[#This Row],[qty]]&lt;&gt;0,H257,"")</f>
        <v/>
      </c>
      <c r="O258" s="2" t="str">
        <f ca="1">IF(testdata[[#This Row],[dir]]&lt;&gt;"",MAX(OFFSET(testdata[[#This Row],[high]],0,0,testdata[[#This Row],[lastIndex]]-testdata[[#This Row],[index]],1)),"")</f>
        <v/>
      </c>
      <c r="P258" s="2" t="str">
        <f ca="1">IF(testdata[[#This Row],[dir]]&lt;&gt;"",MIN(OFFSET(testdata[[#This Row],[low]],0,0,testdata[[#This Row],[lastIndex]]-testdata[[#This Row],[index]],1)),"")</f>
        <v/>
      </c>
      <c r="Q258" s="2" t="str">
        <f>IF(testdata[[#This Row],[qty]]&lt;&gt;0,testdata[[#This Row],[last]],"")</f>
        <v/>
      </c>
      <c r="R258" s="1" t="str">
        <f ca="1">IF(testdata[[#This Row],[dir]]&lt;&gt;"",SUM(OFFSET(testdata[[#This Row],[volume]],0,0,testdata[[#This Row],[lastIndex]]-testdata[[#This Row],[index]],1))/ABS(testdata[[#This Row],[qty]]),"")</f>
        <v/>
      </c>
      <c r="AD258"/>
    </row>
    <row r="259" spans="1:30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IF(ABS(testdata[[#This Row],[close]]-H258)&gt;=BrickSize,H258+testdata[[#This Row],[qty]]*BrickSize,H258)</f>
        <v>263</v>
      </c>
      <c r="I259" s="15">
        <f>(testdata[[#This Row],[close]]-H258)/BrickSize</f>
        <v>0.40399999999999636</v>
      </c>
      <c r="J259" s="12">
        <f>ROUNDDOWN((testdata[[#This Row],[close]]-H258)/BrickSize,0)</f>
        <v>0</v>
      </c>
      <c r="K259" s="12">
        <f t="array" ref="K259">SUM(ABS(J$2:J259))</f>
        <v>28</v>
      </c>
      <c r="L259" s="6" t="str">
        <f>IF(testdata[[#This Row],[last]]&gt;H258,"UP",IF(testdata[[#This Row],[last]]&lt;H258,"DN",""))</f>
        <v/>
      </c>
      <c r="M259" s="7">
        <f t="shared" ref="M259:M322" si="4">IF(L258&lt;&gt;"",$A258,M258)</f>
        <v>255</v>
      </c>
      <c r="N259" s="2" t="str">
        <f>IF(testdata[[#This Row],[qty]]&lt;&gt;0,H258,"")</f>
        <v/>
      </c>
      <c r="O259" s="2" t="str">
        <f ca="1">IF(testdata[[#This Row],[dir]]&lt;&gt;"",MAX(OFFSET(testdata[[#This Row],[high]],0,0,testdata[[#This Row],[lastIndex]]-testdata[[#This Row],[index]],1)),"")</f>
        <v/>
      </c>
      <c r="P259" s="2" t="str">
        <f ca="1">IF(testdata[[#This Row],[dir]]&lt;&gt;"",MIN(OFFSET(testdata[[#This Row],[low]],0,0,testdata[[#This Row],[lastIndex]]-testdata[[#This Row],[index]],1)),"")</f>
        <v/>
      </c>
      <c r="Q259" s="2" t="str">
        <f>IF(testdata[[#This Row],[qty]]&lt;&gt;0,testdata[[#This Row],[last]],"")</f>
        <v/>
      </c>
      <c r="R259" s="1" t="str">
        <f ca="1">IF(testdata[[#This Row],[dir]]&lt;&gt;"",SUM(OFFSET(testdata[[#This Row],[volume]],0,0,testdata[[#This Row],[lastIndex]]-testdata[[#This Row],[index]],1))/ABS(testdata[[#This Row],[qty]]),"")</f>
        <v/>
      </c>
      <c r="AD259"/>
    </row>
    <row r="260" spans="1:30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IF(ABS(testdata[[#This Row],[close]]-H259)&gt;=BrickSize,H259+testdata[[#This Row],[qty]]*BrickSize,H259)</f>
        <v>265.5</v>
      </c>
      <c r="I260" s="15">
        <f>(testdata[[#This Row],[close]]-H259)/BrickSize</f>
        <v>1.175999999999999</v>
      </c>
      <c r="J260" s="12">
        <f>ROUNDDOWN((testdata[[#This Row],[close]]-H259)/BrickSize,0)</f>
        <v>1</v>
      </c>
      <c r="K260" s="12">
        <f t="array" ref="K260">SUM(ABS(J$2:J260))</f>
        <v>29</v>
      </c>
      <c r="L260" s="6" t="str">
        <f>IF(testdata[[#This Row],[last]]&gt;H259,"UP",IF(testdata[[#This Row],[last]]&lt;H259,"DN",""))</f>
        <v>UP</v>
      </c>
      <c r="M260" s="7">
        <f t="shared" si="4"/>
        <v>255</v>
      </c>
      <c r="N260" s="2">
        <f>IF(testdata[[#This Row],[qty]]&lt;&gt;0,H259,"")</f>
        <v>263</v>
      </c>
      <c r="O260" s="2">
        <f ca="1">IF(testdata[[#This Row],[dir]]&lt;&gt;"",MAX(OFFSET(testdata[[#This Row],[high]],0,0,testdata[[#This Row],[lastIndex]]-testdata[[#This Row],[index]],1)),"")</f>
        <v>265.94</v>
      </c>
      <c r="P260" s="2">
        <f ca="1">IF(testdata[[#This Row],[dir]]&lt;&gt;"",MIN(OFFSET(testdata[[#This Row],[low]],0,0,testdata[[#This Row],[lastIndex]]-testdata[[#This Row],[index]],1)),"")</f>
        <v>262.86</v>
      </c>
      <c r="Q260" s="2">
        <f>IF(testdata[[#This Row],[qty]]&lt;&gt;0,testdata[[#This Row],[last]],"")</f>
        <v>265.5</v>
      </c>
      <c r="R260" s="1">
        <f ca="1">IF(testdata[[#This Row],[dir]]&lt;&gt;"",SUM(OFFSET(testdata[[#This Row],[volume]],0,0,testdata[[#This Row],[lastIndex]]-testdata[[#This Row],[index]],1))/ABS(testdata[[#This Row],[qty]]),"")</f>
        <v>255946732</v>
      </c>
      <c r="AD260"/>
    </row>
    <row r="261" spans="1:30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IF(ABS(testdata[[#This Row],[close]]-H260)&gt;=BrickSize,H260+testdata[[#This Row],[qty]]*BrickSize,H260)</f>
        <v>265.5</v>
      </c>
      <c r="I261" s="15">
        <f>(testdata[[#This Row],[close]]-H260)/BrickSize</f>
        <v>0.86800000000000632</v>
      </c>
      <c r="J261" s="12">
        <f>ROUNDDOWN((testdata[[#This Row],[close]]-H260)/BrickSize,0)</f>
        <v>0</v>
      </c>
      <c r="K261" s="12">
        <f t="array" ref="K261">SUM(ABS(J$2:J261))</f>
        <v>29</v>
      </c>
      <c r="L261" s="6" t="str">
        <f>IF(testdata[[#This Row],[last]]&gt;H260,"UP",IF(testdata[[#This Row],[last]]&lt;H260,"DN",""))</f>
        <v/>
      </c>
      <c r="M261" s="7">
        <f t="shared" si="4"/>
        <v>259</v>
      </c>
      <c r="N261" s="2" t="str">
        <f>IF(testdata[[#This Row],[qty]]&lt;&gt;0,H260,"")</f>
        <v/>
      </c>
      <c r="O261" s="2" t="str">
        <f ca="1">IF(testdata[[#This Row],[dir]]&lt;&gt;"",MAX(OFFSET(testdata[[#This Row],[high]],0,0,testdata[[#This Row],[lastIndex]]-testdata[[#This Row],[index]],1)),"")</f>
        <v/>
      </c>
      <c r="P261" s="2" t="str">
        <f ca="1">IF(testdata[[#This Row],[dir]]&lt;&gt;"",MIN(OFFSET(testdata[[#This Row],[low]],0,0,testdata[[#This Row],[lastIndex]]-testdata[[#This Row],[index]],1)),"")</f>
        <v/>
      </c>
      <c r="Q261" s="2" t="str">
        <f>IF(testdata[[#This Row],[qty]]&lt;&gt;0,testdata[[#This Row],[last]],"")</f>
        <v/>
      </c>
      <c r="R261" s="1" t="str">
        <f ca="1">IF(testdata[[#This Row],[dir]]&lt;&gt;"",SUM(OFFSET(testdata[[#This Row],[volume]],0,0,testdata[[#This Row],[lastIndex]]-testdata[[#This Row],[index]],1))/ABS(testdata[[#This Row],[qty]]),"")</f>
        <v/>
      </c>
      <c r="AD261"/>
    </row>
    <row r="262" spans="1:30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IF(ABS(testdata[[#This Row],[close]]-H261)&gt;=BrickSize,H261+testdata[[#This Row],[qty]]*BrickSize,H261)</f>
        <v>265.5</v>
      </c>
      <c r="I262" s="15">
        <f>(testdata[[#This Row],[close]]-H261)/BrickSize</f>
        <v>0.50399999999999634</v>
      </c>
      <c r="J262" s="12">
        <f>ROUNDDOWN((testdata[[#This Row],[close]]-H261)/BrickSize,0)</f>
        <v>0</v>
      </c>
      <c r="K262" s="12">
        <f t="array" ref="K262">SUM(ABS(J$2:J262))</f>
        <v>29</v>
      </c>
      <c r="L262" s="6" t="str">
        <f>IF(testdata[[#This Row],[last]]&gt;H261,"UP",IF(testdata[[#This Row],[last]]&lt;H261,"DN",""))</f>
        <v/>
      </c>
      <c r="M262" s="7">
        <f t="shared" si="4"/>
        <v>259</v>
      </c>
      <c r="N262" s="2" t="str">
        <f>IF(testdata[[#This Row],[qty]]&lt;&gt;0,H261,"")</f>
        <v/>
      </c>
      <c r="O262" s="2" t="str">
        <f ca="1">IF(testdata[[#This Row],[dir]]&lt;&gt;"",MAX(OFFSET(testdata[[#This Row],[high]],0,0,testdata[[#This Row],[lastIndex]]-testdata[[#This Row],[index]],1)),"")</f>
        <v/>
      </c>
      <c r="P262" s="2" t="str">
        <f ca="1">IF(testdata[[#This Row],[dir]]&lt;&gt;"",MIN(OFFSET(testdata[[#This Row],[low]],0,0,testdata[[#This Row],[lastIndex]]-testdata[[#This Row],[index]],1)),"")</f>
        <v/>
      </c>
      <c r="Q262" s="2" t="str">
        <f>IF(testdata[[#This Row],[qty]]&lt;&gt;0,testdata[[#This Row],[last]],"")</f>
        <v/>
      </c>
      <c r="R262" s="1" t="str">
        <f ca="1">IF(testdata[[#This Row],[dir]]&lt;&gt;"",SUM(OFFSET(testdata[[#This Row],[volume]],0,0,testdata[[#This Row],[lastIndex]]-testdata[[#This Row],[index]],1))/ABS(testdata[[#This Row],[qty]]),"")</f>
        <v/>
      </c>
      <c r="AD262"/>
    </row>
    <row r="263" spans="1:30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IF(ABS(testdata[[#This Row],[close]]-H262)&gt;=BrickSize,H262+testdata[[#This Row],[qty]]*BrickSize,H262)</f>
        <v>268</v>
      </c>
      <c r="I263" s="15">
        <f>(testdata[[#This Row],[close]]-H262)/BrickSize</f>
        <v>1.5200000000000045</v>
      </c>
      <c r="J263" s="12">
        <f>ROUNDDOWN((testdata[[#This Row],[close]]-H262)/BrickSize,0)</f>
        <v>1</v>
      </c>
      <c r="K263" s="12">
        <f t="array" ref="K263">SUM(ABS(J$2:J263))</f>
        <v>30</v>
      </c>
      <c r="L263" s="6" t="str">
        <f>IF(testdata[[#This Row],[last]]&gt;H262,"UP",IF(testdata[[#This Row],[last]]&lt;H262,"DN",""))</f>
        <v>UP</v>
      </c>
      <c r="M263" s="7">
        <f t="shared" si="4"/>
        <v>259</v>
      </c>
      <c r="N263" s="2">
        <f>IF(testdata[[#This Row],[qty]]&lt;&gt;0,H262,"")</f>
        <v>265.5</v>
      </c>
      <c r="O263" s="2">
        <f ca="1">IF(testdata[[#This Row],[dir]]&lt;&gt;"",MAX(OFFSET(testdata[[#This Row],[high]],0,0,testdata[[#This Row],[lastIndex]]-testdata[[#This Row],[index]],1)),"")</f>
        <v>269.76</v>
      </c>
      <c r="P263" s="2">
        <f ca="1">IF(testdata[[#This Row],[dir]]&lt;&gt;"",MIN(OFFSET(testdata[[#This Row],[low]],0,0,testdata[[#This Row],[lastIndex]]-testdata[[#This Row],[index]],1)),"")</f>
        <v>265.89999999999998</v>
      </c>
      <c r="Q263" s="2">
        <f>IF(testdata[[#This Row],[qty]]&lt;&gt;0,testdata[[#This Row],[last]],"")</f>
        <v>268</v>
      </c>
      <c r="R263" s="1">
        <f ca="1">IF(testdata[[#This Row],[dir]]&lt;&gt;"",SUM(OFFSET(testdata[[#This Row],[volume]],0,0,testdata[[#This Row],[lastIndex]]-testdata[[#This Row],[index]],1))/ABS(testdata[[#This Row],[qty]]),"")</f>
        <v>322522760</v>
      </c>
      <c r="AD263"/>
    </row>
    <row r="264" spans="1:30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IF(ABS(testdata[[#This Row],[close]]-H263)&gt;=BrickSize,H263+testdata[[#This Row],[qty]]*BrickSize,H263)</f>
        <v>268</v>
      </c>
      <c r="I264" s="15">
        <f>(testdata[[#This Row],[close]]-H263)/BrickSize</f>
        <v>0.34000000000000907</v>
      </c>
      <c r="J264" s="12">
        <f>ROUNDDOWN((testdata[[#This Row],[close]]-H263)/BrickSize,0)</f>
        <v>0</v>
      </c>
      <c r="K264" s="12">
        <f t="array" ref="K264">SUM(ABS(J$2:J264))</f>
        <v>30</v>
      </c>
      <c r="L264" s="6" t="str">
        <f>IF(testdata[[#This Row],[last]]&gt;H263,"UP",IF(testdata[[#This Row],[last]]&lt;H263,"DN",""))</f>
        <v/>
      </c>
      <c r="M264" s="7">
        <f t="shared" si="4"/>
        <v>262</v>
      </c>
      <c r="N264" s="2" t="str">
        <f>IF(testdata[[#This Row],[qty]]&lt;&gt;0,H263,"")</f>
        <v/>
      </c>
      <c r="O264" s="2" t="str">
        <f ca="1">IF(testdata[[#This Row],[dir]]&lt;&gt;"",MAX(OFFSET(testdata[[#This Row],[high]],0,0,testdata[[#This Row],[lastIndex]]-testdata[[#This Row],[index]],1)),"")</f>
        <v/>
      </c>
      <c r="P264" s="2" t="str">
        <f ca="1">IF(testdata[[#This Row],[dir]]&lt;&gt;"",MIN(OFFSET(testdata[[#This Row],[low]],0,0,testdata[[#This Row],[lastIndex]]-testdata[[#This Row],[index]],1)),"")</f>
        <v/>
      </c>
      <c r="Q264" s="2" t="str">
        <f>IF(testdata[[#This Row],[qty]]&lt;&gt;0,testdata[[#This Row],[last]],"")</f>
        <v/>
      </c>
      <c r="R264" s="1" t="str">
        <f ca="1">IF(testdata[[#This Row],[dir]]&lt;&gt;"",SUM(OFFSET(testdata[[#This Row],[volume]],0,0,testdata[[#This Row],[lastIndex]]-testdata[[#This Row],[index]],1))/ABS(testdata[[#This Row],[qty]]),"")</f>
        <v/>
      </c>
      <c r="AD264"/>
    </row>
    <row r="265" spans="1:30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IF(ABS(testdata[[#This Row],[close]]-H264)&gt;=BrickSize,H264+testdata[[#This Row],[qty]]*BrickSize,H264)</f>
        <v>268</v>
      </c>
      <c r="I265" s="15">
        <f>(testdata[[#This Row],[close]]-H264)/BrickSize</f>
        <v>0.82799999999999729</v>
      </c>
      <c r="J265" s="12">
        <f>ROUNDDOWN((testdata[[#This Row],[close]]-H264)/BrickSize,0)</f>
        <v>0</v>
      </c>
      <c r="K265" s="12">
        <f t="array" ref="K265">SUM(ABS(J$2:J265))</f>
        <v>30</v>
      </c>
      <c r="L265" s="6" t="str">
        <f>IF(testdata[[#This Row],[last]]&gt;H264,"UP",IF(testdata[[#This Row],[last]]&lt;H264,"DN",""))</f>
        <v/>
      </c>
      <c r="M265" s="7">
        <f t="shared" si="4"/>
        <v>262</v>
      </c>
      <c r="N265" s="2" t="str">
        <f>IF(testdata[[#This Row],[qty]]&lt;&gt;0,H264,"")</f>
        <v/>
      </c>
      <c r="O265" s="2" t="str">
        <f ca="1">IF(testdata[[#This Row],[dir]]&lt;&gt;"",MAX(OFFSET(testdata[[#This Row],[high]],0,0,testdata[[#This Row],[lastIndex]]-testdata[[#This Row],[index]],1)),"")</f>
        <v/>
      </c>
      <c r="P265" s="2" t="str">
        <f ca="1">IF(testdata[[#This Row],[dir]]&lt;&gt;"",MIN(OFFSET(testdata[[#This Row],[low]],0,0,testdata[[#This Row],[lastIndex]]-testdata[[#This Row],[index]],1)),"")</f>
        <v/>
      </c>
      <c r="Q265" s="2" t="str">
        <f>IF(testdata[[#This Row],[qty]]&lt;&gt;0,testdata[[#This Row],[last]],"")</f>
        <v/>
      </c>
      <c r="R265" s="1" t="str">
        <f ca="1">IF(testdata[[#This Row],[dir]]&lt;&gt;"",SUM(OFFSET(testdata[[#This Row],[volume]],0,0,testdata[[#This Row],[lastIndex]]-testdata[[#This Row],[index]],1))/ABS(testdata[[#This Row],[qty]]),"")</f>
        <v/>
      </c>
      <c r="AD265"/>
    </row>
    <row r="266" spans="1:30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IF(ABS(testdata[[#This Row],[close]]-H265)&gt;=BrickSize,H265+testdata[[#This Row],[qty]]*BrickSize,H265)</f>
        <v>270.5</v>
      </c>
      <c r="I266" s="15">
        <f>(testdata[[#This Row],[close]]-H265)/BrickSize</f>
        <v>1.7079999999999926</v>
      </c>
      <c r="J266" s="12">
        <f>ROUNDDOWN((testdata[[#This Row],[close]]-H265)/BrickSize,0)</f>
        <v>1</v>
      </c>
      <c r="K266" s="12">
        <f t="array" ref="K266">SUM(ABS(J$2:J266))</f>
        <v>31</v>
      </c>
      <c r="L266" s="6" t="str">
        <f>IF(testdata[[#This Row],[last]]&gt;H265,"UP",IF(testdata[[#This Row],[last]]&lt;H265,"DN",""))</f>
        <v>UP</v>
      </c>
      <c r="M266" s="7">
        <f t="shared" si="4"/>
        <v>262</v>
      </c>
      <c r="N266" s="2">
        <f>IF(testdata[[#This Row],[qty]]&lt;&gt;0,H265,"")</f>
        <v>268</v>
      </c>
      <c r="O266" s="2">
        <f ca="1">IF(testdata[[#This Row],[dir]]&lt;&gt;"",MAX(OFFSET(testdata[[#This Row],[high]],0,0,testdata[[#This Row],[lastIndex]]-testdata[[#This Row],[index]],1)),"")</f>
        <v>272.27</v>
      </c>
      <c r="P266" s="2">
        <f ca="1">IF(testdata[[#This Row],[dir]]&lt;&gt;"",MIN(OFFSET(testdata[[#This Row],[low]],0,0,testdata[[#This Row],[lastIndex]]-testdata[[#This Row],[index]],1)),"")</f>
        <v>268.31</v>
      </c>
      <c r="Q266" s="2">
        <f>IF(testdata[[#This Row],[qty]]&lt;&gt;0,testdata[[#This Row],[last]],"")</f>
        <v>270.5</v>
      </c>
      <c r="R266" s="1">
        <f ca="1">IF(testdata[[#This Row],[dir]]&lt;&gt;"",SUM(OFFSET(testdata[[#This Row],[volume]],0,0,testdata[[#This Row],[lastIndex]]-testdata[[#This Row],[index]],1))/ABS(testdata[[#This Row],[qty]]),"")</f>
        <v>345718576</v>
      </c>
      <c r="AD266"/>
    </row>
    <row r="267" spans="1:30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IF(ABS(testdata[[#This Row],[close]]-H266)&gt;=BrickSize,H266+testdata[[#This Row],[qty]]*BrickSize,H266)</f>
        <v>270.5</v>
      </c>
      <c r="I267" s="15">
        <f>(testdata[[#This Row],[close]]-H266)/BrickSize</f>
        <v>0.93599999999998995</v>
      </c>
      <c r="J267" s="12">
        <f>ROUNDDOWN((testdata[[#This Row],[close]]-H266)/BrickSize,0)</f>
        <v>0</v>
      </c>
      <c r="K267" s="12">
        <f t="array" ref="K267">SUM(ABS(J$2:J267))</f>
        <v>31</v>
      </c>
      <c r="L267" s="6" t="str">
        <f>IF(testdata[[#This Row],[last]]&gt;H266,"UP",IF(testdata[[#This Row],[last]]&lt;H266,"DN",""))</f>
        <v/>
      </c>
      <c r="M267" s="7">
        <f t="shared" si="4"/>
        <v>265</v>
      </c>
      <c r="N267" s="2" t="str">
        <f>IF(testdata[[#This Row],[qty]]&lt;&gt;0,H266,"")</f>
        <v/>
      </c>
      <c r="O267" s="2" t="str">
        <f ca="1">IF(testdata[[#This Row],[dir]]&lt;&gt;"",MAX(OFFSET(testdata[[#This Row],[high]],0,0,testdata[[#This Row],[lastIndex]]-testdata[[#This Row],[index]],1)),"")</f>
        <v/>
      </c>
      <c r="P267" s="2" t="str">
        <f ca="1">IF(testdata[[#This Row],[dir]]&lt;&gt;"",MIN(OFFSET(testdata[[#This Row],[low]],0,0,testdata[[#This Row],[lastIndex]]-testdata[[#This Row],[index]],1)),"")</f>
        <v/>
      </c>
      <c r="Q267" s="2" t="str">
        <f>IF(testdata[[#This Row],[qty]]&lt;&gt;0,testdata[[#This Row],[last]],"")</f>
        <v/>
      </c>
      <c r="R267" s="1" t="str">
        <f ca="1">IF(testdata[[#This Row],[dir]]&lt;&gt;"",SUM(OFFSET(testdata[[#This Row],[volume]],0,0,testdata[[#This Row],[lastIndex]]-testdata[[#This Row],[index]],1))/ABS(testdata[[#This Row],[qty]]),"")</f>
        <v/>
      </c>
      <c r="AD267"/>
    </row>
    <row r="268" spans="1:30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IF(ABS(testdata[[#This Row],[close]]-H267)&gt;=BrickSize,H267+testdata[[#This Row],[qty]]*BrickSize,H267)</f>
        <v>270.5</v>
      </c>
      <c r="I268" s="15">
        <f>(testdata[[#This Row],[close]]-H267)/BrickSize</f>
        <v>0.89600000000000368</v>
      </c>
      <c r="J268" s="12">
        <f>ROUNDDOWN((testdata[[#This Row],[close]]-H267)/BrickSize,0)</f>
        <v>0</v>
      </c>
      <c r="K268" s="12">
        <f t="array" ref="K268">SUM(ABS(J$2:J268))</f>
        <v>31</v>
      </c>
      <c r="L268" s="6" t="str">
        <f>IF(testdata[[#This Row],[last]]&gt;H267,"UP",IF(testdata[[#This Row],[last]]&lt;H267,"DN",""))</f>
        <v/>
      </c>
      <c r="M268" s="7">
        <f t="shared" si="4"/>
        <v>265</v>
      </c>
      <c r="N268" s="2" t="str">
        <f>IF(testdata[[#This Row],[qty]]&lt;&gt;0,H267,"")</f>
        <v/>
      </c>
      <c r="O268" s="2" t="str">
        <f ca="1">IF(testdata[[#This Row],[dir]]&lt;&gt;"",MAX(OFFSET(testdata[[#This Row],[high]],0,0,testdata[[#This Row],[lastIndex]]-testdata[[#This Row],[index]],1)),"")</f>
        <v/>
      </c>
      <c r="P268" s="2" t="str">
        <f ca="1">IF(testdata[[#This Row],[dir]]&lt;&gt;"",MIN(OFFSET(testdata[[#This Row],[low]],0,0,testdata[[#This Row],[lastIndex]]-testdata[[#This Row],[index]],1)),"")</f>
        <v/>
      </c>
      <c r="Q268" s="2" t="str">
        <f>IF(testdata[[#This Row],[qty]]&lt;&gt;0,testdata[[#This Row],[last]],"")</f>
        <v/>
      </c>
      <c r="R268" s="1" t="str">
        <f ca="1">IF(testdata[[#This Row],[dir]]&lt;&gt;"",SUM(OFFSET(testdata[[#This Row],[volume]],0,0,testdata[[#This Row],[lastIndex]]-testdata[[#This Row],[index]],1))/ABS(testdata[[#This Row],[qty]]),"")</f>
        <v/>
      </c>
      <c r="AD268"/>
    </row>
    <row r="269" spans="1:30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IF(ABS(testdata[[#This Row],[close]]-H268)&gt;=BrickSize,H268+testdata[[#This Row],[qty]]*BrickSize,H268)</f>
        <v>270.5</v>
      </c>
      <c r="I269" s="15">
        <f>(testdata[[#This Row],[close]]-H268)/BrickSize</f>
        <v>0.94000000000000905</v>
      </c>
      <c r="J269" s="12">
        <f>ROUNDDOWN((testdata[[#This Row],[close]]-H268)/BrickSize,0)</f>
        <v>0</v>
      </c>
      <c r="K269" s="12">
        <f t="array" ref="K269">SUM(ABS(J$2:J269))</f>
        <v>31</v>
      </c>
      <c r="L269" s="6" t="str">
        <f>IF(testdata[[#This Row],[last]]&gt;H268,"UP",IF(testdata[[#This Row],[last]]&lt;H268,"DN",""))</f>
        <v/>
      </c>
      <c r="M269" s="7">
        <f t="shared" si="4"/>
        <v>265</v>
      </c>
      <c r="N269" s="2" t="str">
        <f>IF(testdata[[#This Row],[qty]]&lt;&gt;0,H268,"")</f>
        <v/>
      </c>
      <c r="O269" s="2" t="str">
        <f ca="1">IF(testdata[[#This Row],[dir]]&lt;&gt;"",MAX(OFFSET(testdata[[#This Row],[high]],0,0,testdata[[#This Row],[lastIndex]]-testdata[[#This Row],[index]],1)),"")</f>
        <v/>
      </c>
      <c r="P269" s="2" t="str">
        <f ca="1">IF(testdata[[#This Row],[dir]]&lt;&gt;"",MIN(OFFSET(testdata[[#This Row],[low]],0,0,testdata[[#This Row],[lastIndex]]-testdata[[#This Row],[index]],1)),"")</f>
        <v/>
      </c>
      <c r="Q269" s="2" t="str">
        <f>IF(testdata[[#This Row],[qty]]&lt;&gt;0,testdata[[#This Row],[last]],"")</f>
        <v/>
      </c>
      <c r="R269" s="1" t="str">
        <f ca="1">IF(testdata[[#This Row],[dir]]&lt;&gt;"",SUM(OFFSET(testdata[[#This Row],[volume]],0,0,testdata[[#This Row],[lastIndex]]-testdata[[#This Row],[index]],1))/ABS(testdata[[#This Row],[qty]]),"")</f>
        <v/>
      </c>
      <c r="AD269"/>
    </row>
    <row r="270" spans="1:30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IF(ABS(testdata[[#This Row],[close]]-H269)&gt;=BrickSize,H269+testdata[[#This Row],[qty]]*BrickSize,H269)</f>
        <v>275.5</v>
      </c>
      <c r="I270" s="15">
        <f>(testdata[[#This Row],[close]]-H269)/BrickSize</f>
        <v>2.2039999999999962</v>
      </c>
      <c r="J270" s="12">
        <f>ROUNDDOWN((testdata[[#This Row],[close]]-H269)/BrickSize,0)</f>
        <v>2</v>
      </c>
      <c r="K270" s="12">
        <f t="array" ref="K270">SUM(ABS(J$2:J270))</f>
        <v>33</v>
      </c>
      <c r="L270" s="6" t="str">
        <f>IF(testdata[[#This Row],[last]]&gt;H269,"UP",IF(testdata[[#This Row],[last]]&lt;H269,"DN",""))</f>
        <v>UP</v>
      </c>
      <c r="M270" s="7">
        <f t="shared" si="4"/>
        <v>265</v>
      </c>
      <c r="N270" s="2">
        <f>IF(testdata[[#This Row],[qty]]&lt;&gt;0,H269,"")</f>
        <v>270.5</v>
      </c>
      <c r="O270" s="2">
        <f ca="1">IF(testdata[[#This Row],[dir]]&lt;&gt;"",MAX(OFFSET(testdata[[#This Row],[high]],0,0,testdata[[#This Row],[lastIndex]]-testdata[[#This Row],[index]],1)),"")</f>
        <v>276.06</v>
      </c>
      <c r="P270" s="2">
        <f ca="1">IF(testdata[[#This Row],[dir]]&lt;&gt;"",MIN(OFFSET(testdata[[#This Row],[low]],0,0,testdata[[#This Row],[lastIndex]]-testdata[[#This Row],[index]],1)),"")</f>
        <v>271.45</v>
      </c>
      <c r="Q270" s="2">
        <f>IF(testdata[[#This Row],[qty]]&lt;&gt;0,testdata[[#This Row],[last]],"")</f>
        <v>275.5</v>
      </c>
      <c r="R270" s="1">
        <f ca="1">IF(testdata[[#This Row],[dir]]&lt;&gt;"",SUM(OFFSET(testdata[[#This Row],[volume]],0,0,testdata[[#This Row],[lastIndex]]-testdata[[#This Row],[index]],1))/ABS(testdata[[#This Row],[qty]]),"")</f>
        <v>220236664</v>
      </c>
      <c r="AD270"/>
    </row>
    <row r="271" spans="1:30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IF(ABS(testdata[[#This Row],[close]]-H270)&gt;=BrickSize,H270+testdata[[#This Row],[qty]]*BrickSize,H270)</f>
        <v>275.5</v>
      </c>
      <c r="I271" s="15">
        <f>(testdata[[#This Row],[close]]-H270)/BrickSize</f>
        <v>-0.52799999999999725</v>
      </c>
      <c r="J271" s="12">
        <f>ROUNDDOWN((testdata[[#This Row],[close]]-H270)/BrickSize,0)</f>
        <v>0</v>
      </c>
      <c r="K271" s="12">
        <f t="array" ref="K271">SUM(ABS(J$2:J271))</f>
        <v>33</v>
      </c>
      <c r="L271" s="6" t="str">
        <f>IF(testdata[[#This Row],[last]]&gt;H270,"UP",IF(testdata[[#This Row],[last]]&lt;H270,"DN",""))</f>
        <v/>
      </c>
      <c r="M271" s="7">
        <f t="shared" si="4"/>
        <v>269</v>
      </c>
      <c r="N271" s="2" t="str">
        <f>IF(testdata[[#This Row],[qty]]&lt;&gt;0,H270,"")</f>
        <v/>
      </c>
      <c r="O271" s="2" t="str">
        <f ca="1">IF(testdata[[#This Row],[dir]]&lt;&gt;"",MAX(OFFSET(testdata[[#This Row],[high]],0,0,testdata[[#This Row],[lastIndex]]-testdata[[#This Row],[index]],1)),"")</f>
        <v/>
      </c>
      <c r="P271" s="2" t="str">
        <f ca="1">IF(testdata[[#This Row],[dir]]&lt;&gt;"",MIN(OFFSET(testdata[[#This Row],[low]],0,0,testdata[[#This Row],[lastIndex]]-testdata[[#This Row],[index]],1)),"")</f>
        <v/>
      </c>
      <c r="Q271" s="2" t="str">
        <f>IF(testdata[[#This Row],[qty]]&lt;&gt;0,testdata[[#This Row],[last]],"")</f>
        <v/>
      </c>
      <c r="R271" s="1" t="str">
        <f ca="1">IF(testdata[[#This Row],[dir]]&lt;&gt;"",SUM(OFFSET(testdata[[#This Row],[volume]],0,0,testdata[[#This Row],[lastIndex]]-testdata[[#This Row],[index]],1))/ABS(testdata[[#This Row],[qty]]),"")</f>
        <v/>
      </c>
      <c r="AD271"/>
    </row>
    <row r="272" spans="1:30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IF(ABS(testdata[[#This Row],[close]]-H271)&gt;=BrickSize,H271+testdata[[#This Row],[qty]]*BrickSize,H271)</f>
        <v>273</v>
      </c>
      <c r="I272" s="15">
        <f>(testdata[[#This Row],[close]]-H271)/BrickSize</f>
        <v>-1.6519999999999981</v>
      </c>
      <c r="J272" s="12">
        <f>ROUNDDOWN((testdata[[#This Row],[close]]-H271)/BrickSize,0)</f>
        <v>-1</v>
      </c>
      <c r="K272" s="12">
        <f t="array" ref="K272">SUM(ABS(J$2:J272))</f>
        <v>34</v>
      </c>
      <c r="L272" s="6" t="str">
        <f>IF(testdata[[#This Row],[last]]&gt;H271,"UP",IF(testdata[[#This Row],[last]]&lt;H271,"DN",""))</f>
        <v>DN</v>
      </c>
      <c r="M272" s="7">
        <f t="shared" si="4"/>
        <v>269</v>
      </c>
      <c r="N272" s="2">
        <f>IF(testdata[[#This Row],[qty]]&lt;&gt;0,H271,"")</f>
        <v>275.5</v>
      </c>
      <c r="O272" s="2">
        <f ca="1">IF(testdata[[#This Row],[dir]]&lt;&gt;"",MAX(OFFSET(testdata[[#This Row],[high]],0,0,testdata[[#This Row],[lastIndex]]-testdata[[#This Row],[index]],1)),"")</f>
        <v>275.87</v>
      </c>
      <c r="P272" s="2">
        <f ca="1">IF(testdata[[#This Row],[dir]]&lt;&gt;"",MIN(OFFSET(testdata[[#This Row],[low]],0,0,testdata[[#This Row],[lastIndex]]-testdata[[#This Row],[index]],1)),"")</f>
        <v>270.85000000000002</v>
      </c>
      <c r="Q272" s="2">
        <f>IF(testdata[[#This Row],[qty]]&lt;&gt;0,testdata[[#This Row],[last]],"")</f>
        <v>273</v>
      </c>
      <c r="R272" s="1">
        <f ca="1">IF(testdata[[#This Row],[dir]]&lt;&gt;"",SUM(OFFSET(testdata[[#This Row],[volume]],0,0,testdata[[#This Row],[lastIndex]]-testdata[[#This Row],[index]],1))/ABS(testdata[[#This Row],[qty]]),"")</f>
        <v>230410968</v>
      </c>
      <c r="AD272"/>
    </row>
    <row r="273" spans="1:30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IF(ABS(testdata[[#This Row],[close]]-H272)&gt;=BrickSize,H272+testdata[[#This Row],[qty]]*BrickSize,H272)</f>
        <v>273</v>
      </c>
      <c r="I273" s="15">
        <f>(testdata[[#This Row],[close]]-H272)/BrickSize</f>
        <v>-0.59600000000000364</v>
      </c>
      <c r="J273" s="12">
        <f>ROUNDDOWN((testdata[[#This Row],[close]]-H272)/BrickSize,0)</f>
        <v>0</v>
      </c>
      <c r="K273" s="12">
        <f t="array" ref="K273">SUM(ABS(J$2:J273))</f>
        <v>34</v>
      </c>
      <c r="L273" s="6" t="str">
        <f>IF(testdata[[#This Row],[last]]&gt;H272,"UP",IF(testdata[[#This Row],[last]]&lt;H272,"DN",""))</f>
        <v/>
      </c>
      <c r="M273" s="7">
        <f t="shared" si="4"/>
        <v>271</v>
      </c>
      <c r="N273" s="2" t="str">
        <f>IF(testdata[[#This Row],[qty]]&lt;&gt;0,H272,"")</f>
        <v/>
      </c>
      <c r="O273" s="2" t="str">
        <f ca="1">IF(testdata[[#This Row],[dir]]&lt;&gt;"",MAX(OFFSET(testdata[[#This Row],[high]],0,0,testdata[[#This Row],[lastIndex]]-testdata[[#This Row],[index]],1)),"")</f>
        <v/>
      </c>
      <c r="P273" s="2" t="str">
        <f ca="1">IF(testdata[[#This Row],[dir]]&lt;&gt;"",MIN(OFFSET(testdata[[#This Row],[low]],0,0,testdata[[#This Row],[lastIndex]]-testdata[[#This Row],[index]],1)),"")</f>
        <v/>
      </c>
      <c r="Q273" s="2" t="str">
        <f>IF(testdata[[#This Row],[qty]]&lt;&gt;0,testdata[[#This Row],[last]],"")</f>
        <v/>
      </c>
      <c r="R273" s="1" t="str">
        <f ca="1">IF(testdata[[#This Row],[dir]]&lt;&gt;"",SUM(OFFSET(testdata[[#This Row],[volume]],0,0,testdata[[#This Row],[lastIndex]]-testdata[[#This Row],[index]],1))/ABS(testdata[[#This Row],[qty]]),"")</f>
        <v/>
      </c>
      <c r="AD273"/>
    </row>
    <row r="274" spans="1:30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IF(ABS(testdata[[#This Row],[close]]-H273)&gt;=BrickSize,H273+testdata[[#This Row],[qty]]*BrickSize,H273)</f>
        <v>273</v>
      </c>
      <c r="I274" s="15">
        <f>(testdata[[#This Row],[close]]-H273)/BrickSize</f>
        <v>-0.72000000000000453</v>
      </c>
      <c r="J274" s="12">
        <f>ROUNDDOWN((testdata[[#This Row],[close]]-H273)/BrickSize,0)</f>
        <v>0</v>
      </c>
      <c r="K274" s="12">
        <f t="array" ref="K274">SUM(ABS(J$2:J274))</f>
        <v>34</v>
      </c>
      <c r="L274" s="6" t="str">
        <f>IF(testdata[[#This Row],[last]]&gt;H273,"UP",IF(testdata[[#This Row],[last]]&lt;H273,"DN",""))</f>
        <v/>
      </c>
      <c r="M274" s="7">
        <f t="shared" si="4"/>
        <v>271</v>
      </c>
      <c r="N274" s="2" t="str">
        <f>IF(testdata[[#This Row],[qty]]&lt;&gt;0,H273,"")</f>
        <v/>
      </c>
      <c r="O274" s="2" t="str">
        <f ca="1">IF(testdata[[#This Row],[dir]]&lt;&gt;"",MAX(OFFSET(testdata[[#This Row],[high]],0,0,testdata[[#This Row],[lastIndex]]-testdata[[#This Row],[index]],1)),"")</f>
        <v/>
      </c>
      <c r="P274" s="2" t="str">
        <f ca="1">IF(testdata[[#This Row],[dir]]&lt;&gt;"",MIN(OFFSET(testdata[[#This Row],[low]],0,0,testdata[[#This Row],[lastIndex]]-testdata[[#This Row],[index]],1)),"")</f>
        <v/>
      </c>
      <c r="Q274" s="2" t="str">
        <f>IF(testdata[[#This Row],[qty]]&lt;&gt;0,testdata[[#This Row],[last]],"")</f>
        <v/>
      </c>
      <c r="R274" s="1" t="str">
        <f ca="1">IF(testdata[[#This Row],[dir]]&lt;&gt;"",SUM(OFFSET(testdata[[#This Row],[volume]],0,0,testdata[[#This Row],[lastIndex]]-testdata[[#This Row],[index]],1))/ABS(testdata[[#This Row],[qty]]),"")</f>
        <v/>
      </c>
      <c r="AD274"/>
    </row>
    <row r="275" spans="1:30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IF(ABS(testdata[[#This Row],[close]]-H274)&gt;=BrickSize,H274+testdata[[#This Row],[qty]]*BrickSize,H274)</f>
        <v>265.5</v>
      </c>
      <c r="I275" s="15">
        <f>(testdata[[#This Row],[close]]-H274)/BrickSize</f>
        <v>-3.0839999999999916</v>
      </c>
      <c r="J275" s="12">
        <f>ROUNDDOWN((testdata[[#This Row],[close]]-H274)/BrickSize,0)</f>
        <v>-3</v>
      </c>
      <c r="K275" s="12">
        <f t="array" ref="K275">SUM(ABS(J$2:J275))</f>
        <v>37</v>
      </c>
      <c r="L275" s="6" t="str">
        <f>IF(testdata[[#This Row],[last]]&gt;H274,"UP",IF(testdata[[#This Row],[last]]&lt;H274,"DN",""))</f>
        <v>DN</v>
      </c>
      <c r="M275" s="7">
        <f t="shared" si="4"/>
        <v>271</v>
      </c>
      <c r="N275" s="17">
        <f>IF(testdata[[#This Row],[qty]]&lt;&gt;0,H274,"")</f>
        <v>273</v>
      </c>
      <c r="O275" s="17">
        <f ca="1">IF(testdata[[#This Row],[dir]]&lt;&gt;"",MAX(OFFSET(testdata[[#This Row],[high]],0,0,testdata[[#This Row],[lastIndex]]-testdata[[#This Row],[index]],1)),"")</f>
        <v>272.85000000000002</v>
      </c>
      <c r="P275" s="17">
        <f ca="1">IF(testdata[[#This Row],[dir]]&lt;&gt;"",MIN(OFFSET(testdata[[#This Row],[low]],0,0,testdata[[#This Row],[lastIndex]]-testdata[[#This Row],[index]],1)),"")</f>
        <v>265.25</v>
      </c>
      <c r="Q275" s="17">
        <f>IF(testdata[[#This Row],[qty]]&lt;&gt;0,testdata[[#This Row],[last]],"")</f>
        <v>265.5</v>
      </c>
      <c r="R275" s="18">
        <f ca="1">IF(testdata[[#This Row],[dir]]&lt;&gt;"",SUM(OFFSET(testdata[[#This Row],[volume]],0,0,testdata[[#This Row],[lastIndex]]-testdata[[#This Row],[index]],1))/ABS(testdata[[#This Row],[qty]]),"")</f>
        <v>132286410.66666667</v>
      </c>
      <c r="AD275"/>
    </row>
    <row r="276" spans="1:30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IF(ABS(testdata[[#This Row],[close]]-H275)&gt;=BrickSize,H275+testdata[[#This Row],[qty]]*BrickSize,H275)</f>
        <v>255.5</v>
      </c>
      <c r="I276" s="15">
        <f>(testdata[[#This Row],[close]]-H275)/BrickSize</f>
        <v>-4.5200000000000049</v>
      </c>
      <c r="J276" s="12">
        <f>ROUNDDOWN((testdata[[#This Row],[close]]-H275)/BrickSize,0)</f>
        <v>-4</v>
      </c>
      <c r="K276" s="12">
        <f t="array" ref="K276">SUM(ABS(J$2:J276))</f>
        <v>41</v>
      </c>
      <c r="L276" s="6" t="str">
        <f>IF(testdata[[#This Row],[last]]&gt;H275,"UP",IF(testdata[[#This Row],[last]]&lt;H275,"DN",""))</f>
        <v>DN</v>
      </c>
      <c r="M276" s="7">
        <f t="shared" si="4"/>
        <v>274</v>
      </c>
      <c r="N276" s="2">
        <f>IF(testdata[[#This Row],[qty]]&lt;&gt;0,H275,"")</f>
        <v>265.5</v>
      </c>
      <c r="O276" s="2">
        <f ca="1">IF(testdata[[#This Row],[dir]]&lt;&gt;"",MAX(OFFSET(testdata[[#This Row],[high]],0,0,testdata[[#This Row],[lastIndex]]-testdata[[#This Row],[index]],1)),"")</f>
        <v>265.68</v>
      </c>
      <c r="P276" s="2">
        <f ca="1">IF(testdata[[#This Row],[dir]]&lt;&gt;"",MIN(OFFSET(testdata[[#This Row],[low]],0,0,testdata[[#This Row],[lastIndex]]-testdata[[#This Row],[index]],1)),"")</f>
        <v>253.6</v>
      </c>
      <c r="Q276" s="2">
        <f>IF(testdata[[#This Row],[qty]]&lt;&gt;0,testdata[[#This Row],[last]],"")</f>
        <v>255.5</v>
      </c>
      <c r="R276" s="1">
        <f ca="1">IF(testdata[[#This Row],[dir]]&lt;&gt;"",SUM(OFFSET(testdata[[#This Row],[volume]],0,0,testdata[[#This Row],[lastIndex]]-testdata[[#This Row],[index]],1))/ABS(testdata[[#This Row],[qty]]),"")</f>
        <v>76490992</v>
      </c>
      <c r="AD276"/>
    </row>
    <row r="277" spans="1:30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IF(ABS(testdata[[#This Row],[close]]-H276)&gt;=BrickSize,H276+testdata[[#This Row],[qty]]*BrickSize,H276)</f>
        <v>258</v>
      </c>
      <c r="I277" s="15">
        <f>(testdata[[#This Row],[close]]-H276)/BrickSize</f>
        <v>1.4839999999999918</v>
      </c>
      <c r="J277" s="12">
        <f>ROUNDDOWN((testdata[[#This Row],[close]]-H276)/BrickSize,0)</f>
        <v>1</v>
      </c>
      <c r="K277" s="12">
        <f t="array" ref="K277">SUM(ABS(J$2:J277))</f>
        <v>42</v>
      </c>
      <c r="L277" s="6" t="str">
        <f>IF(testdata[[#This Row],[last]]&gt;H276,"UP",IF(testdata[[#This Row],[last]]&lt;H276,"DN",""))</f>
        <v>UP</v>
      </c>
      <c r="M277" s="7">
        <f t="shared" si="4"/>
        <v>275</v>
      </c>
      <c r="N277" s="2">
        <f>IF(testdata[[#This Row],[qty]]&lt;&gt;0,H276,"")</f>
        <v>255.5</v>
      </c>
      <c r="O277" s="2">
        <f ca="1">IF(testdata[[#This Row],[dir]]&lt;&gt;"",MAX(OFFSET(testdata[[#This Row],[high]],0,0,testdata[[#This Row],[lastIndex]]-testdata[[#This Row],[index]],1)),"")</f>
        <v>259.76</v>
      </c>
      <c r="P277" s="2">
        <f ca="1">IF(testdata[[#This Row],[dir]]&lt;&gt;"",MIN(OFFSET(testdata[[#This Row],[low]],0,0,testdata[[#This Row],[lastIndex]]-testdata[[#This Row],[index]],1)),"")</f>
        <v>249.16</v>
      </c>
      <c r="Q277" s="2">
        <f>IF(testdata[[#This Row],[qty]]&lt;&gt;0,testdata[[#This Row],[last]],"")</f>
        <v>258</v>
      </c>
      <c r="R277" s="1">
        <f ca="1">IF(testdata[[#This Row],[dir]]&lt;&gt;"",SUM(OFFSET(testdata[[#This Row],[volume]],0,0,testdata[[#This Row],[lastIndex]]-testdata[[#This Row],[index]],1))/ABS(testdata[[#This Row],[qty]]),"")</f>
        <v>368619296</v>
      </c>
      <c r="AD277"/>
    </row>
    <row r="278" spans="1:30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IF(ABS(testdata[[#This Row],[close]]-H277)&gt;=BrickSize,H277+testdata[[#This Row],[qty]]*BrickSize,H277)</f>
        <v>258</v>
      </c>
      <c r="I278" s="15">
        <f>(testdata[[#This Row],[close]]-H277)/BrickSize</f>
        <v>-7.999999999999545E-2</v>
      </c>
      <c r="J278" s="12">
        <f>ROUNDDOWN((testdata[[#This Row],[close]]-H277)/BrickSize,0)</f>
        <v>0</v>
      </c>
      <c r="K278" s="12">
        <f t="array" ref="K278">SUM(ABS(J$2:J278))</f>
        <v>42</v>
      </c>
      <c r="L278" s="6" t="str">
        <f>IF(testdata[[#This Row],[last]]&gt;H277,"UP",IF(testdata[[#This Row],[last]]&lt;H277,"DN",""))</f>
        <v/>
      </c>
      <c r="M278" s="7">
        <f t="shared" si="4"/>
        <v>276</v>
      </c>
      <c r="N278" s="2" t="str">
        <f>IF(testdata[[#This Row],[qty]]&lt;&gt;0,H277,"")</f>
        <v/>
      </c>
      <c r="O278" s="2" t="str">
        <f ca="1">IF(testdata[[#This Row],[dir]]&lt;&gt;"",MAX(OFFSET(testdata[[#This Row],[high]],0,0,testdata[[#This Row],[lastIndex]]-testdata[[#This Row],[index]],1)),"")</f>
        <v/>
      </c>
      <c r="P278" s="2" t="str">
        <f ca="1">IF(testdata[[#This Row],[dir]]&lt;&gt;"",MIN(OFFSET(testdata[[#This Row],[low]],0,0,testdata[[#This Row],[lastIndex]]-testdata[[#This Row],[index]],1)),"")</f>
        <v/>
      </c>
      <c r="Q278" s="2" t="str">
        <f>IF(testdata[[#This Row],[qty]]&lt;&gt;0,testdata[[#This Row],[last]],"")</f>
        <v/>
      </c>
      <c r="R278" s="1" t="str">
        <f ca="1">IF(testdata[[#This Row],[dir]]&lt;&gt;"",SUM(OFFSET(testdata[[#This Row],[volume]],0,0,testdata[[#This Row],[lastIndex]]-testdata[[#This Row],[index]],1))/ABS(testdata[[#This Row],[qty]]),"")</f>
        <v/>
      </c>
      <c r="AD278"/>
    </row>
    <row r="279" spans="1:30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IF(ABS(testdata[[#This Row],[close]]-H278)&gt;=BrickSize,H278+testdata[[#This Row],[qty]]*BrickSize,H278)</f>
        <v>250.5</v>
      </c>
      <c r="I279" s="15">
        <f>(testdata[[#This Row],[close]]-H278)/BrickSize</f>
        <v>-3.9480000000000017</v>
      </c>
      <c r="J279" s="12">
        <f>ROUNDDOWN((testdata[[#This Row],[close]]-H278)/BrickSize,0)</f>
        <v>-3</v>
      </c>
      <c r="K279" s="12">
        <f t="array" ref="K279">SUM(ABS(J$2:J279))</f>
        <v>45</v>
      </c>
      <c r="L279" s="6" t="str">
        <f>IF(testdata[[#This Row],[last]]&gt;H278,"UP",IF(testdata[[#This Row],[last]]&lt;H278,"DN",""))</f>
        <v>DN</v>
      </c>
      <c r="M279" s="7">
        <f t="shared" si="4"/>
        <v>276</v>
      </c>
      <c r="N279" s="2">
        <f>IF(testdata[[#This Row],[qty]]&lt;&gt;0,H278,"")</f>
        <v>258</v>
      </c>
      <c r="O279" s="2">
        <f ca="1">IF(testdata[[#This Row],[dir]]&lt;&gt;"",MAX(OFFSET(testdata[[#This Row],[high]],0,0,testdata[[#This Row],[lastIndex]]-testdata[[#This Row],[index]],1)),"")</f>
        <v>262.32</v>
      </c>
      <c r="P279" s="2">
        <f ca="1">IF(testdata[[#This Row],[dir]]&lt;&gt;"",MIN(OFFSET(testdata[[#This Row],[low]],0,0,testdata[[#This Row],[lastIndex]]-testdata[[#This Row],[index]],1)),"")</f>
        <v>248.09</v>
      </c>
      <c r="Q279" s="2">
        <f>IF(testdata[[#This Row],[qty]]&lt;&gt;0,testdata[[#This Row],[last]],"")</f>
        <v>250.5</v>
      </c>
      <c r="R279" s="1">
        <f ca="1">IF(testdata[[#This Row],[dir]]&lt;&gt;"",SUM(OFFSET(testdata[[#This Row],[volume]],0,0,testdata[[#This Row],[lastIndex]]-testdata[[#This Row],[index]],1))/ABS(testdata[[#This Row],[qty]]),"")</f>
        <v>143223093.33333334</v>
      </c>
      <c r="AD279"/>
    </row>
    <row r="280" spans="1:30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IF(ABS(testdata[[#This Row],[close]]-H279)&gt;=BrickSize,H279+testdata[[#This Row],[qty]]*BrickSize,H279)</f>
        <v>250.5</v>
      </c>
      <c r="I280" s="15">
        <f>(testdata[[#This Row],[close]]-H279)/BrickSize</f>
        <v>0.54400000000000548</v>
      </c>
      <c r="J280" s="12">
        <f>ROUNDDOWN((testdata[[#This Row],[close]]-H279)/BrickSize,0)</f>
        <v>0</v>
      </c>
      <c r="K280" s="12">
        <f t="array" ref="K280">SUM(ABS(J$2:J280))</f>
        <v>45</v>
      </c>
      <c r="L280" s="6" t="str">
        <f>IF(testdata[[#This Row],[last]]&gt;H279,"UP",IF(testdata[[#This Row],[last]]&lt;H279,"DN",""))</f>
        <v/>
      </c>
      <c r="M280" s="7">
        <f t="shared" si="4"/>
        <v>278</v>
      </c>
      <c r="N280" s="2" t="str">
        <f>IF(testdata[[#This Row],[qty]]&lt;&gt;0,H279,"")</f>
        <v/>
      </c>
      <c r="O280" s="2" t="str">
        <f ca="1">IF(testdata[[#This Row],[dir]]&lt;&gt;"",MAX(OFFSET(testdata[[#This Row],[high]],0,0,testdata[[#This Row],[lastIndex]]-testdata[[#This Row],[index]],1)),"")</f>
        <v/>
      </c>
      <c r="P280" s="2" t="str">
        <f ca="1">IF(testdata[[#This Row],[dir]]&lt;&gt;"",MIN(OFFSET(testdata[[#This Row],[low]],0,0,testdata[[#This Row],[lastIndex]]-testdata[[#This Row],[index]],1)),"")</f>
        <v/>
      </c>
      <c r="Q280" s="2" t="str">
        <f>IF(testdata[[#This Row],[qty]]&lt;&gt;0,testdata[[#This Row],[last]],"")</f>
        <v/>
      </c>
      <c r="R280" s="1" t="str">
        <f ca="1">IF(testdata[[#This Row],[dir]]&lt;&gt;"",SUM(OFFSET(testdata[[#This Row],[volume]],0,0,testdata[[#This Row],[lastIndex]]-testdata[[#This Row],[index]],1))/ABS(testdata[[#This Row],[qty]]),"")</f>
        <v/>
      </c>
      <c r="AD280"/>
    </row>
    <row r="281" spans="1:30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IF(ABS(testdata[[#This Row],[close]]-H280)&gt;=BrickSize,H280+testdata[[#This Row],[qty]]*BrickSize,H280)</f>
        <v>255.5</v>
      </c>
      <c r="I281" s="15">
        <f>(testdata[[#This Row],[close]]-H280)/BrickSize</f>
        <v>2.0240000000000009</v>
      </c>
      <c r="J281" s="12">
        <f>ROUNDDOWN((testdata[[#This Row],[close]]-H280)/BrickSize,0)</f>
        <v>2</v>
      </c>
      <c r="K281" s="12">
        <f t="array" ref="K281">SUM(ABS(J$2:J281))</f>
        <v>47</v>
      </c>
      <c r="L281" s="6" t="str">
        <f>IF(testdata[[#This Row],[last]]&gt;H280,"UP",IF(testdata[[#This Row],[last]]&lt;H280,"DN",""))</f>
        <v>UP</v>
      </c>
      <c r="M281" s="7">
        <f t="shared" si="4"/>
        <v>278</v>
      </c>
      <c r="N281" s="2">
        <f>IF(testdata[[#This Row],[qty]]&lt;&gt;0,H280,"")</f>
        <v>250.5</v>
      </c>
      <c r="O281" s="2">
        <f ca="1">IF(testdata[[#This Row],[dir]]&lt;&gt;"",MAX(OFFSET(testdata[[#This Row],[high]],0,0,testdata[[#This Row],[lastIndex]]-testdata[[#This Row],[index]],1)),"")</f>
        <v>257.16000000000003</v>
      </c>
      <c r="P281" s="2">
        <f ca="1">IF(testdata[[#This Row],[dir]]&lt;&gt;"",MIN(OFFSET(testdata[[#This Row],[low]],0,0,testdata[[#This Row],[lastIndex]]-testdata[[#This Row],[index]],1)),"")</f>
        <v>243.59</v>
      </c>
      <c r="Q281" s="2">
        <f>IF(testdata[[#This Row],[qty]]&lt;&gt;0,testdata[[#This Row],[last]],"")</f>
        <v>255.5</v>
      </c>
      <c r="R281" s="1">
        <f ca="1">IF(testdata[[#This Row],[dir]]&lt;&gt;"",SUM(OFFSET(testdata[[#This Row],[volume]],0,0,testdata[[#This Row],[lastIndex]]-testdata[[#This Row],[index]],1))/ABS(testdata[[#This Row],[qty]]),"")</f>
        <v>221830448</v>
      </c>
      <c r="AD281"/>
    </row>
    <row r="282" spans="1:30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IF(ABS(testdata[[#This Row],[close]]-H281)&gt;=BrickSize,H281+testdata[[#This Row],[qty]]*BrickSize,H281)</f>
        <v>255.5</v>
      </c>
      <c r="I282" s="15">
        <f>(testdata[[#This Row],[close]]-H281)/BrickSize</f>
        <v>0.27599999999999908</v>
      </c>
      <c r="J282" s="12">
        <f>ROUNDDOWN((testdata[[#This Row],[close]]-H281)/BrickSize,0)</f>
        <v>0</v>
      </c>
      <c r="K282" s="12">
        <f t="array" ref="K282">SUM(ABS(J$2:J282))</f>
        <v>47</v>
      </c>
      <c r="L282" s="6" t="str">
        <f>IF(testdata[[#This Row],[last]]&gt;H281,"UP",IF(testdata[[#This Row],[last]]&lt;H281,"DN",""))</f>
        <v/>
      </c>
      <c r="M282" s="7">
        <f t="shared" si="4"/>
        <v>280</v>
      </c>
      <c r="N282" s="2" t="str">
        <f>IF(testdata[[#This Row],[qty]]&lt;&gt;0,H281,"")</f>
        <v/>
      </c>
      <c r="O282" s="2" t="str">
        <f ca="1">IF(testdata[[#This Row],[dir]]&lt;&gt;"",MAX(OFFSET(testdata[[#This Row],[high]],0,0,testdata[[#This Row],[lastIndex]]-testdata[[#This Row],[index]],1)),"")</f>
        <v/>
      </c>
      <c r="P282" s="2" t="str">
        <f ca="1">IF(testdata[[#This Row],[dir]]&lt;&gt;"",MIN(OFFSET(testdata[[#This Row],[low]],0,0,testdata[[#This Row],[lastIndex]]-testdata[[#This Row],[index]],1)),"")</f>
        <v/>
      </c>
      <c r="Q282" s="2" t="str">
        <f>IF(testdata[[#This Row],[qty]]&lt;&gt;0,testdata[[#This Row],[last]],"")</f>
        <v/>
      </c>
      <c r="R282" s="1" t="str">
        <f ca="1">IF(testdata[[#This Row],[dir]]&lt;&gt;"",SUM(OFFSET(testdata[[#This Row],[volume]],0,0,testdata[[#This Row],[lastIndex]]-testdata[[#This Row],[index]],1))/ABS(testdata[[#This Row],[qty]]),"")</f>
        <v/>
      </c>
      <c r="AD282"/>
    </row>
    <row r="283" spans="1:30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IF(ABS(testdata[[#This Row],[close]]-H282)&gt;=BrickSize,H282+testdata[[#This Row],[qty]]*BrickSize,H282)</f>
        <v>258</v>
      </c>
      <c r="I283" s="15">
        <f>(testdata[[#This Row],[close]]-H282)/BrickSize</f>
        <v>1.6599999999999908</v>
      </c>
      <c r="J283" s="12">
        <f>ROUNDDOWN((testdata[[#This Row],[close]]-H282)/BrickSize,0)</f>
        <v>1</v>
      </c>
      <c r="K283" s="12">
        <f t="array" ref="K283">SUM(ABS(J$2:J283))</f>
        <v>48</v>
      </c>
      <c r="L283" s="6" t="str">
        <f>IF(testdata[[#This Row],[last]]&gt;H282,"UP",IF(testdata[[#This Row],[last]]&lt;H282,"DN",""))</f>
        <v>UP</v>
      </c>
      <c r="M283" s="7">
        <f t="shared" si="4"/>
        <v>280</v>
      </c>
      <c r="N283" s="2">
        <f>IF(testdata[[#This Row],[qty]]&lt;&gt;0,H282,"")</f>
        <v>255.5</v>
      </c>
      <c r="O283" s="2">
        <f ca="1">IF(testdata[[#This Row],[dir]]&lt;&gt;"",MAX(OFFSET(testdata[[#This Row],[high]],0,0,testdata[[#This Row],[lastIndex]]-testdata[[#This Row],[index]],1)),"")</f>
        <v>260.04000000000002</v>
      </c>
      <c r="P283" s="2">
        <f ca="1">IF(testdata[[#This Row],[dir]]&lt;&gt;"",MIN(OFFSET(testdata[[#This Row],[low]],0,0,testdata[[#This Row],[lastIndex]]-testdata[[#This Row],[index]],1)),"")</f>
        <v>253.6</v>
      </c>
      <c r="Q283" s="2">
        <f>IF(testdata[[#This Row],[qty]]&lt;&gt;0,testdata[[#This Row],[last]],"")</f>
        <v>258</v>
      </c>
      <c r="R283" s="1">
        <f ca="1">IF(testdata[[#This Row],[dir]]&lt;&gt;"",SUM(OFFSET(testdata[[#This Row],[volume]],0,0,testdata[[#This Row],[lastIndex]]-testdata[[#This Row],[index]],1))/ABS(testdata[[#This Row],[qty]]),"")</f>
        <v>209691520</v>
      </c>
      <c r="AD283"/>
    </row>
    <row r="284" spans="1:30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IF(ABS(testdata[[#This Row],[close]]-H283)&gt;=BrickSize,H283+testdata[[#This Row],[qty]]*BrickSize,H283)</f>
        <v>260.5</v>
      </c>
      <c r="I284" s="15">
        <f>(testdata[[#This Row],[close]]-H283)/BrickSize</f>
        <v>1.9839999999999918</v>
      </c>
      <c r="J284" s="12">
        <f>ROUNDDOWN((testdata[[#This Row],[close]]-H283)/BrickSize,0)</f>
        <v>1</v>
      </c>
      <c r="K284" s="12">
        <f t="array" ref="K284">SUM(ABS(J$2:J284))</f>
        <v>49</v>
      </c>
      <c r="L284" s="6" t="str">
        <f>IF(testdata[[#This Row],[last]]&gt;H283,"UP",IF(testdata[[#This Row],[last]]&lt;H283,"DN",""))</f>
        <v>UP</v>
      </c>
      <c r="M284" s="7">
        <f t="shared" si="4"/>
        <v>282</v>
      </c>
      <c r="N284" s="2">
        <f>IF(testdata[[#This Row],[qty]]&lt;&gt;0,H283,"")</f>
        <v>258</v>
      </c>
      <c r="O284" s="2">
        <f ca="1">IF(testdata[[#This Row],[dir]]&lt;&gt;"",MAX(OFFSET(testdata[[#This Row],[high]],0,0,testdata[[#This Row],[lastIndex]]-testdata[[#This Row],[index]],1)),"")</f>
        <v>262.97000000000003</v>
      </c>
      <c r="P284" s="2">
        <f ca="1">IF(testdata[[#This Row],[dir]]&lt;&gt;"",MIN(OFFSET(testdata[[#This Row],[low]],0,0,testdata[[#This Row],[lastIndex]]-testdata[[#This Row],[index]],1)),"")</f>
        <v>258.86</v>
      </c>
      <c r="Q284" s="2">
        <f>IF(testdata[[#This Row],[qty]]&lt;&gt;0,testdata[[#This Row],[last]],"")</f>
        <v>260.5</v>
      </c>
      <c r="R284" s="1">
        <f ca="1">IF(testdata[[#This Row],[dir]]&lt;&gt;"",SUM(OFFSET(testdata[[#This Row],[volume]],0,0,testdata[[#This Row],[lastIndex]]-testdata[[#This Row],[index]],1))/ABS(testdata[[#This Row],[qty]]),"")</f>
        <v>115457688</v>
      </c>
      <c r="AD284"/>
    </row>
    <row r="285" spans="1:30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IF(ABS(testdata[[#This Row],[close]]-H284)&gt;=BrickSize,H284+testdata[[#This Row],[qty]]*BrickSize,H284)</f>
        <v>263</v>
      </c>
      <c r="I285" s="15">
        <f>(testdata[[#This Row],[close]]-H284)/BrickSize</f>
        <v>1.0160000000000082</v>
      </c>
      <c r="J285" s="12">
        <f>ROUNDDOWN((testdata[[#This Row],[close]]-H284)/BrickSize,0)</f>
        <v>1</v>
      </c>
      <c r="K285" s="12">
        <f t="array" ref="K285">SUM(ABS(J$2:J285))</f>
        <v>50</v>
      </c>
      <c r="L285" s="6" t="str">
        <f>IF(testdata[[#This Row],[last]]&gt;H284,"UP",IF(testdata[[#This Row],[last]]&lt;H284,"DN",""))</f>
        <v>UP</v>
      </c>
      <c r="M285" s="7">
        <f t="shared" si="4"/>
        <v>283</v>
      </c>
      <c r="N285" s="2">
        <f>IF(testdata[[#This Row],[qty]]&lt;&gt;0,H284,"")</f>
        <v>260.5</v>
      </c>
      <c r="O285" s="2">
        <f ca="1">IF(testdata[[#This Row],[dir]]&lt;&gt;"",MAX(OFFSET(testdata[[#This Row],[high]],0,0,testdata[[#This Row],[lastIndex]]-testdata[[#This Row],[index]],1)),"")</f>
        <v>265.17</v>
      </c>
      <c r="P285" s="2">
        <f ca="1">IF(testdata[[#This Row],[dir]]&lt;&gt;"",MIN(OFFSET(testdata[[#This Row],[low]],0,0,testdata[[#This Row],[lastIndex]]-testdata[[#This Row],[index]],1)),"")</f>
        <v>262.23</v>
      </c>
      <c r="Q285" s="2">
        <f>IF(testdata[[#This Row],[qty]]&lt;&gt;0,testdata[[#This Row],[last]],"")</f>
        <v>263</v>
      </c>
      <c r="R285" s="1">
        <f ca="1">IF(testdata[[#This Row],[dir]]&lt;&gt;"",SUM(OFFSET(testdata[[#This Row],[volume]],0,0,testdata[[#This Row],[lastIndex]]-testdata[[#This Row],[index]],1))/ABS(testdata[[#This Row],[qty]]),"")</f>
        <v>166561968</v>
      </c>
      <c r="AD285"/>
    </row>
    <row r="286" spans="1:30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IF(ABS(testdata[[#This Row],[close]]-H285)&gt;=BrickSize,H285+testdata[[#This Row],[qty]]*BrickSize,H285)</f>
        <v>263</v>
      </c>
      <c r="I286" s="15">
        <f>(testdata[[#This Row],[close]]-H285)/BrickSize</f>
        <v>-0.64400000000000546</v>
      </c>
      <c r="J286" s="12">
        <f>ROUNDDOWN((testdata[[#This Row],[close]]-H285)/BrickSize,0)</f>
        <v>0</v>
      </c>
      <c r="K286" s="12">
        <f t="array" ref="K286">SUM(ABS(J$2:J286))</f>
        <v>50</v>
      </c>
      <c r="L286" s="6" t="str">
        <f>IF(testdata[[#This Row],[last]]&gt;H285,"UP",IF(testdata[[#This Row],[last]]&lt;H285,"DN",""))</f>
        <v/>
      </c>
      <c r="M286" s="7">
        <f t="shared" si="4"/>
        <v>284</v>
      </c>
      <c r="N286" s="2" t="str">
        <f>IF(testdata[[#This Row],[qty]]&lt;&gt;0,H285,"")</f>
        <v/>
      </c>
      <c r="O286" s="2" t="str">
        <f ca="1">IF(testdata[[#This Row],[dir]]&lt;&gt;"",MAX(OFFSET(testdata[[#This Row],[high]],0,0,testdata[[#This Row],[lastIndex]]-testdata[[#This Row],[index]],1)),"")</f>
        <v/>
      </c>
      <c r="P286" s="2" t="str">
        <f ca="1">IF(testdata[[#This Row],[dir]]&lt;&gt;"",MIN(OFFSET(testdata[[#This Row],[low]],0,0,testdata[[#This Row],[lastIndex]]-testdata[[#This Row],[index]],1)),"")</f>
        <v/>
      </c>
      <c r="Q286" s="2" t="str">
        <f>IF(testdata[[#This Row],[qty]]&lt;&gt;0,testdata[[#This Row],[last]],"")</f>
        <v/>
      </c>
      <c r="R286" s="1" t="str">
        <f ca="1">IF(testdata[[#This Row],[dir]]&lt;&gt;"",SUM(OFFSET(testdata[[#This Row],[volume]],0,0,testdata[[#This Row],[lastIndex]]-testdata[[#This Row],[index]],1))/ABS(testdata[[#This Row],[qty]]),"")</f>
        <v/>
      </c>
      <c r="AD286"/>
    </row>
    <row r="287" spans="1:30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IF(ABS(testdata[[#This Row],[close]]-H286)&gt;=BrickSize,H286+testdata[[#This Row],[qty]]*BrickSize,H286)</f>
        <v>260.5</v>
      </c>
      <c r="I287" s="15">
        <f>(testdata[[#This Row],[close]]-H286)/BrickSize</f>
        <v>-1.1640000000000099</v>
      </c>
      <c r="J287" s="12">
        <f>ROUNDDOWN((testdata[[#This Row],[close]]-H286)/BrickSize,0)</f>
        <v>-1</v>
      </c>
      <c r="K287" s="12">
        <f t="array" ref="K287">SUM(ABS(J$2:J287))</f>
        <v>51</v>
      </c>
      <c r="L287" s="6" t="str">
        <f>IF(testdata[[#This Row],[last]]&gt;H286,"UP",IF(testdata[[#This Row],[last]]&lt;H286,"DN",""))</f>
        <v>DN</v>
      </c>
      <c r="M287" s="7">
        <f t="shared" si="4"/>
        <v>284</v>
      </c>
      <c r="N287" s="2">
        <f>IF(testdata[[#This Row],[qty]]&lt;&gt;0,H286,"")</f>
        <v>263</v>
      </c>
      <c r="O287" s="2">
        <f ca="1">IF(testdata[[#This Row],[dir]]&lt;&gt;"",MAX(OFFSET(testdata[[#This Row],[high]],0,0,testdata[[#This Row],[lastIndex]]-testdata[[#This Row],[index]],1)),"")</f>
        <v>264.58999999999997</v>
      </c>
      <c r="P287" s="2">
        <f ca="1">IF(testdata[[#This Row],[dir]]&lt;&gt;"",MIN(OFFSET(testdata[[#This Row],[low]],0,0,testdata[[#This Row],[lastIndex]]-testdata[[#This Row],[index]],1)),"")</f>
        <v>259.99</v>
      </c>
      <c r="Q287" s="2">
        <f>IF(testdata[[#This Row],[qty]]&lt;&gt;0,testdata[[#This Row],[last]],"")</f>
        <v>260.5</v>
      </c>
      <c r="R287" s="1">
        <f ca="1">IF(testdata[[#This Row],[dir]]&lt;&gt;"",SUM(OFFSET(testdata[[#This Row],[volume]],0,0,testdata[[#This Row],[lastIndex]]-testdata[[#This Row],[index]],1))/ABS(testdata[[#This Row],[qty]]),"")</f>
        <v>192345992</v>
      </c>
      <c r="AD287"/>
    </row>
    <row r="288" spans="1:30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IF(ABS(testdata[[#This Row],[close]]-H287)&gt;=BrickSize,H287+testdata[[#This Row],[qty]]*BrickSize,H287)</f>
        <v>260.5</v>
      </c>
      <c r="I288" s="15">
        <f>(testdata[[#This Row],[close]]-H287)/BrickSize</f>
        <v>-2.799999999999727E-2</v>
      </c>
      <c r="J288" s="12">
        <f>ROUNDDOWN((testdata[[#This Row],[close]]-H287)/BrickSize,0)</f>
        <v>0</v>
      </c>
      <c r="K288" s="12">
        <f t="array" ref="K288">SUM(ABS(J$2:J288))</f>
        <v>51</v>
      </c>
      <c r="L288" s="6" t="str">
        <f>IF(testdata[[#This Row],[last]]&gt;H287,"UP",IF(testdata[[#This Row],[last]]&lt;H287,"DN",""))</f>
        <v/>
      </c>
      <c r="M288" s="7">
        <f t="shared" si="4"/>
        <v>286</v>
      </c>
      <c r="N288" s="2" t="str">
        <f>IF(testdata[[#This Row],[qty]]&lt;&gt;0,H287,"")</f>
        <v/>
      </c>
      <c r="O288" s="2" t="str">
        <f ca="1">IF(testdata[[#This Row],[dir]]&lt;&gt;"",MAX(OFFSET(testdata[[#This Row],[high]],0,0,testdata[[#This Row],[lastIndex]]-testdata[[#This Row],[index]],1)),"")</f>
        <v/>
      </c>
      <c r="P288" s="2" t="str">
        <f ca="1">IF(testdata[[#This Row],[dir]]&lt;&gt;"",MIN(OFFSET(testdata[[#This Row],[low]],0,0,testdata[[#This Row],[lastIndex]]-testdata[[#This Row],[index]],1)),"")</f>
        <v/>
      </c>
      <c r="Q288" s="2" t="str">
        <f>IF(testdata[[#This Row],[qty]]&lt;&gt;0,testdata[[#This Row],[last]],"")</f>
        <v/>
      </c>
      <c r="R288" s="1" t="str">
        <f ca="1">IF(testdata[[#This Row],[dir]]&lt;&gt;"",SUM(OFFSET(testdata[[#This Row],[volume]],0,0,testdata[[#This Row],[lastIndex]]-testdata[[#This Row],[index]],1))/ABS(testdata[[#This Row],[qty]]),"")</f>
        <v/>
      </c>
      <c r="AD288"/>
    </row>
    <row r="289" spans="1:30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IF(ABS(testdata[[#This Row],[close]]-H288)&gt;=BrickSize,H288+testdata[[#This Row],[qty]]*BrickSize,H288)</f>
        <v>263</v>
      </c>
      <c r="I289" s="15">
        <f>(testdata[[#This Row],[close]]-H288)/BrickSize</f>
        <v>1.6319999999999937</v>
      </c>
      <c r="J289" s="12">
        <f>ROUNDDOWN((testdata[[#This Row],[close]]-H288)/BrickSize,0)</f>
        <v>1</v>
      </c>
      <c r="K289" s="12">
        <f t="array" ref="K289">SUM(ABS(J$2:J289))</f>
        <v>52</v>
      </c>
      <c r="L289" s="6" t="str">
        <f>IF(testdata[[#This Row],[last]]&gt;H288,"UP",IF(testdata[[#This Row],[last]]&lt;H288,"DN",""))</f>
        <v>UP</v>
      </c>
      <c r="M289" s="7">
        <f t="shared" si="4"/>
        <v>286</v>
      </c>
      <c r="N289" s="2">
        <f>IF(testdata[[#This Row],[qty]]&lt;&gt;0,H288,"")</f>
        <v>260.5</v>
      </c>
      <c r="O289" s="2">
        <f ca="1">IF(testdata[[#This Row],[dir]]&lt;&gt;"",MAX(OFFSET(testdata[[#This Row],[high]],0,0,testdata[[#This Row],[lastIndex]]-testdata[[#This Row],[index]],1)),"")</f>
        <v>264.58</v>
      </c>
      <c r="P289" s="2">
        <f ca="1">IF(testdata[[#This Row],[dir]]&lt;&gt;"",MIN(OFFSET(testdata[[#This Row],[low]],0,0,testdata[[#This Row],[lastIndex]]-testdata[[#This Row],[index]],1)),"")</f>
        <v>259.7</v>
      </c>
      <c r="Q289" s="2">
        <f>IF(testdata[[#This Row],[qty]]&lt;&gt;0,testdata[[#This Row],[last]],"")</f>
        <v>263</v>
      </c>
      <c r="R289" s="1">
        <f ca="1">IF(testdata[[#This Row],[dir]]&lt;&gt;"",SUM(OFFSET(testdata[[#This Row],[volume]],0,0,testdata[[#This Row],[lastIndex]]-testdata[[#This Row],[index]],1))/ABS(testdata[[#This Row],[qty]]),"")</f>
        <v>211060384</v>
      </c>
      <c r="AD289"/>
    </row>
    <row r="290" spans="1:30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IF(ABS(testdata[[#This Row],[close]]-H289)&gt;=BrickSize,H289+testdata[[#This Row],[qty]]*BrickSize,H289)</f>
        <v>265.5</v>
      </c>
      <c r="I290" s="15">
        <f>(testdata[[#This Row],[close]]-H289)/BrickSize</f>
        <v>1.859999999999991</v>
      </c>
      <c r="J290" s="12">
        <f>ROUNDDOWN((testdata[[#This Row],[close]]-H289)/BrickSize,0)</f>
        <v>1</v>
      </c>
      <c r="K290" s="12">
        <f t="array" ref="K290">SUM(ABS(J$2:J290))</f>
        <v>53</v>
      </c>
      <c r="L290" s="6" t="str">
        <f>IF(testdata[[#This Row],[last]]&gt;H289,"UP",IF(testdata[[#This Row],[last]]&lt;H289,"DN",""))</f>
        <v>UP</v>
      </c>
      <c r="M290" s="7">
        <f t="shared" si="4"/>
        <v>288</v>
      </c>
      <c r="N290" s="2">
        <f>IF(testdata[[#This Row],[qty]]&lt;&gt;0,H289,"")</f>
        <v>263</v>
      </c>
      <c r="O290" s="2">
        <f ca="1">IF(testdata[[#This Row],[dir]]&lt;&gt;"",MAX(OFFSET(testdata[[#This Row],[high]],0,0,testdata[[#This Row],[lastIndex]]-testdata[[#This Row],[index]],1)),"")</f>
        <v>267.76</v>
      </c>
      <c r="P290" s="2">
        <f ca="1">IF(testdata[[#This Row],[dir]]&lt;&gt;"",MIN(OFFSET(testdata[[#This Row],[low]],0,0,testdata[[#This Row],[lastIndex]]-testdata[[#This Row],[index]],1)),"")</f>
        <v>265.11</v>
      </c>
      <c r="Q290" s="2">
        <f>IF(testdata[[#This Row],[qty]]&lt;&gt;0,testdata[[#This Row],[last]],"")</f>
        <v>265.5</v>
      </c>
      <c r="R290" s="1">
        <f ca="1">IF(testdata[[#This Row],[dir]]&lt;&gt;"",SUM(OFFSET(testdata[[#This Row],[volume]],0,0,testdata[[#This Row],[lastIndex]]-testdata[[#This Row],[index]],1))/ABS(testdata[[#This Row],[qty]]),"")</f>
        <v>89802808</v>
      </c>
      <c r="AD290"/>
    </row>
    <row r="291" spans="1:30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IF(ABS(testdata[[#This Row],[close]]-H290)&gt;=BrickSize,H290+testdata[[#This Row],[qty]]*BrickSize,H290)</f>
        <v>265.5</v>
      </c>
      <c r="I291" s="15">
        <f>(testdata[[#This Row],[close]]-H290)/BrickSize</f>
        <v>-0.47599999999999909</v>
      </c>
      <c r="J291" s="12">
        <f>ROUNDDOWN((testdata[[#This Row],[close]]-H290)/BrickSize,0)</f>
        <v>0</v>
      </c>
      <c r="K291" s="12">
        <f t="array" ref="K291">SUM(ABS(J$2:J291))</f>
        <v>53</v>
      </c>
      <c r="L291" s="6" t="str">
        <f>IF(testdata[[#This Row],[last]]&gt;H290,"UP",IF(testdata[[#This Row],[last]]&lt;H290,"DN",""))</f>
        <v/>
      </c>
      <c r="M291" s="7">
        <f t="shared" si="4"/>
        <v>289</v>
      </c>
      <c r="N291" s="2" t="str">
        <f>IF(testdata[[#This Row],[qty]]&lt;&gt;0,H290,"")</f>
        <v/>
      </c>
      <c r="O291" s="2" t="str">
        <f ca="1">IF(testdata[[#This Row],[dir]]&lt;&gt;"",MAX(OFFSET(testdata[[#This Row],[high]],0,0,testdata[[#This Row],[lastIndex]]-testdata[[#This Row],[index]],1)),"")</f>
        <v/>
      </c>
      <c r="P291" s="2" t="str">
        <f ca="1">IF(testdata[[#This Row],[dir]]&lt;&gt;"",MIN(OFFSET(testdata[[#This Row],[low]],0,0,testdata[[#This Row],[lastIndex]]-testdata[[#This Row],[index]],1)),"")</f>
        <v/>
      </c>
      <c r="Q291" s="2" t="str">
        <f>IF(testdata[[#This Row],[qty]]&lt;&gt;0,testdata[[#This Row],[last]],"")</f>
        <v/>
      </c>
      <c r="R291" s="1" t="str">
        <f ca="1">IF(testdata[[#This Row],[dir]]&lt;&gt;"",SUM(OFFSET(testdata[[#This Row],[volume]],0,0,testdata[[#This Row],[lastIndex]]-testdata[[#This Row],[index]],1))/ABS(testdata[[#This Row],[qty]]),"")</f>
        <v/>
      </c>
      <c r="AD291"/>
    </row>
    <row r="292" spans="1:30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IF(ABS(testdata[[#This Row],[close]]-H291)&gt;=BrickSize,H291+testdata[[#This Row],[qty]]*BrickSize,H291)</f>
        <v>263</v>
      </c>
      <c r="I292" s="15">
        <f>(testdata[[#This Row],[close]]-H291)/BrickSize</f>
        <v>-1.5480000000000018</v>
      </c>
      <c r="J292" s="12">
        <f>ROUNDDOWN((testdata[[#This Row],[close]]-H291)/BrickSize,0)</f>
        <v>-1</v>
      </c>
      <c r="K292" s="12">
        <f t="array" ref="K292">SUM(ABS(J$2:J292))</f>
        <v>54</v>
      </c>
      <c r="L292" s="6" t="str">
        <f>IF(testdata[[#This Row],[last]]&gt;H291,"UP",IF(testdata[[#This Row],[last]]&lt;H291,"DN",""))</f>
        <v>DN</v>
      </c>
      <c r="M292" s="7">
        <f t="shared" si="4"/>
        <v>289</v>
      </c>
      <c r="N292" s="2">
        <f>IF(testdata[[#This Row],[qty]]&lt;&gt;0,H291,"")</f>
        <v>265.5</v>
      </c>
      <c r="O292" s="2">
        <f ca="1">IF(testdata[[#This Row],[dir]]&lt;&gt;"",MAX(OFFSET(testdata[[#This Row],[high]],0,0,testdata[[#This Row],[lastIndex]]-testdata[[#This Row],[index]],1)),"")</f>
        <v>268.63</v>
      </c>
      <c r="P292" s="2">
        <f ca="1">IF(testdata[[#This Row],[dir]]&lt;&gt;"",MIN(OFFSET(testdata[[#This Row],[low]],0,0,testdata[[#This Row],[lastIndex]]-testdata[[#This Row],[index]],1)),"")</f>
        <v>261.29000000000002</v>
      </c>
      <c r="Q292" s="2">
        <f>IF(testdata[[#This Row],[qty]]&lt;&gt;0,testdata[[#This Row],[last]],"")</f>
        <v>263</v>
      </c>
      <c r="R292" s="1">
        <f ca="1">IF(testdata[[#This Row],[dir]]&lt;&gt;"",SUM(OFFSET(testdata[[#This Row],[volume]],0,0,testdata[[#This Row],[lastIndex]]-testdata[[#This Row],[index]],1))/ABS(testdata[[#This Row],[qty]]),"")</f>
        <v>229468384</v>
      </c>
      <c r="AD292"/>
    </row>
    <row r="293" spans="1:30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IF(ABS(testdata[[#This Row],[close]]-H292)&gt;=BrickSize,H292+testdata[[#This Row],[qty]]*BrickSize,H292)</f>
        <v>258</v>
      </c>
      <c r="I293" s="15">
        <f>(testdata[[#This Row],[close]]-H292)/BrickSize</f>
        <v>-2.0680000000000063</v>
      </c>
      <c r="J293" s="12">
        <f>ROUNDDOWN((testdata[[#This Row],[close]]-H292)/BrickSize,0)</f>
        <v>-2</v>
      </c>
      <c r="K293" s="12">
        <f t="array" ref="K293">SUM(ABS(J$2:J293))</f>
        <v>56</v>
      </c>
      <c r="L293" s="6" t="str">
        <f>IF(testdata[[#This Row],[last]]&gt;H292,"UP",IF(testdata[[#This Row],[last]]&lt;H292,"DN",""))</f>
        <v>DN</v>
      </c>
      <c r="M293" s="7">
        <f t="shared" si="4"/>
        <v>291</v>
      </c>
      <c r="N293" s="2">
        <f>IF(testdata[[#This Row],[qty]]&lt;&gt;0,H292,"")</f>
        <v>263</v>
      </c>
      <c r="O293" s="2">
        <f ca="1">IF(testdata[[#This Row],[dir]]&lt;&gt;"",MAX(OFFSET(testdata[[#This Row],[high]],0,0,testdata[[#This Row],[lastIndex]]-testdata[[#This Row],[index]],1)),"")</f>
        <v>263.10000000000002</v>
      </c>
      <c r="P293" s="2">
        <f ca="1">IF(testdata[[#This Row],[dir]]&lt;&gt;"",MIN(OFFSET(testdata[[#This Row],[low]],0,0,testdata[[#This Row],[lastIndex]]-testdata[[#This Row],[index]],1)),"")</f>
        <v>256.19</v>
      </c>
      <c r="Q293" s="2">
        <f>IF(testdata[[#This Row],[qty]]&lt;&gt;0,testdata[[#This Row],[last]],"")</f>
        <v>258</v>
      </c>
      <c r="R293" s="1">
        <f ca="1">IF(testdata[[#This Row],[dir]]&lt;&gt;"",SUM(OFFSET(testdata[[#This Row],[volume]],0,0,testdata[[#This Row],[lastIndex]]-testdata[[#This Row],[index]],1))/ABS(testdata[[#This Row],[qty]]),"")</f>
        <v>91813064</v>
      </c>
      <c r="AD293"/>
    </row>
    <row r="294" spans="1:30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IF(ABS(testdata[[#This Row],[close]]-H293)&gt;=BrickSize,H293+testdata[[#This Row],[qty]]*BrickSize,H293)</f>
        <v>258</v>
      </c>
      <c r="I294" s="15">
        <f>(testdata[[#This Row],[close]]-H293)/BrickSize</f>
        <v>0.46400000000001002</v>
      </c>
      <c r="J294" s="12">
        <f>ROUNDDOWN((testdata[[#This Row],[close]]-H293)/BrickSize,0)</f>
        <v>0</v>
      </c>
      <c r="K294" s="12">
        <f t="array" ref="K294">SUM(ABS(J$2:J294))</f>
        <v>56</v>
      </c>
      <c r="L294" s="6" t="str">
        <f>IF(testdata[[#This Row],[last]]&gt;H293,"UP",IF(testdata[[#This Row],[last]]&lt;H293,"DN",""))</f>
        <v/>
      </c>
      <c r="M294" s="7">
        <f t="shared" si="4"/>
        <v>292</v>
      </c>
      <c r="N294" s="2" t="str">
        <f>IF(testdata[[#This Row],[qty]]&lt;&gt;0,H293,"")</f>
        <v/>
      </c>
      <c r="O294" s="2" t="str">
        <f ca="1">IF(testdata[[#This Row],[dir]]&lt;&gt;"",MAX(OFFSET(testdata[[#This Row],[high]],0,0,testdata[[#This Row],[lastIndex]]-testdata[[#This Row],[index]],1)),"")</f>
        <v/>
      </c>
      <c r="P294" s="2" t="str">
        <f ca="1">IF(testdata[[#This Row],[dir]]&lt;&gt;"",MIN(OFFSET(testdata[[#This Row],[low]],0,0,testdata[[#This Row],[lastIndex]]-testdata[[#This Row],[index]],1)),"")</f>
        <v/>
      </c>
      <c r="Q294" s="2" t="str">
        <f>IF(testdata[[#This Row],[qty]]&lt;&gt;0,testdata[[#This Row],[last]],"")</f>
        <v/>
      </c>
      <c r="R294" s="1" t="str">
        <f ca="1">IF(testdata[[#This Row],[dir]]&lt;&gt;"",SUM(OFFSET(testdata[[#This Row],[volume]],0,0,testdata[[#This Row],[lastIndex]]-testdata[[#This Row],[index]],1))/ABS(testdata[[#This Row],[qty]]),"")</f>
        <v/>
      </c>
      <c r="AD294"/>
    </row>
    <row r="295" spans="1:30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IF(ABS(testdata[[#This Row],[close]]-H294)&gt;=BrickSize,H294+testdata[[#This Row],[qty]]*BrickSize,H294)</f>
        <v>260.5</v>
      </c>
      <c r="I295" s="15">
        <f>(testdata[[#This Row],[close]]-H294)/BrickSize</f>
        <v>1.6599999999999908</v>
      </c>
      <c r="J295" s="12">
        <f>ROUNDDOWN((testdata[[#This Row],[close]]-H294)/BrickSize,0)</f>
        <v>1</v>
      </c>
      <c r="K295" s="12">
        <f t="array" ref="K295">SUM(ABS(J$2:J295))</f>
        <v>57</v>
      </c>
      <c r="L295" s="6" t="str">
        <f>IF(testdata[[#This Row],[last]]&gt;H294,"UP",IF(testdata[[#This Row],[last]]&lt;H294,"DN",""))</f>
        <v>UP</v>
      </c>
      <c r="M295" s="7">
        <f t="shared" si="4"/>
        <v>292</v>
      </c>
      <c r="N295" s="2">
        <f>IF(testdata[[#This Row],[qty]]&lt;&gt;0,H294,"")</f>
        <v>258</v>
      </c>
      <c r="O295" s="2">
        <f ca="1">IF(testdata[[#This Row],[dir]]&lt;&gt;"",MAX(OFFSET(testdata[[#This Row],[high]],0,0,testdata[[#This Row],[lastIndex]]-testdata[[#This Row],[index]],1)),"")</f>
        <v>262.83</v>
      </c>
      <c r="P295" s="2">
        <f ca="1">IF(testdata[[#This Row],[dir]]&lt;&gt;"",MIN(OFFSET(testdata[[#This Row],[low]],0,0,testdata[[#This Row],[lastIndex]]-testdata[[#This Row],[index]],1)),"")</f>
        <v>255.05</v>
      </c>
      <c r="Q295" s="2">
        <f>IF(testdata[[#This Row],[qty]]&lt;&gt;0,testdata[[#This Row],[last]],"")</f>
        <v>260.5</v>
      </c>
      <c r="R295" s="1">
        <f ca="1">IF(testdata[[#This Row],[dir]]&lt;&gt;"",SUM(OFFSET(testdata[[#This Row],[volume]],0,0,testdata[[#This Row],[lastIndex]]-testdata[[#This Row],[index]],1))/ABS(testdata[[#This Row],[qty]]),"")</f>
        <v>245441032</v>
      </c>
      <c r="AD295"/>
    </row>
    <row r="296" spans="1:30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IF(ABS(testdata[[#This Row],[close]]-H295)&gt;=BrickSize,H295+testdata[[#This Row],[qty]]*BrickSize,H295)</f>
        <v>260.5</v>
      </c>
      <c r="I296" s="15">
        <f>(testdata[[#This Row],[close]]-H295)/BrickSize</f>
        <v>0.92799999999999727</v>
      </c>
      <c r="J296" s="12">
        <f>ROUNDDOWN((testdata[[#This Row],[close]]-H295)/BrickSize,0)</f>
        <v>0</v>
      </c>
      <c r="K296" s="12">
        <f t="array" ref="K296">SUM(ABS(J$2:J296))</f>
        <v>57</v>
      </c>
      <c r="L296" s="6" t="str">
        <f>IF(testdata[[#This Row],[last]]&gt;H295,"UP",IF(testdata[[#This Row],[last]]&lt;H295,"DN",""))</f>
        <v/>
      </c>
      <c r="M296" s="7">
        <f t="shared" si="4"/>
        <v>294</v>
      </c>
      <c r="N296" s="2" t="str">
        <f>IF(testdata[[#This Row],[qty]]&lt;&gt;0,H295,"")</f>
        <v/>
      </c>
      <c r="O296" s="2" t="str">
        <f ca="1">IF(testdata[[#This Row],[dir]]&lt;&gt;"",MAX(OFFSET(testdata[[#This Row],[high]],0,0,testdata[[#This Row],[lastIndex]]-testdata[[#This Row],[index]],1)),"")</f>
        <v/>
      </c>
      <c r="P296" s="2" t="str">
        <f ca="1">IF(testdata[[#This Row],[dir]]&lt;&gt;"",MIN(OFFSET(testdata[[#This Row],[low]],0,0,testdata[[#This Row],[lastIndex]]-testdata[[#This Row],[index]],1)),"")</f>
        <v/>
      </c>
      <c r="Q296" s="2" t="str">
        <f>IF(testdata[[#This Row],[qty]]&lt;&gt;0,testdata[[#This Row],[last]],"")</f>
        <v/>
      </c>
      <c r="R296" s="1" t="str">
        <f ca="1">IF(testdata[[#This Row],[dir]]&lt;&gt;"",SUM(OFFSET(testdata[[#This Row],[volume]],0,0,testdata[[#This Row],[lastIndex]]-testdata[[#This Row],[index]],1))/ABS(testdata[[#This Row],[qty]]),"")</f>
        <v/>
      </c>
      <c r="AD296"/>
    </row>
    <row r="297" spans="1:30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IF(ABS(testdata[[#This Row],[close]]-H296)&gt;=BrickSize,H296+testdata[[#This Row],[qty]]*BrickSize,H296)</f>
        <v>260.5</v>
      </c>
      <c r="I297" s="15">
        <f>(testdata[[#This Row],[close]]-H296)/BrickSize</f>
        <v>0.88800000000001089</v>
      </c>
      <c r="J297" s="12">
        <f>ROUNDDOWN((testdata[[#This Row],[close]]-H296)/BrickSize,0)</f>
        <v>0</v>
      </c>
      <c r="K297" s="12">
        <f t="array" ref="K297">SUM(ABS(J$2:J297))</f>
        <v>57</v>
      </c>
      <c r="L297" s="6" t="str">
        <f>IF(testdata[[#This Row],[last]]&gt;H296,"UP",IF(testdata[[#This Row],[last]]&lt;H296,"DN",""))</f>
        <v/>
      </c>
      <c r="M297" s="7">
        <f t="shared" si="4"/>
        <v>294</v>
      </c>
      <c r="N297" s="2" t="str">
        <f>IF(testdata[[#This Row],[qty]]&lt;&gt;0,H296,"")</f>
        <v/>
      </c>
      <c r="O297" s="2" t="str">
        <f ca="1">IF(testdata[[#This Row],[dir]]&lt;&gt;"",MAX(OFFSET(testdata[[#This Row],[high]],0,0,testdata[[#This Row],[lastIndex]]-testdata[[#This Row],[index]],1)),"")</f>
        <v/>
      </c>
      <c r="P297" s="2" t="str">
        <f ca="1">IF(testdata[[#This Row],[dir]]&lt;&gt;"",MIN(OFFSET(testdata[[#This Row],[low]],0,0,testdata[[#This Row],[lastIndex]]-testdata[[#This Row],[index]],1)),"")</f>
        <v/>
      </c>
      <c r="Q297" s="2" t="str">
        <f>IF(testdata[[#This Row],[qty]]&lt;&gt;0,testdata[[#This Row],[last]],"")</f>
        <v/>
      </c>
      <c r="R297" s="1" t="str">
        <f ca="1">IF(testdata[[#This Row],[dir]]&lt;&gt;"",SUM(OFFSET(testdata[[#This Row],[volume]],0,0,testdata[[#This Row],[lastIndex]]-testdata[[#This Row],[index]],1))/ABS(testdata[[#This Row],[qty]]),"")</f>
        <v/>
      </c>
      <c r="AD297"/>
    </row>
    <row r="298" spans="1:30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IF(ABS(testdata[[#This Row],[close]]-H297)&gt;=BrickSize,H297+testdata[[#This Row],[qty]]*BrickSize,H297)</f>
        <v>263</v>
      </c>
      <c r="I298" s="15">
        <f>(testdata[[#This Row],[close]]-H297)/BrickSize</f>
        <v>1.3960000000000037</v>
      </c>
      <c r="J298" s="12">
        <f>ROUNDDOWN((testdata[[#This Row],[close]]-H297)/BrickSize,0)</f>
        <v>1</v>
      </c>
      <c r="K298" s="12">
        <f t="array" ref="K298">SUM(ABS(J$2:J298))</f>
        <v>58</v>
      </c>
      <c r="L298" s="6" t="str">
        <f>IF(testdata[[#This Row],[last]]&gt;H297,"UP",IF(testdata[[#This Row],[last]]&lt;H297,"DN",""))</f>
        <v>UP</v>
      </c>
      <c r="M298" s="7">
        <f t="shared" si="4"/>
        <v>294</v>
      </c>
      <c r="N298" s="2">
        <f>IF(testdata[[#This Row],[qty]]&lt;&gt;0,H297,"")</f>
        <v>260.5</v>
      </c>
      <c r="O298" s="2">
        <f ca="1">IF(testdata[[#This Row],[dir]]&lt;&gt;"",MAX(OFFSET(testdata[[#This Row],[high]],0,0,testdata[[#This Row],[lastIndex]]-testdata[[#This Row],[index]],1)),"")</f>
        <v>264.13</v>
      </c>
      <c r="P298" s="2">
        <f ca="1">IF(testdata[[#This Row],[dir]]&lt;&gt;"",MIN(OFFSET(testdata[[#This Row],[low]],0,0,testdata[[#This Row],[lastIndex]]-testdata[[#This Row],[index]],1)),"")</f>
        <v>260.24</v>
      </c>
      <c r="Q298" s="2">
        <f>IF(testdata[[#This Row],[qty]]&lt;&gt;0,testdata[[#This Row],[last]],"")</f>
        <v>263</v>
      </c>
      <c r="R298" s="1">
        <f ca="1">IF(testdata[[#This Row],[dir]]&lt;&gt;"",SUM(OFFSET(testdata[[#This Row],[volume]],0,0,testdata[[#This Row],[lastIndex]]-testdata[[#This Row],[index]],1))/ABS(testdata[[#This Row],[qty]]),"")</f>
        <v>242105232</v>
      </c>
      <c r="AD298"/>
    </row>
    <row r="299" spans="1:30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IF(ABS(testdata[[#This Row],[close]]-H298)&gt;=BrickSize,H298+testdata[[#This Row],[qty]]*BrickSize,H298)</f>
        <v>268</v>
      </c>
      <c r="I299" s="15">
        <f>(testdata[[#This Row],[close]]-H298)/BrickSize</f>
        <v>2.23599999999999</v>
      </c>
      <c r="J299" s="12">
        <f>ROUNDDOWN((testdata[[#This Row],[close]]-H298)/BrickSize,0)</f>
        <v>2</v>
      </c>
      <c r="K299" s="12">
        <f t="array" ref="K299">SUM(ABS(J$2:J299))</f>
        <v>60</v>
      </c>
      <c r="L299" s="6" t="str">
        <f>IF(testdata[[#This Row],[last]]&gt;H298,"UP",IF(testdata[[#This Row],[last]]&lt;H298,"DN",""))</f>
        <v>UP</v>
      </c>
      <c r="M299" s="7">
        <f t="shared" si="4"/>
        <v>297</v>
      </c>
      <c r="N299" s="2">
        <f>IF(testdata[[#This Row],[qty]]&lt;&gt;0,H298,"")</f>
        <v>263</v>
      </c>
      <c r="O299" s="2">
        <f ca="1">IF(testdata[[#This Row],[dir]]&lt;&gt;"",MAX(OFFSET(testdata[[#This Row],[high]],0,0,testdata[[#This Row],[lastIndex]]-testdata[[#This Row],[index]],1)),"")</f>
        <v>268.58999999999997</v>
      </c>
      <c r="P299" s="2">
        <f ca="1">IF(testdata[[#This Row],[dir]]&lt;&gt;"",MIN(OFFSET(testdata[[#This Row],[low]],0,0,testdata[[#This Row],[lastIndex]]-testdata[[#This Row],[index]],1)),"")</f>
        <v>265.19</v>
      </c>
      <c r="Q299" s="2">
        <f>IF(testdata[[#This Row],[qty]]&lt;&gt;0,testdata[[#This Row],[last]],"")</f>
        <v>268</v>
      </c>
      <c r="R299" s="1">
        <f ca="1">IF(testdata[[#This Row],[dir]]&lt;&gt;"",SUM(OFFSET(testdata[[#This Row],[volume]],0,0,testdata[[#This Row],[lastIndex]]-testdata[[#This Row],[index]],1))/ABS(testdata[[#This Row],[qty]]),"")</f>
        <v>58987792</v>
      </c>
      <c r="AD299"/>
    </row>
    <row r="300" spans="1:30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IF(ABS(testdata[[#This Row],[close]]-H299)&gt;=BrickSize,H299+testdata[[#This Row],[qty]]*BrickSize,H299)</f>
        <v>268</v>
      </c>
      <c r="I300" s="15">
        <f>(testdata[[#This Row],[close]]-H299)/BrickSize</f>
        <v>0.1</v>
      </c>
      <c r="J300" s="12">
        <f>ROUNDDOWN((testdata[[#This Row],[close]]-H299)/BrickSize,0)</f>
        <v>0</v>
      </c>
      <c r="K300" s="12">
        <f t="array" ref="K300">SUM(ABS(J$2:J300))</f>
        <v>60</v>
      </c>
      <c r="L300" s="6" t="str">
        <f>IF(testdata[[#This Row],[last]]&gt;H299,"UP",IF(testdata[[#This Row],[last]]&lt;H299,"DN",""))</f>
        <v/>
      </c>
      <c r="M300" s="7">
        <f t="shared" si="4"/>
        <v>298</v>
      </c>
      <c r="N300" s="2" t="str">
        <f>IF(testdata[[#This Row],[qty]]&lt;&gt;0,H299,"")</f>
        <v/>
      </c>
      <c r="O300" s="2" t="str">
        <f ca="1">IF(testdata[[#This Row],[dir]]&lt;&gt;"",MAX(OFFSET(testdata[[#This Row],[high]],0,0,testdata[[#This Row],[lastIndex]]-testdata[[#This Row],[index]],1)),"")</f>
        <v/>
      </c>
      <c r="P300" s="2" t="str">
        <f ca="1">IF(testdata[[#This Row],[dir]]&lt;&gt;"",MIN(OFFSET(testdata[[#This Row],[low]],0,0,testdata[[#This Row],[lastIndex]]-testdata[[#This Row],[index]],1)),"")</f>
        <v/>
      </c>
      <c r="Q300" s="2" t="str">
        <f>IF(testdata[[#This Row],[qty]]&lt;&gt;0,testdata[[#This Row],[last]],"")</f>
        <v/>
      </c>
      <c r="R300" s="1" t="str">
        <f ca="1">IF(testdata[[#This Row],[dir]]&lt;&gt;"",SUM(OFFSET(testdata[[#This Row],[volume]],0,0,testdata[[#This Row],[lastIndex]]-testdata[[#This Row],[index]],1))/ABS(testdata[[#This Row],[qty]]),"")</f>
        <v/>
      </c>
      <c r="AD300"/>
    </row>
    <row r="301" spans="1:30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IF(ABS(testdata[[#This Row],[close]]-H300)&gt;=BrickSize,H300+testdata[[#This Row],[qty]]*BrickSize,H300)</f>
        <v>268</v>
      </c>
      <c r="I301" s="15">
        <f>(testdata[[#This Row],[close]]-H300)/BrickSize</f>
        <v>-0.5920000000000073</v>
      </c>
      <c r="J301" s="12">
        <f>ROUNDDOWN((testdata[[#This Row],[close]]-H300)/BrickSize,0)</f>
        <v>0</v>
      </c>
      <c r="K301" s="12">
        <f t="array" ref="K301">SUM(ABS(J$2:J301))</f>
        <v>60</v>
      </c>
      <c r="L301" s="6" t="str">
        <f>IF(testdata[[#This Row],[last]]&gt;H300,"UP",IF(testdata[[#This Row],[last]]&lt;H300,"DN",""))</f>
        <v/>
      </c>
      <c r="M301" s="7">
        <f t="shared" si="4"/>
        <v>298</v>
      </c>
      <c r="N301" s="2" t="str">
        <f>IF(testdata[[#This Row],[qty]]&lt;&gt;0,H300,"")</f>
        <v/>
      </c>
      <c r="O301" s="2" t="str">
        <f ca="1">IF(testdata[[#This Row],[dir]]&lt;&gt;"",MAX(OFFSET(testdata[[#This Row],[high]],0,0,testdata[[#This Row],[lastIndex]]-testdata[[#This Row],[index]],1)),"")</f>
        <v/>
      </c>
      <c r="P301" s="2" t="str">
        <f ca="1">IF(testdata[[#This Row],[dir]]&lt;&gt;"",MIN(OFFSET(testdata[[#This Row],[low]],0,0,testdata[[#This Row],[lastIndex]]-testdata[[#This Row],[index]],1)),"")</f>
        <v/>
      </c>
      <c r="Q301" s="2" t="str">
        <f>IF(testdata[[#This Row],[qty]]&lt;&gt;0,testdata[[#This Row],[last]],"")</f>
        <v/>
      </c>
      <c r="R301" s="1" t="str">
        <f ca="1">IF(testdata[[#This Row],[dir]]&lt;&gt;"",SUM(OFFSET(testdata[[#This Row],[volume]],0,0,testdata[[#This Row],[lastIndex]]-testdata[[#This Row],[index]],1))/ABS(testdata[[#This Row],[qty]]),"")</f>
        <v/>
      </c>
      <c r="AD301"/>
    </row>
    <row r="302" spans="1:30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IF(ABS(testdata[[#This Row],[close]]-H301)&gt;=BrickSize,H301+testdata[[#This Row],[qty]]*BrickSize,H301)</f>
        <v>265.5</v>
      </c>
      <c r="I302" s="15">
        <f>(testdata[[#This Row],[close]]-H301)/BrickSize</f>
        <v>-1.140000000000009</v>
      </c>
      <c r="J302" s="12">
        <f>ROUNDDOWN((testdata[[#This Row],[close]]-H301)/BrickSize,0)</f>
        <v>-1</v>
      </c>
      <c r="K302" s="12">
        <f t="array" ref="K302">SUM(ABS(J$2:J302))</f>
        <v>61</v>
      </c>
      <c r="L302" s="6" t="str">
        <f>IF(testdata[[#This Row],[last]]&gt;H301,"UP",IF(testdata[[#This Row],[last]]&lt;H301,"DN",""))</f>
        <v>DN</v>
      </c>
      <c r="M302" s="7">
        <f t="shared" si="4"/>
        <v>298</v>
      </c>
      <c r="N302" s="2">
        <f>IF(testdata[[#This Row],[qty]]&lt;&gt;0,H301,"")</f>
        <v>268</v>
      </c>
      <c r="O302" s="2">
        <f ca="1">IF(testdata[[#This Row],[dir]]&lt;&gt;"",MAX(OFFSET(testdata[[#This Row],[high]],0,0,testdata[[#This Row],[lastIndex]]-testdata[[#This Row],[index]],1)),"")</f>
        <v>270.07</v>
      </c>
      <c r="P302" s="2">
        <f ca="1">IF(testdata[[#This Row],[dir]]&lt;&gt;"",MIN(OFFSET(testdata[[#This Row],[low]],0,0,testdata[[#This Row],[lastIndex]]-testdata[[#This Row],[index]],1)),"")</f>
        <v>264.54000000000002</v>
      </c>
      <c r="Q302" s="2">
        <f>IF(testdata[[#This Row],[qty]]&lt;&gt;0,testdata[[#This Row],[last]],"")</f>
        <v>265.5</v>
      </c>
      <c r="R302" s="1">
        <f ca="1">IF(testdata[[#This Row],[dir]]&lt;&gt;"",SUM(OFFSET(testdata[[#This Row],[volume]],0,0,testdata[[#This Row],[lastIndex]]-testdata[[#This Row],[index]],1))/ABS(testdata[[#This Row],[qty]]),"")</f>
        <v>280117912</v>
      </c>
      <c r="AD302"/>
    </row>
    <row r="303" spans="1:30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IF(ABS(testdata[[#This Row],[close]]-H302)&gt;=BrickSize,H302+testdata[[#This Row],[qty]]*BrickSize,H302)</f>
        <v>265.5</v>
      </c>
      <c r="I303" s="15">
        <f>(testdata[[#This Row],[close]]-H302)/BrickSize</f>
        <v>-0.25599999999999457</v>
      </c>
      <c r="J303" s="12">
        <f>ROUNDDOWN((testdata[[#This Row],[close]]-H302)/BrickSize,0)</f>
        <v>0</v>
      </c>
      <c r="K303" s="12">
        <f t="array" ref="K303">SUM(ABS(J$2:J303))</f>
        <v>61</v>
      </c>
      <c r="L303" s="6" t="str">
        <f>IF(testdata[[#This Row],[last]]&gt;H302,"UP",IF(testdata[[#This Row],[last]]&lt;H302,"DN",""))</f>
        <v/>
      </c>
      <c r="M303" s="7">
        <f t="shared" si="4"/>
        <v>301</v>
      </c>
      <c r="N303" s="2" t="str">
        <f>IF(testdata[[#This Row],[qty]]&lt;&gt;0,H302,"")</f>
        <v/>
      </c>
      <c r="O303" s="2" t="str">
        <f ca="1">IF(testdata[[#This Row],[dir]]&lt;&gt;"",MAX(OFFSET(testdata[[#This Row],[high]],0,0,testdata[[#This Row],[lastIndex]]-testdata[[#This Row],[index]],1)),"")</f>
        <v/>
      </c>
      <c r="P303" s="2" t="str">
        <f ca="1">IF(testdata[[#This Row],[dir]]&lt;&gt;"",MIN(OFFSET(testdata[[#This Row],[low]],0,0,testdata[[#This Row],[lastIndex]]-testdata[[#This Row],[index]],1)),"")</f>
        <v/>
      </c>
      <c r="Q303" s="2" t="str">
        <f>IF(testdata[[#This Row],[qty]]&lt;&gt;0,testdata[[#This Row],[last]],"")</f>
        <v/>
      </c>
      <c r="R303" s="1" t="str">
        <f ca="1">IF(testdata[[#This Row],[dir]]&lt;&gt;"",SUM(OFFSET(testdata[[#This Row],[volume]],0,0,testdata[[#This Row],[lastIndex]]-testdata[[#This Row],[index]],1))/ABS(testdata[[#This Row],[qty]]),"")</f>
        <v/>
      </c>
      <c r="AD303"/>
    </row>
    <row r="304" spans="1:30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IF(ABS(testdata[[#This Row],[close]]-H303)&gt;=BrickSize,H303+testdata[[#This Row],[qty]]*BrickSize,H303)</f>
        <v>265.5</v>
      </c>
      <c r="I304" s="15">
        <f>(testdata[[#This Row],[close]]-H303)/BrickSize</f>
        <v>-0.14000000000000909</v>
      </c>
      <c r="J304" s="12">
        <f>ROUNDDOWN((testdata[[#This Row],[close]]-H303)/BrickSize,0)</f>
        <v>0</v>
      </c>
      <c r="K304" s="12">
        <f t="array" ref="K304">SUM(ABS(J$2:J304))</f>
        <v>61</v>
      </c>
      <c r="L304" s="6" t="str">
        <f>IF(testdata[[#This Row],[last]]&gt;H303,"UP",IF(testdata[[#This Row],[last]]&lt;H303,"DN",""))</f>
        <v/>
      </c>
      <c r="M304" s="7">
        <f t="shared" si="4"/>
        <v>301</v>
      </c>
      <c r="N304" s="2" t="str">
        <f>IF(testdata[[#This Row],[qty]]&lt;&gt;0,H303,"")</f>
        <v/>
      </c>
      <c r="O304" s="2" t="str">
        <f ca="1">IF(testdata[[#This Row],[dir]]&lt;&gt;"",MAX(OFFSET(testdata[[#This Row],[high]],0,0,testdata[[#This Row],[lastIndex]]-testdata[[#This Row],[index]],1)),"")</f>
        <v/>
      </c>
      <c r="P304" s="2" t="str">
        <f ca="1">IF(testdata[[#This Row],[dir]]&lt;&gt;"",MIN(OFFSET(testdata[[#This Row],[low]],0,0,testdata[[#This Row],[lastIndex]]-testdata[[#This Row],[index]],1)),"")</f>
        <v/>
      </c>
      <c r="Q304" s="2" t="str">
        <f>IF(testdata[[#This Row],[qty]]&lt;&gt;0,testdata[[#This Row],[last]],"")</f>
        <v/>
      </c>
      <c r="R304" s="1" t="str">
        <f ca="1">IF(testdata[[#This Row],[dir]]&lt;&gt;"",SUM(OFFSET(testdata[[#This Row],[volume]],0,0,testdata[[#This Row],[lastIndex]]-testdata[[#This Row],[index]],1))/ABS(testdata[[#This Row],[qty]]),"")</f>
        <v/>
      </c>
      <c r="AD304"/>
    </row>
    <row r="305" spans="1:30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IF(ABS(testdata[[#This Row],[close]]-H304)&gt;=BrickSize,H304+testdata[[#This Row],[qty]]*BrickSize,H304)</f>
        <v>263</v>
      </c>
      <c r="I305" s="15">
        <f>(testdata[[#This Row],[close]]-H304)/BrickSize</f>
        <v>-1.5759999999999992</v>
      </c>
      <c r="J305" s="12">
        <f>ROUNDDOWN((testdata[[#This Row],[close]]-H304)/BrickSize,0)</f>
        <v>-1</v>
      </c>
      <c r="K305" s="12">
        <f t="array" ref="K305">SUM(ABS(J$2:J305))</f>
        <v>62</v>
      </c>
      <c r="L305" s="6" t="str">
        <f>IF(testdata[[#This Row],[last]]&gt;H304,"UP",IF(testdata[[#This Row],[last]]&lt;H304,"DN",""))</f>
        <v>DN</v>
      </c>
      <c r="M305" s="7">
        <f t="shared" si="4"/>
        <v>301</v>
      </c>
      <c r="N305" s="2">
        <f>IF(testdata[[#This Row],[qty]]&lt;&gt;0,H304,"")</f>
        <v>265.5</v>
      </c>
      <c r="O305" s="2">
        <f ca="1">IF(testdata[[#This Row],[dir]]&lt;&gt;"",MAX(OFFSET(testdata[[#This Row],[high]],0,0,testdata[[#This Row],[lastIndex]]-testdata[[#This Row],[index]],1)),"")</f>
        <v>266.41000000000003</v>
      </c>
      <c r="P305" s="2">
        <f ca="1">IF(testdata[[#This Row],[dir]]&lt;&gt;"",MIN(OFFSET(testdata[[#This Row],[low]],0,0,testdata[[#This Row],[lastIndex]]-testdata[[#This Row],[index]],1)),"")</f>
        <v>259.75</v>
      </c>
      <c r="Q305" s="2">
        <f>IF(testdata[[#This Row],[qty]]&lt;&gt;0,testdata[[#This Row],[last]],"")</f>
        <v>263</v>
      </c>
      <c r="R305" s="1">
        <f ca="1">IF(testdata[[#This Row],[dir]]&lt;&gt;"",SUM(OFFSET(testdata[[#This Row],[volume]],0,0,testdata[[#This Row],[lastIndex]]-testdata[[#This Row],[index]],1))/ABS(testdata[[#This Row],[qty]]),"")</f>
        <v>303334576</v>
      </c>
      <c r="AD305"/>
    </row>
    <row r="306" spans="1:30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IF(ABS(testdata[[#This Row],[close]]-H305)&gt;=BrickSize,H305+testdata[[#This Row],[qty]]*BrickSize,H305)</f>
        <v>263</v>
      </c>
      <c r="I306" s="15">
        <f>(testdata[[#This Row],[close]]-H305)/BrickSize</f>
        <v>-0.4</v>
      </c>
      <c r="J306" s="12">
        <f>ROUNDDOWN((testdata[[#This Row],[close]]-H305)/BrickSize,0)</f>
        <v>0</v>
      </c>
      <c r="K306" s="12">
        <f t="array" ref="K306">SUM(ABS(J$2:J306))</f>
        <v>62</v>
      </c>
      <c r="L306" s="6" t="str">
        <f>IF(testdata[[#This Row],[last]]&gt;H305,"UP",IF(testdata[[#This Row],[last]]&lt;H305,"DN",""))</f>
        <v/>
      </c>
      <c r="M306" s="7">
        <f t="shared" si="4"/>
        <v>304</v>
      </c>
      <c r="N306" s="2" t="str">
        <f>IF(testdata[[#This Row],[qty]]&lt;&gt;0,H305,"")</f>
        <v/>
      </c>
      <c r="O306" s="2" t="str">
        <f ca="1">IF(testdata[[#This Row],[dir]]&lt;&gt;"",MAX(OFFSET(testdata[[#This Row],[high]],0,0,testdata[[#This Row],[lastIndex]]-testdata[[#This Row],[index]],1)),"")</f>
        <v/>
      </c>
      <c r="P306" s="2" t="str">
        <f ca="1">IF(testdata[[#This Row],[dir]]&lt;&gt;"",MIN(OFFSET(testdata[[#This Row],[low]],0,0,testdata[[#This Row],[lastIndex]]-testdata[[#This Row],[index]],1)),"")</f>
        <v/>
      </c>
      <c r="Q306" s="2" t="str">
        <f>IF(testdata[[#This Row],[qty]]&lt;&gt;0,testdata[[#This Row],[last]],"")</f>
        <v/>
      </c>
      <c r="R306" s="1" t="str">
        <f ca="1">IF(testdata[[#This Row],[dir]]&lt;&gt;"",SUM(OFFSET(testdata[[#This Row],[volume]],0,0,testdata[[#This Row],[lastIndex]]-testdata[[#This Row],[index]],1))/ABS(testdata[[#This Row],[qty]]),"")</f>
        <v/>
      </c>
      <c r="AD306"/>
    </row>
    <row r="307" spans="1:30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IF(ABS(testdata[[#This Row],[close]]-H306)&gt;=BrickSize,H306+testdata[[#This Row],[qty]]*BrickSize,H306)</f>
        <v>263</v>
      </c>
      <c r="I307" s="15">
        <f>(testdata[[#This Row],[close]]-H306)/BrickSize</f>
        <v>-0.6</v>
      </c>
      <c r="J307" s="12">
        <f>ROUNDDOWN((testdata[[#This Row],[close]]-H306)/BrickSize,0)</f>
        <v>0</v>
      </c>
      <c r="K307" s="12">
        <f t="array" ref="K307">SUM(ABS(J$2:J307))</f>
        <v>62</v>
      </c>
      <c r="L307" s="6" t="str">
        <f>IF(testdata[[#This Row],[last]]&gt;H306,"UP",IF(testdata[[#This Row],[last]]&lt;H306,"DN",""))</f>
        <v/>
      </c>
      <c r="M307" s="7">
        <f t="shared" si="4"/>
        <v>304</v>
      </c>
      <c r="N307" s="2" t="str">
        <f>IF(testdata[[#This Row],[qty]]&lt;&gt;0,H306,"")</f>
        <v/>
      </c>
      <c r="O307" s="2" t="str">
        <f ca="1">IF(testdata[[#This Row],[dir]]&lt;&gt;"",MAX(OFFSET(testdata[[#This Row],[high]],0,0,testdata[[#This Row],[lastIndex]]-testdata[[#This Row],[index]],1)),"")</f>
        <v/>
      </c>
      <c r="P307" s="2" t="str">
        <f ca="1">IF(testdata[[#This Row],[dir]]&lt;&gt;"",MIN(OFFSET(testdata[[#This Row],[low]],0,0,testdata[[#This Row],[lastIndex]]-testdata[[#This Row],[index]],1)),"")</f>
        <v/>
      </c>
      <c r="Q307" s="2" t="str">
        <f>IF(testdata[[#This Row],[qty]]&lt;&gt;0,testdata[[#This Row],[last]],"")</f>
        <v/>
      </c>
      <c r="R307" s="1" t="str">
        <f ca="1">IF(testdata[[#This Row],[dir]]&lt;&gt;"",SUM(OFFSET(testdata[[#This Row],[volume]],0,0,testdata[[#This Row],[lastIndex]]-testdata[[#This Row],[index]],1))/ABS(testdata[[#This Row],[qty]]),"")</f>
        <v/>
      </c>
      <c r="AD307"/>
    </row>
    <row r="308" spans="1:30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IF(ABS(testdata[[#This Row],[close]]-H307)&gt;=BrickSize,H307+testdata[[#This Row],[qty]]*BrickSize,H307)</f>
        <v>255.5</v>
      </c>
      <c r="I308" s="15">
        <f>(testdata[[#This Row],[close]]-H307)/BrickSize</f>
        <v>-3.2159999999999966</v>
      </c>
      <c r="J308" s="12">
        <f>ROUNDDOWN((testdata[[#This Row],[close]]-H307)/BrickSize,0)</f>
        <v>-3</v>
      </c>
      <c r="K308" s="12">
        <f t="array" ref="K308">SUM(ABS(J$2:J308))</f>
        <v>65</v>
      </c>
      <c r="L308" s="6" t="str">
        <f>IF(testdata[[#This Row],[last]]&gt;H307,"UP",IF(testdata[[#This Row],[last]]&lt;H307,"DN",""))</f>
        <v>DN</v>
      </c>
      <c r="M308" s="7">
        <f t="shared" si="4"/>
        <v>304</v>
      </c>
      <c r="N308" s="2">
        <f>IF(testdata[[#This Row],[qty]]&lt;&gt;0,H307,"")</f>
        <v>263</v>
      </c>
      <c r="O308" s="2">
        <f ca="1">IF(testdata[[#This Row],[dir]]&lt;&gt;"",MAX(OFFSET(testdata[[#This Row],[high]],0,0,testdata[[#This Row],[lastIndex]]-testdata[[#This Row],[index]],1)),"")</f>
        <v>264.25</v>
      </c>
      <c r="P308" s="2">
        <f ca="1">IF(testdata[[#This Row],[dir]]&lt;&gt;"",MIN(OFFSET(testdata[[#This Row],[low]],0,0,testdata[[#This Row],[lastIndex]]-testdata[[#This Row],[index]],1)),"")</f>
        <v>254.66</v>
      </c>
      <c r="Q308" s="2">
        <f>IF(testdata[[#This Row],[qty]]&lt;&gt;0,testdata[[#This Row],[last]],"")</f>
        <v>255.5</v>
      </c>
      <c r="R308" s="1">
        <f ca="1">IF(testdata[[#This Row],[dir]]&lt;&gt;"",SUM(OFFSET(testdata[[#This Row],[volume]],0,0,testdata[[#This Row],[lastIndex]]-testdata[[#This Row],[index]],1))/ABS(testdata[[#This Row],[qty]]),"")</f>
        <v>99020322.666666672</v>
      </c>
      <c r="AD308"/>
    </row>
    <row r="309" spans="1:30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IF(ABS(testdata[[#This Row],[close]]-H308)&gt;=BrickSize,H308+testdata[[#This Row],[qty]]*BrickSize,H308)</f>
        <v>250.5</v>
      </c>
      <c r="I309" s="15">
        <f>(testdata[[#This Row],[close]]-H308)/BrickSize</f>
        <v>-2.3879999999999995</v>
      </c>
      <c r="J309" s="12">
        <f>ROUNDDOWN((testdata[[#This Row],[close]]-H308)/BrickSize,0)</f>
        <v>-2</v>
      </c>
      <c r="K309" s="12">
        <f t="array" ref="K309">SUM(ABS(J$2:J309))</f>
        <v>67</v>
      </c>
      <c r="L309" s="6" t="str">
        <f>IF(testdata[[#This Row],[last]]&gt;H308,"UP",IF(testdata[[#This Row],[last]]&lt;H308,"DN",""))</f>
        <v>DN</v>
      </c>
      <c r="M309" s="7">
        <f t="shared" si="4"/>
        <v>307</v>
      </c>
      <c r="N309" s="2">
        <f>IF(testdata[[#This Row],[qty]]&lt;&gt;0,H308,"")</f>
        <v>255.5</v>
      </c>
      <c r="O309" s="2">
        <f ca="1">IF(testdata[[#This Row],[dir]]&lt;&gt;"",MAX(OFFSET(testdata[[#This Row],[high]],0,0,testdata[[#This Row],[lastIndex]]-testdata[[#This Row],[index]],1)),"")</f>
        <v>256.27</v>
      </c>
      <c r="P309" s="2">
        <f ca="1">IF(testdata[[#This Row],[dir]]&lt;&gt;"",MIN(OFFSET(testdata[[#This Row],[low]],0,0,testdata[[#This Row],[lastIndex]]-testdata[[#This Row],[index]],1)),"")</f>
        <v>249.32</v>
      </c>
      <c r="Q309" s="2">
        <f>IF(testdata[[#This Row],[qty]]&lt;&gt;0,testdata[[#This Row],[last]],"")</f>
        <v>250.5</v>
      </c>
      <c r="R309" s="1">
        <f ca="1">IF(testdata[[#This Row],[dir]]&lt;&gt;"",SUM(OFFSET(testdata[[#This Row],[volume]],0,0,testdata[[#This Row],[lastIndex]]-testdata[[#This Row],[index]],1))/ABS(testdata[[#This Row],[qty]]),"")</f>
        <v>94900760</v>
      </c>
      <c r="AD309"/>
    </row>
    <row r="310" spans="1:30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IF(ABS(testdata[[#This Row],[close]]-H309)&gt;=BrickSize,H309+testdata[[#This Row],[qty]]*BrickSize,H309)</f>
        <v>255.5</v>
      </c>
      <c r="I310" s="15">
        <f>(testdata[[#This Row],[close]]-H309)/BrickSize</f>
        <v>2.3440000000000056</v>
      </c>
      <c r="J310" s="12">
        <f>ROUNDDOWN((testdata[[#This Row],[close]]-H309)/BrickSize,0)</f>
        <v>2</v>
      </c>
      <c r="K310" s="12">
        <f t="array" ref="K310">SUM(ABS(J$2:J310))</f>
        <v>69</v>
      </c>
      <c r="L310" s="6" t="str">
        <f>IF(testdata[[#This Row],[last]]&gt;H309,"UP",IF(testdata[[#This Row],[last]]&lt;H309,"DN",""))</f>
        <v>UP</v>
      </c>
      <c r="M310" s="7">
        <f t="shared" si="4"/>
        <v>308</v>
      </c>
      <c r="N310" s="2">
        <f>IF(testdata[[#This Row],[qty]]&lt;&gt;0,H309,"")</f>
        <v>250.5</v>
      </c>
      <c r="O310" s="2">
        <f ca="1">IF(testdata[[#This Row],[dir]]&lt;&gt;"",MAX(OFFSET(testdata[[#This Row],[high]],0,0,testdata[[#This Row],[lastIndex]]-testdata[[#This Row],[index]],1)),"")</f>
        <v>256.67</v>
      </c>
      <c r="P310" s="2">
        <f ca="1">IF(testdata[[#This Row],[dir]]&lt;&gt;"",MIN(OFFSET(testdata[[#This Row],[low]],0,0,testdata[[#This Row],[lastIndex]]-testdata[[#This Row],[index]],1)),"")</f>
        <v>250.84</v>
      </c>
      <c r="Q310" s="2">
        <f>IF(testdata[[#This Row],[qty]]&lt;&gt;0,testdata[[#This Row],[last]],"")</f>
        <v>255.5</v>
      </c>
      <c r="R310" s="1">
        <f ca="1">IF(testdata[[#This Row],[dir]]&lt;&gt;"",SUM(OFFSET(testdata[[#This Row],[volume]],0,0,testdata[[#This Row],[lastIndex]]-testdata[[#This Row],[index]],1))/ABS(testdata[[#This Row],[qty]]),"")</f>
        <v>73401584</v>
      </c>
      <c r="AD310"/>
    </row>
    <row r="311" spans="1:30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IF(ABS(testdata[[#This Row],[close]]-H310)&gt;=BrickSize,H310+testdata[[#This Row],[qty]]*BrickSize,H310)</f>
        <v>253</v>
      </c>
      <c r="I311" s="15">
        <f>(testdata[[#This Row],[close]]-H310)/BrickSize</f>
        <v>-1.4</v>
      </c>
      <c r="J311" s="12">
        <f>ROUNDDOWN((testdata[[#This Row],[close]]-H310)/BrickSize,0)</f>
        <v>-1</v>
      </c>
      <c r="K311" s="12">
        <f t="array" ref="K311">SUM(ABS(J$2:J311))</f>
        <v>70</v>
      </c>
      <c r="L311" s="6" t="str">
        <f>IF(testdata[[#This Row],[last]]&gt;H310,"UP",IF(testdata[[#This Row],[last]]&lt;H310,"DN",""))</f>
        <v>DN</v>
      </c>
      <c r="M311" s="7">
        <f t="shared" si="4"/>
        <v>309</v>
      </c>
      <c r="N311" s="2">
        <f>IF(testdata[[#This Row],[qty]]&lt;&gt;0,H310,"")</f>
        <v>255.5</v>
      </c>
      <c r="O311" s="2">
        <f ca="1">IF(testdata[[#This Row],[dir]]&lt;&gt;"",MAX(OFFSET(testdata[[#This Row],[high]],0,0,testdata[[#This Row],[lastIndex]]-testdata[[#This Row],[index]],1)),"")</f>
        <v>257.95999999999998</v>
      </c>
      <c r="P311" s="2">
        <f ca="1">IF(testdata[[#This Row],[dir]]&lt;&gt;"",MIN(OFFSET(testdata[[#This Row],[low]],0,0,testdata[[#This Row],[lastIndex]]-testdata[[#This Row],[index]],1)),"")</f>
        <v>250.29</v>
      </c>
      <c r="Q311" s="2">
        <f>IF(testdata[[#This Row],[qty]]&lt;&gt;0,testdata[[#This Row],[last]],"")</f>
        <v>253</v>
      </c>
      <c r="R311" s="1">
        <f ca="1">IF(testdata[[#This Row],[dir]]&lt;&gt;"",SUM(OFFSET(testdata[[#This Row],[volume]],0,0,testdata[[#This Row],[lastIndex]]-testdata[[#This Row],[index]],1))/ABS(testdata[[#This Row],[qty]]),"")</f>
        <v>134378272</v>
      </c>
      <c r="AD311"/>
    </row>
    <row r="312" spans="1:30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IF(ABS(testdata[[#This Row],[close]]-H311)&gt;=BrickSize,H311+testdata[[#This Row],[qty]]*BrickSize,H311)</f>
        <v>253</v>
      </c>
      <c r="I312" s="15">
        <f>(testdata[[#This Row],[close]]-H311)/BrickSize</f>
        <v>-0.7</v>
      </c>
      <c r="J312" s="12">
        <f>ROUNDDOWN((testdata[[#This Row],[close]]-H311)/BrickSize,0)</f>
        <v>0</v>
      </c>
      <c r="K312" s="12">
        <f t="array" ref="K312">SUM(ABS(J$2:J312))</f>
        <v>70</v>
      </c>
      <c r="L312" s="6" t="str">
        <f>IF(testdata[[#This Row],[last]]&gt;H311,"UP",IF(testdata[[#This Row],[last]]&lt;H311,"DN",""))</f>
        <v/>
      </c>
      <c r="M312" s="7">
        <f t="shared" si="4"/>
        <v>310</v>
      </c>
      <c r="N312" s="2" t="str">
        <f>IF(testdata[[#This Row],[qty]]&lt;&gt;0,H311,"")</f>
        <v/>
      </c>
      <c r="O312" s="2" t="str">
        <f ca="1">IF(testdata[[#This Row],[dir]]&lt;&gt;"",MAX(OFFSET(testdata[[#This Row],[high]],0,0,testdata[[#This Row],[lastIndex]]-testdata[[#This Row],[index]],1)),"")</f>
        <v/>
      </c>
      <c r="P312" s="2" t="str">
        <f ca="1">IF(testdata[[#This Row],[dir]]&lt;&gt;"",MIN(OFFSET(testdata[[#This Row],[low]],0,0,testdata[[#This Row],[lastIndex]]-testdata[[#This Row],[index]],1)),"")</f>
        <v/>
      </c>
      <c r="Q312" s="2" t="str">
        <f>IF(testdata[[#This Row],[qty]]&lt;&gt;0,testdata[[#This Row],[last]],"")</f>
        <v/>
      </c>
      <c r="R312" s="1" t="str">
        <f ca="1">IF(testdata[[#This Row],[dir]]&lt;&gt;"",SUM(OFFSET(testdata[[#This Row],[volume]],0,0,testdata[[#This Row],[lastIndex]]-testdata[[#This Row],[index]],1))/ABS(testdata[[#This Row],[qty]]),"")</f>
        <v/>
      </c>
      <c r="AD312"/>
    </row>
    <row r="313" spans="1:30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IF(ABS(testdata[[#This Row],[close]]-H312)&gt;=BrickSize,H312+testdata[[#This Row],[qty]]*BrickSize,H312)</f>
        <v>253</v>
      </c>
      <c r="I313" s="15">
        <f>(testdata[[#This Row],[close]]-H312)/BrickSize</f>
        <v>0.58400000000000318</v>
      </c>
      <c r="J313" s="12">
        <f>ROUNDDOWN((testdata[[#This Row],[close]]-H312)/BrickSize,0)</f>
        <v>0</v>
      </c>
      <c r="K313" s="12">
        <f t="array" ref="K313">SUM(ABS(J$2:J313))</f>
        <v>70</v>
      </c>
      <c r="L313" s="6" t="str">
        <f>IF(testdata[[#This Row],[last]]&gt;H312,"UP",IF(testdata[[#This Row],[last]]&lt;H312,"DN",""))</f>
        <v/>
      </c>
      <c r="M313" s="7">
        <f t="shared" si="4"/>
        <v>310</v>
      </c>
      <c r="N313" s="2" t="str">
        <f>IF(testdata[[#This Row],[qty]]&lt;&gt;0,H312,"")</f>
        <v/>
      </c>
      <c r="O313" s="2" t="str">
        <f ca="1">IF(testdata[[#This Row],[dir]]&lt;&gt;"",MAX(OFFSET(testdata[[#This Row],[high]],0,0,testdata[[#This Row],[lastIndex]]-testdata[[#This Row],[index]],1)),"")</f>
        <v/>
      </c>
      <c r="P313" s="2" t="str">
        <f ca="1">IF(testdata[[#This Row],[dir]]&lt;&gt;"",MIN(OFFSET(testdata[[#This Row],[low]],0,0,testdata[[#This Row],[lastIndex]]-testdata[[#This Row],[index]],1)),"")</f>
        <v/>
      </c>
      <c r="Q313" s="2" t="str">
        <f>IF(testdata[[#This Row],[qty]]&lt;&gt;0,testdata[[#This Row],[last]],"")</f>
        <v/>
      </c>
      <c r="R313" s="1" t="str">
        <f ca="1">IF(testdata[[#This Row],[dir]]&lt;&gt;"",SUM(OFFSET(testdata[[#This Row],[volume]],0,0,testdata[[#This Row],[lastIndex]]-testdata[[#This Row],[index]],1))/ABS(testdata[[#This Row],[qty]]),"")</f>
        <v/>
      </c>
      <c r="AD313"/>
    </row>
    <row r="314" spans="1:30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IF(ABS(testdata[[#This Row],[close]]-H313)&gt;=BrickSize,H313+testdata[[#This Row],[qty]]*BrickSize,H313)</f>
        <v>250.5</v>
      </c>
      <c r="I314" s="15">
        <f>(testdata[[#This Row],[close]]-H313)/BrickSize</f>
        <v>-1.6120000000000005</v>
      </c>
      <c r="J314" s="12">
        <f>ROUNDDOWN((testdata[[#This Row],[close]]-H313)/BrickSize,0)</f>
        <v>-1</v>
      </c>
      <c r="K314" s="12">
        <f t="array" ref="K314">SUM(ABS(J$2:J314))</f>
        <v>71</v>
      </c>
      <c r="L314" s="6" t="str">
        <f>IF(testdata[[#This Row],[last]]&gt;H313,"UP",IF(testdata[[#This Row],[last]]&lt;H313,"DN",""))</f>
        <v>DN</v>
      </c>
      <c r="M314" s="7">
        <f t="shared" si="4"/>
        <v>310</v>
      </c>
      <c r="N314" s="2">
        <f>IF(testdata[[#This Row],[qty]]&lt;&gt;0,H313,"")</f>
        <v>253</v>
      </c>
      <c r="O314" s="2">
        <f ca="1">IF(testdata[[#This Row],[dir]]&lt;&gt;"",MAX(OFFSET(testdata[[#This Row],[high]],0,0,testdata[[#This Row],[lastIndex]]-testdata[[#This Row],[index]],1)),"")</f>
        <v>256.5</v>
      </c>
      <c r="P314" s="2">
        <f ca="1">IF(testdata[[#This Row],[dir]]&lt;&gt;"",MIN(OFFSET(testdata[[#This Row],[low]],0,0,testdata[[#This Row],[lastIndex]]-testdata[[#This Row],[index]],1)),"")</f>
        <v>246.26</v>
      </c>
      <c r="Q314" s="2">
        <f>IF(testdata[[#This Row],[qty]]&lt;&gt;0,testdata[[#This Row],[last]],"")</f>
        <v>250.5</v>
      </c>
      <c r="R314" s="1">
        <f ca="1">IF(testdata[[#This Row],[dir]]&lt;&gt;"",SUM(OFFSET(testdata[[#This Row],[volume]],0,0,testdata[[#This Row],[lastIndex]]-testdata[[#This Row],[index]],1))/ABS(testdata[[#This Row],[qty]]),"")</f>
        <v>472587064</v>
      </c>
      <c r="AD314"/>
    </row>
    <row r="315" spans="1:30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IF(ABS(testdata[[#This Row],[close]]-H314)&gt;=BrickSize,H314+testdata[[#This Row],[qty]]*BrickSize,H314)</f>
        <v>250.5</v>
      </c>
      <c r="I315" s="15">
        <f>(testdata[[#This Row],[close]]-H314)/BrickSize</f>
        <v>0.66399999999999859</v>
      </c>
      <c r="J315" s="12">
        <f>ROUNDDOWN((testdata[[#This Row],[close]]-H314)/BrickSize,0)</f>
        <v>0</v>
      </c>
      <c r="K315" s="12">
        <f t="array" ref="K315">SUM(ABS(J$2:J315))</f>
        <v>71</v>
      </c>
      <c r="L315" s="6" t="str">
        <f>IF(testdata[[#This Row],[last]]&gt;H314,"UP",IF(testdata[[#This Row],[last]]&lt;H314,"DN",""))</f>
        <v/>
      </c>
      <c r="M315" s="7">
        <f t="shared" si="4"/>
        <v>313</v>
      </c>
      <c r="N315" s="2" t="str">
        <f>IF(testdata[[#This Row],[qty]]&lt;&gt;0,H314,"")</f>
        <v/>
      </c>
      <c r="O315" s="2" t="str">
        <f ca="1">IF(testdata[[#This Row],[dir]]&lt;&gt;"",MAX(OFFSET(testdata[[#This Row],[high]],0,0,testdata[[#This Row],[lastIndex]]-testdata[[#This Row],[index]],1)),"")</f>
        <v/>
      </c>
      <c r="P315" s="2" t="str">
        <f ca="1">IF(testdata[[#This Row],[dir]]&lt;&gt;"",MIN(OFFSET(testdata[[#This Row],[low]],0,0,testdata[[#This Row],[lastIndex]]-testdata[[#This Row],[index]],1)),"")</f>
        <v/>
      </c>
      <c r="Q315" s="2" t="str">
        <f>IF(testdata[[#This Row],[qty]]&lt;&gt;0,testdata[[#This Row],[last]],"")</f>
        <v/>
      </c>
      <c r="R315" s="1" t="str">
        <f ca="1">IF(testdata[[#This Row],[dir]]&lt;&gt;"",SUM(OFFSET(testdata[[#This Row],[volume]],0,0,testdata[[#This Row],[lastIndex]]-testdata[[#This Row],[index]],1))/ABS(testdata[[#This Row],[qty]]),"")</f>
        <v/>
      </c>
      <c r="AD315"/>
    </row>
    <row r="316" spans="1:30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IF(ABS(testdata[[#This Row],[close]]-H315)&gt;=BrickSize,H315+testdata[[#This Row],[qty]]*BrickSize,H315)</f>
        <v>253</v>
      </c>
      <c r="I316" s="15">
        <f>(testdata[[#This Row],[close]]-H315)/BrickSize</f>
        <v>1.7440000000000055</v>
      </c>
      <c r="J316" s="12">
        <f>ROUNDDOWN((testdata[[#This Row],[close]]-H315)/BrickSize,0)</f>
        <v>1</v>
      </c>
      <c r="K316" s="12">
        <f t="array" ref="K316">SUM(ABS(J$2:J316))</f>
        <v>72</v>
      </c>
      <c r="L316" s="6" t="str">
        <f>IF(testdata[[#This Row],[last]]&gt;H315,"UP",IF(testdata[[#This Row],[last]]&lt;H315,"DN",""))</f>
        <v>UP</v>
      </c>
      <c r="M316" s="7">
        <f t="shared" si="4"/>
        <v>313</v>
      </c>
      <c r="N316" s="2">
        <f>IF(testdata[[#This Row],[qty]]&lt;&gt;0,H315,"")</f>
        <v>250.5</v>
      </c>
      <c r="O316" s="2">
        <f ca="1">IF(testdata[[#This Row],[dir]]&lt;&gt;"",MAX(OFFSET(testdata[[#This Row],[high]],0,0,testdata[[#This Row],[lastIndex]]-testdata[[#This Row],[index]],1)),"")</f>
        <v>255.63</v>
      </c>
      <c r="P316" s="2">
        <f ca="1">IF(testdata[[#This Row],[dir]]&lt;&gt;"",MIN(OFFSET(testdata[[#This Row],[low]],0,0,testdata[[#This Row],[lastIndex]]-testdata[[#This Row],[index]],1)),"")</f>
        <v>248.13</v>
      </c>
      <c r="Q316" s="2">
        <f>IF(testdata[[#This Row],[qty]]&lt;&gt;0,testdata[[#This Row],[last]],"")</f>
        <v>253</v>
      </c>
      <c r="R316" s="1">
        <f ca="1">IF(testdata[[#This Row],[dir]]&lt;&gt;"",SUM(OFFSET(testdata[[#This Row],[volume]],0,0,testdata[[#This Row],[lastIndex]]-testdata[[#This Row],[index]],1))/ABS(testdata[[#This Row],[qty]]),"")</f>
        <v>251992344</v>
      </c>
      <c r="AD316"/>
    </row>
    <row r="317" spans="1:30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IF(ABS(testdata[[#This Row],[close]]-H316)&gt;=BrickSize,H316+testdata[[#This Row],[qty]]*BrickSize,H316)</f>
        <v>255.5</v>
      </c>
      <c r="I317" s="15">
        <f>(testdata[[#This Row],[close]]-H316)/BrickSize</f>
        <v>1.5480000000000018</v>
      </c>
      <c r="J317" s="12">
        <f>ROUNDDOWN((testdata[[#This Row],[close]]-H316)/BrickSize,0)</f>
        <v>1</v>
      </c>
      <c r="K317" s="12">
        <f t="array" ref="K317">SUM(ABS(J$2:J317))</f>
        <v>73</v>
      </c>
      <c r="L317" s="6" t="str">
        <f>IF(testdata[[#This Row],[last]]&gt;H316,"UP",IF(testdata[[#This Row],[last]]&lt;H316,"DN",""))</f>
        <v>UP</v>
      </c>
      <c r="M317" s="7">
        <f t="shared" si="4"/>
        <v>315</v>
      </c>
      <c r="N317" s="2">
        <f>IF(testdata[[#This Row],[qty]]&lt;&gt;0,H316,"")</f>
        <v>253</v>
      </c>
      <c r="O317" s="2">
        <f ca="1">IF(testdata[[#This Row],[dir]]&lt;&gt;"",MAX(OFFSET(testdata[[#This Row],[high]],0,0,testdata[[#This Row],[lastIndex]]-testdata[[#This Row],[index]],1)),"")</f>
        <v>257.83999999999997</v>
      </c>
      <c r="P317" s="2">
        <f ca="1">IF(testdata[[#This Row],[dir]]&lt;&gt;"",MIN(OFFSET(testdata[[#This Row],[low]],0,0,testdata[[#This Row],[lastIndex]]-testdata[[#This Row],[index]],1)),"")</f>
        <v>255.59</v>
      </c>
      <c r="Q317" s="2">
        <f>IF(testdata[[#This Row],[qty]]&lt;&gt;0,testdata[[#This Row],[last]],"")</f>
        <v>255.5</v>
      </c>
      <c r="R317" s="1">
        <f ca="1">IF(testdata[[#This Row],[dir]]&lt;&gt;"",SUM(OFFSET(testdata[[#This Row],[volume]],0,0,testdata[[#This Row],[lastIndex]]-testdata[[#This Row],[index]],1))/ABS(testdata[[#This Row],[qty]]),"")</f>
        <v>85474776</v>
      </c>
      <c r="AD317"/>
    </row>
    <row r="318" spans="1:30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IF(ABS(testdata[[#This Row],[close]]-H317)&gt;=BrickSize,H317+testdata[[#This Row],[qty]]*BrickSize,H317)</f>
        <v>253</v>
      </c>
      <c r="I318" s="15">
        <f>(testdata[[#This Row],[close]]-H317)/BrickSize</f>
        <v>-1.7440000000000055</v>
      </c>
      <c r="J318" s="12">
        <f>ROUNDDOWN((testdata[[#This Row],[close]]-H317)/BrickSize,0)</f>
        <v>-1</v>
      </c>
      <c r="K318" s="12">
        <f t="array" ref="K318">SUM(ABS(J$2:J318))</f>
        <v>74</v>
      </c>
      <c r="L318" s="6" t="str">
        <f>IF(testdata[[#This Row],[last]]&gt;H317,"UP",IF(testdata[[#This Row],[last]]&lt;H317,"DN",""))</f>
        <v>DN</v>
      </c>
      <c r="M318" s="7">
        <f t="shared" si="4"/>
        <v>316</v>
      </c>
      <c r="N318" s="2">
        <f>IF(testdata[[#This Row],[qty]]&lt;&gt;0,H317,"")</f>
        <v>255.5</v>
      </c>
      <c r="O318" s="2">
        <f ca="1">IF(testdata[[#This Row],[dir]]&lt;&gt;"",MAX(OFFSET(testdata[[#This Row],[high]],0,0,testdata[[#This Row],[lastIndex]]-testdata[[#This Row],[index]],1)),"")</f>
        <v>256.36</v>
      </c>
      <c r="P318" s="2">
        <f ca="1">IF(testdata[[#This Row],[dir]]&lt;&gt;"",MIN(OFFSET(testdata[[#This Row],[low]],0,0,testdata[[#This Row],[lastIndex]]-testdata[[#This Row],[index]],1)),"")</f>
        <v>249.48</v>
      </c>
      <c r="Q318" s="2">
        <f>IF(testdata[[#This Row],[qty]]&lt;&gt;0,testdata[[#This Row],[last]],"")</f>
        <v>253</v>
      </c>
      <c r="R318" s="1">
        <f ca="1">IF(testdata[[#This Row],[dir]]&lt;&gt;"",SUM(OFFSET(testdata[[#This Row],[volume]],0,0,testdata[[#This Row],[lastIndex]]-testdata[[#This Row],[index]],1))/ABS(testdata[[#This Row],[qty]]),"")</f>
        <v>185650928</v>
      </c>
      <c r="AD318"/>
    </row>
    <row r="319" spans="1:30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IF(ABS(testdata[[#This Row],[close]]-H318)&gt;=BrickSize,H318+testdata[[#This Row],[qty]]*BrickSize,H318)</f>
        <v>253</v>
      </c>
      <c r="I319" s="15">
        <f>(testdata[[#This Row],[close]]-H318)/BrickSize</f>
        <v>-0.24800000000000183</v>
      </c>
      <c r="J319" s="12">
        <f>ROUNDDOWN((testdata[[#This Row],[close]]-H318)/BrickSize,0)</f>
        <v>0</v>
      </c>
      <c r="K319" s="12">
        <f t="array" ref="K319">SUM(ABS(J$2:J319))</f>
        <v>74</v>
      </c>
      <c r="L319" s="6" t="str">
        <f>IF(testdata[[#This Row],[last]]&gt;H318,"UP",IF(testdata[[#This Row],[last]]&lt;H318,"DN",""))</f>
        <v/>
      </c>
      <c r="M319" s="7">
        <f t="shared" si="4"/>
        <v>317</v>
      </c>
      <c r="N319" s="2" t="str">
        <f>IF(testdata[[#This Row],[qty]]&lt;&gt;0,H318,"")</f>
        <v/>
      </c>
      <c r="O319" s="2" t="str">
        <f ca="1">IF(testdata[[#This Row],[dir]]&lt;&gt;"",MAX(OFFSET(testdata[[#This Row],[high]],0,0,testdata[[#This Row],[lastIndex]]-testdata[[#This Row],[index]],1)),"")</f>
        <v/>
      </c>
      <c r="P319" s="2" t="str">
        <f ca="1">IF(testdata[[#This Row],[dir]]&lt;&gt;"",MIN(OFFSET(testdata[[#This Row],[low]],0,0,testdata[[#This Row],[lastIndex]]-testdata[[#This Row],[index]],1)),"")</f>
        <v/>
      </c>
      <c r="Q319" s="2" t="str">
        <f>IF(testdata[[#This Row],[qty]]&lt;&gt;0,testdata[[#This Row],[last]],"")</f>
        <v/>
      </c>
      <c r="R319" s="1" t="str">
        <f ca="1">IF(testdata[[#This Row],[dir]]&lt;&gt;"",SUM(OFFSET(testdata[[#This Row],[volume]],0,0,testdata[[#This Row],[lastIndex]]-testdata[[#This Row],[index]],1))/ABS(testdata[[#This Row],[qty]]),"")</f>
        <v/>
      </c>
      <c r="AD319"/>
    </row>
    <row r="320" spans="1:30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IF(ABS(testdata[[#This Row],[close]]-H319)&gt;=BrickSize,H319+testdata[[#This Row],[qty]]*BrickSize,H319)</f>
        <v>255.5</v>
      </c>
      <c r="I320" s="15">
        <f>(testdata[[#This Row],[close]]-H319)/BrickSize</f>
        <v>1.359999999999991</v>
      </c>
      <c r="J320" s="12">
        <f>ROUNDDOWN((testdata[[#This Row],[close]]-H319)/BrickSize,0)</f>
        <v>1</v>
      </c>
      <c r="K320" s="12">
        <f t="array" ref="K320">SUM(ABS(J$2:J320))</f>
        <v>75</v>
      </c>
      <c r="L320" s="6" t="str">
        <f>IF(testdata[[#This Row],[last]]&gt;H319,"UP",IF(testdata[[#This Row],[last]]&lt;H319,"DN",""))</f>
        <v>UP</v>
      </c>
      <c r="M320" s="7">
        <f t="shared" si="4"/>
        <v>317</v>
      </c>
      <c r="N320" s="2">
        <f>IF(testdata[[#This Row],[qty]]&lt;&gt;0,H319,"")</f>
        <v>253</v>
      </c>
      <c r="O320" s="2">
        <f ca="1">IF(testdata[[#This Row],[dir]]&lt;&gt;"",MAX(OFFSET(testdata[[#This Row],[high]],0,0,testdata[[#This Row],[lastIndex]]-testdata[[#This Row],[index]],1)),"")</f>
        <v>257.26</v>
      </c>
      <c r="P320" s="2">
        <f ca="1">IF(testdata[[#This Row],[dir]]&lt;&gt;"",MIN(OFFSET(testdata[[#This Row],[low]],0,0,testdata[[#This Row],[lastIndex]]-testdata[[#This Row],[index]],1)),"")</f>
        <v>251.35</v>
      </c>
      <c r="Q320" s="2">
        <f>IF(testdata[[#This Row],[qty]]&lt;&gt;0,testdata[[#This Row],[last]],"")</f>
        <v>255.5</v>
      </c>
      <c r="R320" s="1">
        <f ca="1">IF(testdata[[#This Row],[dir]]&lt;&gt;"",SUM(OFFSET(testdata[[#This Row],[volume]],0,0,testdata[[#This Row],[lastIndex]]-testdata[[#This Row],[index]],1))/ABS(testdata[[#This Row],[qty]]),"")</f>
        <v>218221800</v>
      </c>
      <c r="AD320"/>
    </row>
    <row r="321" spans="1:30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IF(ABS(testdata[[#This Row],[close]]-H320)&gt;=BrickSize,H320+testdata[[#This Row],[qty]]*BrickSize,H320)</f>
        <v>255.5</v>
      </c>
      <c r="I321" s="15">
        <f>(testdata[[#This Row],[close]]-H320)/BrickSize</f>
        <v>-0.17999999999999544</v>
      </c>
      <c r="J321" s="12">
        <f>ROUNDDOWN((testdata[[#This Row],[close]]-H320)/BrickSize,0)</f>
        <v>0</v>
      </c>
      <c r="K321" s="12">
        <f t="array" ref="K321">SUM(ABS(J$2:J321))</f>
        <v>75</v>
      </c>
      <c r="L321" s="6" t="str">
        <f>IF(testdata[[#This Row],[last]]&gt;H320,"UP",IF(testdata[[#This Row],[last]]&lt;H320,"DN",""))</f>
        <v/>
      </c>
      <c r="M321" s="7">
        <f t="shared" si="4"/>
        <v>319</v>
      </c>
      <c r="N321" s="2" t="str">
        <f>IF(testdata[[#This Row],[qty]]&lt;&gt;0,H320,"")</f>
        <v/>
      </c>
      <c r="O321" s="2" t="str">
        <f ca="1">IF(testdata[[#This Row],[dir]]&lt;&gt;"",MAX(OFFSET(testdata[[#This Row],[high]],0,0,testdata[[#This Row],[lastIndex]]-testdata[[#This Row],[index]],1)),"")</f>
        <v/>
      </c>
      <c r="P321" s="2" t="str">
        <f ca="1">IF(testdata[[#This Row],[dir]]&lt;&gt;"",MIN(OFFSET(testdata[[#This Row],[low]],0,0,testdata[[#This Row],[lastIndex]]-testdata[[#This Row],[index]],1)),"")</f>
        <v/>
      </c>
      <c r="Q321" s="2" t="str">
        <f>IF(testdata[[#This Row],[qty]]&lt;&gt;0,testdata[[#This Row],[last]],"")</f>
        <v/>
      </c>
      <c r="R321" s="1" t="str">
        <f ca="1">IF(testdata[[#This Row],[dir]]&lt;&gt;"",SUM(OFFSET(testdata[[#This Row],[volume]],0,0,testdata[[#This Row],[lastIndex]]-testdata[[#This Row],[index]],1))/ABS(testdata[[#This Row],[qty]]),"")</f>
        <v/>
      </c>
      <c r="AD321"/>
    </row>
    <row r="322" spans="1:30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IF(ABS(testdata[[#This Row],[close]]-H321)&gt;=BrickSize,H321+testdata[[#This Row],[qty]]*BrickSize,H321)</f>
        <v>255.5</v>
      </c>
      <c r="I322" s="15">
        <f>(testdata[[#This Row],[close]]-H321)/BrickSize</f>
        <v>0.65999999999999093</v>
      </c>
      <c r="J322" s="12">
        <f>ROUNDDOWN((testdata[[#This Row],[close]]-H321)/BrickSize,0)</f>
        <v>0</v>
      </c>
      <c r="K322" s="12">
        <f t="array" ref="K322">SUM(ABS(J$2:J322))</f>
        <v>75</v>
      </c>
      <c r="L322" s="6" t="str">
        <f>IF(testdata[[#This Row],[last]]&gt;H321,"UP",IF(testdata[[#This Row],[last]]&lt;H321,"DN",""))</f>
        <v/>
      </c>
      <c r="M322" s="7">
        <f t="shared" si="4"/>
        <v>319</v>
      </c>
      <c r="N322" s="2" t="str">
        <f>IF(testdata[[#This Row],[qty]]&lt;&gt;0,H321,"")</f>
        <v/>
      </c>
      <c r="O322" s="2" t="str">
        <f ca="1">IF(testdata[[#This Row],[dir]]&lt;&gt;"",MAX(OFFSET(testdata[[#This Row],[high]],0,0,testdata[[#This Row],[lastIndex]]-testdata[[#This Row],[index]],1)),"")</f>
        <v/>
      </c>
      <c r="P322" s="2" t="str">
        <f ca="1">IF(testdata[[#This Row],[dir]]&lt;&gt;"",MIN(OFFSET(testdata[[#This Row],[low]],0,0,testdata[[#This Row],[lastIndex]]-testdata[[#This Row],[index]],1)),"")</f>
        <v/>
      </c>
      <c r="Q322" s="2" t="str">
        <f>IF(testdata[[#This Row],[qty]]&lt;&gt;0,testdata[[#This Row],[last]],"")</f>
        <v/>
      </c>
      <c r="R322" s="1" t="str">
        <f ca="1">IF(testdata[[#This Row],[dir]]&lt;&gt;"",SUM(OFFSET(testdata[[#This Row],[volume]],0,0,testdata[[#This Row],[lastIndex]]-testdata[[#This Row],[index]],1))/ABS(testdata[[#This Row],[qty]]),"")</f>
        <v/>
      </c>
      <c r="AD322"/>
    </row>
    <row r="323" spans="1:30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IF(ABS(testdata[[#This Row],[close]]-H322)&gt;=BrickSize,H322+testdata[[#This Row],[qty]]*BrickSize,H322)</f>
        <v>255.5</v>
      </c>
      <c r="I323" s="15">
        <f>(testdata[[#This Row],[close]]-H322)/BrickSize</f>
        <v>0.35999999999999088</v>
      </c>
      <c r="J323" s="12">
        <f>ROUNDDOWN((testdata[[#This Row],[close]]-H322)/BrickSize,0)</f>
        <v>0</v>
      </c>
      <c r="K323" s="12">
        <f t="array" ref="K323">SUM(ABS(J$2:J323))</f>
        <v>75</v>
      </c>
      <c r="L323" s="6" t="str">
        <f>IF(testdata[[#This Row],[last]]&gt;H322,"UP",IF(testdata[[#This Row],[last]]&lt;H322,"DN",""))</f>
        <v/>
      </c>
      <c r="M323" s="7">
        <f t="shared" ref="M323:M386" si="5">IF(L322&lt;&gt;"",$A322,M322)</f>
        <v>319</v>
      </c>
      <c r="N323" s="2" t="str">
        <f>IF(testdata[[#This Row],[qty]]&lt;&gt;0,H322,"")</f>
        <v/>
      </c>
      <c r="O323" s="2" t="str">
        <f ca="1">IF(testdata[[#This Row],[dir]]&lt;&gt;"",MAX(OFFSET(testdata[[#This Row],[high]],0,0,testdata[[#This Row],[lastIndex]]-testdata[[#This Row],[index]],1)),"")</f>
        <v/>
      </c>
      <c r="P323" s="2" t="str">
        <f ca="1">IF(testdata[[#This Row],[dir]]&lt;&gt;"",MIN(OFFSET(testdata[[#This Row],[low]],0,0,testdata[[#This Row],[lastIndex]]-testdata[[#This Row],[index]],1)),"")</f>
        <v/>
      </c>
      <c r="Q323" s="2" t="str">
        <f>IF(testdata[[#This Row],[qty]]&lt;&gt;0,testdata[[#This Row],[last]],"")</f>
        <v/>
      </c>
      <c r="R323" s="1" t="str">
        <f ca="1">IF(testdata[[#This Row],[dir]]&lt;&gt;"",SUM(OFFSET(testdata[[#This Row],[volume]],0,0,testdata[[#This Row],[lastIndex]]-testdata[[#This Row],[index]],1))/ABS(testdata[[#This Row],[qty]]),"")</f>
        <v/>
      </c>
      <c r="AD323"/>
    </row>
    <row r="324" spans="1:30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IF(ABS(testdata[[#This Row],[close]]-H323)&gt;=BrickSize,H323+testdata[[#This Row],[qty]]*BrickSize,H323)</f>
        <v>258</v>
      </c>
      <c r="I324" s="15">
        <f>(testdata[[#This Row],[close]]-H323)/BrickSize</f>
        <v>1.2</v>
      </c>
      <c r="J324" s="12">
        <f>ROUNDDOWN((testdata[[#This Row],[close]]-H323)/BrickSize,0)</f>
        <v>1</v>
      </c>
      <c r="K324" s="12">
        <f t="array" ref="K324">SUM(ABS(J$2:J324))</f>
        <v>76</v>
      </c>
      <c r="L324" s="6" t="str">
        <f>IF(testdata[[#This Row],[last]]&gt;H323,"UP",IF(testdata[[#This Row],[last]]&lt;H323,"DN",""))</f>
        <v>UP</v>
      </c>
      <c r="M324" s="7">
        <f t="shared" si="5"/>
        <v>319</v>
      </c>
      <c r="N324" s="2">
        <f>IF(testdata[[#This Row],[qty]]&lt;&gt;0,H323,"")</f>
        <v>255.5</v>
      </c>
      <c r="O324" s="2">
        <f ca="1">IF(testdata[[#This Row],[dir]]&lt;&gt;"",MAX(OFFSET(testdata[[#This Row],[high]],0,0,testdata[[#This Row],[lastIndex]]-testdata[[#This Row],[index]],1)),"")</f>
        <v>259.33999999999997</v>
      </c>
      <c r="P324" s="2">
        <f ca="1">IF(testdata[[#This Row],[dir]]&lt;&gt;"",MIN(OFFSET(testdata[[#This Row],[low]],0,0,testdata[[#This Row],[lastIndex]]-testdata[[#This Row],[index]],1)),"")</f>
        <v>254.69</v>
      </c>
      <c r="Q324" s="2">
        <f>IF(testdata[[#This Row],[qty]]&lt;&gt;0,testdata[[#This Row],[last]],"")</f>
        <v>258</v>
      </c>
      <c r="R324" s="1">
        <f ca="1">IF(testdata[[#This Row],[dir]]&lt;&gt;"",SUM(OFFSET(testdata[[#This Row],[volume]],0,0,testdata[[#This Row],[lastIndex]]-testdata[[#This Row],[index]],1))/ABS(testdata[[#This Row],[qty]]),"")</f>
        <v>319049388</v>
      </c>
      <c r="AD324"/>
    </row>
    <row r="325" spans="1:30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IF(ABS(testdata[[#This Row],[close]]-H324)&gt;=BrickSize,H324+testdata[[#This Row],[qty]]*BrickSize,H324)</f>
        <v>260.5</v>
      </c>
      <c r="I325" s="15">
        <f>(testdata[[#This Row],[close]]-H324)/BrickSize</f>
        <v>1.3079999999999927</v>
      </c>
      <c r="J325" s="12">
        <f>ROUNDDOWN((testdata[[#This Row],[close]]-H324)/BrickSize,0)</f>
        <v>1</v>
      </c>
      <c r="K325" s="12">
        <f t="array" ref="K325">SUM(ABS(J$2:J325))</f>
        <v>77</v>
      </c>
      <c r="L325" s="6" t="str">
        <f>IF(testdata[[#This Row],[last]]&gt;H324,"UP",IF(testdata[[#This Row],[last]]&lt;H324,"DN",""))</f>
        <v>UP</v>
      </c>
      <c r="M325" s="7">
        <f t="shared" si="5"/>
        <v>323</v>
      </c>
      <c r="N325" s="2">
        <f>IF(testdata[[#This Row],[qty]]&lt;&gt;0,H324,"")</f>
        <v>258</v>
      </c>
      <c r="O325" s="2">
        <f ca="1">IF(testdata[[#This Row],[dir]]&lt;&gt;"",MAX(OFFSET(testdata[[#This Row],[high]],0,0,testdata[[#This Row],[lastIndex]]-testdata[[#This Row],[index]],1)),"")</f>
        <v>261.93</v>
      </c>
      <c r="P325" s="2">
        <f ca="1">IF(testdata[[#This Row],[dir]]&lt;&gt;"",MIN(OFFSET(testdata[[#This Row],[low]],0,0,testdata[[#This Row],[lastIndex]]-testdata[[#This Row],[index]],1)),"")</f>
        <v>259.88</v>
      </c>
      <c r="Q325" s="2">
        <f>IF(testdata[[#This Row],[qty]]&lt;&gt;0,testdata[[#This Row],[last]],"")</f>
        <v>260.5</v>
      </c>
      <c r="R325" s="1">
        <f ca="1">IF(testdata[[#This Row],[dir]]&lt;&gt;"",SUM(OFFSET(testdata[[#This Row],[volume]],0,0,testdata[[#This Row],[lastIndex]]-testdata[[#This Row],[index]],1))/ABS(testdata[[#This Row],[qty]]),"")</f>
        <v>66890592</v>
      </c>
      <c r="AD325"/>
    </row>
    <row r="326" spans="1:30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IF(ABS(testdata[[#This Row],[close]]-H325)&gt;=BrickSize,H325+testdata[[#This Row],[qty]]*BrickSize,H325)</f>
        <v>260.5</v>
      </c>
      <c r="I326" s="15">
        <f>(testdata[[#This Row],[close]]-H325)/BrickSize</f>
        <v>0.38399999999999179</v>
      </c>
      <c r="J326" s="12">
        <f>ROUNDDOWN((testdata[[#This Row],[close]]-H325)/BrickSize,0)</f>
        <v>0</v>
      </c>
      <c r="K326" s="12">
        <f t="array" ref="K326">SUM(ABS(J$2:J326))</f>
        <v>77</v>
      </c>
      <c r="L326" s="6" t="str">
        <f>IF(testdata[[#This Row],[last]]&gt;H325,"UP",IF(testdata[[#This Row],[last]]&lt;H325,"DN",""))</f>
        <v/>
      </c>
      <c r="M326" s="7">
        <f t="shared" si="5"/>
        <v>324</v>
      </c>
      <c r="N326" s="2" t="str">
        <f>IF(testdata[[#This Row],[qty]]&lt;&gt;0,H325,"")</f>
        <v/>
      </c>
      <c r="O326" s="2" t="str">
        <f ca="1">IF(testdata[[#This Row],[dir]]&lt;&gt;"",MAX(OFFSET(testdata[[#This Row],[high]],0,0,testdata[[#This Row],[lastIndex]]-testdata[[#This Row],[index]],1)),"")</f>
        <v/>
      </c>
      <c r="P326" s="2" t="str">
        <f ca="1">IF(testdata[[#This Row],[dir]]&lt;&gt;"",MIN(OFFSET(testdata[[#This Row],[low]],0,0,testdata[[#This Row],[lastIndex]]-testdata[[#This Row],[index]],1)),"")</f>
        <v/>
      </c>
      <c r="Q326" s="2" t="str">
        <f>IF(testdata[[#This Row],[qty]]&lt;&gt;0,testdata[[#This Row],[last]],"")</f>
        <v/>
      </c>
      <c r="R326" s="1" t="str">
        <f ca="1">IF(testdata[[#This Row],[dir]]&lt;&gt;"",SUM(OFFSET(testdata[[#This Row],[volume]],0,0,testdata[[#This Row],[lastIndex]]-testdata[[#This Row],[index]],1))/ABS(testdata[[#This Row],[qty]]),"")</f>
        <v/>
      </c>
      <c r="AD326"/>
    </row>
    <row r="327" spans="1:30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IF(ABS(testdata[[#This Row],[close]]-H326)&gt;=BrickSize,H326+testdata[[#This Row],[qty]]*BrickSize,H326)</f>
        <v>260.5</v>
      </c>
      <c r="I327" s="15">
        <f>(testdata[[#This Row],[close]]-H326)/BrickSize</f>
        <v>-0.19600000000000364</v>
      </c>
      <c r="J327" s="12">
        <f>ROUNDDOWN((testdata[[#This Row],[close]]-H326)/BrickSize,0)</f>
        <v>0</v>
      </c>
      <c r="K327" s="12">
        <f t="array" ref="K327">SUM(ABS(J$2:J327))</f>
        <v>77</v>
      </c>
      <c r="L327" s="6" t="str">
        <f>IF(testdata[[#This Row],[last]]&gt;H326,"UP",IF(testdata[[#This Row],[last]]&lt;H326,"DN",""))</f>
        <v/>
      </c>
      <c r="M327" s="7">
        <f t="shared" si="5"/>
        <v>324</v>
      </c>
      <c r="N327" s="2" t="str">
        <f>IF(testdata[[#This Row],[qty]]&lt;&gt;0,H326,"")</f>
        <v/>
      </c>
      <c r="O327" s="2" t="str">
        <f ca="1">IF(testdata[[#This Row],[dir]]&lt;&gt;"",MAX(OFFSET(testdata[[#This Row],[high]],0,0,testdata[[#This Row],[lastIndex]]-testdata[[#This Row],[index]],1)),"")</f>
        <v/>
      </c>
      <c r="P327" s="2" t="str">
        <f ca="1">IF(testdata[[#This Row],[dir]]&lt;&gt;"",MIN(OFFSET(testdata[[#This Row],[low]],0,0,testdata[[#This Row],[lastIndex]]-testdata[[#This Row],[index]],1)),"")</f>
        <v/>
      </c>
      <c r="Q327" s="2" t="str">
        <f>IF(testdata[[#This Row],[qty]]&lt;&gt;0,testdata[[#This Row],[last]],"")</f>
        <v/>
      </c>
      <c r="R327" s="1" t="str">
        <f ca="1">IF(testdata[[#This Row],[dir]]&lt;&gt;"",SUM(OFFSET(testdata[[#This Row],[volume]],0,0,testdata[[#This Row],[lastIndex]]-testdata[[#This Row],[index]],1))/ABS(testdata[[#This Row],[qty]]),"")</f>
        <v/>
      </c>
      <c r="AD327"/>
    </row>
    <row r="328" spans="1:30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IF(ABS(testdata[[#This Row],[close]]-H327)&gt;=BrickSize,H327+testdata[[#This Row],[qty]]*BrickSize,H327)</f>
        <v>258</v>
      </c>
      <c r="I328" s="15">
        <f>(testdata[[#This Row],[close]]-H327)/BrickSize</f>
        <v>-1.0759999999999992</v>
      </c>
      <c r="J328" s="12">
        <f>ROUNDDOWN((testdata[[#This Row],[close]]-H327)/BrickSize,0)</f>
        <v>-1</v>
      </c>
      <c r="K328" s="12">
        <f t="array" ref="K328">SUM(ABS(J$2:J328))</f>
        <v>78</v>
      </c>
      <c r="L328" s="6" t="str">
        <f>IF(testdata[[#This Row],[last]]&gt;H327,"UP",IF(testdata[[#This Row],[last]]&lt;H327,"DN",""))</f>
        <v>DN</v>
      </c>
      <c r="M328" s="7">
        <f t="shared" si="5"/>
        <v>324</v>
      </c>
      <c r="N328" s="2">
        <f>IF(testdata[[#This Row],[qty]]&lt;&gt;0,H327,"")</f>
        <v>260.5</v>
      </c>
      <c r="O328" s="2">
        <f ca="1">IF(testdata[[#This Row],[dir]]&lt;&gt;"",MAX(OFFSET(testdata[[#This Row],[high]],0,0,testdata[[#This Row],[lastIndex]]-testdata[[#This Row],[index]],1)),"")</f>
        <v>262.33999999999997</v>
      </c>
      <c r="P328" s="2">
        <f ca="1">IF(testdata[[#This Row],[dir]]&lt;&gt;"",MIN(OFFSET(testdata[[#This Row],[low]],0,0,testdata[[#This Row],[lastIndex]]-testdata[[#This Row],[index]],1)),"")</f>
        <v>256.83999999999997</v>
      </c>
      <c r="Q328" s="2">
        <f>IF(testdata[[#This Row],[qty]]&lt;&gt;0,testdata[[#This Row],[last]],"")</f>
        <v>258</v>
      </c>
      <c r="R328" s="1">
        <f ca="1">IF(testdata[[#This Row],[dir]]&lt;&gt;"",SUM(OFFSET(testdata[[#This Row],[volume]],0,0,testdata[[#This Row],[lastIndex]]-testdata[[#This Row],[index]],1))/ABS(testdata[[#This Row],[qty]]),"")</f>
        <v>242933960</v>
      </c>
      <c r="AD328"/>
    </row>
    <row r="329" spans="1:30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IF(ABS(testdata[[#This Row],[close]]-H328)&gt;=BrickSize,H328+testdata[[#This Row],[qty]]*BrickSize,H328)</f>
        <v>258</v>
      </c>
      <c r="I329" s="15">
        <f>(testdata[[#This Row],[close]]-H328)/BrickSize</f>
        <v>-9.200000000000727E-2</v>
      </c>
      <c r="J329" s="12">
        <f>ROUNDDOWN((testdata[[#This Row],[close]]-H328)/BrickSize,0)</f>
        <v>0</v>
      </c>
      <c r="K329" s="12">
        <f t="array" ref="K329">SUM(ABS(J$2:J329))</f>
        <v>78</v>
      </c>
      <c r="L329" s="6" t="str">
        <f>IF(testdata[[#This Row],[last]]&gt;H328,"UP",IF(testdata[[#This Row],[last]]&lt;H328,"DN",""))</f>
        <v/>
      </c>
      <c r="M329" s="7">
        <f t="shared" si="5"/>
        <v>327</v>
      </c>
      <c r="N329" s="2" t="str">
        <f>IF(testdata[[#This Row],[qty]]&lt;&gt;0,H328,"")</f>
        <v/>
      </c>
      <c r="O329" s="2" t="str">
        <f ca="1">IF(testdata[[#This Row],[dir]]&lt;&gt;"",MAX(OFFSET(testdata[[#This Row],[high]],0,0,testdata[[#This Row],[lastIndex]]-testdata[[#This Row],[index]],1)),"")</f>
        <v/>
      </c>
      <c r="P329" s="2" t="str">
        <f ca="1">IF(testdata[[#This Row],[dir]]&lt;&gt;"",MIN(OFFSET(testdata[[#This Row],[low]],0,0,testdata[[#This Row],[lastIndex]]-testdata[[#This Row],[index]],1)),"")</f>
        <v/>
      </c>
      <c r="Q329" s="2" t="str">
        <f>IF(testdata[[#This Row],[qty]]&lt;&gt;0,testdata[[#This Row],[last]],"")</f>
        <v/>
      </c>
      <c r="R329" s="1" t="str">
        <f ca="1">IF(testdata[[#This Row],[dir]]&lt;&gt;"",SUM(OFFSET(testdata[[#This Row],[volume]],0,0,testdata[[#This Row],[lastIndex]]-testdata[[#This Row],[index]],1))/ABS(testdata[[#This Row],[qty]]),"")</f>
        <v/>
      </c>
      <c r="AD329"/>
    </row>
    <row r="330" spans="1:30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IF(ABS(testdata[[#This Row],[close]]-H329)&gt;=BrickSize,H329+testdata[[#This Row],[qty]]*BrickSize,H329)</f>
        <v>255.5</v>
      </c>
      <c r="I330" s="15">
        <f>(testdata[[#This Row],[close]]-H329)/BrickSize</f>
        <v>-1.4799999999999955</v>
      </c>
      <c r="J330" s="12">
        <f>ROUNDDOWN((testdata[[#This Row],[close]]-H329)/BrickSize,0)</f>
        <v>-1</v>
      </c>
      <c r="K330" s="12">
        <f t="array" ref="K330">SUM(ABS(J$2:J330))</f>
        <v>79</v>
      </c>
      <c r="L330" s="6" t="str">
        <f>IF(testdata[[#This Row],[last]]&gt;H329,"UP",IF(testdata[[#This Row],[last]]&lt;H329,"DN",""))</f>
        <v>DN</v>
      </c>
      <c r="M330" s="7">
        <f t="shared" si="5"/>
        <v>327</v>
      </c>
      <c r="N330" s="2">
        <f>IF(testdata[[#This Row],[qty]]&lt;&gt;0,H329,"")</f>
        <v>258</v>
      </c>
      <c r="O330" s="2">
        <f ca="1">IF(testdata[[#This Row],[dir]]&lt;&gt;"",MAX(OFFSET(testdata[[#This Row],[high]],0,0,testdata[[#This Row],[lastIndex]]-testdata[[#This Row],[index]],1)),"")</f>
        <v>259.13</v>
      </c>
      <c r="P330" s="2">
        <f ca="1">IF(testdata[[#This Row],[dir]]&lt;&gt;"",MIN(OFFSET(testdata[[#This Row],[low]],0,0,testdata[[#This Row],[lastIndex]]-testdata[[#This Row],[index]],1)),"")</f>
        <v>252.65</v>
      </c>
      <c r="Q330" s="2">
        <f>IF(testdata[[#This Row],[qty]]&lt;&gt;0,testdata[[#This Row],[last]],"")</f>
        <v>255.5</v>
      </c>
      <c r="R330" s="1">
        <f ca="1">IF(testdata[[#This Row],[dir]]&lt;&gt;"",SUM(OFFSET(testdata[[#This Row],[volume]],0,0,testdata[[#This Row],[lastIndex]]-testdata[[#This Row],[index]],1))/ABS(testdata[[#This Row],[qty]]),"")</f>
        <v>184536320</v>
      </c>
      <c r="AD330"/>
    </row>
    <row r="331" spans="1:30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IF(ABS(testdata[[#This Row],[close]]-H330)&gt;=BrickSize,H330+testdata[[#This Row],[qty]]*BrickSize,H330)</f>
        <v>255.5</v>
      </c>
      <c r="I331" s="15">
        <f>(testdata[[#This Row],[close]]-H330)/BrickSize</f>
        <v>-0.22799999999999726</v>
      </c>
      <c r="J331" s="12">
        <f>ROUNDDOWN((testdata[[#This Row],[close]]-H330)/BrickSize,0)</f>
        <v>0</v>
      </c>
      <c r="K331" s="12">
        <f t="array" ref="K331">SUM(ABS(J$2:J331))</f>
        <v>79</v>
      </c>
      <c r="L331" s="6" t="str">
        <f>IF(testdata[[#This Row],[last]]&gt;H330,"UP",IF(testdata[[#This Row],[last]]&lt;H330,"DN",""))</f>
        <v/>
      </c>
      <c r="M331" s="7">
        <f t="shared" si="5"/>
        <v>329</v>
      </c>
      <c r="N331" s="2" t="str">
        <f>IF(testdata[[#This Row],[qty]]&lt;&gt;0,H330,"")</f>
        <v/>
      </c>
      <c r="O331" s="2" t="str">
        <f ca="1">IF(testdata[[#This Row],[dir]]&lt;&gt;"",MAX(OFFSET(testdata[[#This Row],[high]],0,0,testdata[[#This Row],[lastIndex]]-testdata[[#This Row],[index]],1)),"")</f>
        <v/>
      </c>
      <c r="P331" s="2" t="str">
        <f ca="1">IF(testdata[[#This Row],[dir]]&lt;&gt;"",MIN(OFFSET(testdata[[#This Row],[low]],0,0,testdata[[#This Row],[lastIndex]]-testdata[[#This Row],[index]],1)),"")</f>
        <v/>
      </c>
      <c r="Q331" s="2" t="str">
        <f>IF(testdata[[#This Row],[qty]]&lt;&gt;0,testdata[[#This Row],[last]],"")</f>
        <v/>
      </c>
      <c r="R331" s="1" t="str">
        <f ca="1">IF(testdata[[#This Row],[dir]]&lt;&gt;"",SUM(OFFSET(testdata[[#This Row],[volume]],0,0,testdata[[#This Row],[lastIndex]]-testdata[[#This Row],[index]],1))/ABS(testdata[[#This Row],[qty]]),"")</f>
        <v/>
      </c>
      <c r="AD331"/>
    </row>
    <row r="332" spans="1:30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IF(ABS(testdata[[#This Row],[close]]-H331)&gt;=BrickSize,H331+testdata[[#This Row],[qty]]*BrickSize,H331)</f>
        <v>255.5</v>
      </c>
      <c r="I332" s="15">
        <f>(testdata[[#This Row],[close]]-H331)/BrickSize</f>
        <v>0.80799999999999272</v>
      </c>
      <c r="J332" s="12">
        <f>ROUNDDOWN((testdata[[#This Row],[close]]-H331)/BrickSize,0)</f>
        <v>0</v>
      </c>
      <c r="K332" s="12">
        <f t="array" ref="K332">SUM(ABS(J$2:J332))</f>
        <v>79</v>
      </c>
      <c r="L332" s="6" t="str">
        <f>IF(testdata[[#This Row],[last]]&gt;H331,"UP",IF(testdata[[#This Row],[last]]&lt;H331,"DN",""))</f>
        <v/>
      </c>
      <c r="M332" s="7">
        <f t="shared" si="5"/>
        <v>329</v>
      </c>
      <c r="N332" s="2" t="str">
        <f>IF(testdata[[#This Row],[qty]]&lt;&gt;0,H331,"")</f>
        <v/>
      </c>
      <c r="O332" s="2" t="str">
        <f ca="1">IF(testdata[[#This Row],[dir]]&lt;&gt;"",MAX(OFFSET(testdata[[#This Row],[high]],0,0,testdata[[#This Row],[lastIndex]]-testdata[[#This Row],[index]],1)),"")</f>
        <v/>
      </c>
      <c r="P332" s="2" t="str">
        <f ca="1">IF(testdata[[#This Row],[dir]]&lt;&gt;"",MIN(OFFSET(testdata[[#This Row],[low]],0,0,testdata[[#This Row],[lastIndex]]-testdata[[#This Row],[index]],1)),"")</f>
        <v/>
      </c>
      <c r="Q332" s="2" t="str">
        <f>IF(testdata[[#This Row],[qty]]&lt;&gt;0,testdata[[#This Row],[last]],"")</f>
        <v/>
      </c>
      <c r="R332" s="1" t="str">
        <f ca="1">IF(testdata[[#This Row],[dir]]&lt;&gt;"",SUM(OFFSET(testdata[[#This Row],[volume]],0,0,testdata[[#This Row],[lastIndex]]-testdata[[#This Row],[index]],1))/ABS(testdata[[#This Row],[qty]]),"")</f>
        <v/>
      </c>
      <c r="AD332"/>
    </row>
    <row r="333" spans="1:30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IF(ABS(testdata[[#This Row],[close]]-H332)&gt;=BrickSize,H332+testdata[[#This Row],[qty]]*BrickSize,H332)</f>
        <v>255.5</v>
      </c>
      <c r="I333" s="15">
        <f>(testdata[[#This Row],[close]]-H332)/BrickSize</f>
        <v>0.90399999999999636</v>
      </c>
      <c r="J333" s="12">
        <f>ROUNDDOWN((testdata[[#This Row],[close]]-H332)/BrickSize,0)</f>
        <v>0</v>
      </c>
      <c r="K333" s="12">
        <f t="array" ref="K333">SUM(ABS(J$2:J333))</f>
        <v>79</v>
      </c>
      <c r="L333" s="6" t="str">
        <f>IF(testdata[[#This Row],[last]]&gt;H332,"UP",IF(testdata[[#This Row],[last]]&lt;H332,"DN",""))</f>
        <v/>
      </c>
      <c r="M333" s="7">
        <f t="shared" si="5"/>
        <v>329</v>
      </c>
      <c r="N333" s="2" t="str">
        <f>IF(testdata[[#This Row],[qty]]&lt;&gt;0,H332,"")</f>
        <v/>
      </c>
      <c r="O333" s="2" t="str">
        <f ca="1">IF(testdata[[#This Row],[dir]]&lt;&gt;"",MAX(OFFSET(testdata[[#This Row],[high]],0,0,testdata[[#This Row],[lastIndex]]-testdata[[#This Row],[index]],1)),"")</f>
        <v/>
      </c>
      <c r="P333" s="2" t="str">
        <f ca="1">IF(testdata[[#This Row],[dir]]&lt;&gt;"",MIN(OFFSET(testdata[[#This Row],[low]],0,0,testdata[[#This Row],[lastIndex]]-testdata[[#This Row],[index]],1)),"")</f>
        <v/>
      </c>
      <c r="Q333" s="2" t="str">
        <f>IF(testdata[[#This Row],[qty]]&lt;&gt;0,testdata[[#This Row],[last]],"")</f>
        <v/>
      </c>
      <c r="R333" s="1" t="str">
        <f ca="1">IF(testdata[[#This Row],[dir]]&lt;&gt;"",SUM(OFFSET(testdata[[#This Row],[volume]],0,0,testdata[[#This Row],[lastIndex]]-testdata[[#This Row],[index]],1))/ABS(testdata[[#This Row],[qty]]),"")</f>
        <v/>
      </c>
      <c r="AD333"/>
    </row>
    <row r="334" spans="1:30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IF(ABS(testdata[[#This Row],[close]]-H333)&gt;=BrickSize,H333+testdata[[#This Row],[qty]]*BrickSize,H333)</f>
        <v>255.5</v>
      </c>
      <c r="I334" s="15">
        <f>(testdata[[#This Row],[close]]-H333)/BrickSize</f>
        <v>0.11200000000000046</v>
      </c>
      <c r="J334" s="12">
        <f>ROUNDDOWN((testdata[[#This Row],[close]]-H333)/BrickSize,0)</f>
        <v>0</v>
      </c>
      <c r="K334" s="12">
        <f t="array" ref="K334">SUM(ABS(J$2:J334))</f>
        <v>79</v>
      </c>
      <c r="L334" s="6" t="str">
        <f>IF(testdata[[#This Row],[last]]&gt;H333,"UP",IF(testdata[[#This Row],[last]]&lt;H333,"DN",""))</f>
        <v/>
      </c>
      <c r="M334" s="7">
        <f t="shared" si="5"/>
        <v>329</v>
      </c>
      <c r="N334" s="2" t="str">
        <f>IF(testdata[[#This Row],[qty]]&lt;&gt;0,H333,"")</f>
        <v/>
      </c>
      <c r="O334" s="2" t="str">
        <f ca="1">IF(testdata[[#This Row],[dir]]&lt;&gt;"",MAX(OFFSET(testdata[[#This Row],[high]],0,0,testdata[[#This Row],[lastIndex]]-testdata[[#This Row],[index]],1)),"")</f>
        <v/>
      </c>
      <c r="P334" s="2" t="str">
        <f ca="1">IF(testdata[[#This Row],[dir]]&lt;&gt;"",MIN(OFFSET(testdata[[#This Row],[low]],0,0,testdata[[#This Row],[lastIndex]]-testdata[[#This Row],[index]],1)),"")</f>
        <v/>
      </c>
      <c r="Q334" s="2" t="str">
        <f>IF(testdata[[#This Row],[qty]]&lt;&gt;0,testdata[[#This Row],[last]],"")</f>
        <v/>
      </c>
      <c r="R334" s="1" t="str">
        <f ca="1">IF(testdata[[#This Row],[dir]]&lt;&gt;"",SUM(OFFSET(testdata[[#This Row],[volume]],0,0,testdata[[#This Row],[lastIndex]]-testdata[[#This Row],[index]],1))/ABS(testdata[[#This Row],[qty]]),"")</f>
        <v/>
      </c>
      <c r="AD334"/>
    </row>
    <row r="335" spans="1:30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IF(ABS(testdata[[#This Row],[close]]-H334)&gt;=BrickSize,H334+testdata[[#This Row],[qty]]*BrickSize,H334)</f>
        <v>255.5</v>
      </c>
      <c r="I335" s="15">
        <f>(testdata[[#This Row],[close]]-H334)/BrickSize</f>
        <v>0.29200000000000725</v>
      </c>
      <c r="J335" s="12">
        <f>ROUNDDOWN((testdata[[#This Row],[close]]-H334)/BrickSize,0)</f>
        <v>0</v>
      </c>
      <c r="K335" s="12">
        <f t="array" ref="K335">SUM(ABS(J$2:J335))</f>
        <v>79</v>
      </c>
      <c r="L335" s="6" t="str">
        <f>IF(testdata[[#This Row],[last]]&gt;H334,"UP",IF(testdata[[#This Row],[last]]&lt;H334,"DN",""))</f>
        <v/>
      </c>
      <c r="M335" s="7">
        <f t="shared" si="5"/>
        <v>329</v>
      </c>
      <c r="N335" s="2" t="str">
        <f>IF(testdata[[#This Row],[qty]]&lt;&gt;0,H334,"")</f>
        <v/>
      </c>
      <c r="O335" s="2" t="str">
        <f ca="1">IF(testdata[[#This Row],[dir]]&lt;&gt;"",MAX(OFFSET(testdata[[#This Row],[high]],0,0,testdata[[#This Row],[lastIndex]]-testdata[[#This Row],[index]],1)),"")</f>
        <v/>
      </c>
      <c r="P335" s="2" t="str">
        <f ca="1">IF(testdata[[#This Row],[dir]]&lt;&gt;"",MIN(OFFSET(testdata[[#This Row],[low]],0,0,testdata[[#This Row],[lastIndex]]-testdata[[#This Row],[index]],1)),"")</f>
        <v/>
      </c>
      <c r="Q335" s="2" t="str">
        <f>IF(testdata[[#This Row],[qty]]&lt;&gt;0,testdata[[#This Row],[last]],"")</f>
        <v/>
      </c>
      <c r="R335" s="1" t="str">
        <f ca="1">IF(testdata[[#This Row],[dir]]&lt;&gt;"",SUM(OFFSET(testdata[[#This Row],[volume]],0,0,testdata[[#This Row],[lastIndex]]-testdata[[#This Row],[index]],1))/ABS(testdata[[#This Row],[qty]]),"")</f>
        <v/>
      </c>
      <c r="AD335"/>
    </row>
    <row r="336" spans="1:30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IF(ABS(testdata[[#This Row],[close]]-H335)&gt;=BrickSize,H335+testdata[[#This Row],[qty]]*BrickSize,H335)</f>
        <v>255.5</v>
      </c>
      <c r="I336" s="15">
        <f>(testdata[[#This Row],[close]]-H335)/BrickSize</f>
        <v>-0.39600000000000363</v>
      </c>
      <c r="J336" s="12">
        <f>ROUNDDOWN((testdata[[#This Row],[close]]-H335)/BrickSize,0)</f>
        <v>0</v>
      </c>
      <c r="K336" s="12">
        <f t="array" ref="K336">SUM(ABS(J$2:J336))</f>
        <v>79</v>
      </c>
      <c r="L336" s="6" t="str">
        <f>IF(testdata[[#This Row],[last]]&gt;H335,"UP",IF(testdata[[#This Row],[last]]&lt;H335,"DN",""))</f>
        <v/>
      </c>
      <c r="M336" s="7">
        <f t="shared" si="5"/>
        <v>329</v>
      </c>
      <c r="N336" s="2" t="str">
        <f>IF(testdata[[#This Row],[qty]]&lt;&gt;0,H335,"")</f>
        <v/>
      </c>
      <c r="O336" s="2" t="str">
        <f ca="1">IF(testdata[[#This Row],[dir]]&lt;&gt;"",MAX(OFFSET(testdata[[#This Row],[high]],0,0,testdata[[#This Row],[lastIndex]]-testdata[[#This Row],[index]],1)),"")</f>
        <v/>
      </c>
      <c r="P336" s="2" t="str">
        <f ca="1">IF(testdata[[#This Row],[dir]]&lt;&gt;"",MIN(OFFSET(testdata[[#This Row],[low]],0,0,testdata[[#This Row],[lastIndex]]-testdata[[#This Row],[index]],1)),"")</f>
        <v/>
      </c>
      <c r="Q336" s="2" t="str">
        <f>IF(testdata[[#This Row],[qty]]&lt;&gt;0,testdata[[#This Row],[last]],"")</f>
        <v/>
      </c>
      <c r="R336" s="1" t="str">
        <f ca="1">IF(testdata[[#This Row],[dir]]&lt;&gt;"",SUM(OFFSET(testdata[[#This Row],[volume]],0,0,testdata[[#This Row],[lastIndex]]-testdata[[#This Row],[index]],1))/ABS(testdata[[#This Row],[qty]]),"")</f>
        <v/>
      </c>
      <c r="AD336"/>
    </row>
    <row r="337" spans="1:30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IF(ABS(testdata[[#This Row],[close]]-H336)&gt;=BrickSize,H336+testdata[[#This Row],[qty]]*BrickSize,H336)</f>
        <v>255.5</v>
      </c>
      <c r="I337" s="15">
        <f>(testdata[[#This Row],[close]]-H336)/BrickSize</f>
        <v>-0.62000000000000455</v>
      </c>
      <c r="J337" s="12">
        <f>ROUNDDOWN((testdata[[#This Row],[close]]-H336)/BrickSize,0)</f>
        <v>0</v>
      </c>
      <c r="K337" s="12">
        <f t="array" ref="K337">SUM(ABS(J$2:J337))</f>
        <v>79</v>
      </c>
      <c r="L337" s="6" t="str">
        <f>IF(testdata[[#This Row],[last]]&gt;H336,"UP",IF(testdata[[#This Row],[last]]&lt;H336,"DN",""))</f>
        <v/>
      </c>
      <c r="M337" s="7">
        <f t="shared" si="5"/>
        <v>329</v>
      </c>
      <c r="N337" s="2" t="str">
        <f>IF(testdata[[#This Row],[qty]]&lt;&gt;0,H336,"")</f>
        <v/>
      </c>
      <c r="O337" s="2" t="str">
        <f ca="1">IF(testdata[[#This Row],[dir]]&lt;&gt;"",MAX(OFFSET(testdata[[#This Row],[high]],0,0,testdata[[#This Row],[lastIndex]]-testdata[[#This Row],[index]],1)),"")</f>
        <v/>
      </c>
      <c r="P337" s="2" t="str">
        <f ca="1">IF(testdata[[#This Row],[dir]]&lt;&gt;"",MIN(OFFSET(testdata[[#This Row],[low]],0,0,testdata[[#This Row],[lastIndex]]-testdata[[#This Row],[index]],1)),"")</f>
        <v/>
      </c>
      <c r="Q337" s="2" t="str">
        <f>IF(testdata[[#This Row],[qty]]&lt;&gt;0,testdata[[#This Row],[last]],"")</f>
        <v/>
      </c>
      <c r="R337" s="1" t="str">
        <f ca="1">IF(testdata[[#This Row],[dir]]&lt;&gt;"",SUM(OFFSET(testdata[[#This Row],[volume]],0,0,testdata[[#This Row],[lastIndex]]-testdata[[#This Row],[index]],1))/ABS(testdata[[#This Row],[qty]]),"")</f>
        <v/>
      </c>
      <c r="AD337"/>
    </row>
    <row r="338" spans="1:30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IF(ABS(testdata[[#This Row],[close]]-H337)&gt;=BrickSize,H337+testdata[[#This Row],[qty]]*BrickSize,H337)</f>
        <v>255.5</v>
      </c>
      <c r="I338" s="15">
        <f>(testdata[[#This Row],[close]]-H337)/BrickSize</f>
        <v>0.69600000000000362</v>
      </c>
      <c r="J338" s="12">
        <f>ROUNDDOWN((testdata[[#This Row],[close]]-H337)/BrickSize,0)</f>
        <v>0</v>
      </c>
      <c r="K338" s="12">
        <f t="array" ref="K338">SUM(ABS(J$2:J338))</f>
        <v>79</v>
      </c>
      <c r="L338" s="6" t="str">
        <f>IF(testdata[[#This Row],[last]]&gt;H337,"UP",IF(testdata[[#This Row],[last]]&lt;H337,"DN",""))</f>
        <v/>
      </c>
      <c r="M338" s="7">
        <f t="shared" si="5"/>
        <v>329</v>
      </c>
      <c r="N338" s="2" t="str">
        <f>IF(testdata[[#This Row],[qty]]&lt;&gt;0,H337,"")</f>
        <v/>
      </c>
      <c r="O338" s="2" t="str">
        <f ca="1">IF(testdata[[#This Row],[dir]]&lt;&gt;"",MAX(OFFSET(testdata[[#This Row],[high]],0,0,testdata[[#This Row],[lastIndex]]-testdata[[#This Row],[index]],1)),"")</f>
        <v/>
      </c>
      <c r="P338" s="2" t="str">
        <f ca="1">IF(testdata[[#This Row],[dir]]&lt;&gt;"",MIN(OFFSET(testdata[[#This Row],[low]],0,0,testdata[[#This Row],[lastIndex]]-testdata[[#This Row],[index]],1)),"")</f>
        <v/>
      </c>
      <c r="Q338" s="2" t="str">
        <f>IF(testdata[[#This Row],[qty]]&lt;&gt;0,testdata[[#This Row],[last]],"")</f>
        <v/>
      </c>
      <c r="R338" s="1" t="str">
        <f ca="1">IF(testdata[[#This Row],[dir]]&lt;&gt;"",SUM(OFFSET(testdata[[#This Row],[volume]],0,0,testdata[[#This Row],[lastIndex]]-testdata[[#This Row],[index]],1))/ABS(testdata[[#This Row],[qty]]),"")</f>
        <v/>
      </c>
      <c r="AD338"/>
    </row>
    <row r="339" spans="1:30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IF(ABS(testdata[[#This Row],[close]]-H338)&gt;=BrickSize,H338+testdata[[#This Row],[qty]]*BrickSize,H338)</f>
        <v>258</v>
      </c>
      <c r="I339" s="15">
        <f>(testdata[[#This Row],[close]]-H338)/BrickSize</f>
        <v>1.0440000000000054</v>
      </c>
      <c r="J339" s="12">
        <f>ROUNDDOWN((testdata[[#This Row],[close]]-H338)/BrickSize,0)</f>
        <v>1</v>
      </c>
      <c r="K339" s="12">
        <f t="array" ref="K339">SUM(ABS(J$2:J339))</f>
        <v>80</v>
      </c>
      <c r="L339" s="6" t="str">
        <f>IF(testdata[[#This Row],[last]]&gt;H338,"UP",IF(testdata[[#This Row],[last]]&lt;H338,"DN",""))</f>
        <v>UP</v>
      </c>
      <c r="M339" s="7">
        <f t="shared" si="5"/>
        <v>329</v>
      </c>
      <c r="N339" s="2">
        <f>IF(testdata[[#This Row],[qty]]&lt;&gt;0,H338,"")</f>
        <v>255.5</v>
      </c>
      <c r="O339" s="2">
        <f ca="1">IF(testdata[[#This Row],[dir]]&lt;&gt;"",MAX(OFFSET(testdata[[#This Row],[high]],0,0,testdata[[#This Row],[lastIndex]]-testdata[[#This Row],[index]],1)),"")</f>
        <v>259.17</v>
      </c>
      <c r="P339" s="2">
        <f ca="1">IF(testdata[[#This Row],[dir]]&lt;&gt;"",MIN(OFFSET(testdata[[#This Row],[low]],0,0,testdata[[#This Row],[lastIndex]]-testdata[[#This Row],[index]],1)),"")</f>
        <v>250.5</v>
      </c>
      <c r="Q339" s="2">
        <f>IF(testdata[[#This Row],[qty]]&lt;&gt;0,testdata[[#This Row],[last]],"")</f>
        <v>258</v>
      </c>
      <c r="R339" s="1">
        <f ca="1">IF(testdata[[#This Row],[dir]]&lt;&gt;"",SUM(OFFSET(testdata[[#This Row],[volume]],0,0,testdata[[#This Row],[lastIndex]]-testdata[[#This Row],[index]],1))/ABS(testdata[[#This Row],[qty]]),"")</f>
        <v>779972332</v>
      </c>
      <c r="AD339"/>
    </row>
    <row r="340" spans="1:30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IF(ABS(testdata[[#This Row],[close]]-H339)&gt;=BrickSize,H339+testdata[[#This Row],[qty]]*BrickSize,H339)</f>
        <v>258</v>
      </c>
      <c r="I340" s="15">
        <f>(testdata[[#This Row],[close]]-H339)/BrickSize</f>
        <v>4.4000000000005458E-2</v>
      </c>
      <c r="J340" s="12">
        <f>ROUNDDOWN((testdata[[#This Row],[close]]-H339)/BrickSize,0)</f>
        <v>0</v>
      </c>
      <c r="K340" s="12">
        <f t="array" ref="K340">SUM(ABS(J$2:J340))</f>
        <v>80</v>
      </c>
      <c r="L340" s="6" t="str">
        <f>IF(testdata[[#This Row],[last]]&gt;H339,"UP",IF(testdata[[#This Row],[last]]&lt;H339,"DN",""))</f>
        <v/>
      </c>
      <c r="M340" s="7">
        <f t="shared" si="5"/>
        <v>338</v>
      </c>
      <c r="N340" s="2" t="str">
        <f>IF(testdata[[#This Row],[qty]]&lt;&gt;0,H339,"")</f>
        <v/>
      </c>
      <c r="O340" s="2" t="str">
        <f ca="1">IF(testdata[[#This Row],[dir]]&lt;&gt;"",MAX(OFFSET(testdata[[#This Row],[high]],0,0,testdata[[#This Row],[lastIndex]]-testdata[[#This Row],[index]],1)),"")</f>
        <v/>
      </c>
      <c r="P340" s="2" t="str">
        <f ca="1">IF(testdata[[#This Row],[dir]]&lt;&gt;"",MIN(OFFSET(testdata[[#This Row],[low]],0,0,testdata[[#This Row],[lastIndex]]-testdata[[#This Row],[index]],1)),"")</f>
        <v/>
      </c>
      <c r="Q340" s="2" t="str">
        <f>IF(testdata[[#This Row],[qty]]&lt;&gt;0,testdata[[#This Row],[last]],"")</f>
        <v/>
      </c>
      <c r="R340" s="1" t="str">
        <f ca="1">IF(testdata[[#This Row],[dir]]&lt;&gt;"",SUM(OFFSET(testdata[[#This Row],[volume]],0,0,testdata[[#This Row],[lastIndex]]-testdata[[#This Row],[index]],1))/ABS(testdata[[#This Row],[qty]]),"")</f>
        <v/>
      </c>
      <c r="AD340"/>
    </row>
    <row r="341" spans="1:30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IF(ABS(testdata[[#This Row],[close]]-H340)&gt;=BrickSize,H340+testdata[[#This Row],[qty]]*BrickSize,H340)</f>
        <v>260.5</v>
      </c>
      <c r="I341" s="15">
        <f>(testdata[[#This Row],[close]]-H340)/BrickSize</f>
        <v>1.0400000000000091</v>
      </c>
      <c r="J341" s="12">
        <f>ROUNDDOWN((testdata[[#This Row],[close]]-H340)/BrickSize,0)</f>
        <v>1</v>
      </c>
      <c r="K341" s="12">
        <f t="array" ref="K341">SUM(ABS(J$2:J341))</f>
        <v>81</v>
      </c>
      <c r="L341" s="6" t="str">
        <f>IF(testdata[[#This Row],[last]]&gt;H340,"UP",IF(testdata[[#This Row],[last]]&lt;H340,"DN",""))</f>
        <v>UP</v>
      </c>
      <c r="M341" s="7">
        <f t="shared" si="5"/>
        <v>338</v>
      </c>
      <c r="N341" s="2">
        <f>IF(testdata[[#This Row],[qty]]&lt;&gt;0,H340,"")</f>
        <v>258</v>
      </c>
      <c r="O341" s="2">
        <f ca="1">IF(testdata[[#This Row],[dir]]&lt;&gt;"",MAX(OFFSET(testdata[[#This Row],[high]],0,0,testdata[[#This Row],[lastIndex]]-testdata[[#This Row],[index]],1)),"")</f>
        <v>260.95</v>
      </c>
      <c r="P341" s="2">
        <f ca="1">IF(testdata[[#This Row],[dir]]&lt;&gt;"",MIN(OFFSET(testdata[[#This Row],[low]],0,0,testdata[[#This Row],[lastIndex]]-testdata[[#This Row],[index]],1)),"")</f>
        <v>256.39999999999998</v>
      </c>
      <c r="Q341" s="2">
        <f>IF(testdata[[#This Row],[qty]]&lt;&gt;0,testdata[[#This Row],[last]],"")</f>
        <v>260.5</v>
      </c>
      <c r="R341" s="1">
        <f ca="1">IF(testdata[[#This Row],[dir]]&lt;&gt;"",SUM(OFFSET(testdata[[#This Row],[volume]],0,0,testdata[[#This Row],[lastIndex]]-testdata[[#This Row],[index]],1))/ABS(testdata[[#This Row],[qty]]),"")</f>
        <v>131507432</v>
      </c>
      <c r="AD341"/>
    </row>
    <row r="342" spans="1:30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IF(ABS(testdata[[#This Row],[close]]-H341)&gt;=BrickSize,H341+testdata[[#This Row],[qty]]*BrickSize,H341)</f>
        <v>263</v>
      </c>
      <c r="I342" s="15">
        <f>(testdata[[#This Row],[close]]-H341)/BrickSize</f>
        <v>1.0160000000000082</v>
      </c>
      <c r="J342" s="12">
        <f>ROUNDDOWN((testdata[[#This Row],[close]]-H341)/BrickSize,0)</f>
        <v>1</v>
      </c>
      <c r="K342" s="12">
        <f t="array" ref="K342">SUM(ABS(J$2:J342))</f>
        <v>82</v>
      </c>
      <c r="L342" s="6" t="str">
        <f>IF(testdata[[#This Row],[last]]&gt;H341,"UP",IF(testdata[[#This Row],[last]]&lt;H341,"DN",""))</f>
        <v>UP</v>
      </c>
      <c r="M342" s="7">
        <f t="shared" si="5"/>
        <v>340</v>
      </c>
      <c r="N342" s="2">
        <f>IF(testdata[[#This Row],[qty]]&lt;&gt;0,H341,"")</f>
        <v>260.5</v>
      </c>
      <c r="O342" s="2">
        <f ca="1">IF(testdata[[#This Row],[dir]]&lt;&gt;"",MAX(OFFSET(testdata[[#This Row],[high]],0,0,testdata[[#This Row],[lastIndex]]-testdata[[#This Row],[index]],1)),"")</f>
        <v>263.39999999999998</v>
      </c>
      <c r="P342" s="2">
        <f ca="1">IF(testdata[[#This Row],[dir]]&lt;&gt;"",MIN(OFFSET(testdata[[#This Row],[low]],0,0,testdata[[#This Row],[lastIndex]]-testdata[[#This Row],[index]],1)),"")</f>
        <v>261.3</v>
      </c>
      <c r="Q342" s="2">
        <f>IF(testdata[[#This Row],[qty]]&lt;&gt;0,testdata[[#This Row],[last]],"")</f>
        <v>263</v>
      </c>
      <c r="R342" s="1">
        <f ca="1">IF(testdata[[#This Row],[dir]]&lt;&gt;"",SUM(OFFSET(testdata[[#This Row],[volume]],0,0,testdata[[#This Row],[lastIndex]]-testdata[[#This Row],[index]],1))/ABS(testdata[[#This Row],[qty]]),"")</f>
        <v>74524544</v>
      </c>
      <c r="AD342"/>
    </row>
    <row r="343" spans="1:30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IF(ABS(testdata[[#This Row],[close]]-H342)&gt;=BrickSize,H342+testdata[[#This Row],[qty]]*BrickSize,H342)</f>
        <v>263</v>
      </c>
      <c r="I343" s="15">
        <f>(testdata[[#This Row],[close]]-H342)/BrickSize</f>
        <v>0.33599999999998997</v>
      </c>
      <c r="J343" s="12">
        <f>ROUNDDOWN((testdata[[#This Row],[close]]-H342)/BrickSize,0)</f>
        <v>0</v>
      </c>
      <c r="K343" s="12">
        <f t="array" ref="K343">SUM(ABS(J$2:J343))</f>
        <v>82</v>
      </c>
      <c r="L343" s="6" t="str">
        <f>IF(testdata[[#This Row],[last]]&gt;H342,"UP",IF(testdata[[#This Row],[last]]&lt;H342,"DN",""))</f>
        <v/>
      </c>
      <c r="M343" s="7">
        <f t="shared" si="5"/>
        <v>341</v>
      </c>
      <c r="N343" s="2" t="str">
        <f>IF(testdata[[#This Row],[qty]]&lt;&gt;0,H342,"")</f>
        <v/>
      </c>
      <c r="O343" s="2" t="str">
        <f ca="1">IF(testdata[[#This Row],[dir]]&lt;&gt;"",MAX(OFFSET(testdata[[#This Row],[high]],0,0,testdata[[#This Row],[lastIndex]]-testdata[[#This Row],[index]],1)),"")</f>
        <v/>
      </c>
      <c r="P343" s="2" t="str">
        <f ca="1">IF(testdata[[#This Row],[dir]]&lt;&gt;"",MIN(OFFSET(testdata[[#This Row],[low]],0,0,testdata[[#This Row],[lastIndex]]-testdata[[#This Row],[index]],1)),"")</f>
        <v/>
      </c>
      <c r="Q343" s="2" t="str">
        <f>IF(testdata[[#This Row],[qty]]&lt;&gt;0,testdata[[#This Row],[last]],"")</f>
        <v/>
      </c>
      <c r="R343" s="1" t="str">
        <f ca="1">IF(testdata[[#This Row],[dir]]&lt;&gt;"",SUM(OFFSET(testdata[[#This Row],[volume]],0,0,testdata[[#This Row],[lastIndex]]-testdata[[#This Row],[index]],1))/ABS(testdata[[#This Row],[qty]]),"")</f>
        <v/>
      </c>
      <c r="AD343"/>
    </row>
    <row r="344" spans="1:30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IF(ABS(testdata[[#This Row],[close]]-H343)&gt;=BrickSize,H343+testdata[[#This Row],[qty]]*BrickSize,H343)</f>
        <v>263</v>
      </c>
      <c r="I344" s="15">
        <f>(testdata[[#This Row],[close]]-H343)/BrickSize</f>
        <v>0.38800000000001089</v>
      </c>
      <c r="J344" s="12">
        <f>ROUNDDOWN((testdata[[#This Row],[close]]-H343)/BrickSize,0)</f>
        <v>0</v>
      </c>
      <c r="K344" s="12">
        <f t="array" ref="K344">SUM(ABS(J$2:J344))</f>
        <v>82</v>
      </c>
      <c r="L344" s="6" t="str">
        <f>IF(testdata[[#This Row],[last]]&gt;H343,"UP",IF(testdata[[#This Row],[last]]&lt;H343,"DN",""))</f>
        <v/>
      </c>
      <c r="M344" s="7">
        <f t="shared" si="5"/>
        <v>341</v>
      </c>
      <c r="N344" s="2" t="str">
        <f>IF(testdata[[#This Row],[qty]]&lt;&gt;0,H343,"")</f>
        <v/>
      </c>
      <c r="O344" s="2" t="str">
        <f ca="1">IF(testdata[[#This Row],[dir]]&lt;&gt;"",MAX(OFFSET(testdata[[#This Row],[high]],0,0,testdata[[#This Row],[lastIndex]]-testdata[[#This Row],[index]],1)),"")</f>
        <v/>
      </c>
      <c r="P344" s="2" t="str">
        <f ca="1">IF(testdata[[#This Row],[dir]]&lt;&gt;"",MIN(OFFSET(testdata[[#This Row],[low]],0,0,testdata[[#This Row],[lastIndex]]-testdata[[#This Row],[index]],1)),"")</f>
        <v/>
      </c>
      <c r="Q344" s="2" t="str">
        <f>IF(testdata[[#This Row],[qty]]&lt;&gt;0,testdata[[#This Row],[last]],"")</f>
        <v/>
      </c>
      <c r="R344" s="1" t="str">
        <f ca="1">IF(testdata[[#This Row],[dir]]&lt;&gt;"",SUM(OFFSET(testdata[[#This Row],[volume]],0,0,testdata[[#This Row],[lastIndex]]-testdata[[#This Row],[index]],1))/ABS(testdata[[#This Row],[qty]]),"")</f>
        <v/>
      </c>
      <c r="AD344"/>
    </row>
    <row r="345" spans="1:30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IF(ABS(testdata[[#This Row],[close]]-H344)&gt;=BrickSize,H344+testdata[[#This Row],[qty]]*BrickSize,H344)</f>
        <v>263</v>
      </c>
      <c r="I345" s="15">
        <f>(testdata[[#This Row],[close]]-H344)/BrickSize</f>
        <v>-0.34000000000000907</v>
      </c>
      <c r="J345" s="12">
        <f>ROUNDDOWN((testdata[[#This Row],[close]]-H344)/BrickSize,0)</f>
        <v>0</v>
      </c>
      <c r="K345" s="12">
        <f t="array" ref="K345">SUM(ABS(J$2:J345))</f>
        <v>82</v>
      </c>
      <c r="L345" s="6" t="str">
        <f>IF(testdata[[#This Row],[last]]&gt;H344,"UP",IF(testdata[[#This Row],[last]]&lt;H344,"DN",""))</f>
        <v/>
      </c>
      <c r="M345" s="7">
        <f t="shared" si="5"/>
        <v>341</v>
      </c>
      <c r="N345" s="2" t="str">
        <f>IF(testdata[[#This Row],[qty]]&lt;&gt;0,H344,"")</f>
        <v/>
      </c>
      <c r="O345" s="2" t="str">
        <f ca="1">IF(testdata[[#This Row],[dir]]&lt;&gt;"",MAX(OFFSET(testdata[[#This Row],[high]],0,0,testdata[[#This Row],[lastIndex]]-testdata[[#This Row],[index]],1)),"")</f>
        <v/>
      </c>
      <c r="P345" s="2" t="str">
        <f ca="1">IF(testdata[[#This Row],[dir]]&lt;&gt;"",MIN(OFFSET(testdata[[#This Row],[low]],0,0,testdata[[#This Row],[lastIndex]]-testdata[[#This Row],[index]],1)),"")</f>
        <v/>
      </c>
      <c r="Q345" s="2" t="str">
        <f>IF(testdata[[#This Row],[qty]]&lt;&gt;0,testdata[[#This Row],[last]],"")</f>
        <v/>
      </c>
      <c r="R345" s="1" t="str">
        <f ca="1">IF(testdata[[#This Row],[dir]]&lt;&gt;"",SUM(OFFSET(testdata[[#This Row],[volume]],0,0,testdata[[#This Row],[lastIndex]]-testdata[[#This Row],[index]],1))/ABS(testdata[[#This Row],[qty]]),"")</f>
        <v/>
      </c>
      <c r="AD345"/>
    </row>
    <row r="346" spans="1:30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IF(ABS(testdata[[#This Row],[close]]-H345)&gt;=BrickSize,H345+testdata[[#This Row],[qty]]*BrickSize,H345)</f>
        <v>263</v>
      </c>
      <c r="I346" s="15">
        <f>(testdata[[#This Row],[close]]-H345)/BrickSize</f>
        <v>0.1</v>
      </c>
      <c r="J346" s="12">
        <f>ROUNDDOWN((testdata[[#This Row],[close]]-H345)/BrickSize,0)</f>
        <v>0</v>
      </c>
      <c r="K346" s="12">
        <f t="array" ref="K346">SUM(ABS(J$2:J346))</f>
        <v>82</v>
      </c>
      <c r="L346" s="6" t="str">
        <f>IF(testdata[[#This Row],[last]]&gt;H345,"UP",IF(testdata[[#This Row],[last]]&lt;H345,"DN",""))</f>
        <v/>
      </c>
      <c r="M346" s="7">
        <f t="shared" si="5"/>
        <v>341</v>
      </c>
      <c r="N346" s="2" t="str">
        <f>IF(testdata[[#This Row],[qty]]&lt;&gt;0,H345,"")</f>
        <v/>
      </c>
      <c r="O346" s="2" t="str">
        <f ca="1">IF(testdata[[#This Row],[dir]]&lt;&gt;"",MAX(OFFSET(testdata[[#This Row],[high]],0,0,testdata[[#This Row],[lastIndex]]-testdata[[#This Row],[index]],1)),"")</f>
        <v/>
      </c>
      <c r="P346" s="2" t="str">
        <f ca="1">IF(testdata[[#This Row],[dir]]&lt;&gt;"",MIN(OFFSET(testdata[[#This Row],[low]],0,0,testdata[[#This Row],[lastIndex]]-testdata[[#This Row],[index]],1)),"")</f>
        <v/>
      </c>
      <c r="Q346" s="2" t="str">
        <f>IF(testdata[[#This Row],[qty]]&lt;&gt;0,testdata[[#This Row],[last]],"")</f>
        <v/>
      </c>
      <c r="R346" s="1" t="str">
        <f ca="1">IF(testdata[[#This Row],[dir]]&lt;&gt;"",SUM(OFFSET(testdata[[#This Row],[volume]],0,0,testdata[[#This Row],[lastIndex]]-testdata[[#This Row],[index]],1))/ABS(testdata[[#This Row],[qty]]),"")</f>
        <v/>
      </c>
      <c r="AD346"/>
    </row>
    <row r="347" spans="1:30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IF(ABS(testdata[[#This Row],[close]]-H346)&gt;=BrickSize,H346+testdata[[#This Row],[qty]]*BrickSize,H346)</f>
        <v>263</v>
      </c>
      <c r="I347" s="15">
        <f>(testdata[[#This Row],[close]]-H346)/BrickSize</f>
        <v>1.1999999999989085E-2</v>
      </c>
      <c r="J347" s="12">
        <f>ROUNDDOWN((testdata[[#This Row],[close]]-H346)/BrickSize,0)</f>
        <v>0</v>
      </c>
      <c r="K347" s="12">
        <f t="array" ref="K347">SUM(ABS(J$2:J347))</f>
        <v>82</v>
      </c>
      <c r="L347" s="6" t="str">
        <f>IF(testdata[[#This Row],[last]]&gt;H346,"UP",IF(testdata[[#This Row],[last]]&lt;H346,"DN",""))</f>
        <v/>
      </c>
      <c r="M347" s="7">
        <f t="shared" si="5"/>
        <v>341</v>
      </c>
      <c r="N347" s="2" t="str">
        <f>IF(testdata[[#This Row],[qty]]&lt;&gt;0,H346,"")</f>
        <v/>
      </c>
      <c r="O347" s="2" t="str">
        <f ca="1">IF(testdata[[#This Row],[dir]]&lt;&gt;"",MAX(OFFSET(testdata[[#This Row],[high]],0,0,testdata[[#This Row],[lastIndex]]-testdata[[#This Row],[index]],1)),"")</f>
        <v/>
      </c>
      <c r="P347" s="2" t="str">
        <f ca="1">IF(testdata[[#This Row],[dir]]&lt;&gt;"",MIN(OFFSET(testdata[[#This Row],[low]],0,0,testdata[[#This Row],[lastIndex]]-testdata[[#This Row],[index]],1)),"")</f>
        <v/>
      </c>
      <c r="Q347" s="2" t="str">
        <f>IF(testdata[[#This Row],[qty]]&lt;&gt;0,testdata[[#This Row],[last]],"")</f>
        <v/>
      </c>
      <c r="R347" s="1" t="str">
        <f ca="1">IF(testdata[[#This Row],[dir]]&lt;&gt;"",SUM(OFFSET(testdata[[#This Row],[volume]],0,0,testdata[[#This Row],[lastIndex]]-testdata[[#This Row],[index]],1))/ABS(testdata[[#This Row],[qty]]),"")</f>
        <v/>
      </c>
      <c r="AD347"/>
    </row>
    <row r="348" spans="1:30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IF(ABS(testdata[[#This Row],[close]]-H347)&gt;=BrickSize,H347+testdata[[#This Row],[qty]]*BrickSize,H347)</f>
        <v>263</v>
      </c>
      <c r="I348" s="15">
        <f>(testdata[[#This Row],[close]]-H347)/BrickSize</f>
        <v>-0.25199999999999817</v>
      </c>
      <c r="J348" s="12">
        <f>ROUNDDOWN((testdata[[#This Row],[close]]-H347)/BrickSize,0)</f>
        <v>0</v>
      </c>
      <c r="K348" s="12">
        <f t="array" ref="K348">SUM(ABS(J$2:J348))</f>
        <v>82</v>
      </c>
      <c r="L348" s="6" t="str">
        <f>IF(testdata[[#This Row],[last]]&gt;H347,"UP",IF(testdata[[#This Row],[last]]&lt;H347,"DN",""))</f>
        <v/>
      </c>
      <c r="M348" s="7">
        <f t="shared" si="5"/>
        <v>341</v>
      </c>
      <c r="N348" s="2" t="str">
        <f>IF(testdata[[#This Row],[qty]]&lt;&gt;0,H347,"")</f>
        <v/>
      </c>
      <c r="O348" s="2" t="str">
        <f ca="1">IF(testdata[[#This Row],[dir]]&lt;&gt;"",MAX(OFFSET(testdata[[#This Row],[high]],0,0,testdata[[#This Row],[lastIndex]]-testdata[[#This Row],[index]],1)),"")</f>
        <v/>
      </c>
      <c r="P348" s="2" t="str">
        <f ca="1">IF(testdata[[#This Row],[dir]]&lt;&gt;"",MIN(OFFSET(testdata[[#This Row],[low]],0,0,testdata[[#This Row],[lastIndex]]-testdata[[#This Row],[index]],1)),"")</f>
        <v/>
      </c>
      <c r="Q348" s="2" t="str">
        <f>IF(testdata[[#This Row],[qty]]&lt;&gt;0,testdata[[#This Row],[last]],"")</f>
        <v/>
      </c>
      <c r="R348" s="1" t="str">
        <f ca="1">IF(testdata[[#This Row],[dir]]&lt;&gt;"",SUM(OFFSET(testdata[[#This Row],[volume]],0,0,testdata[[#This Row],[lastIndex]]-testdata[[#This Row],[index]],1))/ABS(testdata[[#This Row],[qty]]),"")</f>
        <v/>
      </c>
      <c r="AD348"/>
    </row>
    <row r="349" spans="1:30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IF(ABS(testdata[[#This Row],[close]]-H348)&gt;=BrickSize,H348+testdata[[#This Row],[qty]]*BrickSize,H348)</f>
        <v>263</v>
      </c>
      <c r="I349" s="15">
        <f>(testdata[[#This Row],[close]]-H348)/BrickSize</f>
        <v>0.53599999999999004</v>
      </c>
      <c r="J349" s="12">
        <f>ROUNDDOWN((testdata[[#This Row],[close]]-H348)/BrickSize,0)</f>
        <v>0</v>
      </c>
      <c r="K349" s="12">
        <f t="array" ref="K349">SUM(ABS(J$2:J349))</f>
        <v>82</v>
      </c>
      <c r="L349" s="6" t="str">
        <f>IF(testdata[[#This Row],[last]]&gt;H348,"UP",IF(testdata[[#This Row],[last]]&lt;H348,"DN",""))</f>
        <v/>
      </c>
      <c r="M349" s="7">
        <f t="shared" si="5"/>
        <v>341</v>
      </c>
      <c r="N349" s="2" t="str">
        <f>IF(testdata[[#This Row],[qty]]&lt;&gt;0,H348,"")</f>
        <v/>
      </c>
      <c r="O349" s="2" t="str">
        <f ca="1">IF(testdata[[#This Row],[dir]]&lt;&gt;"",MAX(OFFSET(testdata[[#This Row],[high]],0,0,testdata[[#This Row],[lastIndex]]-testdata[[#This Row],[index]],1)),"")</f>
        <v/>
      </c>
      <c r="P349" s="2" t="str">
        <f ca="1">IF(testdata[[#This Row],[dir]]&lt;&gt;"",MIN(OFFSET(testdata[[#This Row],[low]],0,0,testdata[[#This Row],[lastIndex]]-testdata[[#This Row],[index]],1)),"")</f>
        <v/>
      </c>
      <c r="Q349" s="2" t="str">
        <f>IF(testdata[[#This Row],[qty]]&lt;&gt;0,testdata[[#This Row],[last]],"")</f>
        <v/>
      </c>
      <c r="R349" s="1" t="str">
        <f ca="1">IF(testdata[[#This Row],[dir]]&lt;&gt;"",SUM(OFFSET(testdata[[#This Row],[volume]],0,0,testdata[[#This Row],[lastIndex]]-testdata[[#This Row],[index]],1))/ABS(testdata[[#This Row],[qty]]),"")</f>
        <v/>
      </c>
      <c r="AD349"/>
    </row>
    <row r="350" spans="1:30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IF(ABS(testdata[[#This Row],[close]]-H349)&gt;=BrickSize,H349+testdata[[#This Row],[qty]]*BrickSize,H349)</f>
        <v>263</v>
      </c>
      <c r="I350" s="15">
        <f>(testdata[[#This Row],[close]]-H349)/BrickSize</f>
        <v>0.24400000000000546</v>
      </c>
      <c r="J350" s="12">
        <f>ROUNDDOWN((testdata[[#This Row],[close]]-H349)/BrickSize,0)</f>
        <v>0</v>
      </c>
      <c r="K350" s="12">
        <f t="array" ref="K350">SUM(ABS(J$2:J350))</f>
        <v>82</v>
      </c>
      <c r="L350" s="6" t="str">
        <f>IF(testdata[[#This Row],[last]]&gt;H349,"UP",IF(testdata[[#This Row],[last]]&lt;H349,"DN",""))</f>
        <v/>
      </c>
      <c r="M350" s="7">
        <f t="shared" si="5"/>
        <v>341</v>
      </c>
      <c r="N350" s="2" t="str">
        <f>IF(testdata[[#This Row],[qty]]&lt;&gt;0,H349,"")</f>
        <v/>
      </c>
      <c r="O350" s="2" t="str">
        <f ca="1">IF(testdata[[#This Row],[dir]]&lt;&gt;"",MAX(OFFSET(testdata[[#This Row],[high]],0,0,testdata[[#This Row],[lastIndex]]-testdata[[#This Row],[index]],1)),"")</f>
        <v/>
      </c>
      <c r="P350" s="2" t="str">
        <f ca="1">IF(testdata[[#This Row],[dir]]&lt;&gt;"",MIN(OFFSET(testdata[[#This Row],[low]],0,0,testdata[[#This Row],[lastIndex]]-testdata[[#This Row],[index]],1)),"")</f>
        <v/>
      </c>
      <c r="Q350" s="2" t="str">
        <f>IF(testdata[[#This Row],[qty]]&lt;&gt;0,testdata[[#This Row],[last]],"")</f>
        <v/>
      </c>
      <c r="R350" s="1" t="str">
        <f ca="1">IF(testdata[[#This Row],[dir]]&lt;&gt;"",SUM(OFFSET(testdata[[#This Row],[volume]],0,0,testdata[[#This Row],[lastIndex]]-testdata[[#This Row],[index]],1))/ABS(testdata[[#This Row],[qty]]),"")</f>
        <v/>
      </c>
      <c r="AD350"/>
    </row>
    <row r="351" spans="1:30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IF(ABS(testdata[[#This Row],[close]]-H350)&gt;=BrickSize,H350+testdata[[#This Row],[qty]]*BrickSize,H350)</f>
        <v>263</v>
      </c>
      <c r="I351" s="15">
        <f>(testdata[[#This Row],[close]]-H350)/BrickSize</f>
        <v>0.53199999999999359</v>
      </c>
      <c r="J351" s="12">
        <f>ROUNDDOWN((testdata[[#This Row],[close]]-H350)/BrickSize,0)</f>
        <v>0</v>
      </c>
      <c r="K351" s="12">
        <f t="array" ref="K351">SUM(ABS(J$2:J351))</f>
        <v>82</v>
      </c>
      <c r="L351" s="6" t="str">
        <f>IF(testdata[[#This Row],[last]]&gt;H350,"UP",IF(testdata[[#This Row],[last]]&lt;H350,"DN",""))</f>
        <v/>
      </c>
      <c r="M351" s="7">
        <f t="shared" si="5"/>
        <v>341</v>
      </c>
      <c r="N351" s="2" t="str">
        <f>IF(testdata[[#This Row],[qty]]&lt;&gt;0,H350,"")</f>
        <v/>
      </c>
      <c r="O351" s="2" t="str">
        <f ca="1">IF(testdata[[#This Row],[dir]]&lt;&gt;"",MAX(OFFSET(testdata[[#This Row],[high]],0,0,testdata[[#This Row],[lastIndex]]-testdata[[#This Row],[index]],1)),"")</f>
        <v/>
      </c>
      <c r="P351" s="2" t="str">
        <f ca="1">IF(testdata[[#This Row],[dir]]&lt;&gt;"",MIN(OFFSET(testdata[[#This Row],[low]],0,0,testdata[[#This Row],[lastIndex]]-testdata[[#This Row],[index]],1)),"")</f>
        <v/>
      </c>
      <c r="Q351" s="2" t="str">
        <f>IF(testdata[[#This Row],[qty]]&lt;&gt;0,testdata[[#This Row],[last]],"")</f>
        <v/>
      </c>
      <c r="R351" s="1" t="str">
        <f ca="1">IF(testdata[[#This Row],[dir]]&lt;&gt;"",SUM(OFFSET(testdata[[#This Row],[volume]],0,0,testdata[[#This Row],[lastIndex]]-testdata[[#This Row],[index]],1))/ABS(testdata[[#This Row],[qty]]),"")</f>
        <v/>
      </c>
      <c r="AD351"/>
    </row>
    <row r="352" spans="1:30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IF(ABS(testdata[[#This Row],[close]]-H351)&gt;=BrickSize,H351+testdata[[#This Row],[qty]]*BrickSize,H351)</f>
        <v>263</v>
      </c>
      <c r="I352" s="15">
        <f>(testdata[[#This Row],[close]]-H351)/BrickSize</f>
        <v>0.31600000000000816</v>
      </c>
      <c r="J352" s="12">
        <f>ROUNDDOWN((testdata[[#This Row],[close]]-H351)/BrickSize,0)</f>
        <v>0</v>
      </c>
      <c r="K352" s="12">
        <f t="array" ref="K352">SUM(ABS(J$2:J352))</f>
        <v>82</v>
      </c>
      <c r="L352" s="6" t="str">
        <f>IF(testdata[[#This Row],[last]]&gt;H351,"UP",IF(testdata[[#This Row],[last]]&lt;H351,"DN",""))</f>
        <v/>
      </c>
      <c r="M352" s="7">
        <f t="shared" si="5"/>
        <v>341</v>
      </c>
      <c r="N352" s="2" t="str">
        <f>IF(testdata[[#This Row],[qty]]&lt;&gt;0,H351,"")</f>
        <v/>
      </c>
      <c r="O352" s="2" t="str">
        <f ca="1">IF(testdata[[#This Row],[dir]]&lt;&gt;"",MAX(OFFSET(testdata[[#This Row],[high]],0,0,testdata[[#This Row],[lastIndex]]-testdata[[#This Row],[index]],1)),"")</f>
        <v/>
      </c>
      <c r="P352" s="2" t="str">
        <f ca="1">IF(testdata[[#This Row],[dir]]&lt;&gt;"",MIN(OFFSET(testdata[[#This Row],[low]],0,0,testdata[[#This Row],[lastIndex]]-testdata[[#This Row],[index]],1)),"")</f>
        <v/>
      </c>
      <c r="Q352" s="2" t="str">
        <f>IF(testdata[[#This Row],[qty]]&lt;&gt;0,testdata[[#This Row],[last]],"")</f>
        <v/>
      </c>
      <c r="R352" s="1" t="str">
        <f ca="1">IF(testdata[[#This Row],[dir]]&lt;&gt;"",SUM(OFFSET(testdata[[#This Row],[volume]],0,0,testdata[[#This Row],[lastIndex]]-testdata[[#This Row],[index]],1))/ABS(testdata[[#This Row],[qty]]),"")</f>
        <v/>
      </c>
      <c r="AD352"/>
    </row>
    <row r="353" spans="1:30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IF(ABS(testdata[[#This Row],[close]]-H352)&gt;=BrickSize,H352+testdata[[#This Row],[qty]]*BrickSize,H352)</f>
        <v>263</v>
      </c>
      <c r="I353" s="15">
        <f>(testdata[[#This Row],[close]]-H352)/BrickSize</f>
        <v>6.4000000000010007E-2</v>
      </c>
      <c r="J353" s="12">
        <f>ROUNDDOWN((testdata[[#This Row],[close]]-H352)/BrickSize,0)</f>
        <v>0</v>
      </c>
      <c r="K353" s="12">
        <f t="array" ref="K353">SUM(ABS(J$2:J353))</f>
        <v>82</v>
      </c>
      <c r="L353" s="6" t="str">
        <f>IF(testdata[[#This Row],[last]]&gt;H352,"UP",IF(testdata[[#This Row],[last]]&lt;H352,"DN",""))</f>
        <v/>
      </c>
      <c r="M353" s="7">
        <f t="shared" si="5"/>
        <v>341</v>
      </c>
      <c r="N353" s="2" t="str">
        <f>IF(testdata[[#This Row],[qty]]&lt;&gt;0,H352,"")</f>
        <v/>
      </c>
      <c r="O353" s="2" t="str">
        <f ca="1">IF(testdata[[#This Row],[dir]]&lt;&gt;"",MAX(OFFSET(testdata[[#This Row],[high]],0,0,testdata[[#This Row],[lastIndex]]-testdata[[#This Row],[index]],1)),"")</f>
        <v/>
      </c>
      <c r="P353" s="2" t="str">
        <f ca="1">IF(testdata[[#This Row],[dir]]&lt;&gt;"",MIN(OFFSET(testdata[[#This Row],[low]],0,0,testdata[[#This Row],[lastIndex]]-testdata[[#This Row],[index]],1)),"")</f>
        <v/>
      </c>
      <c r="Q353" s="2" t="str">
        <f>IF(testdata[[#This Row],[qty]]&lt;&gt;0,testdata[[#This Row],[last]],"")</f>
        <v/>
      </c>
      <c r="R353" s="1" t="str">
        <f ca="1">IF(testdata[[#This Row],[dir]]&lt;&gt;"",SUM(OFFSET(testdata[[#This Row],[volume]],0,0,testdata[[#This Row],[lastIndex]]-testdata[[#This Row],[index]],1))/ABS(testdata[[#This Row],[qty]]),"")</f>
        <v/>
      </c>
      <c r="AD353"/>
    </row>
    <row r="354" spans="1:30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IF(ABS(testdata[[#This Row],[close]]-H353)&gt;=BrickSize,H353+testdata[[#This Row],[qty]]*BrickSize,H353)</f>
        <v>260.5</v>
      </c>
      <c r="I354" s="15">
        <f>(testdata[[#This Row],[close]]-H353)/BrickSize</f>
        <v>-1.1440000000000055</v>
      </c>
      <c r="J354" s="12">
        <f>ROUNDDOWN((testdata[[#This Row],[close]]-H353)/BrickSize,0)</f>
        <v>-1</v>
      </c>
      <c r="K354" s="12">
        <f t="array" ref="K354">SUM(ABS(J$2:J354))</f>
        <v>83</v>
      </c>
      <c r="L354" s="6" t="str">
        <f>IF(testdata[[#This Row],[last]]&gt;H353,"UP",IF(testdata[[#This Row],[last]]&lt;H353,"DN",""))</f>
        <v>DN</v>
      </c>
      <c r="M354" s="7">
        <f t="shared" si="5"/>
        <v>341</v>
      </c>
      <c r="N354" s="2">
        <f>IF(testdata[[#This Row],[qty]]&lt;&gt;0,H353,"")</f>
        <v>263</v>
      </c>
      <c r="O354" s="2">
        <f ca="1">IF(testdata[[#This Row],[dir]]&lt;&gt;"",MAX(OFFSET(testdata[[#This Row],[high]],0,0,testdata[[#This Row],[lastIndex]]-testdata[[#This Row],[index]],1)),"")</f>
        <v>265.2</v>
      </c>
      <c r="P354" s="2">
        <f ca="1">IF(testdata[[#This Row],[dir]]&lt;&gt;"",MIN(OFFSET(testdata[[#This Row],[low]],0,0,testdata[[#This Row],[lastIndex]]-testdata[[#This Row],[index]],1)),"")</f>
        <v>258.92</v>
      </c>
      <c r="Q354" s="2">
        <f>IF(testdata[[#This Row],[qty]]&lt;&gt;0,testdata[[#This Row],[last]],"")</f>
        <v>260.5</v>
      </c>
      <c r="R354" s="1">
        <f ca="1">IF(testdata[[#This Row],[dir]]&lt;&gt;"",SUM(OFFSET(testdata[[#This Row],[volume]],0,0,testdata[[#This Row],[lastIndex]]-testdata[[#This Row],[index]],1))/ABS(testdata[[#This Row],[qty]]),"")</f>
        <v>827893780</v>
      </c>
      <c r="AD354"/>
    </row>
    <row r="355" spans="1:30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IF(ABS(testdata[[#This Row],[close]]-H354)&gt;=BrickSize,H354+testdata[[#This Row],[qty]]*BrickSize,H354)</f>
        <v>263</v>
      </c>
      <c r="I355" s="15">
        <f>(testdata[[#This Row],[close]]-H354)/BrickSize</f>
        <v>1.2440000000000055</v>
      </c>
      <c r="J355" s="12">
        <f>ROUNDDOWN((testdata[[#This Row],[close]]-H354)/BrickSize,0)</f>
        <v>1</v>
      </c>
      <c r="K355" s="12">
        <f t="array" ref="K355">SUM(ABS(J$2:J355))</f>
        <v>84</v>
      </c>
      <c r="L355" s="6" t="str">
        <f>IF(testdata[[#This Row],[last]]&gt;H354,"UP",IF(testdata[[#This Row],[last]]&lt;H354,"DN",""))</f>
        <v>UP</v>
      </c>
      <c r="M355" s="7">
        <f t="shared" si="5"/>
        <v>353</v>
      </c>
      <c r="N355" s="2">
        <f>IF(testdata[[#This Row],[qty]]&lt;&gt;0,H354,"")</f>
        <v>260.5</v>
      </c>
      <c r="O355" s="2">
        <f ca="1">IF(testdata[[#This Row],[dir]]&lt;&gt;"",MAX(OFFSET(testdata[[#This Row],[high]],0,0,testdata[[#This Row],[lastIndex]]-testdata[[#This Row],[index]],1)),"")</f>
        <v>264.08999999999997</v>
      </c>
      <c r="P355" s="2">
        <f ca="1">IF(testdata[[#This Row],[dir]]&lt;&gt;"",MIN(OFFSET(testdata[[#This Row],[low]],0,0,testdata[[#This Row],[lastIndex]]-testdata[[#This Row],[index]],1)),"")</f>
        <v>261.49</v>
      </c>
      <c r="Q355" s="2">
        <f>IF(testdata[[#This Row],[qty]]&lt;&gt;0,testdata[[#This Row],[last]],"")</f>
        <v>263</v>
      </c>
      <c r="R355" s="1">
        <f ca="1">IF(testdata[[#This Row],[dir]]&lt;&gt;"",SUM(OFFSET(testdata[[#This Row],[volume]],0,0,testdata[[#This Row],[lastIndex]]-testdata[[#This Row],[index]],1))/ABS(testdata[[#This Row],[qty]]),"")</f>
        <v>72057608</v>
      </c>
      <c r="AD355"/>
    </row>
    <row r="356" spans="1:30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IF(ABS(testdata[[#This Row],[close]]-H355)&gt;=BrickSize,H355+testdata[[#This Row],[qty]]*BrickSize,H355)</f>
        <v>263</v>
      </c>
      <c r="I356" s="15">
        <f>(testdata[[#This Row],[close]]-H355)/BrickSize</f>
        <v>-0.40399999999999636</v>
      </c>
      <c r="J356" s="12">
        <f>ROUNDDOWN((testdata[[#This Row],[close]]-H355)/BrickSize,0)</f>
        <v>0</v>
      </c>
      <c r="K356" s="12">
        <f t="array" ref="K356">SUM(ABS(J$2:J356))</f>
        <v>84</v>
      </c>
      <c r="L356" s="6" t="str">
        <f>IF(testdata[[#This Row],[last]]&gt;H355,"UP",IF(testdata[[#This Row],[last]]&lt;H355,"DN",""))</f>
        <v/>
      </c>
      <c r="M356" s="7">
        <f t="shared" si="5"/>
        <v>354</v>
      </c>
      <c r="N356" s="2" t="str">
        <f>IF(testdata[[#This Row],[qty]]&lt;&gt;0,H355,"")</f>
        <v/>
      </c>
      <c r="O356" s="2" t="str">
        <f ca="1">IF(testdata[[#This Row],[dir]]&lt;&gt;"",MAX(OFFSET(testdata[[#This Row],[high]],0,0,testdata[[#This Row],[lastIndex]]-testdata[[#This Row],[index]],1)),"")</f>
        <v/>
      </c>
      <c r="P356" s="2" t="str">
        <f ca="1">IF(testdata[[#This Row],[dir]]&lt;&gt;"",MIN(OFFSET(testdata[[#This Row],[low]],0,0,testdata[[#This Row],[lastIndex]]-testdata[[#This Row],[index]],1)),"")</f>
        <v/>
      </c>
      <c r="Q356" s="2" t="str">
        <f>IF(testdata[[#This Row],[qty]]&lt;&gt;0,testdata[[#This Row],[last]],"")</f>
        <v/>
      </c>
      <c r="R356" s="1" t="str">
        <f ca="1">IF(testdata[[#This Row],[dir]]&lt;&gt;"",SUM(OFFSET(testdata[[#This Row],[volume]],0,0,testdata[[#This Row],[lastIndex]]-testdata[[#This Row],[index]],1))/ABS(testdata[[#This Row],[qty]]),"")</f>
        <v/>
      </c>
      <c r="AD356"/>
    </row>
    <row r="357" spans="1:30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IF(ABS(testdata[[#This Row],[close]]-H356)&gt;=BrickSize,H356+testdata[[#This Row],[qty]]*BrickSize,H356)</f>
        <v>263</v>
      </c>
      <c r="I357" s="15">
        <f>(testdata[[#This Row],[close]]-H356)/BrickSize</f>
        <v>0.62799999999999723</v>
      </c>
      <c r="J357" s="12">
        <f>ROUNDDOWN((testdata[[#This Row],[close]]-H356)/BrickSize,0)</f>
        <v>0</v>
      </c>
      <c r="K357" s="12">
        <f t="array" ref="K357">SUM(ABS(J$2:J357))</f>
        <v>84</v>
      </c>
      <c r="L357" s="6" t="str">
        <f>IF(testdata[[#This Row],[last]]&gt;H356,"UP",IF(testdata[[#This Row],[last]]&lt;H356,"DN",""))</f>
        <v/>
      </c>
      <c r="M357" s="7">
        <f t="shared" si="5"/>
        <v>354</v>
      </c>
      <c r="N357" s="2" t="str">
        <f>IF(testdata[[#This Row],[qty]]&lt;&gt;0,H356,"")</f>
        <v/>
      </c>
      <c r="O357" s="2" t="str">
        <f ca="1">IF(testdata[[#This Row],[dir]]&lt;&gt;"",MAX(OFFSET(testdata[[#This Row],[high]],0,0,testdata[[#This Row],[lastIndex]]-testdata[[#This Row],[index]],1)),"")</f>
        <v/>
      </c>
      <c r="P357" s="2" t="str">
        <f ca="1">IF(testdata[[#This Row],[dir]]&lt;&gt;"",MIN(OFFSET(testdata[[#This Row],[low]],0,0,testdata[[#This Row],[lastIndex]]-testdata[[#This Row],[index]],1)),"")</f>
        <v/>
      </c>
      <c r="Q357" s="2" t="str">
        <f>IF(testdata[[#This Row],[qty]]&lt;&gt;0,testdata[[#This Row],[last]],"")</f>
        <v/>
      </c>
      <c r="R357" s="1" t="str">
        <f ca="1">IF(testdata[[#This Row],[dir]]&lt;&gt;"",SUM(OFFSET(testdata[[#This Row],[volume]],0,0,testdata[[#This Row],[lastIndex]]-testdata[[#This Row],[index]],1))/ABS(testdata[[#This Row],[qty]]),"")</f>
        <v/>
      </c>
      <c r="AD357"/>
    </row>
    <row r="358" spans="1:30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IF(ABS(testdata[[#This Row],[close]]-H357)&gt;=BrickSize,H357+testdata[[#This Row],[qty]]*BrickSize,H357)</f>
        <v>265.5</v>
      </c>
      <c r="I358" s="15">
        <f>(testdata[[#This Row],[close]]-H357)/BrickSize</f>
        <v>1.1279999999999972</v>
      </c>
      <c r="J358" s="12">
        <f>ROUNDDOWN((testdata[[#This Row],[close]]-H357)/BrickSize,0)</f>
        <v>1</v>
      </c>
      <c r="K358" s="12">
        <f t="array" ref="K358">SUM(ABS(J$2:J358))</f>
        <v>85</v>
      </c>
      <c r="L358" s="6" t="str">
        <f>IF(testdata[[#This Row],[last]]&gt;H357,"UP",IF(testdata[[#This Row],[last]]&lt;H357,"DN",""))</f>
        <v>UP</v>
      </c>
      <c r="M358" s="7">
        <f t="shared" si="5"/>
        <v>354</v>
      </c>
      <c r="N358" s="2">
        <f>IF(testdata[[#This Row],[qty]]&lt;&gt;0,H357,"")</f>
        <v>263</v>
      </c>
      <c r="O358" s="2">
        <f ca="1">IF(testdata[[#This Row],[dir]]&lt;&gt;"",MAX(OFFSET(testdata[[#This Row],[high]],0,0,testdata[[#This Row],[lastIndex]]-testdata[[#This Row],[index]],1)),"")</f>
        <v>266.10000000000002</v>
      </c>
      <c r="P358" s="2">
        <f ca="1">IF(testdata[[#This Row],[dir]]&lt;&gt;"",MIN(OFFSET(testdata[[#This Row],[low]],0,0,testdata[[#This Row],[lastIndex]]-testdata[[#This Row],[index]],1)),"")</f>
        <v>261.33</v>
      </c>
      <c r="Q358" s="2">
        <f>IF(testdata[[#This Row],[qty]]&lt;&gt;0,testdata[[#This Row],[last]],"")</f>
        <v>265.5</v>
      </c>
      <c r="R358" s="1">
        <f ca="1">IF(testdata[[#This Row],[dir]]&lt;&gt;"",SUM(OFFSET(testdata[[#This Row],[volume]],0,0,testdata[[#This Row],[lastIndex]]-testdata[[#This Row],[index]],1))/ABS(testdata[[#This Row],[qty]]),"")</f>
        <v>217339512</v>
      </c>
      <c r="AD358"/>
    </row>
    <row r="359" spans="1:30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IF(ABS(testdata[[#This Row],[close]]-H358)&gt;=BrickSize,H358+testdata[[#This Row],[qty]]*BrickSize,H358)</f>
        <v>265.5</v>
      </c>
      <c r="I359" s="15">
        <f>(testdata[[#This Row],[close]]-H358)/BrickSize</f>
        <v>0.20799999999999272</v>
      </c>
      <c r="J359" s="12">
        <f>ROUNDDOWN((testdata[[#This Row],[close]]-H358)/BrickSize,0)</f>
        <v>0</v>
      </c>
      <c r="K359" s="12">
        <f t="array" ref="K359">SUM(ABS(J$2:J359))</f>
        <v>85</v>
      </c>
      <c r="L359" s="6" t="str">
        <f>IF(testdata[[#This Row],[last]]&gt;H358,"UP",IF(testdata[[#This Row],[last]]&lt;H358,"DN",""))</f>
        <v/>
      </c>
      <c r="M359" s="7">
        <f t="shared" si="5"/>
        <v>357</v>
      </c>
      <c r="N359" s="2" t="str">
        <f>IF(testdata[[#This Row],[qty]]&lt;&gt;0,H358,"")</f>
        <v/>
      </c>
      <c r="O359" s="2" t="str">
        <f ca="1">IF(testdata[[#This Row],[dir]]&lt;&gt;"",MAX(OFFSET(testdata[[#This Row],[high]],0,0,testdata[[#This Row],[lastIndex]]-testdata[[#This Row],[index]],1)),"")</f>
        <v/>
      </c>
      <c r="P359" s="2" t="str">
        <f ca="1">IF(testdata[[#This Row],[dir]]&lt;&gt;"",MIN(OFFSET(testdata[[#This Row],[low]],0,0,testdata[[#This Row],[lastIndex]]-testdata[[#This Row],[index]],1)),"")</f>
        <v/>
      </c>
      <c r="Q359" s="2" t="str">
        <f>IF(testdata[[#This Row],[qty]]&lt;&gt;0,testdata[[#This Row],[last]],"")</f>
        <v/>
      </c>
      <c r="R359" s="1" t="str">
        <f ca="1">IF(testdata[[#This Row],[dir]]&lt;&gt;"",SUM(OFFSET(testdata[[#This Row],[volume]],0,0,testdata[[#This Row],[lastIndex]]-testdata[[#This Row],[index]],1))/ABS(testdata[[#This Row],[qty]]),"")</f>
        <v/>
      </c>
      <c r="AD359"/>
    </row>
    <row r="360" spans="1:30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IF(ABS(testdata[[#This Row],[close]]-H359)&gt;=BrickSize,H359+testdata[[#This Row],[qty]]*BrickSize,H359)</f>
        <v>268</v>
      </c>
      <c r="I360" s="15">
        <f>(testdata[[#This Row],[close]]-H359)/BrickSize</f>
        <v>1.0960000000000036</v>
      </c>
      <c r="J360" s="12">
        <f>ROUNDDOWN((testdata[[#This Row],[close]]-H359)/BrickSize,0)</f>
        <v>1</v>
      </c>
      <c r="K360" s="12">
        <f t="array" ref="K360">SUM(ABS(J$2:J360))</f>
        <v>86</v>
      </c>
      <c r="L360" s="6" t="str">
        <f>IF(testdata[[#This Row],[last]]&gt;H359,"UP",IF(testdata[[#This Row],[last]]&lt;H359,"DN",""))</f>
        <v>UP</v>
      </c>
      <c r="M360" s="7">
        <f t="shared" si="5"/>
        <v>357</v>
      </c>
      <c r="N360" s="2">
        <f>IF(testdata[[#This Row],[qty]]&lt;&gt;0,H359,"")</f>
        <v>265.5</v>
      </c>
      <c r="O360" s="2">
        <f ca="1">IF(testdata[[#This Row],[dir]]&lt;&gt;"",MAX(OFFSET(testdata[[#This Row],[high]],0,0,testdata[[#This Row],[lastIndex]]-testdata[[#This Row],[index]],1)),"")</f>
        <v>268.36</v>
      </c>
      <c r="P360" s="2">
        <f ca="1">IF(testdata[[#This Row],[dir]]&lt;&gt;"",MIN(OFFSET(testdata[[#This Row],[low]],0,0,testdata[[#This Row],[lastIndex]]-testdata[[#This Row],[index]],1)),"")</f>
        <v>265.13</v>
      </c>
      <c r="Q360" s="2">
        <f>IF(testdata[[#This Row],[qty]]&lt;&gt;0,testdata[[#This Row],[last]],"")</f>
        <v>268</v>
      </c>
      <c r="R360" s="1">
        <f ca="1">IF(testdata[[#This Row],[dir]]&lt;&gt;"",SUM(OFFSET(testdata[[#This Row],[volume]],0,0,testdata[[#This Row],[lastIndex]]-testdata[[#This Row],[index]],1))/ABS(testdata[[#This Row],[qty]]),"")</f>
        <v>117755228</v>
      </c>
      <c r="AD360"/>
    </row>
    <row r="361" spans="1:30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IF(ABS(testdata[[#This Row],[close]]-H360)&gt;=BrickSize,H360+testdata[[#This Row],[qty]]*BrickSize,H360)</f>
        <v>268</v>
      </c>
      <c r="I361" s="15">
        <f>(testdata[[#This Row],[close]]-H360)/BrickSize</f>
        <v>8.3999999999991817E-2</v>
      </c>
      <c r="J361" s="12">
        <f>ROUNDDOWN((testdata[[#This Row],[close]]-H360)/BrickSize,0)</f>
        <v>0</v>
      </c>
      <c r="K361" s="12">
        <f t="array" ref="K361">SUM(ABS(J$2:J361))</f>
        <v>86</v>
      </c>
      <c r="L361" s="6" t="str">
        <f>IF(testdata[[#This Row],[last]]&gt;H360,"UP",IF(testdata[[#This Row],[last]]&lt;H360,"DN",""))</f>
        <v/>
      </c>
      <c r="M361" s="7">
        <f t="shared" si="5"/>
        <v>359</v>
      </c>
      <c r="N361" s="2" t="str">
        <f>IF(testdata[[#This Row],[qty]]&lt;&gt;0,H360,"")</f>
        <v/>
      </c>
      <c r="O361" s="2" t="str">
        <f ca="1">IF(testdata[[#This Row],[dir]]&lt;&gt;"",MAX(OFFSET(testdata[[#This Row],[high]],0,0,testdata[[#This Row],[lastIndex]]-testdata[[#This Row],[index]],1)),"")</f>
        <v/>
      </c>
      <c r="P361" s="2" t="str">
        <f ca="1">IF(testdata[[#This Row],[dir]]&lt;&gt;"",MIN(OFFSET(testdata[[#This Row],[low]],0,0,testdata[[#This Row],[lastIndex]]-testdata[[#This Row],[index]],1)),"")</f>
        <v/>
      </c>
      <c r="Q361" s="2" t="str">
        <f>IF(testdata[[#This Row],[qty]]&lt;&gt;0,testdata[[#This Row],[last]],"")</f>
        <v/>
      </c>
      <c r="R361" s="1" t="str">
        <f ca="1">IF(testdata[[#This Row],[dir]]&lt;&gt;"",SUM(OFFSET(testdata[[#This Row],[volume]],0,0,testdata[[#This Row],[lastIndex]]-testdata[[#This Row],[index]],1))/ABS(testdata[[#This Row],[qty]]),"")</f>
        <v/>
      </c>
      <c r="AD361"/>
    </row>
    <row r="362" spans="1:30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IF(ABS(testdata[[#This Row],[close]]-H361)&gt;=BrickSize,H361+testdata[[#This Row],[qty]]*BrickSize,H361)</f>
        <v>268</v>
      </c>
      <c r="I362" s="15">
        <f>(testdata[[#This Row],[close]]-H361)/BrickSize</f>
        <v>0.4</v>
      </c>
      <c r="J362" s="12">
        <f>ROUNDDOWN((testdata[[#This Row],[close]]-H361)/BrickSize,0)</f>
        <v>0</v>
      </c>
      <c r="K362" s="12">
        <f t="array" ref="K362">SUM(ABS(J$2:J362))</f>
        <v>86</v>
      </c>
      <c r="L362" s="6" t="str">
        <f>IF(testdata[[#This Row],[last]]&gt;H361,"UP",IF(testdata[[#This Row],[last]]&lt;H361,"DN",""))</f>
        <v/>
      </c>
      <c r="M362" s="7">
        <f t="shared" si="5"/>
        <v>359</v>
      </c>
      <c r="N362" s="2" t="str">
        <f>IF(testdata[[#This Row],[qty]]&lt;&gt;0,H361,"")</f>
        <v/>
      </c>
      <c r="O362" s="2" t="str">
        <f ca="1">IF(testdata[[#This Row],[dir]]&lt;&gt;"",MAX(OFFSET(testdata[[#This Row],[high]],0,0,testdata[[#This Row],[lastIndex]]-testdata[[#This Row],[index]],1)),"")</f>
        <v/>
      </c>
      <c r="P362" s="2" t="str">
        <f ca="1">IF(testdata[[#This Row],[dir]]&lt;&gt;"",MIN(OFFSET(testdata[[#This Row],[low]],0,0,testdata[[#This Row],[lastIndex]]-testdata[[#This Row],[index]],1)),"")</f>
        <v/>
      </c>
      <c r="Q362" s="2" t="str">
        <f>IF(testdata[[#This Row],[qty]]&lt;&gt;0,testdata[[#This Row],[last]],"")</f>
        <v/>
      </c>
      <c r="R362" s="1" t="str">
        <f ca="1">IF(testdata[[#This Row],[dir]]&lt;&gt;"",SUM(OFFSET(testdata[[#This Row],[volume]],0,0,testdata[[#This Row],[lastIndex]]-testdata[[#This Row],[index]],1))/ABS(testdata[[#This Row],[qty]]),"")</f>
        <v/>
      </c>
      <c r="AD362"/>
    </row>
    <row r="363" spans="1:30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IF(ABS(testdata[[#This Row],[close]]-H362)&gt;=BrickSize,H362+testdata[[#This Row],[qty]]*BrickSize,H362)</f>
        <v>268</v>
      </c>
      <c r="I363" s="15">
        <f>(testdata[[#This Row],[close]]-H362)/BrickSize</f>
        <v>0.54400000000000548</v>
      </c>
      <c r="J363" s="12">
        <f>ROUNDDOWN((testdata[[#This Row],[close]]-H362)/BrickSize,0)</f>
        <v>0</v>
      </c>
      <c r="K363" s="12">
        <f t="array" ref="K363">SUM(ABS(J$2:J363))</f>
        <v>86</v>
      </c>
      <c r="L363" s="6" t="str">
        <f>IF(testdata[[#This Row],[last]]&gt;H362,"UP",IF(testdata[[#This Row],[last]]&lt;H362,"DN",""))</f>
        <v/>
      </c>
      <c r="M363" s="7">
        <f t="shared" si="5"/>
        <v>359</v>
      </c>
      <c r="N363" s="2" t="str">
        <f>IF(testdata[[#This Row],[qty]]&lt;&gt;0,H362,"")</f>
        <v/>
      </c>
      <c r="O363" s="2" t="str">
        <f ca="1">IF(testdata[[#This Row],[dir]]&lt;&gt;"",MAX(OFFSET(testdata[[#This Row],[high]],0,0,testdata[[#This Row],[lastIndex]]-testdata[[#This Row],[index]],1)),"")</f>
        <v/>
      </c>
      <c r="P363" s="2" t="str">
        <f ca="1">IF(testdata[[#This Row],[dir]]&lt;&gt;"",MIN(OFFSET(testdata[[#This Row],[low]],0,0,testdata[[#This Row],[lastIndex]]-testdata[[#This Row],[index]],1)),"")</f>
        <v/>
      </c>
      <c r="Q363" s="2" t="str">
        <f>IF(testdata[[#This Row],[qty]]&lt;&gt;0,testdata[[#This Row],[last]],"")</f>
        <v/>
      </c>
      <c r="R363" s="1" t="str">
        <f ca="1">IF(testdata[[#This Row],[dir]]&lt;&gt;"",SUM(OFFSET(testdata[[#This Row],[volume]],0,0,testdata[[#This Row],[lastIndex]]-testdata[[#This Row],[index]],1))/ABS(testdata[[#This Row],[qty]]),"")</f>
        <v/>
      </c>
      <c r="AD363"/>
    </row>
    <row r="364" spans="1:30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IF(ABS(testdata[[#This Row],[close]]-H363)&gt;=BrickSize,H363+testdata[[#This Row],[qty]]*BrickSize,H363)</f>
        <v>268</v>
      </c>
      <c r="I364" s="15">
        <f>(testdata[[#This Row],[close]]-H363)/BrickSize</f>
        <v>0.68399999999999184</v>
      </c>
      <c r="J364" s="12">
        <f>ROUNDDOWN((testdata[[#This Row],[close]]-H363)/BrickSize,0)</f>
        <v>0</v>
      </c>
      <c r="K364" s="12">
        <f t="array" ref="K364">SUM(ABS(J$2:J364))</f>
        <v>86</v>
      </c>
      <c r="L364" s="6" t="str">
        <f>IF(testdata[[#This Row],[last]]&gt;H363,"UP",IF(testdata[[#This Row],[last]]&lt;H363,"DN",""))</f>
        <v/>
      </c>
      <c r="M364" s="7">
        <f t="shared" si="5"/>
        <v>359</v>
      </c>
      <c r="N364" s="2" t="str">
        <f>IF(testdata[[#This Row],[qty]]&lt;&gt;0,H363,"")</f>
        <v/>
      </c>
      <c r="O364" s="2" t="str">
        <f ca="1">IF(testdata[[#This Row],[dir]]&lt;&gt;"",MAX(OFFSET(testdata[[#This Row],[high]],0,0,testdata[[#This Row],[lastIndex]]-testdata[[#This Row],[index]],1)),"")</f>
        <v/>
      </c>
      <c r="P364" s="2" t="str">
        <f ca="1">IF(testdata[[#This Row],[dir]]&lt;&gt;"",MIN(OFFSET(testdata[[#This Row],[low]],0,0,testdata[[#This Row],[lastIndex]]-testdata[[#This Row],[index]],1)),"")</f>
        <v/>
      </c>
      <c r="Q364" s="2" t="str">
        <f>IF(testdata[[#This Row],[qty]]&lt;&gt;0,testdata[[#This Row],[last]],"")</f>
        <v/>
      </c>
      <c r="R364" s="1" t="str">
        <f ca="1">IF(testdata[[#This Row],[dir]]&lt;&gt;"",SUM(OFFSET(testdata[[#This Row],[volume]],0,0,testdata[[#This Row],[lastIndex]]-testdata[[#This Row],[index]],1))/ABS(testdata[[#This Row],[qty]]),"")</f>
        <v/>
      </c>
      <c r="AD364"/>
    </row>
    <row r="365" spans="1:30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IF(ABS(testdata[[#This Row],[close]]-H364)&gt;=BrickSize,H364+testdata[[#This Row],[qty]]*BrickSize,H364)</f>
        <v>268</v>
      </c>
      <c r="I365" s="15">
        <f>(testdata[[#This Row],[close]]-H364)/BrickSize</f>
        <v>0.34000000000000907</v>
      </c>
      <c r="J365" s="12">
        <f>ROUNDDOWN((testdata[[#This Row],[close]]-H364)/BrickSize,0)</f>
        <v>0</v>
      </c>
      <c r="K365" s="12">
        <f t="array" ref="K365">SUM(ABS(J$2:J365))</f>
        <v>86</v>
      </c>
      <c r="L365" s="6" t="str">
        <f>IF(testdata[[#This Row],[last]]&gt;H364,"UP",IF(testdata[[#This Row],[last]]&lt;H364,"DN",""))</f>
        <v/>
      </c>
      <c r="M365" s="7">
        <f t="shared" si="5"/>
        <v>359</v>
      </c>
      <c r="N365" s="2" t="str">
        <f>IF(testdata[[#This Row],[qty]]&lt;&gt;0,H364,"")</f>
        <v/>
      </c>
      <c r="O365" s="2" t="str">
        <f ca="1">IF(testdata[[#This Row],[dir]]&lt;&gt;"",MAX(OFFSET(testdata[[#This Row],[high]],0,0,testdata[[#This Row],[lastIndex]]-testdata[[#This Row],[index]],1)),"")</f>
        <v/>
      </c>
      <c r="P365" s="2" t="str">
        <f ca="1">IF(testdata[[#This Row],[dir]]&lt;&gt;"",MIN(OFFSET(testdata[[#This Row],[low]],0,0,testdata[[#This Row],[lastIndex]]-testdata[[#This Row],[index]],1)),"")</f>
        <v/>
      </c>
      <c r="Q365" s="2" t="str">
        <f>IF(testdata[[#This Row],[qty]]&lt;&gt;0,testdata[[#This Row],[last]],"")</f>
        <v/>
      </c>
      <c r="R365" s="1" t="str">
        <f ca="1">IF(testdata[[#This Row],[dir]]&lt;&gt;"",SUM(OFFSET(testdata[[#This Row],[volume]],0,0,testdata[[#This Row],[lastIndex]]-testdata[[#This Row],[index]],1))/ABS(testdata[[#This Row],[qty]]),"")</f>
        <v/>
      </c>
      <c r="AD365"/>
    </row>
    <row r="366" spans="1:30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IF(ABS(testdata[[#This Row],[close]]-H365)&gt;=BrickSize,H365+testdata[[#This Row],[qty]]*BrickSize,H365)</f>
        <v>268</v>
      </c>
      <c r="I366" s="15">
        <f>(testdata[[#This Row],[close]]-H365)/BrickSize</f>
        <v>0.61199999999998911</v>
      </c>
      <c r="J366" s="12">
        <f>ROUNDDOWN((testdata[[#This Row],[close]]-H365)/BrickSize,0)</f>
        <v>0</v>
      </c>
      <c r="K366" s="12">
        <f t="array" ref="K366">SUM(ABS(J$2:J366))</f>
        <v>86</v>
      </c>
      <c r="L366" s="6" t="str">
        <f>IF(testdata[[#This Row],[last]]&gt;H365,"UP",IF(testdata[[#This Row],[last]]&lt;H365,"DN",""))</f>
        <v/>
      </c>
      <c r="M366" s="7">
        <f t="shared" si="5"/>
        <v>359</v>
      </c>
      <c r="N366" s="2" t="str">
        <f>IF(testdata[[#This Row],[qty]]&lt;&gt;0,H365,"")</f>
        <v/>
      </c>
      <c r="O366" s="2" t="str">
        <f ca="1">IF(testdata[[#This Row],[dir]]&lt;&gt;"",MAX(OFFSET(testdata[[#This Row],[high]],0,0,testdata[[#This Row],[lastIndex]]-testdata[[#This Row],[index]],1)),"")</f>
        <v/>
      </c>
      <c r="P366" s="2" t="str">
        <f ca="1">IF(testdata[[#This Row],[dir]]&lt;&gt;"",MIN(OFFSET(testdata[[#This Row],[low]],0,0,testdata[[#This Row],[lastIndex]]-testdata[[#This Row],[index]],1)),"")</f>
        <v/>
      </c>
      <c r="Q366" s="2" t="str">
        <f>IF(testdata[[#This Row],[qty]]&lt;&gt;0,testdata[[#This Row],[last]],"")</f>
        <v/>
      </c>
      <c r="R366" s="1" t="str">
        <f ca="1">IF(testdata[[#This Row],[dir]]&lt;&gt;"",SUM(OFFSET(testdata[[#This Row],[volume]],0,0,testdata[[#This Row],[lastIndex]]-testdata[[#This Row],[index]],1))/ABS(testdata[[#This Row],[qty]]),"")</f>
        <v/>
      </c>
      <c r="AD366"/>
    </row>
    <row r="367" spans="1:30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IF(ABS(testdata[[#This Row],[close]]-H366)&gt;=BrickSize,H366+testdata[[#This Row],[qty]]*BrickSize,H366)</f>
        <v>268</v>
      </c>
      <c r="I367" s="15">
        <f>(testdata[[#This Row],[close]]-H366)/BrickSize</f>
        <v>0.47200000000000275</v>
      </c>
      <c r="J367" s="12">
        <f>ROUNDDOWN((testdata[[#This Row],[close]]-H366)/BrickSize,0)</f>
        <v>0</v>
      </c>
      <c r="K367" s="12">
        <f t="array" ref="K367">SUM(ABS(J$2:J367))</f>
        <v>86</v>
      </c>
      <c r="L367" s="6" t="str">
        <f>IF(testdata[[#This Row],[last]]&gt;H366,"UP",IF(testdata[[#This Row],[last]]&lt;H366,"DN",""))</f>
        <v/>
      </c>
      <c r="M367" s="7">
        <f t="shared" si="5"/>
        <v>359</v>
      </c>
      <c r="N367" s="2" t="str">
        <f>IF(testdata[[#This Row],[qty]]&lt;&gt;0,H366,"")</f>
        <v/>
      </c>
      <c r="O367" s="2" t="str">
        <f ca="1">IF(testdata[[#This Row],[dir]]&lt;&gt;"",MAX(OFFSET(testdata[[#This Row],[high]],0,0,testdata[[#This Row],[lastIndex]]-testdata[[#This Row],[index]],1)),"")</f>
        <v/>
      </c>
      <c r="P367" s="2" t="str">
        <f ca="1">IF(testdata[[#This Row],[dir]]&lt;&gt;"",MIN(OFFSET(testdata[[#This Row],[low]],0,0,testdata[[#This Row],[lastIndex]]-testdata[[#This Row],[index]],1)),"")</f>
        <v/>
      </c>
      <c r="Q367" s="2" t="str">
        <f>IF(testdata[[#This Row],[qty]]&lt;&gt;0,testdata[[#This Row],[last]],"")</f>
        <v/>
      </c>
      <c r="R367" s="1" t="str">
        <f ca="1">IF(testdata[[#This Row],[dir]]&lt;&gt;"",SUM(OFFSET(testdata[[#This Row],[volume]],0,0,testdata[[#This Row],[lastIndex]]-testdata[[#This Row],[index]],1))/ABS(testdata[[#This Row],[qty]]),"")</f>
        <v/>
      </c>
      <c r="AD367"/>
    </row>
    <row r="368" spans="1:30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IF(ABS(testdata[[#This Row],[close]]-H367)&gt;=BrickSize,H367+testdata[[#This Row],[qty]]*BrickSize,H367)</f>
        <v>268</v>
      </c>
      <c r="I368" s="15">
        <f>(testdata[[#This Row],[close]]-H367)/BrickSize</f>
        <v>0.25199999999999817</v>
      </c>
      <c r="J368" s="12">
        <f>ROUNDDOWN((testdata[[#This Row],[close]]-H367)/BrickSize,0)</f>
        <v>0</v>
      </c>
      <c r="K368" s="12">
        <f t="array" ref="K368">SUM(ABS(J$2:J368))</f>
        <v>86</v>
      </c>
      <c r="L368" s="6" t="str">
        <f>IF(testdata[[#This Row],[last]]&gt;H367,"UP",IF(testdata[[#This Row],[last]]&lt;H367,"DN",""))</f>
        <v/>
      </c>
      <c r="M368" s="7">
        <f t="shared" si="5"/>
        <v>359</v>
      </c>
      <c r="N368" s="2" t="str">
        <f>IF(testdata[[#This Row],[qty]]&lt;&gt;0,H367,"")</f>
        <v/>
      </c>
      <c r="O368" s="2" t="str">
        <f ca="1">IF(testdata[[#This Row],[dir]]&lt;&gt;"",MAX(OFFSET(testdata[[#This Row],[high]],0,0,testdata[[#This Row],[lastIndex]]-testdata[[#This Row],[index]],1)),"")</f>
        <v/>
      </c>
      <c r="P368" s="2" t="str">
        <f ca="1">IF(testdata[[#This Row],[dir]]&lt;&gt;"",MIN(OFFSET(testdata[[#This Row],[low]],0,0,testdata[[#This Row],[lastIndex]]-testdata[[#This Row],[index]],1)),"")</f>
        <v/>
      </c>
      <c r="Q368" s="2" t="str">
        <f>IF(testdata[[#This Row],[qty]]&lt;&gt;0,testdata[[#This Row],[last]],"")</f>
        <v/>
      </c>
      <c r="R368" s="1" t="str">
        <f ca="1">IF(testdata[[#This Row],[dir]]&lt;&gt;"",SUM(OFFSET(testdata[[#This Row],[volume]],0,0,testdata[[#This Row],[lastIndex]]-testdata[[#This Row],[index]],1))/ABS(testdata[[#This Row],[qty]]),"")</f>
        <v/>
      </c>
      <c r="AD368"/>
    </row>
    <row r="369" spans="1:30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IF(ABS(testdata[[#This Row],[close]]-H368)&gt;=BrickSize,H368+testdata[[#This Row],[qty]]*BrickSize,H368)</f>
        <v>268</v>
      </c>
      <c r="I369" s="15">
        <f>(testdata[[#This Row],[close]]-H368)/BrickSize</f>
        <v>-0.1599999999999909</v>
      </c>
      <c r="J369" s="12">
        <f>ROUNDDOWN((testdata[[#This Row],[close]]-H368)/BrickSize,0)</f>
        <v>0</v>
      </c>
      <c r="K369" s="12">
        <f t="array" ref="K369">SUM(ABS(J$2:J369))</f>
        <v>86</v>
      </c>
      <c r="L369" s="6" t="str">
        <f>IF(testdata[[#This Row],[last]]&gt;H368,"UP",IF(testdata[[#This Row],[last]]&lt;H368,"DN",""))</f>
        <v/>
      </c>
      <c r="M369" s="7">
        <f t="shared" si="5"/>
        <v>359</v>
      </c>
      <c r="N369" s="2" t="str">
        <f>IF(testdata[[#This Row],[qty]]&lt;&gt;0,H368,"")</f>
        <v/>
      </c>
      <c r="O369" s="2" t="str">
        <f ca="1">IF(testdata[[#This Row],[dir]]&lt;&gt;"",MAX(OFFSET(testdata[[#This Row],[high]],0,0,testdata[[#This Row],[lastIndex]]-testdata[[#This Row],[index]],1)),"")</f>
        <v/>
      </c>
      <c r="P369" s="2" t="str">
        <f ca="1">IF(testdata[[#This Row],[dir]]&lt;&gt;"",MIN(OFFSET(testdata[[#This Row],[low]],0,0,testdata[[#This Row],[lastIndex]]-testdata[[#This Row],[index]],1)),"")</f>
        <v/>
      </c>
      <c r="Q369" s="2" t="str">
        <f>IF(testdata[[#This Row],[qty]]&lt;&gt;0,testdata[[#This Row],[last]],"")</f>
        <v/>
      </c>
      <c r="R369" s="1" t="str">
        <f ca="1">IF(testdata[[#This Row],[dir]]&lt;&gt;"",SUM(OFFSET(testdata[[#This Row],[volume]],0,0,testdata[[#This Row],[lastIndex]]-testdata[[#This Row],[index]],1))/ABS(testdata[[#This Row],[qty]]),"")</f>
        <v/>
      </c>
      <c r="AD369"/>
    </row>
    <row r="370" spans="1:30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IF(ABS(testdata[[#This Row],[close]]-H369)&gt;=BrickSize,H369+testdata[[#This Row],[qty]]*BrickSize,H369)</f>
        <v>268</v>
      </c>
      <c r="I370" s="15">
        <f>(testdata[[#This Row],[close]]-H369)/BrickSize</f>
        <v>2.4000000000000909E-2</v>
      </c>
      <c r="J370" s="12">
        <f>ROUNDDOWN((testdata[[#This Row],[close]]-H369)/BrickSize,0)</f>
        <v>0</v>
      </c>
      <c r="K370" s="12">
        <f t="array" ref="K370">SUM(ABS(J$2:J370))</f>
        <v>86</v>
      </c>
      <c r="L370" s="6" t="str">
        <f>IF(testdata[[#This Row],[last]]&gt;H369,"UP",IF(testdata[[#This Row],[last]]&lt;H369,"DN",""))</f>
        <v/>
      </c>
      <c r="M370" s="7">
        <f t="shared" si="5"/>
        <v>359</v>
      </c>
      <c r="N370" s="2" t="str">
        <f>IF(testdata[[#This Row],[qty]]&lt;&gt;0,H369,"")</f>
        <v/>
      </c>
      <c r="O370" s="2" t="str">
        <f ca="1">IF(testdata[[#This Row],[dir]]&lt;&gt;"",MAX(OFFSET(testdata[[#This Row],[high]],0,0,testdata[[#This Row],[lastIndex]]-testdata[[#This Row],[index]],1)),"")</f>
        <v/>
      </c>
      <c r="P370" s="2" t="str">
        <f ca="1">IF(testdata[[#This Row],[dir]]&lt;&gt;"",MIN(OFFSET(testdata[[#This Row],[low]],0,0,testdata[[#This Row],[lastIndex]]-testdata[[#This Row],[index]],1)),"")</f>
        <v/>
      </c>
      <c r="Q370" s="2" t="str">
        <f>IF(testdata[[#This Row],[qty]]&lt;&gt;0,testdata[[#This Row],[last]],"")</f>
        <v/>
      </c>
      <c r="R370" s="1" t="str">
        <f ca="1">IF(testdata[[#This Row],[dir]]&lt;&gt;"",SUM(OFFSET(testdata[[#This Row],[volume]],0,0,testdata[[#This Row],[lastIndex]]-testdata[[#This Row],[index]],1))/ABS(testdata[[#This Row],[qty]]),"")</f>
        <v/>
      </c>
      <c r="AD370"/>
    </row>
    <row r="371" spans="1:30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IF(ABS(testdata[[#This Row],[close]]-H370)&gt;=BrickSize,H370+testdata[[#This Row],[qty]]*BrickSize,H370)</f>
        <v>268</v>
      </c>
      <c r="I371" s="15">
        <f>(testdata[[#This Row],[close]]-H370)/BrickSize</f>
        <v>-0.6480000000000018</v>
      </c>
      <c r="J371" s="12">
        <f>ROUNDDOWN((testdata[[#This Row],[close]]-H370)/BrickSize,0)</f>
        <v>0</v>
      </c>
      <c r="K371" s="12">
        <f t="array" ref="K371">SUM(ABS(J$2:J371))</f>
        <v>86</v>
      </c>
      <c r="L371" s="6" t="str">
        <f>IF(testdata[[#This Row],[last]]&gt;H370,"UP",IF(testdata[[#This Row],[last]]&lt;H370,"DN",""))</f>
        <v/>
      </c>
      <c r="M371" s="7">
        <f t="shared" si="5"/>
        <v>359</v>
      </c>
      <c r="N371" s="2" t="str">
        <f>IF(testdata[[#This Row],[qty]]&lt;&gt;0,H370,"")</f>
        <v/>
      </c>
      <c r="O371" s="2" t="str">
        <f ca="1">IF(testdata[[#This Row],[dir]]&lt;&gt;"",MAX(OFFSET(testdata[[#This Row],[high]],0,0,testdata[[#This Row],[lastIndex]]-testdata[[#This Row],[index]],1)),"")</f>
        <v/>
      </c>
      <c r="P371" s="2" t="str">
        <f ca="1">IF(testdata[[#This Row],[dir]]&lt;&gt;"",MIN(OFFSET(testdata[[#This Row],[low]],0,0,testdata[[#This Row],[lastIndex]]-testdata[[#This Row],[index]],1)),"")</f>
        <v/>
      </c>
      <c r="Q371" s="2" t="str">
        <f>IF(testdata[[#This Row],[qty]]&lt;&gt;0,testdata[[#This Row],[last]],"")</f>
        <v/>
      </c>
      <c r="R371" s="1" t="str">
        <f ca="1">IF(testdata[[#This Row],[dir]]&lt;&gt;"",SUM(OFFSET(testdata[[#This Row],[volume]],0,0,testdata[[#This Row],[lastIndex]]-testdata[[#This Row],[index]],1))/ABS(testdata[[#This Row],[qty]]),"")</f>
        <v/>
      </c>
      <c r="AD371"/>
    </row>
    <row r="372" spans="1:30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IF(ABS(testdata[[#This Row],[close]]-H371)&gt;=BrickSize,H371+testdata[[#This Row],[qty]]*BrickSize,H371)</f>
        <v>268</v>
      </c>
      <c r="I372" s="15">
        <f>(testdata[[#This Row],[close]]-H371)/BrickSize</f>
        <v>-0.45599999999999452</v>
      </c>
      <c r="J372" s="12">
        <f>ROUNDDOWN((testdata[[#This Row],[close]]-H371)/BrickSize,0)</f>
        <v>0</v>
      </c>
      <c r="K372" s="12">
        <f t="array" ref="K372">SUM(ABS(J$2:J372))</f>
        <v>86</v>
      </c>
      <c r="L372" s="6" t="str">
        <f>IF(testdata[[#This Row],[last]]&gt;H371,"UP",IF(testdata[[#This Row],[last]]&lt;H371,"DN",""))</f>
        <v/>
      </c>
      <c r="M372" s="7">
        <f t="shared" si="5"/>
        <v>359</v>
      </c>
      <c r="N372" s="2" t="str">
        <f>IF(testdata[[#This Row],[qty]]&lt;&gt;0,H371,"")</f>
        <v/>
      </c>
      <c r="O372" s="2" t="str">
        <f ca="1">IF(testdata[[#This Row],[dir]]&lt;&gt;"",MAX(OFFSET(testdata[[#This Row],[high]],0,0,testdata[[#This Row],[lastIndex]]-testdata[[#This Row],[index]],1)),"")</f>
        <v/>
      </c>
      <c r="P372" s="2" t="str">
        <f ca="1">IF(testdata[[#This Row],[dir]]&lt;&gt;"",MIN(OFFSET(testdata[[#This Row],[low]],0,0,testdata[[#This Row],[lastIndex]]-testdata[[#This Row],[index]],1)),"")</f>
        <v/>
      </c>
      <c r="Q372" s="2" t="str">
        <f>IF(testdata[[#This Row],[qty]]&lt;&gt;0,testdata[[#This Row],[last]],"")</f>
        <v/>
      </c>
      <c r="R372" s="1" t="str">
        <f ca="1">IF(testdata[[#This Row],[dir]]&lt;&gt;"",SUM(OFFSET(testdata[[#This Row],[volume]],0,0,testdata[[#This Row],[lastIndex]]-testdata[[#This Row],[index]],1))/ABS(testdata[[#This Row],[qty]]),"")</f>
        <v/>
      </c>
      <c r="AD372"/>
    </row>
    <row r="373" spans="1:30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IF(ABS(testdata[[#This Row],[close]]-H372)&gt;=BrickSize,H372+testdata[[#This Row],[qty]]*BrickSize,H372)</f>
        <v>265.5</v>
      </c>
      <c r="I373" s="15">
        <f>(testdata[[#This Row],[close]]-H372)/BrickSize</f>
        <v>-1.9079999999999928</v>
      </c>
      <c r="J373" s="12">
        <f>ROUNDDOWN((testdata[[#This Row],[close]]-H372)/BrickSize,0)</f>
        <v>-1</v>
      </c>
      <c r="K373" s="12">
        <f t="array" ref="K373">SUM(ABS(J$2:J373))</f>
        <v>87</v>
      </c>
      <c r="L373" s="6" t="str">
        <f>IF(testdata[[#This Row],[last]]&gt;H372,"UP",IF(testdata[[#This Row],[last]]&lt;H372,"DN",""))</f>
        <v>DN</v>
      </c>
      <c r="M373" s="7">
        <f t="shared" si="5"/>
        <v>359</v>
      </c>
      <c r="N373" s="2">
        <f>IF(testdata[[#This Row],[qty]]&lt;&gt;0,H372,"")</f>
        <v>268</v>
      </c>
      <c r="O373" s="2">
        <f ca="1">IF(testdata[[#This Row],[dir]]&lt;&gt;"",MAX(OFFSET(testdata[[#This Row],[high]],0,0,testdata[[#This Row],[lastIndex]]-testdata[[#This Row],[index]],1)),"")</f>
        <v>270.25</v>
      </c>
      <c r="P373" s="2">
        <f ca="1">IF(testdata[[#This Row],[dir]]&lt;&gt;"",MIN(OFFSET(testdata[[#This Row],[low]],0,0,testdata[[#This Row],[lastIndex]]-testdata[[#This Row],[index]],1)),"")</f>
        <v>261.38</v>
      </c>
      <c r="Q373" s="2">
        <f>IF(testdata[[#This Row],[qty]]&lt;&gt;0,testdata[[#This Row],[last]],"")</f>
        <v>265.5</v>
      </c>
      <c r="R373" s="1">
        <f ca="1">IF(testdata[[#This Row],[dir]]&lt;&gt;"",SUM(OFFSET(testdata[[#This Row],[volume]],0,0,testdata[[#This Row],[lastIndex]]-testdata[[#This Row],[index]],1))/ABS(testdata[[#This Row],[qty]]),"")</f>
        <v>1054483232</v>
      </c>
      <c r="AD373"/>
    </row>
    <row r="374" spans="1:30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IF(ABS(testdata[[#This Row],[close]]-H373)&gt;=BrickSize,H373+testdata[[#This Row],[qty]]*BrickSize,H373)</f>
        <v>265.5</v>
      </c>
      <c r="I374" s="15">
        <f>(testdata[[#This Row],[close]]-H373)/BrickSize</f>
        <v>-0.67599999999999905</v>
      </c>
      <c r="J374" s="12">
        <f>ROUNDDOWN((testdata[[#This Row],[close]]-H373)/BrickSize,0)</f>
        <v>0</v>
      </c>
      <c r="K374" s="12">
        <f t="array" ref="K374">SUM(ABS(J$2:J374))</f>
        <v>87</v>
      </c>
      <c r="L374" s="6" t="str">
        <f>IF(testdata[[#This Row],[last]]&gt;H373,"UP",IF(testdata[[#This Row],[last]]&lt;H373,"DN",""))</f>
        <v/>
      </c>
      <c r="M374" s="7">
        <f t="shared" si="5"/>
        <v>372</v>
      </c>
      <c r="N374" s="2" t="str">
        <f>IF(testdata[[#This Row],[qty]]&lt;&gt;0,H373,"")</f>
        <v/>
      </c>
      <c r="O374" s="2" t="str">
        <f ca="1">IF(testdata[[#This Row],[dir]]&lt;&gt;"",MAX(OFFSET(testdata[[#This Row],[high]],0,0,testdata[[#This Row],[lastIndex]]-testdata[[#This Row],[index]],1)),"")</f>
        <v/>
      </c>
      <c r="P374" s="2" t="str">
        <f ca="1">IF(testdata[[#This Row],[dir]]&lt;&gt;"",MIN(OFFSET(testdata[[#This Row],[low]],0,0,testdata[[#This Row],[lastIndex]]-testdata[[#This Row],[index]],1)),"")</f>
        <v/>
      </c>
      <c r="Q374" s="2" t="str">
        <f>IF(testdata[[#This Row],[qty]]&lt;&gt;0,testdata[[#This Row],[last]],"")</f>
        <v/>
      </c>
      <c r="R374" s="1" t="str">
        <f ca="1">IF(testdata[[#This Row],[dir]]&lt;&gt;"",SUM(OFFSET(testdata[[#This Row],[volume]],0,0,testdata[[#This Row],[lastIndex]]-testdata[[#This Row],[index]],1))/ABS(testdata[[#This Row],[qty]]),"")</f>
        <v/>
      </c>
      <c r="AD374"/>
    </row>
    <row r="375" spans="1:30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IF(ABS(testdata[[#This Row],[close]]-H374)&gt;=BrickSize,H374+testdata[[#This Row],[qty]]*BrickSize,H374)</f>
        <v>263</v>
      </c>
      <c r="I375" s="15">
        <f>(testdata[[#This Row],[close]]-H374)/BrickSize</f>
        <v>-1.5480000000000018</v>
      </c>
      <c r="J375" s="12">
        <f>ROUNDDOWN((testdata[[#This Row],[close]]-H374)/BrickSize,0)</f>
        <v>-1</v>
      </c>
      <c r="K375" s="12">
        <f t="array" ref="K375">SUM(ABS(J$2:J375))</f>
        <v>88</v>
      </c>
      <c r="L375" s="6" t="str">
        <f>IF(testdata[[#This Row],[last]]&gt;H374,"UP",IF(testdata[[#This Row],[last]]&lt;H374,"DN",""))</f>
        <v>DN</v>
      </c>
      <c r="M375" s="7">
        <f t="shared" si="5"/>
        <v>372</v>
      </c>
      <c r="N375" s="2">
        <f>IF(testdata[[#This Row],[qty]]&lt;&gt;0,H374,"")</f>
        <v>265.5</v>
      </c>
      <c r="O375" s="2">
        <f ca="1">IF(testdata[[#This Row],[dir]]&lt;&gt;"",MAX(OFFSET(testdata[[#This Row],[high]],0,0,testdata[[#This Row],[lastIndex]]-testdata[[#This Row],[index]],1)),"")</f>
        <v>266.01</v>
      </c>
      <c r="P375" s="2">
        <f ca="1">IF(testdata[[#This Row],[dir]]&lt;&gt;"",MIN(OFFSET(testdata[[#This Row],[low]],0,0,testdata[[#This Row],[lastIndex]]-testdata[[#This Row],[index]],1)),"")</f>
        <v>261.45999999999998</v>
      </c>
      <c r="Q375" s="2">
        <f>IF(testdata[[#This Row],[qty]]&lt;&gt;0,testdata[[#This Row],[last]],"")</f>
        <v>263</v>
      </c>
      <c r="R375" s="1">
        <f ca="1">IF(testdata[[#This Row],[dir]]&lt;&gt;"",SUM(OFFSET(testdata[[#This Row],[volume]],0,0,testdata[[#This Row],[lastIndex]]-testdata[[#This Row],[index]],1))/ABS(testdata[[#This Row],[qty]]),"")</f>
        <v>178924880</v>
      </c>
      <c r="AD375"/>
    </row>
    <row r="376" spans="1:30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IF(ABS(testdata[[#This Row],[close]]-H375)&gt;=BrickSize,H375+testdata[[#This Row],[qty]]*BrickSize,H375)</f>
        <v>263</v>
      </c>
      <c r="I376" s="15">
        <f>(testdata[[#This Row],[close]]-H375)/BrickSize</f>
        <v>4.8000000000001819E-2</v>
      </c>
      <c r="J376" s="12">
        <f>ROUNDDOWN((testdata[[#This Row],[close]]-H375)/BrickSize,0)</f>
        <v>0</v>
      </c>
      <c r="K376" s="12">
        <f t="array" ref="K376">SUM(ABS(J$2:J376))</f>
        <v>88</v>
      </c>
      <c r="L376" s="6" t="str">
        <f>IF(testdata[[#This Row],[last]]&gt;H375,"UP",IF(testdata[[#This Row],[last]]&lt;H375,"DN",""))</f>
        <v/>
      </c>
      <c r="M376" s="7">
        <f t="shared" si="5"/>
        <v>374</v>
      </c>
      <c r="N376" s="2" t="str">
        <f>IF(testdata[[#This Row],[qty]]&lt;&gt;0,H375,"")</f>
        <v/>
      </c>
      <c r="O376" s="2" t="str">
        <f ca="1">IF(testdata[[#This Row],[dir]]&lt;&gt;"",MAX(OFFSET(testdata[[#This Row],[high]],0,0,testdata[[#This Row],[lastIndex]]-testdata[[#This Row],[index]],1)),"")</f>
        <v/>
      </c>
      <c r="P376" s="2" t="str">
        <f ca="1">IF(testdata[[#This Row],[dir]]&lt;&gt;"",MIN(OFFSET(testdata[[#This Row],[low]],0,0,testdata[[#This Row],[lastIndex]]-testdata[[#This Row],[index]],1)),"")</f>
        <v/>
      </c>
      <c r="Q376" s="2" t="str">
        <f>IF(testdata[[#This Row],[qty]]&lt;&gt;0,testdata[[#This Row],[last]],"")</f>
        <v/>
      </c>
      <c r="R376" s="1" t="str">
        <f ca="1">IF(testdata[[#This Row],[dir]]&lt;&gt;"",SUM(OFFSET(testdata[[#This Row],[volume]],0,0,testdata[[#This Row],[lastIndex]]-testdata[[#This Row],[index]],1))/ABS(testdata[[#This Row],[qty]]),"")</f>
        <v/>
      </c>
      <c r="AD376"/>
    </row>
    <row r="377" spans="1:30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IF(ABS(testdata[[#This Row],[close]]-H376)&gt;=BrickSize,H376+testdata[[#This Row],[qty]]*BrickSize,H376)</f>
        <v>263</v>
      </c>
      <c r="I377" s="15">
        <f>(testdata[[#This Row],[close]]-H376)/BrickSize</f>
        <v>0.2</v>
      </c>
      <c r="J377" s="12">
        <f>ROUNDDOWN((testdata[[#This Row],[close]]-H376)/BrickSize,0)</f>
        <v>0</v>
      </c>
      <c r="K377" s="12">
        <f t="array" ref="K377">SUM(ABS(J$2:J377))</f>
        <v>88</v>
      </c>
      <c r="L377" s="6" t="str">
        <f>IF(testdata[[#This Row],[last]]&gt;H376,"UP",IF(testdata[[#This Row],[last]]&lt;H376,"DN",""))</f>
        <v/>
      </c>
      <c r="M377" s="7">
        <f t="shared" si="5"/>
        <v>374</v>
      </c>
      <c r="N377" s="2" t="str">
        <f>IF(testdata[[#This Row],[qty]]&lt;&gt;0,H376,"")</f>
        <v/>
      </c>
      <c r="O377" s="2" t="str">
        <f ca="1">IF(testdata[[#This Row],[dir]]&lt;&gt;"",MAX(OFFSET(testdata[[#This Row],[high]],0,0,testdata[[#This Row],[lastIndex]]-testdata[[#This Row],[index]],1)),"")</f>
        <v/>
      </c>
      <c r="P377" s="2" t="str">
        <f ca="1">IF(testdata[[#This Row],[dir]]&lt;&gt;"",MIN(OFFSET(testdata[[#This Row],[low]],0,0,testdata[[#This Row],[lastIndex]]-testdata[[#This Row],[index]],1)),"")</f>
        <v/>
      </c>
      <c r="Q377" s="2" t="str">
        <f>IF(testdata[[#This Row],[qty]]&lt;&gt;0,testdata[[#This Row],[last]],"")</f>
        <v/>
      </c>
      <c r="R377" s="1" t="str">
        <f ca="1">IF(testdata[[#This Row],[dir]]&lt;&gt;"",SUM(OFFSET(testdata[[#This Row],[volume]],0,0,testdata[[#This Row],[lastIndex]]-testdata[[#This Row],[index]],1))/ABS(testdata[[#This Row],[qty]]),"")</f>
        <v/>
      </c>
      <c r="AD377"/>
    </row>
    <row r="378" spans="1:30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IF(ABS(testdata[[#This Row],[close]]-H377)&gt;=BrickSize,H377+testdata[[#This Row],[qty]]*BrickSize,H377)</f>
        <v>263</v>
      </c>
      <c r="I378" s="15">
        <f>(testdata[[#This Row],[close]]-H377)/BrickSize</f>
        <v>0.42400000000000093</v>
      </c>
      <c r="J378" s="12">
        <f>ROUNDDOWN((testdata[[#This Row],[close]]-H377)/BrickSize,0)</f>
        <v>0</v>
      </c>
      <c r="K378" s="12">
        <f t="array" ref="K378">SUM(ABS(J$2:J378))</f>
        <v>88</v>
      </c>
      <c r="L378" s="6" t="str">
        <f>IF(testdata[[#This Row],[last]]&gt;H377,"UP",IF(testdata[[#This Row],[last]]&lt;H377,"DN",""))</f>
        <v/>
      </c>
      <c r="M378" s="7">
        <f t="shared" si="5"/>
        <v>374</v>
      </c>
      <c r="N378" s="2" t="str">
        <f>IF(testdata[[#This Row],[qty]]&lt;&gt;0,H377,"")</f>
        <v/>
      </c>
      <c r="O378" s="2" t="str">
        <f ca="1">IF(testdata[[#This Row],[dir]]&lt;&gt;"",MAX(OFFSET(testdata[[#This Row],[high]],0,0,testdata[[#This Row],[lastIndex]]-testdata[[#This Row],[index]],1)),"")</f>
        <v/>
      </c>
      <c r="P378" s="2" t="str">
        <f ca="1">IF(testdata[[#This Row],[dir]]&lt;&gt;"",MIN(OFFSET(testdata[[#This Row],[low]],0,0,testdata[[#This Row],[lastIndex]]-testdata[[#This Row],[index]],1)),"")</f>
        <v/>
      </c>
      <c r="Q378" s="2" t="str">
        <f>IF(testdata[[#This Row],[qty]]&lt;&gt;0,testdata[[#This Row],[last]],"")</f>
        <v/>
      </c>
      <c r="R378" s="1" t="str">
        <f ca="1">IF(testdata[[#This Row],[dir]]&lt;&gt;"",SUM(OFFSET(testdata[[#This Row],[volume]],0,0,testdata[[#This Row],[lastIndex]]-testdata[[#This Row],[index]],1))/ABS(testdata[[#This Row],[qty]]),"")</f>
        <v/>
      </c>
      <c r="AD378"/>
    </row>
    <row r="379" spans="1:30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IF(ABS(testdata[[#This Row],[close]]-H378)&gt;=BrickSize,H378+testdata[[#This Row],[qty]]*BrickSize,H378)</f>
        <v>263</v>
      </c>
      <c r="I379" s="15">
        <f>(testdata[[#This Row],[close]]-H378)/BrickSize</f>
        <v>5.199999999999818E-2</v>
      </c>
      <c r="J379" s="12">
        <f>ROUNDDOWN((testdata[[#This Row],[close]]-H378)/BrickSize,0)</f>
        <v>0</v>
      </c>
      <c r="K379" s="12">
        <f t="array" ref="K379">SUM(ABS(J$2:J379))</f>
        <v>88</v>
      </c>
      <c r="L379" s="6" t="str">
        <f>IF(testdata[[#This Row],[last]]&gt;H378,"UP",IF(testdata[[#This Row],[last]]&lt;H378,"DN",""))</f>
        <v/>
      </c>
      <c r="M379" s="7">
        <f t="shared" si="5"/>
        <v>374</v>
      </c>
      <c r="N379" s="2" t="str">
        <f>IF(testdata[[#This Row],[qty]]&lt;&gt;0,H378,"")</f>
        <v/>
      </c>
      <c r="O379" s="2" t="str">
        <f ca="1">IF(testdata[[#This Row],[dir]]&lt;&gt;"",MAX(OFFSET(testdata[[#This Row],[high]],0,0,testdata[[#This Row],[lastIndex]]-testdata[[#This Row],[index]],1)),"")</f>
        <v/>
      </c>
      <c r="P379" s="2" t="str">
        <f ca="1">IF(testdata[[#This Row],[dir]]&lt;&gt;"",MIN(OFFSET(testdata[[#This Row],[low]],0,0,testdata[[#This Row],[lastIndex]]-testdata[[#This Row],[index]],1)),"")</f>
        <v/>
      </c>
      <c r="Q379" s="2" t="str">
        <f>IF(testdata[[#This Row],[qty]]&lt;&gt;0,testdata[[#This Row],[last]],"")</f>
        <v/>
      </c>
      <c r="R379" s="1" t="str">
        <f ca="1">IF(testdata[[#This Row],[dir]]&lt;&gt;"",SUM(OFFSET(testdata[[#This Row],[volume]],0,0,testdata[[#This Row],[lastIndex]]-testdata[[#This Row],[index]],1))/ABS(testdata[[#This Row],[qty]]),"")</f>
        <v/>
      </c>
      <c r="AD379"/>
    </row>
    <row r="380" spans="1:30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IF(ABS(testdata[[#This Row],[close]]-H379)&gt;=BrickSize,H379+testdata[[#This Row],[qty]]*BrickSize,H379)</f>
        <v>263</v>
      </c>
      <c r="I380" s="15">
        <f>(testdata[[#This Row],[close]]-H379)/BrickSize</f>
        <v>0.91199999999998904</v>
      </c>
      <c r="J380" s="12">
        <f>ROUNDDOWN((testdata[[#This Row],[close]]-H379)/BrickSize,0)</f>
        <v>0</v>
      </c>
      <c r="K380" s="12">
        <f t="array" ref="K380">SUM(ABS(J$2:J380))</f>
        <v>88</v>
      </c>
      <c r="L380" s="6" t="str">
        <f>IF(testdata[[#This Row],[last]]&gt;H379,"UP",IF(testdata[[#This Row],[last]]&lt;H379,"DN",""))</f>
        <v/>
      </c>
      <c r="M380" s="7">
        <f t="shared" si="5"/>
        <v>374</v>
      </c>
      <c r="N380" s="2" t="str">
        <f>IF(testdata[[#This Row],[qty]]&lt;&gt;0,H379,"")</f>
        <v/>
      </c>
      <c r="O380" s="2" t="str">
        <f ca="1">IF(testdata[[#This Row],[dir]]&lt;&gt;"",MAX(OFFSET(testdata[[#This Row],[high]],0,0,testdata[[#This Row],[lastIndex]]-testdata[[#This Row],[index]],1)),"")</f>
        <v/>
      </c>
      <c r="P380" s="2" t="str">
        <f ca="1">IF(testdata[[#This Row],[dir]]&lt;&gt;"",MIN(OFFSET(testdata[[#This Row],[low]],0,0,testdata[[#This Row],[lastIndex]]-testdata[[#This Row],[index]],1)),"")</f>
        <v/>
      </c>
      <c r="Q380" s="2" t="str">
        <f>IF(testdata[[#This Row],[qty]]&lt;&gt;0,testdata[[#This Row],[last]],"")</f>
        <v/>
      </c>
      <c r="R380" s="1" t="str">
        <f ca="1">IF(testdata[[#This Row],[dir]]&lt;&gt;"",SUM(OFFSET(testdata[[#This Row],[volume]],0,0,testdata[[#This Row],[lastIndex]]-testdata[[#This Row],[index]],1))/ABS(testdata[[#This Row],[qty]]),"")</f>
        <v/>
      </c>
      <c r="AD380"/>
    </row>
    <row r="381" spans="1:30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IF(ABS(testdata[[#This Row],[close]]-H380)&gt;=BrickSize,H380+testdata[[#This Row],[qty]]*BrickSize,H380)</f>
        <v>265.5</v>
      </c>
      <c r="I381" s="15">
        <f>(testdata[[#This Row],[close]]-H380)/BrickSize</f>
        <v>1.8079999999999927</v>
      </c>
      <c r="J381" s="12">
        <f>ROUNDDOWN((testdata[[#This Row],[close]]-H380)/BrickSize,0)</f>
        <v>1</v>
      </c>
      <c r="K381" s="12">
        <f t="array" ref="K381">SUM(ABS(J$2:J381))</f>
        <v>89</v>
      </c>
      <c r="L381" s="6" t="str">
        <f>IF(testdata[[#This Row],[last]]&gt;H380,"UP",IF(testdata[[#This Row],[last]]&lt;H380,"DN",""))</f>
        <v>UP</v>
      </c>
      <c r="M381" s="7">
        <f t="shared" si="5"/>
        <v>374</v>
      </c>
      <c r="N381" s="2">
        <f>IF(testdata[[#This Row],[qty]]&lt;&gt;0,H380,"")</f>
        <v>263</v>
      </c>
      <c r="O381" s="2">
        <f ca="1">IF(testdata[[#This Row],[dir]]&lt;&gt;"",MAX(OFFSET(testdata[[#This Row],[high]],0,0,testdata[[#This Row],[lastIndex]]-testdata[[#This Row],[index]],1)),"")</f>
        <v>267.93</v>
      </c>
      <c r="P381" s="2">
        <f ca="1">IF(testdata[[#This Row],[dir]]&lt;&gt;"",MIN(OFFSET(testdata[[#This Row],[low]],0,0,testdata[[#This Row],[lastIndex]]-testdata[[#This Row],[index]],1)),"")</f>
        <v>260.79000000000002</v>
      </c>
      <c r="Q381" s="2">
        <f>IF(testdata[[#This Row],[qty]]&lt;&gt;0,testdata[[#This Row],[last]],"")</f>
        <v>265.5</v>
      </c>
      <c r="R381" s="1">
        <f ca="1">IF(testdata[[#This Row],[dir]]&lt;&gt;"",SUM(OFFSET(testdata[[#This Row],[volume]],0,0,testdata[[#This Row],[lastIndex]]-testdata[[#This Row],[index]],1))/ABS(testdata[[#This Row],[qty]]),"")</f>
        <v>415314352</v>
      </c>
      <c r="AD381"/>
    </row>
    <row r="382" spans="1:30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IF(ABS(testdata[[#This Row],[close]]-H381)&gt;=BrickSize,H381+testdata[[#This Row],[qty]]*BrickSize,H381)</f>
        <v>268</v>
      </c>
      <c r="I382" s="15">
        <f>(testdata[[#This Row],[close]]-H381)/BrickSize</f>
        <v>1.7720000000000027</v>
      </c>
      <c r="J382" s="12">
        <f>ROUNDDOWN((testdata[[#This Row],[close]]-H381)/BrickSize,0)</f>
        <v>1</v>
      </c>
      <c r="K382" s="12">
        <f t="array" ref="K382">SUM(ABS(J$2:J382))</f>
        <v>90</v>
      </c>
      <c r="L382" s="6" t="str">
        <f>IF(testdata[[#This Row],[last]]&gt;H381,"UP",IF(testdata[[#This Row],[last]]&lt;H381,"DN",""))</f>
        <v>UP</v>
      </c>
      <c r="M382" s="7">
        <f t="shared" si="5"/>
        <v>380</v>
      </c>
      <c r="N382" s="2">
        <f>IF(testdata[[#This Row],[qty]]&lt;&gt;0,H381,"")</f>
        <v>265.5</v>
      </c>
      <c r="O382" s="2">
        <f ca="1">IF(testdata[[#This Row],[dir]]&lt;&gt;"",MAX(OFFSET(testdata[[#This Row],[high]],0,0,testdata[[#This Row],[lastIndex]]-testdata[[#This Row],[index]],1)),"")</f>
        <v>269.99</v>
      </c>
      <c r="P382" s="2">
        <f ca="1">IF(testdata[[#This Row],[dir]]&lt;&gt;"",MIN(OFFSET(testdata[[#This Row],[low]],0,0,testdata[[#This Row],[lastIndex]]-testdata[[#This Row],[index]],1)),"")</f>
        <v>268.57</v>
      </c>
      <c r="Q382" s="2">
        <f>IF(testdata[[#This Row],[qty]]&lt;&gt;0,testdata[[#This Row],[last]],"")</f>
        <v>268</v>
      </c>
      <c r="R382" s="1">
        <f ca="1">IF(testdata[[#This Row],[dir]]&lt;&gt;"",SUM(OFFSET(testdata[[#This Row],[volume]],0,0,testdata[[#This Row],[lastIndex]]-testdata[[#This Row],[index]],1))/ABS(testdata[[#This Row],[qty]]),"")</f>
        <v>52042820</v>
      </c>
      <c r="AD382"/>
    </row>
    <row r="383" spans="1:30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IF(ABS(testdata[[#This Row],[close]]-H382)&gt;=BrickSize,H382+testdata[[#This Row],[qty]]*BrickSize,H382)</f>
        <v>270.5</v>
      </c>
      <c r="I383" s="15">
        <f>(testdata[[#This Row],[close]]-H382)/BrickSize</f>
        <v>1.1599999999999908</v>
      </c>
      <c r="J383" s="12">
        <f>ROUNDDOWN((testdata[[#This Row],[close]]-H382)/BrickSize,0)</f>
        <v>1</v>
      </c>
      <c r="K383" s="12">
        <f t="array" ref="K383">SUM(ABS(J$2:J383))</f>
        <v>91</v>
      </c>
      <c r="L383" s="6" t="str">
        <f>IF(testdata[[#This Row],[last]]&gt;H382,"UP",IF(testdata[[#This Row],[last]]&lt;H382,"DN",""))</f>
        <v>UP</v>
      </c>
      <c r="M383" s="7">
        <f t="shared" si="5"/>
        <v>381</v>
      </c>
      <c r="N383" s="2">
        <f>IF(testdata[[#This Row],[qty]]&lt;&gt;0,H382,"")</f>
        <v>268</v>
      </c>
      <c r="O383" s="2">
        <f ca="1">IF(testdata[[#This Row],[dir]]&lt;&gt;"",MAX(OFFSET(testdata[[#This Row],[high]],0,0,testdata[[#This Row],[lastIndex]]-testdata[[#This Row],[index]],1)),"")</f>
        <v>271.01</v>
      </c>
      <c r="P383" s="2">
        <f ca="1">IF(testdata[[#This Row],[dir]]&lt;&gt;"",MIN(OFFSET(testdata[[#This Row],[low]],0,0,testdata[[#This Row],[lastIndex]]-testdata[[#This Row],[index]],1)),"")</f>
        <v>270.11</v>
      </c>
      <c r="Q383" s="2">
        <f>IF(testdata[[#This Row],[qty]]&lt;&gt;0,testdata[[#This Row],[last]],"")</f>
        <v>270.5</v>
      </c>
      <c r="R383" s="1">
        <f ca="1">IF(testdata[[#This Row],[dir]]&lt;&gt;"",SUM(OFFSET(testdata[[#This Row],[volume]],0,0,testdata[[#This Row],[lastIndex]]-testdata[[#This Row],[index]],1))/ABS(testdata[[#This Row],[qty]]),"")</f>
        <v>53501064</v>
      </c>
      <c r="AD383"/>
    </row>
    <row r="384" spans="1:30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IF(ABS(testdata[[#This Row],[close]]-H383)&gt;=BrickSize,H383+testdata[[#This Row],[qty]]*BrickSize,H383)</f>
        <v>270.5</v>
      </c>
      <c r="I384" s="15">
        <f>(testdata[[#This Row],[close]]-H383)/BrickSize</f>
        <v>-0.63199999999999368</v>
      </c>
      <c r="J384" s="12">
        <f>ROUNDDOWN((testdata[[#This Row],[close]]-H383)/BrickSize,0)</f>
        <v>0</v>
      </c>
      <c r="K384" s="12">
        <f t="array" ref="K384">SUM(ABS(J$2:J384))</f>
        <v>91</v>
      </c>
      <c r="L384" s="6" t="str">
        <f>IF(testdata[[#This Row],[last]]&gt;H383,"UP",IF(testdata[[#This Row],[last]]&lt;H383,"DN",""))</f>
        <v/>
      </c>
      <c r="M384" s="7">
        <f t="shared" si="5"/>
        <v>382</v>
      </c>
      <c r="N384" s="2" t="str">
        <f>IF(testdata[[#This Row],[qty]]&lt;&gt;0,H383,"")</f>
        <v/>
      </c>
      <c r="O384" s="2" t="str">
        <f ca="1">IF(testdata[[#This Row],[dir]]&lt;&gt;"",MAX(OFFSET(testdata[[#This Row],[high]],0,0,testdata[[#This Row],[lastIndex]]-testdata[[#This Row],[index]],1)),"")</f>
        <v/>
      </c>
      <c r="P384" s="2" t="str">
        <f ca="1">IF(testdata[[#This Row],[dir]]&lt;&gt;"",MIN(OFFSET(testdata[[#This Row],[low]],0,0,testdata[[#This Row],[lastIndex]]-testdata[[#This Row],[index]],1)),"")</f>
        <v/>
      </c>
      <c r="Q384" s="2" t="str">
        <f>IF(testdata[[#This Row],[qty]]&lt;&gt;0,testdata[[#This Row],[last]],"")</f>
        <v/>
      </c>
      <c r="R384" s="1" t="str">
        <f ca="1">IF(testdata[[#This Row],[dir]]&lt;&gt;"",SUM(OFFSET(testdata[[#This Row],[volume]],0,0,testdata[[#This Row],[lastIndex]]-testdata[[#This Row],[index]],1))/ABS(testdata[[#This Row],[qty]]),"")</f>
        <v/>
      </c>
      <c r="AD384"/>
    </row>
    <row r="385" spans="1:30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IF(ABS(testdata[[#This Row],[close]]-H384)&gt;=BrickSize,H384+testdata[[#This Row],[qty]]*BrickSize,H384)</f>
        <v>270.5</v>
      </c>
      <c r="I385" s="15">
        <f>(testdata[[#This Row],[close]]-H384)/BrickSize</f>
        <v>0.34400000000000547</v>
      </c>
      <c r="J385" s="12">
        <f>ROUNDDOWN((testdata[[#This Row],[close]]-H384)/BrickSize,0)</f>
        <v>0</v>
      </c>
      <c r="K385" s="12">
        <f t="array" ref="K385">SUM(ABS(J$2:J385))</f>
        <v>91</v>
      </c>
      <c r="L385" s="6" t="str">
        <f>IF(testdata[[#This Row],[last]]&gt;H384,"UP",IF(testdata[[#This Row],[last]]&lt;H384,"DN",""))</f>
        <v/>
      </c>
      <c r="M385" s="7">
        <f t="shared" si="5"/>
        <v>382</v>
      </c>
      <c r="N385" s="2" t="str">
        <f>IF(testdata[[#This Row],[qty]]&lt;&gt;0,H384,"")</f>
        <v/>
      </c>
      <c r="O385" s="2" t="str">
        <f ca="1">IF(testdata[[#This Row],[dir]]&lt;&gt;"",MAX(OFFSET(testdata[[#This Row],[high]],0,0,testdata[[#This Row],[lastIndex]]-testdata[[#This Row],[index]],1)),"")</f>
        <v/>
      </c>
      <c r="P385" s="2" t="str">
        <f ca="1">IF(testdata[[#This Row],[dir]]&lt;&gt;"",MIN(OFFSET(testdata[[#This Row],[low]],0,0,testdata[[#This Row],[lastIndex]]-testdata[[#This Row],[index]],1)),"")</f>
        <v/>
      </c>
      <c r="Q385" s="2" t="str">
        <f>IF(testdata[[#This Row],[qty]]&lt;&gt;0,testdata[[#This Row],[last]],"")</f>
        <v/>
      </c>
      <c r="R385" s="1" t="str">
        <f ca="1">IF(testdata[[#This Row],[dir]]&lt;&gt;"",SUM(OFFSET(testdata[[#This Row],[volume]],0,0,testdata[[#This Row],[lastIndex]]-testdata[[#This Row],[index]],1))/ABS(testdata[[#This Row],[qty]]),"")</f>
        <v/>
      </c>
      <c r="AD385"/>
    </row>
    <row r="386" spans="1:30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IF(ABS(testdata[[#This Row],[close]]-H385)&gt;=BrickSize,H385+testdata[[#This Row],[qty]]*BrickSize,H385)</f>
        <v>270.5</v>
      </c>
      <c r="I386" s="15">
        <f>(testdata[[#This Row],[close]]-H385)/BrickSize</f>
        <v>0.42799999999999727</v>
      </c>
      <c r="J386" s="12">
        <f>ROUNDDOWN((testdata[[#This Row],[close]]-H385)/BrickSize,0)</f>
        <v>0</v>
      </c>
      <c r="K386" s="12">
        <f t="array" ref="K386">SUM(ABS(J$2:J386))</f>
        <v>91</v>
      </c>
      <c r="L386" s="6" t="str">
        <f>IF(testdata[[#This Row],[last]]&gt;H385,"UP",IF(testdata[[#This Row],[last]]&lt;H385,"DN",""))</f>
        <v/>
      </c>
      <c r="M386" s="7">
        <f t="shared" si="5"/>
        <v>382</v>
      </c>
      <c r="N386" s="2" t="str">
        <f>IF(testdata[[#This Row],[qty]]&lt;&gt;0,H385,"")</f>
        <v/>
      </c>
      <c r="O386" s="2" t="str">
        <f ca="1">IF(testdata[[#This Row],[dir]]&lt;&gt;"",MAX(OFFSET(testdata[[#This Row],[high]],0,0,testdata[[#This Row],[lastIndex]]-testdata[[#This Row],[index]],1)),"")</f>
        <v/>
      </c>
      <c r="P386" s="2" t="str">
        <f ca="1">IF(testdata[[#This Row],[dir]]&lt;&gt;"",MIN(OFFSET(testdata[[#This Row],[low]],0,0,testdata[[#This Row],[lastIndex]]-testdata[[#This Row],[index]],1)),"")</f>
        <v/>
      </c>
      <c r="Q386" s="2" t="str">
        <f>IF(testdata[[#This Row],[qty]]&lt;&gt;0,testdata[[#This Row],[last]],"")</f>
        <v/>
      </c>
      <c r="R386" s="1" t="str">
        <f ca="1">IF(testdata[[#This Row],[dir]]&lt;&gt;"",SUM(OFFSET(testdata[[#This Row],[volume]],0,0,testdata[[#This Row],[lastIndex]]-testdata[[#This Row],[index]],1))/ABS(testdata[[#This Row],[qty]]),"")</f>
        <v/>
      </c>
      <c r="AD386"/>
    </row>
    <row r="387" spans="1:30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IF(ABS(testdata[[#This Row],[close]]-H386)&gt;=BrickSize,H386+testdata[[#This Row],[qty]]*BrickSize,H386)</f>
        <v>270.5</v>
      </c>
      <c r="I387" s="15">
        <f>(testdata[[#This Row],[close]]-H386)/BrickSize</f>
        <v>0.33199999999999363</v>
      </c>
      <c r="J387" s="12">
        <f>ROUNDDOWN((testdata[[#This Row],[close]]-H386)/BrickSize,0)</f>
        <v>0</v>
      </c>
      <c r="K387" s="12">
        <f t="array" ref="K387">SUM(ABS(J$2:J387))</f>
        <v>91</v>
      </c>
      <c r="L387" s="6" t="str">
        <f>IF(testdata[[#This Row],[last]]&gt;H386,"UP",IF(testdata[[#This Row],[last]]&lt;H386,"DN",""))</f>
        <v/>
      </c>
      <c r="M387" s="7">
        <f t="shared" ref="M387:M450" si="6">IF(L386&lt;&gt;"",$A386,M386)</f>
        <v>382</v>
      </c>
      <c r="N387" s="2" t="str">
        <f>IF(testdata[[#This Row],[qty]]&lt;&gt;0,H386,"")</f>
        <v/>
      </c>
      <c r="O387" s="2" t="str">
        <f ca="1">IF(testdata[[#This Row],[dir]]&lt;&gt;"",MAX(OFFSET(testdata[[#This Row],[high]],0,0,testdata[[#This Row],[lastIndex]]-testdata[[#This Row],[index]],1)),"")</f>
        <v/>
      </c>
      <c r="P387" s="2" t="str">
        <f ca="1">IF(testdata[[#This Row],[dir]]&lt;&gt;"",MIN(OFFSET(testdata[[#This Row],[low]],0,0,testdata[[#This Row],[lastIndex]]-testdata[[#This Row],[index]],1)),"")</f>
        <v/>
      </c>
      <c r="Q387" s="2" t="str">
        <f>IF(testdata[[#This Row],[qty]]&lt;&gt;0,testdata[[#This Row],[last]],"")</f>
        <v/>
      </c>
      <c r="R387" s="1" t="str">
        <f ca="1">IF(testdata[[#This Row],[dir]]&lt;&gt;"",SUM(OFFSET(testdata[[#This Row],[volume]],0,0,testdata[[#This Row],[lastIndex]]-testdata[[#This Row],[index]],1))/ABS(testdata[[#This Row],[qty]]),"")</f>
        <v/>
      </c>
      <c r="AD387"/>
    </row>
    <row r="388" spans="1:30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IF(ABS(testdata[[#This Row],[close]]-H387)&gt;=BrickSize,H387+testdata[[#This Row],[qty]]*BrickSize,H387)</f>
        <v>270.5</v>
      </c>
      <c r="I388" s="15">
        <f>(testdata[[#This Row],[close]]-H387)/BrickSize</f>
        <v>0.77200000000000268</v>
      </c>
      <c r="J388" s="12">
        <f>ROUNDDOWN((testdata[[#This Row],[close]]-H387)/BrickSize,0)</f>
        <v>0</v>
      </c>
      <c r="K388" s="12">
        <f t="array" ref="K388">SUM(ABS(J$2:J388))</f>
        <v>91</v>
      </c>
      <c r="L388" s="6" t="str">
        <f>IF(testdata[[#This Row],[last]]&gt;H387,"UP",IF(testdata[[#This Row],[last]]&lt;H387,"DN",""))</f>
        <v/>
      </c>
      <c r="M388" s="7">
        <f t="shared" si="6"/>
        <v>382</v>
      </c>
      <c r="N388" s="2" t="str">
        <f>IF(testdata[[#This Row],[qty]]&lt;&gt;0,H387,"")</f>
        <v/>
      </c>
      <c r="O388" s="2" t="str">
        <f ca="1">IF(testdata[[#This Row],[dir]]&lt;&gt;"",MAX(OFFSET(testdata[[#This Row],[high]],0,0,testdata[[#This Row],[lastIndex]]-testdata[[#This Row],[index]],1)),"")</f>
        <v/>
      </c>
      <c r="P388" s="2" t="str">
        <f ca="1">IF(testdata[[#This Row],[dir]]&lt;&gt;"",MIN(OFFSET(testdata[[#This Row],[low]],0,0,testdata[[#This Row],[lastIndex]]-testdata[[#This Row],[index]],1)),"")</f>
        <v/>
      </c>
      <c r="Q388" s="2" t="str">
        <f>IF(testdata[[#This Row],[qty]]&lt;&gt;0,testdata[[#This Row],[last]],"")</f>
        <v/>
      </c>
      <c r="R388" s="1" t="str">
        <f ca="1">IF(testdata[[#This Row],[dir]]&lt;&gt;"",SUM(OFFSET(testdata[[#This Row],[volume]],0,0,testdata[[#This Row],[lastIndex]]-testdata[[#This Row],[index]],1))/ABS(testdata[[#This Row],[qty]]),"")</f>
        <v/>
      </c>
      <c r="AD388"/>
    </row>
    <row r="389" spans="1:30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IF(ABS(testdata[[#This Row],[close]]-H388)&gt;=BrickSize,H388+testdata[[#This Row],[qty]]*BrickSize,H388)</f>
        <v>273</v>
      </c>
      <c r="I389" s="15">
        <f>(testdata[[#This Row],[close]]-H388)/BrickSize</f>
        <v>1</v>
      </c>
      <c r="J389" s="12">
        <f>ROUNDDOWN((testdata[[#This Row],[close]]-H388)/BrickSize,0)</f>
        <v>1</v>
      </c>
      <c r="K389" s="12">
        <f t="array" ref="K389">SUM(ABS(J$2:J389))</f>
        <v>92</v>
      </c>
      <c r="L389" s="6" t="str">
        <f>IF(testdata[[#This Row],[last]]&gt;H388,"UP",IF(testdata[[#This Row],[last]]&lt;H388,"DN",""))</f>
        <v>UP</v>
      </c>
      <c r="M389" s="7">
        <f t="shared" si="6"/>
        <v>382</v>
      </c>
      <c r="N389" s="2">
        <f>IF(testdata[[#This Row],[qty]]&lt;&gt;0,H388,"")</f>
        <v>270.5</v>
      </c>
      <c r="O389" s="2">
        <f ca="1">IF(testdata[[#This Row],[dir]]&lt;&gt;"",MAX(OFFSET(testdata[[#This Row],[high]],0,0,testdata[[#This Row],[lastIndex]]-testdata[[#This Row],[index]],1)),"")</f>
        <v>273.12</v>
      </c>
      <c r="P389" s="2">
        <f ca="1">IF(testdata[[#This Row],[dir]]&lt;&gt;"",MIN(OFFSET(testdata[[#This Row],[low]],0,0,testdata[[#This Row],[lastIndex]]-testdata[[#This Row],[index]],1)),"")</f>
        <v>268.58999999999997</v>
      </c>
      <c r="Q389" s="2">
        <f>IF(testdata[[#This Row],[qty]]&lt;&gt;0,testdata[[#This Row],[last]],"")</f>
        <v>273</v>
      </c>
      <c r="R389" s="1">
        <f ca="1">IF(testdata[[#This Row],[dir]]&lt;&gt;"",SUM(OFFSET(testdata[[#This Row],[volume]],0,0,testdata[[#This Row],[lastIndex]]-testdata[[#This Row],[index]],1))/ABS(testdata[[#This Row],[qty]]),"")</f>
        <v>340282596</v>
      </c>
      <c r="AD389"/>
    </row>
    <row r="390" spans="1:30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IF(ABS(testdata[[#This Row],[close]]-H389)&gt;=BrickSize,H389+testdata[[#This Row],[qty]]*BrickSize,H389)</f>
        <v>273</v>
      </c>
      <c r="I390" s="15">
        <f>(testdata[[#This Row],[close]]-H389)/BrickSize</f>
        <v>-0.4119999999999891</v>
      </c>
      <c r="J390" s="12">
        <f>ROUNDDOWN((testdata[[#This Row],[close]]-H389)/BrickSize,0)</f>
        <v>0</v>
      </c>
      <c r="K390" s="12">
        <f t="array" ref="K390">SUM(ABS(J$2:J390))</f>
        <v>92</v>
      </c>
      <c r="L390" s="6" t="str">
        <f>IF(testdata[[#This Row],[last]]&gt;H389,"UP",IF(testdata[[#This Row],[last]]&lt;H389,"DN",""))</f>
        <v/>
      </c>
      <c r="M390" s="7">
        <f t="shared" si="6"/>
        <v>388</v>
      </c>
      <c r="N390" s="2" t="str">
        <f>IF(testdata[[#This Row],[qty]]&lt;&gt;0,H389,"")</f>
        <v/>
      </c>
      <c r="O390" s="2" t="str">
        <f ca="1">IF(testdata[[#This Row],[dir]]&lt;&gt;"",MAX(OFFSET(testdata[[#This Row],[high]],0,0,testdata[[#This Row],[lastIndex]]-testdata[[#This Row],[index]],1)),"")</f>
        <v/>
      </c>
      <c r="P390" s="2" t="str">
        <f ca="1">IF(testdata[[#This Row],[dir]]&lt;&gt;"",MIN(OFFSET(testdata[[#This Row],[low]],0,0,testdata[[#This Row],[lastIndex]]-testdata[[#This Row],[index]],1)),"")</f>
        <v/>
      </c>
      <c r="Q390" s="2" t="str">
        <f>IF(testdata[[#This Row],[qty]]&lt;&gt;0,testdata[[#This Row],[last]],"")</f>
        <v/>
      </c>
      <c r="R390" s="1" t="str">
        <f ca="1">IF(testdata[[#This Row],[dir]]&lt;&gt;"",SUM(OFFSET(testdata[[#This Row],[volume]],0,0,testdata[[#This Row],[lastIndex]]-testdata[[#This Row],[index]],1))/ABS(testdata[[#This Row],[qty]]),"")</f>
        <v/>
      </c>
      <c r="AD390"/>
    </row>
    <row r="391" spans="1:30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IF(ABS(testdata[[#This Row],[close]]-H390)&gt;=BrickSize,H390+testdata[[#This Row],[qty]]*BrickSize,H390)</f>
        <v>273</v>
      </c>
      <c r="I391" s="15">
        <f>(testdata[[#This Row],[close]]-H390)/BrickSize</f>
        <v>-0.53599999999999004</v>
      </c>
      <c r="J391" s="12">
        <f>ROUNDDOWN((testdata[[#This Row],[close]]-H390)/BrickSize,0)</f>
        <v>0</v>
      </c>
      <c r="K391" s="12">
        <f t="array" ref="K391">SUM(ABS(J$2:J391))</f>
        <v>92</v>
      </c>
      <c r="L391" s="6" t="str">
        <f>IF(testdata[[#This Row],[last]]&gt;H390,"UP",IF(testdata[[#This Row],[last]]&lt;H390,"DN",""))</f>
        <v/>
      </c>
      <c r="M391" s="7">
        <f t="shared" si="6"/>
        <v>388</v>
      </c>
      <c r="N391" s="2" t="str">
        <f>IF(testdata[[#This Row],[qty]]&lt;&gt;0,H390,"")</f>
        <v/>
      </c>
      <c r="O391" s="2" t="str">
        <f ca="1">IF(testdata[[#This Row],[dir]]&lt;&gt;"",MAX(OFFSET(testdata[[#This Row],[high]],0,0,testdata[[#This Row],[lastIndex]]-testdata[[#This Row],[index]],1)),"")</f>
        <v/>
      </c>
      <c r="P391" s="2" t="str">
        <f ca="1">IF(testdata[[#This Row],[dir]]&lt;&gt;"",MIN(OFFSET(testdata[[#This Row],[low]],0,0,testdata[[#This Row],[lastIndex]]-testdata[[#This Row],[index]],1)),"")</f>
        <v/>
      </c>
      <c r="Q391" s="2" t="str">
        <f>IF(testdata[[#This Row],[qty]]&lt;&gt;0,testdata[[#This Row],[last]],"")</f>
        <v/>
      </c>
      <c r="R391" s="1" t="str">
        <f ca="1">IF(testdata[[#This Row],[dir]]&lt;&gt;"",SUM(OFFSET(testdata[[#This Row],[volume]],0,0,testdata[[#This Row],[lastIndex]]-testdata[[#This Row],[index]],1))/ABS(testdata[[#This Row],[qty]]),"")</f>
        <v/>
      </c>
      <c r="AD391"/>
    </row>
    <row r="392" spans="1:30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IF(ABS(testdata[[#This Row],[close]]-H391)&gt;=BrickSize,H391+testdata[[#This Row],[qty]]*BrickSize,H391)</f>
        <v>273</v>
      </c>
      <c r="I392" s="15">
        <f>(testdata[[#This Row],[close]]-H391)/BrickSize</f>
        <v>-0.33599999999998997</v>
      </c>
      <c r="J392" s="12">
        <f>ROUNDDOWN((testdata[[#This Row],[close]]-H391)/BrickSize,0)</f>
        <v>0</v>
      </c>
      <c r="K392" s="12">
        <f t="array" ref="K392">SUM(ABS(J$2:J392))</f>
        <v>92</v>
      </c>
      <c r="L392" s="6" t="str">
        <f>IF(testdata[[#This Row],[last]]&gt;H391,"UP",IF(testdata[[#This Row],[last]]&lt;H391,"DN",""))</f>
        <v/>
      </c>
      <c r="M392" s="7">
        <f t="shared" si="6"/>
        <v>388</v>
      </c>
      <c r="N392" s="2" t="str">
        <f>IF(testdata[[#This Row],[qty]]&lt;&gt;0,H391,"")</f>
        <v/>
      </c>
      <c r="O392" s="2" t="str">
        <f ca="1">IF(testdata[[#This Row],[dir]]&lt;&gt;"",MAX(OFFSET(testdata[[#This Row],[high]],0,0,testdata[[#This Row],[lastIndex]]-testdata[[#This Row],[index]],1)),"")</f>
        <v/>
      </c>
      <c r="P392" s="2" t="str">
        <f ca="1">IF(testdata[[#This Row],[dir]]&lt;&gt;"",MIN(OFFSET(testdata[[#This Row],[low]],0,0,testdata[[#This Row],[lastIndex]]-testdata[[#This Row],[index]],1)),"")</f>
        <v/>
      </c>
      <c r="Q392" s="2" t="str">
        <f>IF(testdata[[#This Row],[qty]]&lt;&gt;0,testdata[[#This Row],[last]],"")</f>
        <v/>
      </c>
      <c r="R392" s="1" t="str">
        <f ca="1">IF(testdata[[#This Row],[dir]]&lt;&gt;"",SUM(OFFSET(testdata[[#This Row],[volume]],0,0,testdata[[#This Row],[lastIndex]]-testdata[[#This Row],[index]],1))/ABS(testdata[[#This Row],[qty]]),"")</f>
        <v/>
      </c>
      <c r="AD392"/>
    </row>
    <row r="393" spans="1:30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IF(ABS(testdata[[#This Row],[close]]-H392)&gt;=BrickSize,H392+testdata[[#This Row],[qty]]*BrickSize,H392)</f>
        <v>273</v>
      </c>
      <c r="I393" s="15">
        <f>(testdata[[#This Row],[close]]-H392)/BrickSize</f>
        <v>0.21199999999998909</v>
      </c>
      <c r="J393" s="12">
        <f>ROUNDDOWN((testdata[[#This Row],[close]]-H392)/BrickSize,0)</f>
        <v>0</v>
      </c>
      <c r="K393" s="12">
        <f t="array" ref="K393">SUM(ABS(J$2:J393))</f>
        <v>92</v>
      </c>
      <c r="L393" s="6" t="str">
        <f>IF(testdata[[#This Row],[last]]&gt;H392,"UP",IF(testdata[[#This Row],[last]]&lt;H392,"DN",""))</f>
        <v/>
      </c>
      <c r="M393" s="7">
        <f t="shared" si="6"/>
        <v>388</v>
      </c>
      <c r="N393" s="2" t="str">
        <f>IF(testdata[[#This Row],[qty]]&lt;&gt;0,H392,"")</f>
        <v/>
      </c>
      <c r="O393" s="2" t="str">
        <f ca="1">IF(testdata[[#This Row],[dir]]&lt;&gt;"",MAX(OFFSET(testdata[[#This Row],[high]],0,0,testdata[[#This Row],[lastIndex]]-testdata[[#This Row],[index]],1)),"")</f>
        <v/>
      </c>
      <c r="P393" s="2" t="str">
        <f ca="1">IF(testdata[[#This Row],[dir]]&lt;&gt;"",MIN(OFFSET(testdata[[#This Row],[low]],0,0,testdata[[#This Row],[lastIndex]]-testdata[[#This Row],[index]],1)),"")</f>
        <v/>
      </c>
      <c r="Q393" s="2" t="str">
        <f>IF(testdata[[#This Row],[qty]]&lt;&gt;0,testdata[[#This Row],[last]],"")</f>
        <v/>
      </c>
      <c r="R393" s="1" t="str">
        <f ca="1">IF(testdata[[#This Row],[dir]]&lt;&gt;"",SUM(OFFSET(testdata[[#This Row],[volume]],0,0,testdata[[#This Row],[lastIndex]]-testdata[[#This Row],[index]],1))/ABS(testdata[[#This Row],[qty]]),"")</f>
        <v/>
      </c>
      <c r="AD393"/>
    </row>
    <row r="394" spans="1:30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IF(ABS(testdata[[#This Row],[close]]-H393)&gt;=BrickSize,H393+testdata[[#This Row],[qty]]*BrickSize,H393)</f>
        <v>275.5</v>
      </c>
      <c r="I394" s="15">
        <f>(testdata[[#This Row],[close]]-H393)/BrickSize</f>
        <v>1.1480000000000019</v>
      </c>
      <c r="J394" s="12">
        <f>ROUNDDOWN((testdata[[#This Row],[close]]-H393)/BrickSize,0)</f>
        <v>1</v>
      </c>
      <c r="K394" s="12">
        <f t="array" ref="K394">SUM(ABS(J$2:J394))</f>
        <v>93</v>
      </c>
      <c r="L394" s="6" t="str">
        <f>IF(testdata[[#This Row],[last]]&gt;H393,"UP",IF(testdata[[#This Row],[last]]&lt;H393,"DN",""))</f>
        <v>UP</v>
      </c>
      <c r="M394" s="7">
        <f t="shared" si="6"/>
        <v>388</v>
      </c>
      <c r="N394" s="2">
        <f>IF(testdata[[#This Row],[qty]]&lt;&gt;0,H393,"")</f>
        <v>273</v>
      </c>
      <c r="O394" s="2">
        <f ca="1">IF(testdata[[#This Row],[dir]]&lt;&gt;"",MAX(OFFSET(testdata[[#This Row],[high]],0,0,testdata[[#This Row],[lastIndex]]-testdata[[#This Row],[index]],1)),"")</f>
        <v>276.22000000000003</v>
      </c>
      <c r="P394" s="2">
        <f ca="1">IF(testdata[[#This Row],[dir]]&lt;&gt;"",MIN(OFFSET(testdata[[#This Row],[low]],0,0,testdata[[#This Row],[lastIndex]]-testdata[[#This Row],[index]],1)),"")</f>
        <v>271.06</v>
      </c>
      <c r="Q394" s="2">
        <f>IF(testdata[[#This Row],[qty]]&lt;&gt;0,testdata[[#This Row],[last]],"")</f>
        <v>275.5</v>
      </c>
      <c r="R394" s="1">
        <f ca="1">IF(testdata[[#This Row],[dir]]&lt;&gt;"",SUM(OFFSET(testdata[[#This Row],[volume]],0,0,testdata[[#This Row],[lastIndex]]-testdata[[#This Row],[index]],1))/ABS(testdata[[#This Row],[qty]]),"")</f>
        <v>347713580</v>
      </c>
      <c r="AD394"/>
    </row>
    <row r="395" spans="1:30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IF(ABS(testdata[[#This Row],[close]]-H394)&gt;=BrickSize,H394+testdata[[#This Row],[qty]]*BrickSize,H394)</f>
        <v>275.5</v>
      </c>
      <c r="I395" s="15">
        <f>(testdata[[#This Row],[close]]-H394)/BrickSize</f>
        <v>-0.11600000000000818</v>
      </c>
      <c r="J395" s="12">
        <f>ROUNDDOWN((testdata[[#This Row],[close]]-H394)/BrickSize,0)</f>
        <v>0</v>
      </c>
      <c r="K395" s="12">
        <f t="array" ref="K395">SUM(ABS(J$2:J395))</f>
        <v>93</v>
      </c>
      <c r="L395" s="6" t="str">
        <f>IF(testdata[[#This Row],[last]]&gt;H394,"UP",IF(testdata[[#This Row],[last]]&lt;H394,"DN",""))</f>
        <v/>
      </c>
      <c r="M395" s="7">
        <f t="shared" si="6"/>
        <v>393</v>
      </c>
      <c r="N395" s="2" t="str">
        <f>IF(testdata[[#This Row],[qty]]&lt;&gt;0,H394,"")</f>
        <v/>
      </c>
      <c r="O395" s="2" t="str">
        <f ca="1">IF(testdata[[#This Row],[dir]]&lt;&gt;"",MAX(OFFSET(testdata[[#This Row],[high]],0,0,testdata[[#This Row],[lastIndex]]-testdata[[#This Row],[index]],1)),"")</f>
        <v/>
      </c>
      <c r="P395" s="2" t="str">
        <f ca="1">IF(testdata[[#This Row],[dir]]&lt;&gt;"",MIN(OFFSET(testdata[[#This Row],[low]],0,0,testdata[[#This Row],[lastIndex]]-testdata[[#This Row],[index]],1)),"")</f>
        <v/>
      </c>
      <c r="Q395" s="2" t="str">
        <f>IF(testdata[[#This Row],[qty]]&lt;&gt;0,testdata[[#This Row],[last]],"")</f>
        <v/>
      </c>
      <c r="R395" s="1" t="str">
        <f ca="1">IF(testdata[[#This Row],[dir]]&lt;&gt;"",SUM(OFFSET(testdata[[#This Row],[volume]],0,0,testdata[[#This Row],[lastIndex]]-testdata[[#This Row],[index]],1))/ABS(testdata[[#This Row],[qty]]),"")</f>
        <v/>
      </c>
      <c r="AD395"/>
    </row>
    <row r="396" spans="1:30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IF(ABS(testdata[[#This Row],[close]]-H395)&gt;=BrickSize,H395+testdata[[#This Row],[qty]]*BrickSize,H395)</f>
        <v>275.5</v>
      </c>
      <c r="I396" s="15">
        <f>(testdata[[#This Row],[close]]-H395)/BrickSize</f>
        <v>-0.85999999999999088</v>
      </c>
      <c r="J396" s="12">
        <f>ROUNDDOWN((testdata[[#This Row],[close]]-H395)/BrickSize,0)</f>
        <v>0</v>
      </c>
      <c r="K396" s="12">
        <f t="array" ref="K396">SUM(ABS(J$2:J396))</f>
        <v>93</v>
      </c>
      <c r="L396" s="6" t="str">
        <f>IF(testdata[[#This Row],[last]]&gt;H395,"UP",IF(testdata[[#This Row],[last]]&lt;H395,"DN",""))</f>
        <v/>
      </c>
      <c r="M396" s="7">
        <f t="shared" si="6"/>
        <v>393</v>
      </c>
      <c r="N396" s="2" t="str">
        <f>IF(testdata[[#This Row],[qty]]&lt;&gt;0,H395,"")</f>
        <v/>
      </c>
      <c r="O396" s="2" t="str">
        <f ca="1">IF(testdata[[#This Row],[dir]]&lt;&gt;"",MAX(OFFSET(testdata[[#This Row],[high]],0,0,testdata[[#This Row],[lastIndex]]-testdata[[#This Row],[index]],1)),"")</f>
        <v/>
      </c>
      <c r="P396" s="2" t="str">
        <f ca="1">IF(testdata[[#This Row],[dir]]&lt;&gt;"",MIN(OFFSET(testdata[[#This Row],[low]],0,0,testdata[[#This Row],[lastIndex]]-testdata[[#This Row],[index]],1)),"")</f>
        <v/>
      </c>
      <c r="Q396" s="2" t="str">
        <f>IF(testdata[[#This Row],[qty]]&lt;&gt;0,testdata[[#This Row],[last]],"")</f>
        <v/>
      </c>
      <c r="R396" s="1" t="str">
        <f ca="1">IF(testdata[[#This Row],[dir]]&lt;&gt;"",SUM(OFFSET(testdata[[#This Row],[volume]],0,0,testdata[[#This Row],[lastIndex]]-testdata[[#This Row],[index]],1))/ABS(testdata[[#This Row],[qty]]),"")</f>
        <v/>
      </c>
      <c r="AD396"/>
    </row>
    <row r="397" spans="1:30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IF(ABS(testdata[[#This Row],[close]]-H396)&gt;=BrickSize,H396+testdata[[#This Row],[qty]]*BrickSize,H396)</f>
        <v>273</v>
      </c>
      <c r="I397" s="15">
        <f>(testdata[[#This Row],[close]]-H396)/BrickSize</f>
        <v>-1.4319999999999937</v>
      </c>
      <c r="J397" s="12">
        <f>ROUNDDOWN((testdata[[#This Row],[close]]-H396)/BrickSize,0)</f>
        <v>-1</v>
      </c>
      <c r="K397" s="12">
        <f t="array" ref="K397">SUM(ABS(J$2:J397))</f>
        <v>94</v>
      </c>
      <c r="L397" s="6" t="str">
        <f>IF(testdata[[#This Row],[last]]&gt;H396,"UP",IF(testdata[[#This Row],[last]]&lt;H396,"DN",""))</f>
        <v>DN</v>
      </c>
      <c r="M397" s="7">
        <f t="shared" si="6"/>
        <v>393</v>
      </c>
      <c r="N397" s="2">
        <f>IF(testdata[[#This Row],[qty]]&lt;&gt;0,H396,"")</f>
        <v>275.5</v>
      </c>
      <c r="O397" s="2">
        <f ca="1">IF(testdata[[#This Row],[dir]]&lt;&gt;"",MAX(OFFSET(testdata[[#This Row],[high]],0,0,testdata[[#This Row],[lastIndex]]-testdata[[#This Row],[index]],1)),"")</f>
        <v>275.95999999999998</v>
      </c>
      <c r="P397" s="2">
        <f ca="1">IF(testdata[[#This Row],[dir]]&lt;&gt;"",MIN(OFFSET(testdata[[#This Row],[low]],0,0,testdata[[#This Row],[lastIndex]]-testdata[[#This Row],[index]],1)),"")</f>
        <v>271.35000000000002</v>
      </c>
      <c r="Q397" s="2">
        <f>IF(testdata[[#This Row],[qty]]&lt;&gt;0,testdata[[#This Row],[last]],"")</f>
        <v>273</v>
      </c>
      <c r="R397" s="1">
        <f ca="1">IF(testdata[[#This Row],[dir]]&lt;&gt;"",SUM(OFFSET(testdata[[#This Row],[volume]],0,0,testdata[[#This Row],[lastIndex]]-testdata[[#This Row],[index]],1))/ABS(testdata[[#This Row],[qty]]),"")</f>
        <v>204303960</v>
      </c>
      <c r="AD397"/>
    </row>
    <row r="398" spans="1:30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IF(ABS(testdata[[#This Row],[close]]-H397)&gt;=BrickSize,H397+testdata[[#This Row],[qty]]*BrickSize,H397)</f>
        <v>273</v>
      </c>
      <c r="I398" s="15">
        <f>(testdata[[#This Row],[close]]-H397)/BrickSize</f>
        <v>0.10399999999999636</v>
      </c>
      <c r="J398" s="12">
        <f>ROUNDDOWN((testdata[[#This Row],[close]]-H397)/BrickSize,0)</f>
        <v>0</v>
      </c>
      <c r="K398" s="12">
        <f t="array" ref="K398">SUM(ABS(J$2:J398))</f>
        <v>94</v>
      </c>
      <c r="L398" s="6" t="str">
        <f>IF(testdata[[#This Row],[last]]&gt;H397,"UP",IF(testdata[[#This Row],[last]]&lt;H397,"DN",""))</f>
        <v/>
      </c>
      <c r="M398" s="7">
        <f t="shared" si="6"/>
        <v>396</v>
      </c>
      <c r="N398" s="2" t="str">
        <f>IF(testdata[[#This Row],[qty]]&lt;&gt;0,H397,"")</f>
        <v/>
      </c>
      <c r="O398" s="2" t="str">
        <f ca="1">IF(testdata[[#This Row],[dir]]&lt;&gt;"",MAX(OFFSET(testdata[[#This Row],[high]],0,0,testdata[[#This Row],[lastIndex]]-testdata[[#This Row],[index]],1)),"")</f>
        <v/>
      </c>
      <c r="P398" s="2" t="str">
        <f ca="1">IF(testdata[[#This Row],[dir]]&lt;&gt;"",MIN(OFFSET(testdata[[#This Row],[low]],0,0,testdata[[#This Row],[lastIndex]]-testdata[[#This Row],[index]],1)),"")</f>
        <v/>
      </c>
      <c r="Q398" s="2" t="str">
        <f>IF(testdata[[#This Row],[qty]]&lt;&gt;0,testdata[[#This Row],[last]],"")</f>
        <v/>
      </c>
      <c r="R398" s="1" t="str">
        <f ca="1">IF(testdata[[#This Row],[dir]]&lt;&gt;"",SUM(OFFSET(testdata[[#This Row],[volume]],0,0,testdata[[#This Row],[lastIndex]]-testdata[[#This Row],[index]],1))/ABS(testdata[[#This Row],[qty]]),"")</f>
        <v/>
      </c>
      <c r="AD398"/>
    </row>
    <row r="399" spans="1:30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IF(ABS(testdata[[#This Row],[close]]-H398)&gt;=BrickSize,H398+testdata[[#This Row],[qty]]*BrickSize,H398)</f>
        <v>273</v>
      </c>
      <c r="I399" s="15">
        <f>(testdata[[#This Row],[close]]-H398)/BrickSize</f>
        <v>-7.5999999999999096E-2</v>
      </c>
      <c r="J399" s="12">
        <f>ROUNDDOWN((testdata[[#This Row],[close]]-H398)/BrickSize,0)</f>
        <v>0</v>
      </c>
      <c r="K399" s="12">
        <f t="array" ref="K399">SUM(ABS(J$2:J399))</f>
        <v>94</v>
      </c>
      <c r="L399" s="6" t="str">
        <f>IF(testdata[[#This Row],[last]]&gt;H398,"UP",IF(testdata[[#This Row],[last]]&lt;H398,"DN",""))</f>
        <v/>
      </c>
      <c r="M399" s="7">
        <f t="shared" si="6"/>
        <v>396</v>
      </c>
      <c r="N399" s="2" t="str">
        <f>IF(testdata[[#This Row],[qty]]&lt;&gt;0,H398,"")</f>
        <v/>
      </c>
      <c r="O399" s="2" t="str">
        <f ca="1">IF(testdata[[#This Row],[dir]]&lt;&gt;"",MAX(OFFSET(testdata[[#This Row],[high]],0,0,testdata[[#This Row],[lastIndex]]-testdata[[#This Row],[index]],1)),"")</f>
        <v/>
      </c>
      <c r="P399" s="2" t="str">
        <f ca="1">IF(testdata[[#This Row],[dir]]&lt;&gt;"",MIN(OFFSET(testdata[[#This Row],[low]],0,0,testdata[[#This Row],[lastIndex]]-testdata[[#This Row],[index]],1)),"")</f>
        <v/>
      </c>
      <c r="Q399" s="2" t="str">
        <f>IF(testdata[[#This Row],[qty]]&lt;&gt;0,testdata[[#This Row],[last]],"")</f>
        <v/>
      </c>
      <c r="R399" s="1" t="str">
        <f ca="1">IF(testdata[[#This Row],[dir]]&lt;&gt;"",SUM(OFFSET(testdata[[#This Row],[volume]],0,0,testdata[[#This Row],[lastIndex]]-testdata[[#This Row],[index]],1))/ABS(testdata[[#This Row],[qty]]),"")</f>
        <v/>
      </c>
      <c r="AD399"/>
    </row>
    <row r="400" spans="1:30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IF(ABS(testdata[[#This Row],[close]]-H399)&gt;=BrickSize,H399+testdata[[#This Row],[qty]]*BrickSize,H399)</f>
        <v>273</v>
      </c>
      <c r="I400" s="15">
        <f>(testdata[[#This Row],[close]]-H399)/BrickSize</f>
        <v>0.51600000000000823</v>
      </c>
      <c r="J400" s="12">
        <f>ROUNDDOWN((testdata[[#This Row],[close]]-H399)/BrickSize,0)</f>
        <v>0</v>
      </c>
      <c r="K400" s="12">
        <f t="array" ref="K400">SUM(ABS(J$2:J400))</f>
        <v>94</v>
      </c>
      <c r="L400" s="6" t="str">
        <f>IF(testdata[[#This Row],[last]]&gt;H399,"UP",IF(testdata[[#This Row],[last]]&lt;H399,"DN",""))</f>
        <v/>
      </c>
      <c r="M400" s="7">
        <f t="shared" si="6"/>
        <v>396</v>
      </c>
      <c r="N400" s="2" t="str">
        <f>IF(testdata[[#This Row],[qty]]&lt;&gt;0,H399,"")</f>
        <v/>
      </c>
      <c r="O400" s="2" t="str">
        <f ca="1">IF(testdata[[#This Row],[dir]]&lt;&gt;"",MAX(OFFSET(testdata[[#This Row],[high]],0,0,testdata[[#This Row],[lastIndex]]-testdata[[#This Row],[index]],1)),"")</f>
        <v/>
      </c>
      <c r="P400" s="2" t="str">
        <f ca="1">IF(testdata[[#This Row],[dir]]&lt;&gt;"",MIN(OFFSET(testdata[[#This Row],[low]],0,0,testdata[[#This Row],[lastIndex]]-testdata[[#This Row],[index]],1)),"")</f>
        <v/>
      </c>
      <c r="Q400" s="2" t="str">
        <f>IF(testdata[[#This Row],[qty]]&lt;&gt;0,testdata[[#This Row],[last]],"")</f>
        <v/>
      </c>
      <c r="R400" s="1" t="str">
        <f ca="1">IF(testdata[[#This Row],[dir]]&lt;&gt;"",SUM(OFFSET(testdata[[#This Row],[volume]],0,0,testdata[[#This Row],[lastIndex]]-testdata[[#This Row],[index]],1))/ABS(testdata[[#This Row],[qty]]),"")</f>
        <v/>
      </c>
      <c r="AD400"/>
    </row>
    <row r="401" spans="1:30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IF(ABS(testdata[[#This Row],[close]]-H400)&gt;=BrickSize,H400+testdata[[#This Row],[qty]]*BrickSize,H400)</f>
        <v>273</v>
      </c>
      <c r="I401" s="15">
        <f>(testdata[[#This Row],[close]]-H400)/BrickSize</f>
        <v>0.98800000000001087</v>
      </c>
      <c r="J401" s="12">
        <f>ROUNDDOWN((testdata[[#This Row],[close]]-H400)/BrickSize,0)</f>
        <v>0</v>
      </c>
      <c r="K401" s="12">
        <f t="array" ref="K401">SUM(ABS(J$2:J401))</f>
        <v>94</v>
      </c>
      <c r="L401" s="6" t="str">
        <f>IF(testdata[[#This Row],[last]]&gt;H400,"UP",IF(testdata[[#This Row],[last]]&lt;H400,"DN",""))</f>
        <v/>
      </c>
      <c r="M401" s="7">
        <f t="shared" si="6"/>
        <v>396</v>
      </c>
      <c r="N401" s="2" t="str">
        <f>IF(testdata[[#This Row],[qty]]&lt;&gt;0,H400,"")</f>
        <v/>
      </c>
      <c r="O401" s="2" t="str">
        <f ca="1">IF(testdata[[#This Row],[dir]]&lt;&gt;"",MAX(OFFSET(testdata[[#This Row],[high]],0,0,testdata[[#This Row],[lastIndex]]-testdata[[#This Row],[index]],1)),"")</f>
        <v/>
      </c>
      <c r="P401" s="2" t="str">
        <f ca="1">IF(testdata[[#This Row],[dir]]&lt;&gt;"",MIN(OFFSET(testdata[[#This Row],[low]],0,0,testdata[[#This Row],[lastIndex]]-testdata[[#This Row],[index]],1)),"")</f>
        <v/>
      </c>
      <c r="Q401" s="2" t="str">
        <f>IF(testdata[[#This Row],[qty]]&lt;&gt;0,testdata[[#This Row],[last]],"")</f>
        <v/>
      </c>
      <c r="R401" s="1" t="str">
        <f ca="1">IF(testdata[[#This Row],[dir]]&lt;&gt;"",SUM(OFFSET(testdata[[#This Row],[volume]],0,0,testdata[[#This Row],[lastIndex]]-testdata[[#This Row],[index]],1))/ABS(testdata[[#This Row],[qty]]),"")</f>
        <v/>
      </c>
      <c r="AD401"/>
    </row>
    <row r="402" spans="1:30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IF(ABS(testdata[[#This Row],[close]]-H401)&gt;=BrickSize,H401+testdata[[#This Row],[qty]]*BrickSize,H401)</f>
        <v>275.5</v>
      </c>
      <c r="I402" s="15">
        <f>(testdata[[#This Row],[close]]-H401)/BrickSize</f>
        <v>1.3920000000000072</v>
      </c>
      <c r="J402" s="12">
        <f>ROUNDDOWN((testdata[[#This Row],[close]]-H401)/BrickSize,0)</f>
        <v>1</v>
      </c>
      <c r="K402" s="12">
        <f t="array" ref="K402">SUM(ABS(J$2:J402))</f>
        <v>95</v>
      </c>
      <c r="L402" s="6" t="str">
        <f>IF(testdata[[#This Row],[last]]&gt;H401,"UP",IF(testdata[[#This Row],[last]]&lt;H401,"DN",""))</f>
        <v>UP</v>
      </c>
      <c r="M402" s="7">
        <f t="shared" si="6"/>
        <v>396</v>
      </c>
      <c r="N402" s="2">
        <f>IF(testdata[[#This Row],[qty]]&lt;&gt;0,H401,"")</f>
        <v>273</v>
      </c>
      <c r="O402" s="2">
        <f ca="1">IF(testdata[[#This Row],[dir]]&lt;&gt;"",MAX(OFFSET(testdata[[#This Row],[high]],0,0,testdata[[#This Row],[lastIndex]]-testdata[[#This Row],[index]],1)),"")</f>
        <v>276.82</v>
      </c>
      <c r="P402" s="2">
        <f ca="1">IF(testdata[[#This Row],[dir]]&lt;&gt;"",MIN(OFFSET(testdata[[#This Row],[low]],0,0,testdata[[#This Row],[lastIndex]]-testdata[[#This Row],[index]],1)),"")</f>
        <v>271.14999999999998</v>
      </c>
      <c r="Q402" s="2">
        <f>IF(testdata[[#This Row],[qty]]&lt;&gt;0,testdata[[#This Row],[last]],"")</f>
        <v>275.5</v>
      </c>
      <c r="R402" s="1">
        <f ca="1">IF(testdata[[#This Row],[dir]]&lt;&gt;"",SUM(OFFSET(testdata[[#This Row],[volume]],0,0,testdata[[#This Row],[lastIndex]]-testdata[[#This Row],[index]],1))/ABS(testdata[[#This Row],[qty]]),"")</f>
        <v>287428988</v>
      </c>
      <c r="AD402"/>
    </row>
    <row r="403" spans="1:30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IF(ABS(testdata[[#This Row],[close]]-H402)&gt;=BrickSize,H402+testdata[[#This Row],[qty]]*BrickSize,H402)</f>
        <v>275.5</v>
      </c>
      <c r="I403" s="15">
        <f>(testdata[[#This Row],[close]]-H402)/BrickSize</f>
        <v>0.75599999999999457</v>
      </c>
      <c r="J403" s="12">
        <f>ROUNDDOWN((testdata[[#This Row],[close]]-H402)/BrickSize,0)</f>
        <v>0</v>
      </c>
      <c r="K403" s="12">
        <f t="array" ref="K403">SUM(ABS(J$2:J403))</f>
        <v>95</v>
      </c>
      <c r="L403" s="6" t="str">
        <f>IF(testdata[[#This Row],[last]]&gt;H402,"UP",IF(testdata[[#This Row],[last]]&lt;H402,"DN",""))</f>
        <v/>
      </c>
      <c r="M403" s="7">
        <f t="shared" si="6"/>
        <v>401</v>
      </c>
      <c r="N403" s="2" t="str">
        <f>IF(testdata[[#This Row],[qty]]&lt;&gt;0,H402,"")</f>
        <v/>
      </c>
      <c r="O403" s="2" t="str">
        <f ca="1">IF(testdata[[#This Row],[dir]]&lt;&gt;"",MAX(OFFSET(testdata[[#This Row],[high]],0,0,testdata[[#This Row],[lastIndex]]-testdata[[#This Row],[index]],1)),"")</f>
        <v/>
      </c>
      <c r="P403" s="2" t="str">
        <f ca="1">IF(testdata[[#This Row],[dir]]&lt;&gt;"",MIN(OFFSET(testdata[[#This Row],[low]],0,0,testdata[[#This Row],[lastIndex]]-testdata[[#This Row],[index]],1)),"")</f>
        <v/>
      </c>
      <c r="Q403" s="2" t="str">
        <f>IF(testdata[[#This Row],[qty]]&lt;&gt;0,testdata[[#This Row],[last]],"")</f>
        <v/>
      </c>
      <c r="R403" s="1" t="str">
        <f ca="1">IF(testdata[[#This Row],[dir]]&lt;&gt;"",SUM(OFFSET(testdata[[#This Row],[volume]],0,0,testdata[[#This Row],[lastIndex]]-testdata[[#This Row],[index]],1))/ABS(testdata[[#This Row],[qty]]),"")</f>
        <v/>
      </c>
      <c r="AD403"/>
    </row>
    <row r="404" spans="1:30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IF(ABS(testdata[[#This Row],[close]]-H403)&gt;=BrickSize,H403+testdata[[#This Row],[qty]]*BrickSize,H403)</f>
        <v>275.5</v>
      </c>
      <c r="I404" s="15">
        <f>(testdata[[#This Row],[close]]-H403)/BrickSize</f>
        <v>0.70799999999999275</v>
      </c>
      <c r="J404" s="12">
        <f>ROUNDDOWN((testdata[[#This Row],[close]]-H403)/BrickSize,0)</f>
        <v>0</v>
      </c>
      <c r="K404" s="12">
        <f t="array" ref="K404">SUM(ABS(J$2:J404))</f>
        <v>95</v>
      </c>
      <c r="L404" s="6" t="str">
        <f>IF(testdata[[#This Row],[last]]&gt;H403,"UP",IF(testdata[[#This Row],[last]]&lt;H403,"DN",""))</f>
        <v/>
      </c>
      <c r="M404" s="7">
        <f t="shared" si="6"/>
        <v>401</v>
      </c>
      <c r="N404" s="2" t="str">
        <f>IF(testdata[[#This Row],[qty]]&lt;&gt;0,H403,"")</f>
        <v/>
      </c>
      <c r="O404" s="2" t="str">
        <f ca="1">IF(testdata[[#This Row],[dir]]&lt;&gt;"",MAX(OFFSET(testdata[[#This Row],[high]],0,0,testdata[[#This Row],[lastIndex]]-testdata[[#This Row],[index]],1)),"")</f>
        <v/>
      </c>
      <c r="P404" s="2" t="str">
        <f ca="1">IF(testdata[[#This Row],[dir]]&lt;&gt;"",MIN(OFFSET(testdata[[#This Row],[low]],0,0,testdata[[#This Row],[lastIndex]]-testdata[[#This Row],[index]],1)),"")</f>
        <v/>
      </c>
      <c r="Q404" s="2" t="str">
        <f>IF(testdata[[#This Row],[qty]]&lt;&gt;0,testdata[[#This Row],[last]],"")</f>
        <v/>
      </c>
      <c r="R404" s="1" t="str">
        <f ca="1">IF(testdata[[#This Row],[dir]]&lt;&gt;"",SUM(OFFSET(testdata[[#This Row],[volume]],0,0,testdata[[#This Row],[lastIndex]]-testdata[[#This Row],[index]],1))/ABS(testdata[[#This Row],[qty]]),"")</f>
        <v/>
      </c>
      <c r="AD404"/>
    </row>
    <row r="405" spans="1:30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IF(ABS(testdata[[#This Row],[close]]-H404)&gt;=BrickSize,H404+testdata[[#This Row],[qty]]*BrickSize,H404)</f>
        <v>275.5</v>
      </c>
      <c r="I405" s="15">
        <f>(testdata[[#This Row],[close]]-H404)/BrickSize</f>
        <v>0.55999999999999095</v>
      </c>
      <c r="J405" s="12">
        <f>ROUNDDOWN((testdata[[#This Row],[close]]-H404)/BrickSize,0)</f>
        <v>0</v>
      </c>
      <c r="K405" s="12">
        <f t="array" ref="K405">SUM(ABS(J$2:J405))</f>
        <v>95</v>
      </c>
      <c r="L405" s="6" t="str">
        <f>IF(testdata[[#This Row],[last]]&gt;H404,"UP",IF(testdata[[#This Row],[last]]&lt;H404,"DN",""))</f>
        <v/>
      </c>
      <c r="M405" s="7">
        <f t="shared" si="6"/>
        <v>401</v>
      </c>
      <c r="N405" s="2" t="str">
        <f>IF(testdata[[#This Row],[qty]]&lt;&gt;0,H404,"")</f>
        <v/>
      </c>
      <c r="O405" s="2" t="str">
        <f ca="1">IF(testdata[[#This Row],[dir]]&lt;&gt;"",MAX(OFFSET(testdata[[#This Row],[high]],0,0,testdata[[#This Row],[lastIndex]]-testdata[[#This Row],[index]],1)),"")</f>
        <v/>
      </c>
      <c r="P405" s="2" t="str">
        <f ca="1">IF(testdata[[#This Row],[dir]]&lt;&gt;"",MIN(OFFSET(testdata[[#This Row],[low]],0,0,testdata[[#This Row],[lastIndex]]-testdata[[#This Row],[index]],1)),"")</f>
        <v/>
      </c>
      <c r="Q405" s="2" t="str">
        <f>IF(testdata[[#This Row],[qty]]&lt;&gt;0,testdata[[#This Row],[last]],"")</f>
        <v/>
      </c>
      <c r="R405" s="1" t="str">
        <f ca="1">IF(testdata[[#This Row],[dir]]&lt;&gt;"",SUM(OFFSET(testdata[[#This Row],[volume]],0,0,testdata[[#This Row],[lastIndex]]-testdata[[#This Row],[index]],1))/ABS(testdata[[#This Row],[qty]]),"")</f>
        <v/>
      </c>
      <c r="AD405"/>
    </row>
    <row r="406" spans="1:30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IF(ABS(testdata[[#This Row],[close]]-H405)&gt;=BrickSize,H405+testdata[[#This Row],[qty]]*BrickSize,H405)</f>
        <v>275.5</v>
      </c>
      <c r="I406" s="15">
        <f>(testdata[[#This Row],[close]]-H405)/BrickSize</f>
        <v>-0.18399999999999181</v>
      </c>
      <c r="J406" s="12">
        <f>ROUNDDOWN((testdata[[#This Row],[close]]-H405)/BrickSize,0)</f>
        <v>0</v>
      </c>
      <c r="K406" s="12">
        <f t="array" ref="K406">SUM(ABS(J$2:J406))</f>
        <v>95</v>
      </c>
      <c r="L406" s="6" t="str">
        <f>IF(testdata[[#This Row],[last]]&gt;H405,"UP",IF(testdata[[#This Row],[last]]&lt;H405,"DN",""))</f>
        <v/>
      </c>
      <c r="M406" s="7">
        <f t="shared" si="6"/>
        <v>401</v>
      </c>
      <c r="N406" s="2" t="str">
        <f>IF(testdata[[#This Row],[qty]]&lt;&gt;0,H405,"")</f>
        <v/>
      </c>
      <c r="O406" s="2" t="str">
        <f ca="1">IF(testdata[[#This Row],[dir]]&lt;&gt;"",MAX(OFFSET(testdata[[#This Row],[high]],0,0,testdata[[#This Row],[lastIndex]]-testdata[[#This Row],[index]],1)),"")</f>
        <v/>
      </c>
      <c r="P406" s="2" t="str">
        <f ca="1">IF(testdata[[#This Row],[dir]]&lt;&gt;"",MIN(OFFSET(testdata[[#This Row],[low]],0,0,testdata[[#This Row],[lastIndex]]-testdata[[#This Row],[index]],1)),"")</f>
        <v/>
      </c>
      <c r="Q406" s="2" t="str">
        <f>IF(testdata[[#This Row],[qty]]&lt;&gt;0,testdata[[#This Row],[last]],"")</f>
        <v/>
      </c>
      <c r="R406" s="1" t="str">
        <f ca="1">IF(testdata[[#This Row],[dir]]&lt;&gt;"",SUM(OFFSET(testdata[[#This Row],[volume]],0,0,testdata[[#This Row],[lastIndex]]-testdata[[#This Row],[index]],1))/ABS(testdata[[#This Row],[qty]]),"")</f>
        <v/>
      </c>
      <c r="AD406"/>
    </row>
    <row r="407" spans="1:30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IF(ABS(testdata[[#This Row],[close]]-H406)&gt;=BrickSize,H406+testdata[[#This Row],[qty]]*BrickSize,H406)</f>
        <v>275.5</v>
      </c>
      <c r="I407" s="15">
        <f>(testdata[[#This Row],[close]]-H406)/BrickSize</f>
        <v>-0.59600000000000364</v>
      </c>
      <c r="J407" s="12">
        <f>ROUNDDOWN((testdata[[#This Row],[close]]-H406)/BrickSize,0)</f>
        <v>0</v>
      </c>
      <c r="K407" s="12">
        <f t="array" ref="K407">SUM(ABS(J$2:J407))</f>
        <v>95</v>
      </c>
      <c r="L407" s="6" t="str">
        <f>IF(testdata[[#This Row],[last]]&gt;H406,"UP",IF(testdata[[#This Row],[last]]&lt;H406,"DN",""))</f>
        <v/>
      </c>
      <c r="M407" s="7">
        <f t="shared" si="6"/>
        <v>401</v>
      </c>
      <c r="N407" s="2" t="str">
        <f>IF(testdata[[#This Row],[qty]]&lt;&gt;0,H406,"")</f>
        <v/>
      </c>
      <c r="O407" s="2" t="str">
        <f ca="1">IF(testdata[[#This Row],[dir]]&lt;&gt;"",MAX(OFFSET(testdata[[#This Row],[high]],0,0,testdata[[#This Row],[lastIndex]]-testdata[[#This Row],[index]],1)),"")</f>
        <v/>
      </c>
      <c r="P407" s="2" t="str">
        <f ca="1">IF(testdata[[#This Row],[dir]]&lt;&gt;"",MIN(OFFSET(testdata[[#This Row],[low]],0,0,testdata[[#This Row],[lastIndex]]-testdata[[#This Row],[index]],1)),"")</f>
        <v/>
      </c>
      <c r="Q407" s="2" t="str">
        <f>IF(testdata[[#This Row],[qty]]&lt;&gt;0,testdata[[#This Row],[last]],"")</f>
        <v/>
      </c>
      <c r="R407" s="1" t="str">
        <f ca="1">IF(testdata[[#This Row],[dir]]&lt;&gt;"",SUM(OFFSET(testdata[[#This Row],[volume]],0,0,testdata[[#This Row],[lastIndex]]-testdata[[#This Row],[index]],1))/ABS(testdata[[#This Row],[qty]]),"")</f>
        <v/>
      </c>
      <c r="AD407"/>
    </row>
    <row r="408" spans="1:30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IF(ABS(testdata[[#This Row],[close]]-H407)&gt;=BrickSize,H407+testdata[[#This Row],[qty]]*BrickSize,H407)</f>
        <v>275.5</v>
      </c>
      <c r="I408" s="15">
        <f>(testdata[[#This Row],[close]]-H407)/BrickSize</f>
        <v>0.10399999999999636</v>
      </c>
      <c r="J408" s="12">
        <f>ROUNDDOWN((testdata[[#This Row],[close]]-H407)/BrickSize,0)</f>
        <v>0</v>
      </c>
      <c r="K408" s="12">
        <f t="array" ref="K408">SUM(ABS(J$2:J408))</f>
        <v>95</v>
      </c>
      <c r="L408" s="6" t="str">
        <f>IF(testdata[[#This Row],[last]]&gt;H407,"UP",IF(testdata[[#This Row],[last]]&lt;H407,"DN",""))</f>
        <v/>
      </c>
      <c r="M408" s="7">
        <f t="shared" si="6"/>
        <v>401</v>
      </c>
      <c r="N408" s="2" t="str">
        <f>IF(testdata[[#This Row],[qty]]&lt;&gt;0,H407,"")</f>
        <v/>
      </c>
      <c r="O408" s="2" t="str">
        <f ca="1">IF(testdata[[#This Row],[dir]]&lt;&gt;"",MAX(OFFSET(testdata[[#This Row],[high]],0,0,testdata[[#This Row],[lastIndex]]-testdata[[#This Row],[index]],1)),"")</f>
        <v/>
      </c>
      <c r="P408" s="2" t="str">
        <f ca="1">IF(testdata[[#This Row],[dir]]&lt;&gt;"",MIN(OFFSET(testdata[[#This Row],[low]],0,0,testdata[[#This Row],[lastIndex]]-testdata[[#This Row],[index]],1)),"")</f>
        <v/>
      </c>
      <c r="Q408" s="2" t="str">
        <f>IF(testdata[[#This Row],[qty]]&lt;&gt;0,testdata[[#This Row],[last]],"")</f>
        <v/>
      </c>
      <c r="R408" s="1" t="str">
        <f ca="1">IF(testdata[[#This Row],[dir]]&lt;&gt;"",SUM(OFFSET(testdata[[#This Row],[volume]],0,0,testdata[[#This Row],[lastIndex]]-testdata[[#This Row],[index]],1))/ABS(testdata[[#This Row],[qty]]),"")</f>
        <v/>
      </c>
      <c r="AD408"/>
    </row>
    <row r="409" spans="1:30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IF(ABS(testdata[[#This Row],[close]]-H408)&gt;=BrickSize,H408+testdata[[#This Row],[qty]]*BrickSize,H408)</f>
        <v>275.5</v>
      </c>
      <c r="I409" s="15">
        <f>(testdata[[#This Row],[close]]-H408)/BrickSize</f>
        <v>-0.72000000000000453</v>
      </c>
      <c r="J409" s="12">
        <f>ROUNDDOWN((testdata[[#This Row],[close]]-H408)/BrickSize,0)</f>
        <v>0</v>
      </c>
      <c r="K409" s="12">
        <f t="array" ref="K409">SUM(ABS(J$2:J409))</f>
        <v>95</v>
      </c>
      <c r="L409" s="6" t="str">
        <f>IF(testdata[[#This Row],[last]]&gt;H408,"UP",IF(testdata[[#This Row],[last]]&lt;H408,"DN",""))</f>
        <v/>
      </c>
      <c r="M409" s="7">
        <f t="shared" si="6"/>
        <v>401</v>
      </c>
      <c r="N409" s="2" t="str">
        <f>IF(testdata[[#This Row],[qty]]&lt;&gt;0,H408,"")</f>
        <v/>
      </c>
      <c r="O409" s="2" t="str">
        <f ca="1">IF(testdata[[#This Row],[dir]]&lt;&gt;"",MAX(OFFSET(testdata[[#This Row],[high]],0,0,testdata[[#This Row],[lastIndex]]-testdata[[#This Row],[index]],1)),"")</f>
        <v/>
      </c>
      <c r="P409" s="2" t="str">
        <f ca="1">IF(testdata[[#This Row],[dir]]&lt;&gt;"",MIN(OFFSET(testdata[[#This Row],[low]],0,0,testdata[[#This Row],[lastIndex]]-testdata[[#This Row],[index]],1)),"")</f>
        <v/>
      </c>
      <c r="Q409" s="2" t="str">
        <f>IF(testdata[[#This Row],[qty]]&lt;&gt;0,testdata[[#This Row],[last]],"")</f>
        <v/>
      </c>
      <c r="R409" s="1" t="str">
        <f ca="1">IF(testdata[[#This Row],[dir]]&lt;&gt;"",SUM(OFFSET(testdata[[#This Row],[volume]],0,0,testdata[[#This Row],[lastIndex]]-testdata[[#This Row],[index]],1))/ABS(testdata[[#This Row],[qty]]),"")</f>
        <v/>
      </c>
      <c r="AD409"/>
    </row>
    <row r="410" spans="1:30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IF(ABS(testdata[[#This Row],[close]]-H409)&gt;=BrickSize,H409+testdata[[#This Row],[qty]]*BrickSize,H409)</f>
        <v>275.5</v>
      </c>
      <c r="I410" s="15">
        <f>(testdata[[#This Row],[close]]-H409)/BrickSize</f>
        <v>0.16400000000001</v>
      </c>
      <c r="J410" s="12">
        <f>ROUNDDOWN((testdata[[#This Row],[close]]-H409)/BrickSize,0)</f>
        <v>0</v>
      </c>
      <c r="K410" s="12">
        <f t="array" ref="K410">SUM(ABS(J$2:J410))</f>
        <v>95</v>
      </c>
      <c r="L410" s="6" t="str">
        <f>IF(testdata[[#This Row],[last]]&gt;H409,"UP",IF(testdata[[#This Row],[last]]&lt;H409,"DN",""))</f>
        <v/>
      </c>
      <c r="M410" s="7">
        <f t="shared" si="6"/>
        <v>401</v>
      </c>
      <c r="N410" s="2" t="str">
        <f>IF(testdata[[#This Row],[qty]]&lt;&gt;0,H409,"")</f>
        <v/>
      </c>
      <c r="O410" s="2" t="str">
        <f ca="1">IF(testdata[[#This Row],[dir]]&lt;&gt;"",MAX(OFFSET(testdata[[#This Row],[high]],0,0,testdata[[#This Row],[lastIndex]]-testdata[[#This Row],[index]],1)),"")</f>
        <v/>
      </c>
      <c r="P410" s="2" t="str">
        <f ca="1">IF(testdata[[#This Row],[dir]]&lt;&gt;"",MIN(OFFSET(testdata[[#This Row],[low]],0,0,testdata[[#This Row],[lastIndex]]-testdata[[#This Row],[index]],1)),"")</f>
        <v/>
      </c>
      <c r="Q410" s="2" t="str">
        <f>IF(testdata[[#This Row],[qty]]&lt;&gt;0,testdata[[#This Row],[last]],"")</f>
        <v/>
      </c>
      <c r="R410" s="1" t="str">
        <f ca="1">IF(testdata[[#This Row],[dir]]&lt;&gt;"",SUM(OFFSET(testdata[[#This Row],[volume]],0,0,testdata[[#This Row],[lastIndex]]-testdata[[#This Row],[index]],1))/ABS(testdata[[#This Row],[qty]]),"")</f>
        <v/>
      </c>
      <c r="AD410"/>
    </row>
    <row r="411" spans="1:30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IF(ABS(testdata[[#This Row],[close]]-H410)&gt;=BrickSize,H410+testdata[[#This Row],[qty]]*BrickSize,H410)</f>
        <v>275.5</v>
      </c>
      <c r="I411" s="15">
        <f>(testdata[[#This Row],[close]]-H410)/BrickSize</f>
        <v>0.5559999999999945</v>
      </c>
      <c r="J411" s="12">
        <f>ROUNDDOWN((testdata[[#This Row],[close]]-H410)/BrickSize,0)</f>
        <v>0</v>
      </c>
      <c r="K411" s="12">
        <f t="array" ref="K411">SUM(ABS(J$2:J411))</f>
        <v>95</v>
      </c>
      <c r="L411" s="6" t="str">
        <f>IF(testdata[[#This Row],[last]]&gt;H410,"UP",IF(testdata[[#This Row],[last]]&lt;H410,"DN",""))</f>
        <v/>
      </c>
      <c r="M411" s="7">
        <f t="shared" si="6"/>
        <v>401</v>
      </c>
      <c r="N411" s="2" t="str">
        <f>IF(testdata[[#This Row],[qty]]&lt;&gt;0,H410,"")</f>
        <v/>
      </c>
      <c r="O411" s="2" t="str">
        <f ca="1">IF(testdata[[#This Row],[dir]]&lt;&gt;"",MAX(OFFSET(testdata[[#This Row],[high]],0,0,testdata[[#This Row],[lastIndex]]-testdata[[#This Row],[index]],1)),"")</f>
        <v/>
      </c>
      <c r="P411" s="2" t="str">
        <f ca="1">IF(testdata[[#This Row],[dir]]&lt;&gt;"",MIN(OFFSET(testdata[[#This Row],[low]],0,0,testdata[[#This Row],[lastIndex]]-testdata[[#This Row],[index]],1)),"")</f>
        <v/>
      </c>
      <c r="Q411" s="2" t="str">
        <f>IF(testdata[[#This Row],[qty]]&lt;&gt;0,testdata[[#This Row],[last]],"")</f>
        <v/>
      </c>
      <c r="R411" s="1" t="str">
        <f ca="1">IF(testdata[[#This Row],[dir]]&lt;&gt;"",SUM(OFFSET(testdata[[#This Row],[volume]],0,0,testdata[[#This Row],[lastIndex]]-testdata[[#This Row],[index]],1))/ABS(testdata[[#This Row],[qty]]),"")</f>
        <v/>
      </c>
      <c r="AD411"/>
    </row>
    <row r="412" spans="1:30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IF(ABS(testdata[[#This Row],[close]]-H411)&gt;=BrickSize,H411+testdata[[#This Row],[qty]]*BrickSize,H411)</f>
        <v>275.5</v>
      </c>
      <c r="I412" s="15">
        <f>(testdata[[#This Row],[close]]-H411)/BrickSize</f>
        <v>0.79200000000000725</v>
      </c>
      <c r="J412" s="12">
        <f>ROUNDDOWN((testdata[[#This Row],[close]]-H411)/BrickSize,0)</f>
        <v>0</v>
      </c>
      <c r="K412" s="12">
        <f t="array" ref="K412">SUM(ABS(J$2:J412))</f>
        <v>95</v>
      </c>
      <c r="L412" s="6" t="str">
        <f>IF(testdata[[#This Row],[last]]&gt;H411,"UP",IF(testdata[[#This Row],[last]]&lt;H411,"DN",""))</f>
        <v/>
      </c>
      <c r="M412" s="7">
        <f t="shared" si="6"/>
        <v>401</v>
      </c>
      <c r="N412" s="2" t="str">
        <f>IF(testdata[[#This Row],[qty]]&lt;&gt;0,H411,"")</f>
        <v/>
      </c>
      <c r="O412" s="2" t="str">
        <f ca="1">IF(testdata[[#This Row],[dir]]&lt;&gt;"",MAX(OFFSET(testdata[[#This Row],[high]],0,0,testdata[[#This Row],[lastIndex]]-testdata[[#This Row],[index]],1)),"")</f>
        <v/>
      </c>
      <c r="P412" s="2" t="str">
        <f ca="1">IF(testdata[[#This Row],[dir]]&lt;&gt;"",MIN(OFFSET(testdata[[#This Row],[low]],0,0,testdata[[#This Row],[lastIndex]]-testdata[[#This Row],[index]],1)),"")</f>
        <v/>
      </c>
      <c r="Q412" s="2" t="str">
        <f>IF(testdata[[#This Row],[qty]]&lt;&gt;0,testdata[[#This Row],[last]],"")</f>
        <v/>
      </c>
      <c r="R412" s="1" t="str">
        <f ca="1">IF(testdata[[#This Row],[dir]]&lt;&gt;"",SUM(OFFSET(testdata[[#This Row],[volume]],0,0,testdata[[#This Row],[lastIndex]]-testdata[[#This Row],[index]],1))/ABS(testdata[[#This Row],[qty]]),"")</f>
        <v/>
      </c>
      <c r="AD412"/>
    </row>
    <row r="413" spans="1:30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IF(ABS(testdata[[#This Row],[close]]-H412)&gt;=BrickSize,H412+testdata[[#This Row],[qty]]*BrickSize,H412)</f>
        <v>278</v>
      </c>
      <c r="I413" s="15">
        <f>(testdata[[#This Row],[close]]-H412)/BrickSize</f>
        <v>1.0519999999999983</v>
      </c>
      <c r="J413" s="12">
        <f>ROUNDDOWN((testdata[[#This Row],[close]]-H412)/BrickSize,0)</f>
        <v>1</v>
      </c>
      <c r="K413" s="12">
        <f t="array" ref="K413">SUM(ABS(J$2:J413))</f>
        <v>96</v>
      </c>
      <c r="L413" s="6" t="str">
        <f>IF(testdata[[#This Row],[last]]&gt;H412,"UP",IF(testdata[[#This Row],[last]]&lt;H412,"DN",""))</f>
        <v>UP</v>
      </c>
      <c r="M413" s="7">
        <f t="shared" si="6"/>
        <v>401</v>
      </c>
      <c r="N413" s="2">
        <f>IF(testdata[[#This Row],[qty]]&lt;&gt;0,H412,"")</f>
        <v>275.5</v>
      </c>
      <c r="O413" s="2">
        <f ca="1">IF(testdata[[#This Row],[dir]]&lt;&gt;"",MAX(OFFSET(testdata[[#This Row],[high]],0,0,testdata[[#This Row],[lastIndex]]-testdata[[#This Row],[index]],1)),"")</f>
        <v>279.07</v>
      </c>
      <c r="P413" s="2">
        <f ca="1">IF(testdata[[#This Row],[dir]]&lt;&gt;"",MIN(OFFSET(testdata[[#This Row],[low]],0,0,testdata[[#This Row],[lastIndex]]-testdata[[#This Row],[index]],1)),"")</f>
        <v>272.13</v>
      </c>
      <c r="Q413" s="2">
        <f>IF(testdata[[#This Row],[qty]]&lt;&gt;0,testdata[[#This Row],[last]],"")</f>
        <v>278</v>
      </c>
      <c r="R413" s="1">
        <f ca="1">IF(testdata[[#This Row],[dir]]&lt;&gt;"",SUM(OFFSET(testdata[[#This Row],[volume]],0,0,testdata[[#This Row],[lastIndex]]-testdata[[#This Row],[index]],1))/ABS(testdata[[#This Row],[qty]]),"")</f>
        <v>672557152</v>
      </c>
      <c r="AD413"/>
    </row>
    <row r="414" spans="1:30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IF(ABS(testdata[[#This Row],[close]]-H413)&gt;=BrickSize,H413+testdata[[#This Row],[qty]]*BrickSize,H413)</f>
        <v>278</v>
      </c>
      <c r="I414" s="15">
        <f>(testdata[[#This Row],[close]]-H413)/BrickSize</f>
        <v>-1.6000000000008185E-2</v>
      </c>
      <c r="J414" s="12">
        <f>ROUNDDOWN((testdata[[#This Row],[close]]-H413)/BrickSize,0)</f>
        <v>0</v>
      </c>
      <c r="K414" s="12">
        <f t="array" ref="K414">SUM(ABS(J$2:J414))</f>
        <v>96</v>
      </c>
      <c r="L414" s="6" t="str">
        <f>IF(testdata[[#This Row],[last]]&gt;H413,"UP",IF(testdata[[#This Row],[last]]&lt;H413,"DN",""))</f>
        <v/>
      </c>
      <c r="M414" s="7">
        <f t="shared" si="6"/>
        <v>412</v>
      </c>
      <c r="N414" s="2" t="str">
        <f>IF(testdata[[#This Row],[qty]]&lt;&gt;0,H413,"")</f>
        <v/>
      </c>
      <c r="O414" s="2" t="str">
        <f ca="1">IF(testdata[[#This Row],[dir]]&lt;&gt;"",MAX(OFFSET(testdata[[#This Row],[high]],0,0,testdata[[#This Row],[lastIndex]]-testdata[[#This Row],[index]],1)),"")</f>
        <v/>
      </c>
      <c r="P414" s="2" t="str">
        <f ca="1">IF(testdata[[#This Row],[dir]]&lt;&gt;"",MIN(OFFSET(testdata[[#This Row],[low]],0,0,testdata[[#This Row],[lastIndex]]-testdata[[#This Row],[index]],1)),"")</f>
        <v/>
      </c>
      <c r="Q414" s="2" t="str">
        <f>IF(testdata[[#This Row],[qty]]&lt;&gt;0,testdata[[#This Row],[last]],"")</f>
        <v/>
      </c>
      <c r="R414" s="1" t="str">
        <f ca="1">IF(testdata[[#This Row],[dir]]&lt;&gt;"",SUM(OFFSET(testdata[[#This Row],[volume]],0,0,testdata[[#This Row],[lastIndex]]-testdata[[#This Row],[index]],1))/ABS(testdata[[#This Row],[qty]]),"")</f>
        <v/>
      </c>
      <c r="AD414"/>
    </row>
    <row r="415" spans="1:30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IF(ABS(testdata[[#This Row],[close]]-H414)&gt;=BrickSize,H414+testdata[[#This Row],[qty]]*BrickSize,H414)</f>
        <v>278</v>
      </c>
      <c r="I415" s="15">
        <f>(testdata[[#This Row],[close]]-H414)/BrickSize</f>
        <v>-0.16400000000001</v>
      </c>
      <c r="J415" s="12">
        <f>ROUNDDOWN((testdata[[#This Row],[close]]-H414)/BrickSize,0)</f>
        <v>0</v>
      </c>
      <c r="K415" s="12">
        <f t="array" ref="K415">SUM(ABS(J$2:J415))</f>
        <v>96</v>
      </c>
      <c r="L415" s="6" t="str">
        <f>IF(testdata[[#This Row],[last]]&gt;H414,"UP",IF(testdata[[#This Row],[last]]&lt;H414,"DN",""))</f>
        <v/>
      </c>
      <c r="M415" s="7">
        <f t="shared" si="6"/>
        <v>412</v>
      </c>
      <c r="N415" s="2" t="str">
        <f>IF(testdata[[#This Row],[qty]]&lt;&gt;0,H414,"")</f>
        <v/>
      </c>
      <c r="O415" s="2" t="str">
        <f ca="1">IF(testdata[[#This Row],[dir]]&lt;&gt;"",MAX(OFFSET(testdata[[#This Row],[high]],0,0,testdata[[#This Row],[lastIndex]]-testdata[[#This Row],[index]],1)),"")</f>
        <v/>
      </c>
      <c r="P415" s="2" t="str">
        <f ca="1">IF(testdata[[#This Row],[dir]]&lt;&gt;"",MIN(OFFSET(testdata[[#This Row],[low]],0,0,testdata[[#This Row],[lastIndex]]-testdata[[#This Row],[index]],1)),"")</f>
        <v/>
      </c>
      <c r="Q415" s="2" t="str">
        <f>IF(testdata[[#This Row],[qty]]&lt;&gt;0,testdata[[#This Row],[last]],"")</f>
        <v/>
      </c>
      <c r="R415" s="1" t="str">
        <f ca="1">IF(testdata[[#This Row],[dir]]&lt;&gt;"",SUM(OFFSET(testdata[[#This Row],[volume]],0,0,testdata[[#This Row],[lastIndex]]-testdata[[#This Row],[index]],1))/ABS(testdata[[#This Row],[qty]]),"")</f>
        <v/>
      </c>
      <c r="AD415"/>
    </row>
    <row r="416" spans="1:30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IF(ABS(testdata[[#This Row],[close]]-H415)&gt;=BrickSize,H415+testdata[[#This Row],[qty]]*BrickSize,H415)</f>
        <v>278</v>
      </c>
      <c r="I416" s="15">
        <f>(testdata[[#This Row],[close]]-H415)/BrickSize</f>
        <v>0.50799999999999268</v>
      </c>
      <c r="J416" s="12">
        <f>ROUNDDOWN((testdata[[#This Row],[close]]-H415)/BrickSize,0)</f>
        <v>0</v>
      </c>
      <c r="K416" s="12">
        <f t="array" ref="K416">SUM(ABS(J$2:J416))</f>
        <v>96</v>
      </c>
      <c r="L416" s="6" t="str">
        <f>IF(testdata[[#This Row],[last]]&gt;H415,"UP",IF(testdata[[#This Row],[last]]&lt;H415,"DN",""))</f>
        <v/>
      </c>
      <c r="M416" s="7">
        <f t="shared" si="6"/>
        <v>412</v>
      </c>
      <c r="N416" s="2" t="str">
        <f>IF(testdata[[#This Row],[qty]]&lt;&gt;0,H415,"")</f>
        <v/>
      </c>
      <c r="O416" s="2" t="str">
        <f ca="1">IF(testdata[[#This Row],[dir]]&lt;&gt;"",MAX(OFFSET(testdata[[#This Row],[high]],0,0,testdata[[#This Row],[lastIndex]]-testdata[[#This Row],[index]],1)),"")</f>
        <v/>
      </c>
      <c r="P416" s="2" t="str">
        <f ca="1">IF(testdata[[#This Row],[dir]]&lt;&gt;"",MIN(OFFSET(testdata[[#This Row],[low]],0,0,testdata[[#This Row],[lastIndex]]-testdata[[#This Row],[index]],1)),"")</f>
        <v/>
      </c>
      <c r="Q416" s="2" t="str">
        <f>IF(testdata[[#This Row],[qty]]&lt;&gt;0,testdata[[#This Row],[last]],"")</f>
        <v/>
      </c>
      <c r="R416" s="1" t="str">
        <f ca="1">IF(testdata[[#This Row],[dir]]&lt;&gt;"",SUM(OFFSET(testdata[[#This Row],[volume]],0,0,testdata[[#This Row],[lastIndex]]-testdata[[#This Row],[index]],1))/ABS(testdata[[#This Row],[qty]]),"")</f>
        <v/>
      </c>
      <c r="AD416"/>
    </row>
    <row r="417" spans="1:30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IF(ABS(testdata[[#This Row],[close]]-H416)&gt;=BrickSize,H416+testdata[[#This Row],[qty]]*BrickSize,H416)</f>
        <v>280.5</v>
      </c>
      <c r="I417" s="15">
        <f>(testdata[[#This Row],[close]]-H416)/BrickSize</f>
        <v>1.388000000000011</v>
      </c>
      <c r="J417" s="12">
        <f>ROUNDDOWN((testdata[[#This Row],[close]]-H416)/BrickSize,0)</f>
        <v>1</v>
      </c>
      <c r="K417" s="12">
        <f t="array" ref="K417">SUM(ABS(J$2:J417))</f>
        <v>97</v>
      </c>
      <c r="L417" s="6" t="str">
        <f>IF(testdata[[#This Row],[last]]&gt;H416,"UP",IF(testdata[[#This Row],[last]]&lt;H416,"DN",""))</f>
        <v>UP</v>
      </c>
      <c r="M417" s="7">
        <f t="shared" si="6"/>
        <v>412</v>
      </c>
      <c r="N417" s="2">
        <f>IF(testdata[[#This Row],[qty]]&lt;&gt;0,H416,"")</f>
        <v>278</v>
      </c>
      <c r="O417" s="2">
        <f ca="1">IF(testdata[[#This Row],[dir]]&lt;&gt;"",MAX(OFFSET(testdata[[#This Row],[high]],0,0,testdata[[#This Row],[lastIndex]]-testdata[[#This Row],[index]],1)),"")</f>
        <v>281.58999999999997</v>
      </c>
      <c r="P417" s="2">
        <f ca="1">IF(testdata[[#This Row],[dir]]&lt;&gt;"",MIN(OFFSET(testdata[[#This Row],[low]],0,0,testdata[[#This Row],[lastIndex]]-testdata[[#This Row],[index]],1)),"")</f>
        <v>277.24</v>
      </c>
      <c r="Q417" s="2">
        <f>IF(testdata[[#This Row],[qty]]&lt;&gt;0,testdata[[#This Row],[last]],"")</f>
        <v>280.5</v>
      </c>
      <c r="R417" s="1">
        <f ca="1">IF(testdata[[#This Row],[dir]]&lt;&gt;"",SUM(OFFSET(testdata[[#This Row],[volume]],0,0,testdata[[#This Row],[lastIndex]]-testdata[[#This Row],[index]],1))/ABS(testdata[[#This Row],[qty]]),"")</f>
        <v>214921208</v>
      </c>
      <c r="AD417"/>
    </row>
    <row r="418" spans="1:30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IF(ABS(testdata[[#This Row],[close]]-H417)&gt;=BrickSize,H417+testdata[[#This Row],[qty]]*BrickSize,H417)</f>
        <v>280.5</v>
      </c>
      <c r="I418" s="15">
        <f>(testdata[[#This Row],[close]]-H417)/BrickSize</f>
        <v>0.44400000000000545</v>
      </c>
      <c r="J418" s="12">
        <f>ROUNDDOWN((testdata[[#This Row],[close]]-H417)/BrickSize,0)</f>
        <v>0</v>
      </c>
      <c r="K418" s="12">
        <f t="array" ref="K418">SUM(ABS(J$2:J418))</f>
        <v>97</v>
      </c>
      <c r="L418" s="6" t="str">
        <f>IF(testdata[[#This Row],[last]]&gt;H417,"UP",IF(testdata[[#This Row],[last]]&lt;H417,"DN",""))</f>
        <v/>
      </c>
      <c r="M418" s="7">
        <f t="shared" si="6"/>
        <v>416</v>
      </c>
      <c r="N418" s="2" t="str">
        <f>IF(testdata[[#This Row],[qty]]&lt;&gt;0,H417,"")</f>
        <v/>
      </c>
      <c r="O418" s="2" t="str">
        <f ca="1">IF(testdata[[#This Row],[dir]]&lt;&gt;"",MAX(OFFSET(testdata[[#This Row],[high]],0,0,testdata[[#This Row],[lastIndex]]-testdata[[#This Row],[index]],1)),"")</f>
        <v/>
      </c>
      <c r="P418" s="2" t="str">
        <f ca="1">IF(testdata[[#This Row],[dir]]&lt;&gt;"",MIN(OFFSET(testdata[[#This Row],[low]],0,0,testdata[[#This Row],[lastIndex]]-testdata[[#This Row],[index]],1)),"")</f>
        <v/>
      </c>
      <c r="Q418" s="2" t="str">
        <f>IF(testdata[[#This Row],[qty]]&lt;&gt;0,testdata[[#This Row],[last]],"")</f>
        <v/>
      </c>
      <c r="R418" s="1" t="str">
        <f ca="1">IF(testdata[[#This Row],[dir]]&lt;&gt;"",SUM(OFFSET(testdata[[#This Row],[volume]],0,0,testdata[[#This Row],[lastIndex]]-testdata[[#This Row],[index]],1))/ABS(testdata[[#This Row],[qty]]),"")</f>
        <v/>
      </c>
      <c r="AD418"/>
    </row>
    <row r="419" spans="1:30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IF(ABS(testdata[[#This Row],[close]]-H418)&gt;=BrickSize,H418+testdata[[#This Row],[qty]]*BrickSize,H418)</f>
        <v>283</v>
      </c>
      <c r="I419" s="15">
        <f>(testdata[[#This Row],[close]]-H418)/BrickSize</f>
        <v>1.0480000000000018</v>
      </c>
      <c r="J419" s="12">
        <f>ROUNDDOWN((testdata[[#This Row],[close]]-H418)/BrickSize,0)</f>
        <v>1</v>
      </c>
      <c r="K419" s="12">
        <f t="array" ref="K419">SUM(ABS(J$2:J419))</f>
        <v>98</v>
      </c>
      <c r="L419" s="6" t="str">
        <f>IF(testdata[[#This Row],[last]]&gt;H418,"UP",IF(testdata[[#This Row],[last]]&lt;H418,"DN",""))</f>
        <v>UP</v>
      </c>
      <c r="M419" s="7">
        <f t="shared" si="6"/>
        <v>416</v>
      </c>
      <c r="N419" s="2">
        <f>IF(testdata[[#This Row],[qty]]&lt;&gt;0,H418,"")</f>
        <v>280.5</v>
      </c>
      <c r="O419" s="2">
        <f ca="1">IF(testdata[[#This Row],[dir]]&lt;&gt;"",MAX(OFFSET(testdata[[#This Row],[high]],0,0,testdata[[#This Row],[lastIndex]]-testdata[[#This Row],[index]],1)),"")</f>
        <v>283.37</v>
      </c>
      <c r="P419" s="2">
        <f ca="1">IF(testdata[[#This Row],[dir]]&lt;&gt;"",MIN(OFFSET(testdata[[#This Row],[low]],0,0,testdata[[#This Row],[lastIndex]]-testdata[[#This Row],[index]],1)),"")</f>
        <v>281.10000000000002</v>
      </c>
      <c r="Q419" s="2">
        <f>IF(testdata[[#This Row],[qty]]&lt;&gt;0,testdata[[#This Row],[last]],"")</f>
        <v>283</v>
      </c>
      <c r="R419" s="1">
        <f ca="1">IF(testdata[[#This Row],[dir]]&lt;&gt;"",SUM(OFFSET(testdata[[#This Row],[volume]],0,0,testdata[[#This Row],[lastIndex]]-testdata[[#This Row],[index]],1))/ABS(testdata[[#This Row],[qty]]),"")</f>
        <v>111630180</v>
      </c>
      <c r="AD419"/>
    </row>
    <row r="420" spans="1:30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IF(ABS(testdata[[#This Row],[close]]-H419)&gt;=BrickSize,H419+testdata[[#This Row],[qty]]*BrickSize,H419)</f>
        <v>283</v>
      </c>
      <c r="I420" s="15">
        <f>(testdata[[#This Row],[close]]-H419)/BrickSize</f>
        <v>-0.4079999999999927</v>
      </c>
      <c r="J420" s="12">
        <f>ROUNDDOWN((testdata[[#This Row],[close]]-H419)/BrickSize,0)</f>
        <v>0</v>
      </c>
      <c r="K420" s="12">
        <f t="array" ref="K420">SUM(ABS(J$2:J420))</f>
        <v>98</v>
      </c>
      <c r="L420" s="6" t="str">
        <f>IF(testdata[[#This Row],[last]]&gt;H419,"UP",IF(testdata[[#This Row],[last]]&lt;H419,"DN",""))</f>
        <v/>
      </c>
      <c r="M420" s="7">
        <f t="shared" si="6"/>
        <v>418</v>
      </c>
      <c r="N420" s="2" t="str">
        <f>IF(testdata[[#This Row],[qty]]&lt;&gt;0,H419,"")</f>
        <v/>
      </c>
      <c r="O420" s="2" t="str">
        <f ca="1">IF(testdata[[#This Row],[dir]]&lt;&gt;"",MAX(OFFSET(testdata[[#This Row],[high]],0,0,testdata[[#This Row],[lastIndex]]-testdata[[#This Row],[index]],1)),"")</f>
        <v/>
      </c>
      <c r="P420" s="2" t="str">
        <f ca="1">IF(testdata[[#This Row],[dir]]&lt;&gt;"",MIN(OFFSET(testdata[[#This Row],[low]],0,0,testdata[[#This Row],[lastIndex]]-testdata[[#This Row],[index]],1)),"")</f>
        <v/>
      </c>
      <c r="Q420" s="2" t="str">
        <f>IF(testdata[[#This Row],[qty]]&lt;&gt;0,testdata[[#This Row],[last]],"")</f>
        <v/>
      </c>
      <c r="R420" s="1" t="str">
        <f ca="1">IF(testdata[[#This Row],[dir]]&lt;&gt;"",SUM(OFFSET(testdata[[#This Row],[volume]],0,0,testdata[[#This Row],[lastIndex]]-testdata[[#This Row],[index]],1))/ABS(testdata[[#This Row],[qty]]),"")</f>
        <v/>
      </c>
      <c r="AD420"/>
    </row>
    <row r="421" spans="1:30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IF(ABS(testdata[[#This Row],[close]]-H420)&gt;=BrickSize,H420+testdata[[#This Row],[qty]]*BrickSize,H420)</f>
        <v>283</v>
      </c>
      <c r="I421" s="15">
        <f>(testdata[[#This Row],[close]]-H420)/BrickSize</f>
        <v>-0.4079999999999927</v>
      </c>
      <c r="J421" s="12">
        <f>ROUNDDOWN((testdata[[#This Row],[close]]-H420)/BrickSize,0)</f>
        <v>0</v>
      </c>
      <c r="K421" s="12">
        <f t="array" ref="K421">SUM(ABS(J$2:J421))</f>
        <v>98</v>
      </c>
      <c r="L421" s="6" t="str">
        <f>IF(testdata[[#This Row],[last]]&gt;H420,"UP",IF(testdata[[#This Row],[last]]&lt;H420,"DN",""))</f>
        <v/>
      </c>
      <c r="M421" s="7">
        <f t="shared" si="6"/>
        <v>418</v>
      </c>
      <c r="N421" s="2" t="str">
        <f>IF(testdata[[#This Row],[qty]]&lt;&gt;0,H420,"")</f>
        <v/>
      </c>
      <c r="O421" s="2" t="str">
        <f ca="1">IF(testdata[[#This Row],[dir]]&lt;&gt;"",MAX(OFFSET(testdata[[#This Row],[high]],0,0,testdata[[#This Row],[lastIndex]]-testdata[[#This Row],[index]],1)),"")</f>
        <v/>
      </c>
      <c r="P421" s="2" t="str">
        <f ca="1">IF(testdata[[#This Row],[dir]]&lt;&gt;"",MIN(OFFSET(testdata[[#This Row],[low]],0,0,testdata[[#This Row],[lastIndex]]-testdata[[#This Row],[index]],1)),"")</f>
        <v/>
      </c>
      <c r="Q421" s="2" t="str">
        <f>IF(testdata[[#This Row],[qty]]&lt;&gt;0,testdata[[#This Row],[last]],"")</f>
        <v/>
      </c>
      <c r="R421" s="1" t="str">
        <f ca="1">IF(testdata[[#This Row],[dir]]&lt;&gt;"",SUM(OFFSET(testdata[[#This Row],[volume]],0,0,testdata[[#This Row],[lastIndex]]-testdata[[#This Row],[index]],1))/ABS(testdata[[#This Row],[qty]]),"")</f>
        <v/>
      </c>
      <c r="AD421"/>
    </row>
    <row r="422" spans="1:30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IF(ABS(testdata[[#This Row],[close]]-H421)&gt;=BrickSize,H421+testdata[[#This Row],[qty]]*BrickSize,H421)</f>
        <v>283</v>
      </c>
      <c r="I422" s="15">
        <f>(testdata[[#This Row],[close]]-H421)/BrickSize</f>
        <v>-0.6</v>
      </c>
      <c r="J422" s="12">
        <f>ROUNDDOWN((testdata[[#This Row],[close]]-H421)/BrickSize,0)</f>
        <v>0</v>
      </c>
      <c r="K422" s="12">
        <f t="array" ref="K422">SUM(ABS(J$2:J422))</f>
        <v>98</v>
      </c>
      <c r="L422" s="6" t="str">
        <f>IF(testdata[[#This Row],[last]]&gt;H421,"UP",IF(testdata[[#This Row],[last]]&lt;H421,"DN",""))</f>
        <v/>
      </c>
      <c r="M422" s="7">
        <f t="shared" si="6"/>
        <v>418</v>
      </c>
      <c r="N422" s="2" t="str">
        <f>IF(testdata[[#This Row],[qty]]&lt;&gt;0,H421,"")</f>
        <v/>
      </c>
      <c r="O422" s="2" t="str">
        <f ca="1">IF(testdata[[#This Row],[dir]]&lt;&gt;"",MAX(OFFSET(testdata[[#This Row],[high]],0,0,testdata[[#This Row],[lastIndex]]-testdata[[#This Row],[index]],1)),"")</f>
        <v/>
      </c>
      <c r="P422" s="2" t="str">
        <f ca="1">IF(testdata[[#This Row],[dir]]&lt;&gt;"",MIN(OFFSET(testdata[[#This Row],[low]],0,0,testdata[[#This Row],[lastIndex]]-testdata[[#This Row],[index]],1)),"")</f>
        <v/>
      </c>
      <c r="Q422" s="2" t="str">
        <f>IF(testdata[[#This Row],[qty]]&lt;&gt;0,testdata[[#This Row],[last]],"")</f>
        <v/>
      </c>
      <c r="R422" s="1" t="str">
        <f ca="1">IF(testdata[[#This Row],[dir]]&lt;&gt;"",SUM(OFFSET(testdata[[#This Row],[volume]],0,0,testdata[[#This Row],[lastIndex]]-testdata[[#This Row],[index]],1))/ABS(testdata[[#This Row],[qty]]),"")</f>
        <v/>
      </c>
      <c r="AD422"/>
    </row>
    <row r="423" spans="1:30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IF(ABS(testdata[[#This Row],[close]]-H422)&gt;=BrickSize,H422+testdata[[#This Row],[qty]]*BrickSize,H422)</f>
        <v>283</v>
      </c>
      <c r="I423" s="15">
        <f>(testdata[[#This Row],[close]]-H422)/BrickSize</f>
        <v>-0.90399999999999636</v>
      </c>
      <c r="J423" s="12">
        <f>ROUNDDOWN((testdata[[#This Row],[close]]-H422)/BrickSize,0)</f>
        <v>0</v>
      </c>
      <c r="K423" s="12">
        <f t="array" ref="K423">SUM(ABS(J$2:J423))</f>
        <v>98</v>
      </c>
      <c r="L423" s="6" t="str">
        <f>IF(testdata[[#This Row],[last]]&gt;H422,"UP",IF(testdata[[#This Row],[last]]&lt;H422,"DN",""))</f>
        <v/>
      </c>
      <c r="M423" s="7">
        <f t="shared" si="6"/>
        <v>418</v>
      </c>
      <c r="N423" s="2" t="str">
        <f>IF(testdata[[#This Row],[qty]]&lt;&gt;0,H422,"")</f>
        <v/>
      </c>
      <c r="O423" s="2" t="str">
        <f ca="1">IF(testdata[[#This Row],[dir]]&lt;&gt;"",MAX(OFFSET(testdata[[#This Row],[high]],0,0,testdata[[#This Row],[lastIndex]]-testdata[[#This Row],[index]],1)),"")</f>
        <v/>
      </c>
      <c r="P423" s="2" t="str">
        <f ca="1">IF(testdata[[#This Row],[dir]]&lt;&gt;"",MIN(OFFSET(testdata[[#This Row],[low]],0,0,testdata[[#This Row],[lastIndex]]-testdata[[#This Row],[index]],1)),"")</f>
        <v/>
      </c>
      <c r="Q423" s="2" t="str">
        <f>IF(testdata[[#This Row],[qty]]&lt;&gt;0,testdata[[#This Row],[last]],"")</f>
        <v/>
      </c>
      <c r="R423" s="1" t="str">
        <f ca="1">IF(testdata[[#This Row],[dir]]&lt;&gt;"",SUM(OFFSET(testdata[[#This Row],[volume]],0,0,testdata[[#This Row],[lastIndex]]-testdata[[#This Row],[index]],1))/ABS(testdata[[#This Row],[qty]]),"")</f>
        <v/>
      </c>
      <c r="AD423"/>
    </row>
    <row r="424" spans="1:30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IF(ABS(testdata[[#This Row],[close]]-H423)&gt;=BrickSize,H423+testdata[[#This Row],[qty]]*BrickSize,H423)</f>
        <v>280.5</v>
      </c>
      <c r="I424" s="15">
        <f>(testdata[[#This Row],[close]]-H423)/BrickSize</f>
        <v>-1.2400000000000091</v>
      </c>
      <c r="J424" s="12">
        <f>ROUNDDOWN((testdata[[#This Row],[close]]-H423)/BrickSize,0)</f>
        <v>-1</v>
      </c>
      <c r="K424" s="12">
        <f t="array" ref="K424">SUM(ABS(J$2:J424))</f>
        <v>99</v>
      </c>
      <c r="L424" s="6" t="str">
        <f>IF(testdata[[#This Row],[last]]&gt;H423,"UP",IF(testdata[[#This Row],[last]]&lt;H423,"DN",""))</f>
        <v>DN</v>
      </c>
      <c r="M424" s="7">
        <f t="shared" si="6"/>
        <v>418</v>
      </c>
      <c r="N424" s="2">
        <f>IF(testdata[[#This Row],[qty]]&lt;&gt;0,H423,"")</f>
        <v>283</v>
      </c>
      <c r="O424" s="2">
        <f ca="1">IF(testdata[[#This Row],[dir]]&lt;&gt;"",MAX(OFFSET(testdata[[#This Row],[high]],0,0,testdata[[#This Row],[lastIndex]]-testdata[[#This Row],[index]],1)),"")</f>
        <v>283</v>
      </c>
      <c r="P424" s="2">
        <f ca="1">IF(testdata[[#This Row],[dir]]&lt;&gt;"",MIN(OFFSET(testdata[[#This Row],[low]],0,0,testdata[[#This Row],[lastIndex]]-testdata[[#This Row],[index]],1)),"")</f>
        <v>278.77</v>
      </c>
      <c r="Q424" s="2">
        <f>IF(testdata[[#This Row],[qty]]&lt;&gt;0,testdata[[#This Row],[last]],"")</f>
        <v>280.5</v>
      </c>
      <c r="R424" s="1">
        <f ca="1">IF(testdata[[#This Row],[dir]]&lt;&gt;"",SUM(OFFSET(testdata[[#This Row],[volume]],0,0,testdata[[#This Row],[lastIndex]]-testdata[[#This Row],[index]],1))/ABS(testdata[[#This Row],[qty]]),"")</f>
        <v>332872724</v>
      </c>
      <c r="AD424"/>
    </row>
    <row r="425" spans="1:30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IF(ABS(testdata[[#This Row],[close]]-H424)&gt;=BrickSize,H424+testdata[[#This Row],[qty]]*BrickSize,H424)</f>
        <v>280.5</v>
      </c>
      <c r="I425" s="15">
        <f>(testdata[[#This Row],[close]]-H424)/BrickSize</f>
        <v>-0.45999999999999092</v>
      </c>
      <c r="J425" s="12">
        <f>ROUNDDOWN((testdata[[#This Row],[close]]-H424)/BrickSize,0)</f>
        <v>0</v>
      </c>
      <c r="K425" s="12">
        <f t="array" ref="K425">SUM(ABS(J$2:J425))</f>
        <v>99</v>
      </c>
      <c r="L425" s="6" t="str">
        <f>IF(testdata[[#This Row],[last]]&gt;H424,"UP",IF(testdata[[#This Row],[last]]&lt;H424,"DN",""))</f>
        <v/>
      </c>
      <c r="M425" s="7">
        <f t="shared" si="6"/>
        <v>423</v>
      </c>
      <c r="N425" s="2" t="str">
        <f>IF(testdata[[#This Row],[qty]]&lt;&gt;0,H424,"")</f>
        <v/>
      </c>
      <c r="O425" s="2" t="str">
        <f ca="1">IF(testdata[[#This Row],[dir]]&lt;&gt;"",MAX(OFFSET(testdata[[#This Row],[high]],0,0,testdata[[#This Row],[lastIndex]]-testdata[[#This Row],[index]],1)),"")</f>
        <v/>
      </c>
      <c r="P425" s="2" t="str">
        <f ca="1">IF(testdata[[#This Row],[dir]]&lt;&gt;"",MIN(OFFSET(testdata[[#This Row],[low]],0,0,testdata[[#This Row],[lastIndex]]-testdata[[#This Row],[index]],1)),"")</f>
        <v/>
      </c>
      <c r="Q425" s="2" t="str">
        <f>IF(testdata[[#This Row],[qty]]&lt;&gt;0,testdata[[#This Row],[last]],"")</f>
        <v/>
      </c>
      <c r="R425" s="1" t="str">
        <f ca="1">IF(testdata[[#This Row],[dir]]&lt;&gt;"",SUM(OFFSET(testdata[[#This Row],[volume]],0,0,testdata[[#This Row],[lastIndex]]-testdata[[#This Row],[index]],1))/ABS(testdata[[#This Row],[qty]]),"")</f>
        <v/>
      </c>
      <c r="AD425"/>
    </row>
    <row r="426" spans="1:30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IF(ABS(testdata[[#This Row],[close]]-H425)&gt;=BrickSize,H425+testdata[[#This Row],[qty]]*BrickSize,H425)</f>
        <v>280.5</v>
      </c>
      <c r="I426" s="15">
        <f>(testdata[[#This Row],[close]]-H425)/BrickSize</f>
        <v>-0.26400000000001</v>
      </c>
      <c r="J426" s="12">
        <f>ROUNDDOWN((testdata[[#This Row],[close]]-H425)/BrickSize,0)</f>
        <v>0</v>
      </c>
      <c r="K426" s="12">
        <f t="array" ref="K426">SUM(ABS(J$2:J426))</f>
        <v>99</v>
      </c>
      <c r="L426" s="6" t="str">
        <f>IF(testdata[[#This Row],[last]]&gt;H425,"UP",IF(testdata[[#This Row],[last]]&lt;H425,"DN",""))</f>
        <v/>
      </c>
      <c r="M426" s="7">
        <f t="shared" si="6"/>
        <v>423</v>
      </c>
      <c r="N426" s="2" t="str">
        <f>IF(testdata[[#This Row],[qty]]&lt;&gt;0,H425,"")</f>
        <v/>
      </c>
      <c r="O426" s="2" t="str">
        <f ca="1">IF(testdata[[#This Row],[dir]]&lt;&gt;"",MAX(OFFSET(testdata[[#This Row],[high]],0,0,testdata[[#This Row],[lastIndex]]-testdata[[#This Row],[index]],1)),"")</f>
        <v/>
      </c>
      <c r="P426" s="2" t="str">
        <f ca="1">IF(testdata[[#This Row],[dir]]&lt;&gt;"",MIN(OFFSET(testdata[[#This Row],[low]],0,0,testdata[[#This Row],[lastIndex]]-testdata[[#This Row],[index]],1)),"")</f>
        <v/>
      </c>
      <c r="Q426" s="2" t="str">
        <f>IF(testdata[[#This Row],[qty]]&lt;&gt;0,testdata[[#This Row],[last]],"")</f>
        <v/>
      </c>
      <c r="R426" s="1" t="str">
        <f ca="1">IF(testdata[[#This Row],[dir]]&lt;&gt;"",SUM(OFFSET(testdata[[#This Row],[volume]],0,0,testdata[[#This Row],[lastIndex]]-testdata[[#This Row],[index]],1))/ABS(testdata[[#This Row],[qty]]),"")</f>
        <v/>
      </c>
      <c r="AD426"/>
    </row>
    <row r="427" spans="1:30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IF(ABS(testdata[[#This Row],[close]]-H426)&gt;=BrickSize,H426+testdata[[#This Row],[qty]]*BrickSize,H426)</f>
        <v>280.5</v>
      </c>
      <c r="I427" s="15">
        <f>(testdata[[#This Row],[close]]-H426)/BrickSize</f>
        <v>0.10399999999999636</v>
      </c>
      <c r="J427" s="12">
        <f>ROUNDDOWN((testdata[[#This Row],[close]]-H426)/BrickSize,0)</f>
        <v>0</v>
      </c>
      <c r="K427" s="12">
        <f t="array" ref="K427">SUM(ABS(J$2:J427))</f>
        <v>99</v>
      </c>
      <c r="L427" s="6" t="str">
        <f>IF(testdata[[#This Row],[last]]&gt;H426,"UP",IF(testdata[[#This Row],[last]]&lt;H426,"DN",""))</f>
        <v/>
      </c>
      <c r="M427" s="7">
        <f t="shared" si="6"/>
        <v>423</v>
      </c>
      <c r="N427" s="2" t="str">
        <f>IF(testdata[[#This Row],[qty]]&lt;&gt;0,H426,"")</f>
        <v/>
      </c>
      <c r="O427" s="2" t="str">
        <f ca="1">IF(testdata[[#This Row],[dir]]&lt;&gt;"",MAX(OFFSET(testdata[[#This Row],[high]],0,0,testdata[[#This Row],[lastIndex]]-testdata[[#This Row],[index]],1)),"")</f>
        <v/>
      </c>
      <c r="P427" s="2" t="str">
        <f ca="1">IF(testdata[[#This Row],[dir]]&lt;&gt;"",MIN(OFFSET(testdata[[#This Row],[low]],0,0,testdata[[#This Row],[lastIndex]]-testdata[[#This Row],[index]],1)),"")</f>
        <v/>
      </c>
      <c r="Q427" s="2" t="str">
        <f>IF(testdata[[#This Row],[qty]]&lt;&gt;0,testdata[[#This Row],[last]],"")</f>
        <v/>
      </c>
      <c r="R427" s="1" t="str">
        <f ca="1">IF(testdata[[#This Row],[dir]]&lt;&gt;"",SUM(OFFSET(testdata[[#This Row],[volume]],0,0,testdata[[#This Row],[lastIndex]]-testdata[[#This Row],[index]],1))/ABS(testdata[[#This Row],[qty]]),"")</f>
        <v/>
      </c>
      <c r="AD427"/>
    </row>
    <row r="428" spans="1:30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IF(ABS(testdata[[#This Row],[close]]-H427)&gt;=BrickSize,H427+testdata[[#This Row],[qty]]*BrickSize,H427)</f>
        <v>280.5</v>
      </c>
      <c r="I428" s="15">
        <f>(testdata[[#This Row],[close]]-H427)/BrickSize</f>
        <v>0.13199999999999362</v>
      </c>
      <c r="J428" s="12">
        <f>ROUNDDOWN((testdata[[#This Row],[close]]-H427)/BrickSize,0)</f>
        <v>0</v>
      </c>
      <c r="K428" s="12">
        <f t="array" ref="K428">SUM(ABS(J$2:J428))</f>
        <v>99</v>
      </c>
      <c r="L428" s="6" t="str">
        <f>IF(testdata[[#This Row],[last]]&gt;H427,"UP",IF(testdata[[#This Row],[last]]&lt;H427,"DN",""))</f>
        <v/>
      </c>
      <c r="M428" s="7">
        <f t="shared" si="6"/>
        <v>423</v>
      </c>
      <c r="N428" s="2" t="str">
        <f>IF(testdata[[#This Row],[qty]]&lt;&gt;0,H427,"")</f>
        <v/>
      </c>
      <c r="O428" s="2" t="str">
        <f ca="1">IF(testdata[[#This Row],[dir]]&lt;&gt;"",MAX(OFFSET(testdata[[#This Row],[high]],0,0,testdata[[#This Row],[lastIndex]]-testdata[[#This Row],[index]],1)),"")</f>
        <v/>
      </c>
      <c r="P428" s="2" t="str">
        <f ca="1">IF(testdata[[#This Row],[dir]]&lt;&gt;"",MIN(OFFSET(testdata[[#This Row],[low]],0,0,testdata[[#This Row],[lastIndex]]-testdata[[#This Row],[index]],1)),"")</f>
        <v/>
      </c>
      <c r="Q428" s="2" t="str">
        <f>IF(testdata[[#This Row],[qty]]&lt;&gt;0,testdata[[#This Row],[last]],"")</f>
        <v/>
      </c>
      <c r="R428" s="1" t="str">
        <f ca="1">IF(testdata[[#This Row],[dir]]&lt;&gt;"",SUM(OFFSET(testdata[[#This Row],[volume]],0,0,testdata[[#This Row],[lastIndex]]-testdata[[#This Row],[index]],1))/ABS(testdata[[#This Row],[qty]]),"")</f>
        <v/>
      </c>
      <c r="AD428"/>
    </row>
    <row r="429" spans="1:30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IF(ABS(testdata[[#This Row],[close]]-H428)&gt;=BrickSize,H428+testdata[[#This Row],[qty]]*BrickSize,H428)</f>
        <v>280.5</v>
      </c>
      <c r="I429" s="15">
        <f>(testdata[[#This Row],[close]]-H428)/BrickSize</f>
        <v>0.79600000000000359</v>
      </c>
      <c r="J429" s="12">
        <f>ROUNDDOWN((testdata[[#This Row],[close]]-H428)/BrickSize,0)</f>
        <v>0</v>
      </c>
      <c r="K429" s="12">
        <f t="array" ref="K429">SUM(ABS(J$2:J429))</f>
        <v>99</v>
      </c>
      <c r="L429" s="6" t="str">
        <f>IF(testdata[[#This Row],[last]]&gt;H428,"UP",IF(testdata[[#This Row],[last]]&lt;H428,"DN",""))</f>
        <v/>
      </c>
      <c r="M429" s="7">
        <f t="shared" si="6"/>
        <v>423</v>
      </c>
      <c r="N429" s="2" t="str">
        <f>IF(testdata[[#This Row],[qty]]&lt;&gt;0,H428,"")</f>
        <v/>
      </c>
      <c r="O429" s="2" t="str">
        <f ca="1">IF(testdata[[#This Row],[dir]]&lt;&gt;"",MAX(OFFSET(testdata[[#This Row],[high]],0,0,testdata[[#This Row],[lastIndex]]-testdata[[#This Row],[index]],1)),"")</f>
        <v/>
      </c>
      <c r="P429" s="2" t="str">
        <f ca="1">IF(testdata[[#This Row],[dir]]&lt;&gt;"",MIN(OFFSET(testdata[[#This Row],[low]],0,0,testdata[[#This Row],[lastIndex]]-testdata[[#This Row],[index]],1)),"")</f>
        <v/>
      </c>
      <c r="Q429" s="2" t="str">
        <f>IF(testdata[[#This Row],[qty]]&lt;&gt;0,testdata[[#This Row],[last]],"")</f>
        <v/>
      </c>
      <c r="R429" s="1" t="str">
        <f ca="1">IF(testdata[[#This Row],[dir]]&lt;&gt;"",SUM(OFFSET(testdata[[#This Row],[volume]],0,0,testdata[[#This Row],[lastIndex]]-testdata[[#This Row],[index]],1))/ABS(testdata[[#This Row],[qty]]),"")</f>
        <v/>
      </c>
      <c r="AD429"/>
    </row>
    <row r="430" spans="1:30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IF(ABS(testdata[[#This Row],[close]]-H429)&gt;=BrickSize,H429+testdata[[#This Row],[qty]]*BrickSize,H429)</f>
        <v>280.5</v>
      </c>
      <c r="I430" s="15">
        <f>(testdata[[#This Row],[close]]-H429)/BrickSize</f>
        <v>0.81600000000000816</v>
      </c>
      <c r="J430" s="12">
        <f>ROUNDDOWN((testdata[[#This Row],[close]]-H429)/BrickSize,0)</f>
        <v>0</v>
      </c>
      <c r="K430" s="12">
        <f t="array" ref="K430">SUM(ABS(J$2:J430))</f>
        <v>99</v>
      </c>
      <c r="L430" s="6" t="str">
        <f>IF(testdata[[#This Row],[last]]&gt;H429,"UP",IF(testdata[[#This Row],[last]]&lt;H429,"DN",""))</f>
        <v/>
      </c>
      <c r="M430" s="7">
        <f t="shared" si="6"/>
        <v>423</v>
      </c>
      <c r="N430" s="2" t="str">
        <f>IF(testdata[[#This Row],[qty]]&lt;&gt;0,H429,"")</f>
        <v/>
      </c>
      <c r="O430" s="2" t="str">
        <f ca="1">IF(testdata[[#This Row],[dir]]&lt;&gt;"",MAX(OFFSET(testdata[[#This Row],[high]],0,0,testdata[[#This Row],[lastIndex]]-testdata[[#This Row],[index]],1)),"")</f>
        <v/>
      </c>
      <c r="P430" s="2" t="str">
        <f ca="1">IF(testdata[[#This Row],[dir]]&lt;&gt;"",MIN(OFFSET(testdata[[#This Row],[low]],0,0,testdata[[#This Row],[lastIndex]]-testdata[[#This Row],[index]],1)),"")</f>
        <v/>
      </c>
      <c r="Q430" s="2" t="str">
        <f>IF(testdata[[#This Row],[qty]]&lt;&gt;0,testdata[[#This Row],[last]],"")</f>
        <v/>
      </c>
      <c r="R430" s="1" t="str">
        <f ca="1">IF(testdata[[#This Row],[dir]]&lt;&gt;"",SUM(OFFSET(testdata[[#This Row],[volume]],0,0,testdata[[#This Row],[lastIndex]]-testdata[[#This Row],[index]],1))/ABS(testdata[[#This Row],[qty]]),"")</f>
        <v/>
      </c>
      <c r="AD430"/>
    </row>
    <row r="431" spans="1:30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IF(ABS(testdata[[#This Row],[close]]-H430)&gt;=BrickSize,H430+testdata[[#This Row],[qty]]*BrickSize,H430)</f>
        <v>280.5</v>
      </c>
      <c r="I431" s="15">
        <f>(testdata[[#This Row],[close]]-H430)/BrickSize</f>
        <v>0.21600000000000819</v>
      </c>
      <c r="J431" s="12">
        <f>ROUNDDOWN((testdata[[#This Row],[close]]-H430)/BrickSize,0)</f>
        <v>0</v>
      </c>
      <c r="K431" s="12">
        <f t="array" ref="K431">SUM(ABS(J$2:J431))</f>
        <v>99</v>
      </c>
      <c r="L431" s="6" t="str">
        <f>IF(testdata[[#This Row],[last]]&gt;H430,"UP",IF(testdata[[#This Row],[last]]&lt;H430,"DN",""))</f>
        <v/>
      </c>
      <c r="M431" s="7">
        <f t="shared" si="6"/>
        <v>423</v>
      </c>
      <c r="N431" s="2" t="str">
        <f>IF(testdata[[#This Row],[qty]]&lt;&gt;0,H430,"")</f>
        <v/>
      </c>
      <c r="O431" s="2" t="str">
        <f ca="1">IF(testdata[[#This Row],[dir]]&lt;&gt;"",MAX(OFFSET(testdata[[#This Row],[high]],0,0,testdata[[#This Row],[lastIndex]]-testdata[[#This Row],[index]],1)),"")</f>
        <v/>
      </c>
      <c r="P431" s="2" t="str">
        <f ca="1">IF(testdata[[#This Row],[dir]]&lt;&gt;"",MIN(OFFSET(testdata[[#This Row],[low]],0,0,testdata[[#This Row],[lastIndex]]-testdata[[#This Row],[index]],1)),"")</f>
        <v/>
      </c>
      <c r="Q431" s="2" t="str">
        <f>IF(testdata[[#This Row],[qty]]&lt;&gt;0,testdata[[#This Row],[last]],"")</f>
        <v/>
      </c>
      <c r="R431" s="1" t="str">
        <f ca="1">IF(testdata[[#This Row],[dir]]&lt;&gt;"",SUM(OFFSET(testdata[[#This Row],[volume]],0,0,testdata[[#This Row],[lastIndex]]-testdata[[#This Row],[index]],1))/ABS(testdata[[#This Row],[qty]]),"")</f>
        <v/>
      </c>
      <c r="AD431"/>
    </row>
    <row r="432" spans="1:30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IF(ABS(testdata[[#This Row],[close]]-H431)&gt;=BrickSize,H431+testdata[[#This Row],[qty]]*BrickSize,H431)</f>
        <v>280.5</v>
      </c>
      <c r="I432" s="15">
        <f>(testdata[[#This Row],[close]]-H431)/BrickSize</f>
        <v>0.82799999999999729</v>
      </c>
      <c r="J432" s="12">
        <f>ROUNDDOWN((testdata[[#This Row],[close]]-H431)/BrickSize,0)</f>
        <v>0</v>
      </c>
      <c r="K432" s="12">
        <f t="array" ref="K432">SUM(ABS(J$2:J432))</f>
        <v>99</v>
      </c>
      <c r="L432" s="6" t="str">
        <f>IF(testdata[[#This Row],[last]]&gt;H431,"UP",IF(testdata[[#This Row],[last]]&lt;H431,"DN",""))</f>
        <v/>
      </c>
      <c r="M432" s="7">
        <f t="shared" si="6"/>
        <v>423</v>
      </c>
      <c r="N432" s="2" t="str">
        <f>IF(testdata[[#This Row],[qty]]&lt;&gt;0,H431,"")</f>
        <v/>
      </c>
      <c r="O432" s="2" t="str">
        <f ca="1">IF(testdata[[#This Row],[dir]]&lt;&gt;"",MAX(OFFSET(testdata[[#This Row],[high]],0,0,testdata[[#This Row],[lastIndex]]-testdata[[#This Row],[index]],1)),"")</f>
        <v/>
      </c>
      <c r="P432" s="2" t="str">
        <f ca="1">IF(testdata[[#This Row],[dir]]&lt;&gt;"",MIN(OFFSET(testdata[[#This Row],[low]],0,0,testdata[[#This Row],[lastIndex]]-testdata[[#This Row],[index]],1)),"")</f>
        <v/>
      </c>
      <c r="Q432" s="2" t="str">
        <f>IF(testdata[[#This Row],[qty]]&lt;&gt;0,testdata[[#This Row],[last]],"")</f>
        <v/>
      </c>
      <c r="R432" s="1" t="str">
        <f ca="1">IF(testdata[[#This Row],[dir]]&lt;&gt;"",SUM(OFFSET(testdata[[#This Row],[volume]],0,0,testdata[[#This Row],[lastIndex]]-testdata[[#This Row],[index]],1))/ABS(testdata[[#This Row],[qty]]),"")</f>
        <v/>
      </c>
      <c r="AD432"/>
    </row>
    <row r="433" spans="1:30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IF(ABS(testdata[[#This Row],[close]]-H432)&gt;=BrickSize,H432+testdata[[#This Row],[qty]]*BrickSize,H432)</f>
        <v>280.5</v>
      </c>
      <c r="I433" s="15">
        <f>(testdata[[#This Row],[close]]-H432)/BrickSize</f>
        <v>0.94800000000000184</v>
      </c>
      <c r="J433" s="12">
        <f>ROUNDDOWN((testdata[[#This Row],[close]]-H432)/BrickSize,0)</f>
        <v>0</v>
      </c>
      <c r="K433" s="12">
        <f t="array" ref="K433">SUM(ABS(J$2:J433))</f>
        <v>99</v>
      </c>
      <c r="L433" s="6" t="str">
        <f>IF(testdata[[#This Row],[last]]&gt;H432,"UP",IF(testdata[[#This Row],[last]]&lt;H432,"DN",""))</f>
        <v/>
      </c>
      <c r="M433" s="7">
        <f t="shared" si="6"/>
        <v>423</v>
      </c>
      <c r="N433" s="2" t="str">
        <f>IF(testdata[[#This Row],[qty]]&lt;&gt;0,H432,"")</f>
        <v/>
      </c>
      <c r="O433" s="2" t="str">
        <f ca="1">IF(testdata[[#This Row],[dir]]&lt;&gt;"",MAX(OFFSET(testdata[[#This Row],[high]],0,0,testdata[[#This Row],[lastIndex]]-testdata[[#This Row],[index]],1)),"")</f>
        <v/>
      </c>
      <c r="P433" s="2" t="str">
        <f ca="1">IF(testdata[[#This Row],[dir]]&lt;&gt;"",MIN(OFFSET(testdata[[#This Row],[low]],0,0,testdata[[#This Row],[lastIndex]]-testdata[[#This Row],[index]],1)),"")</f>
        <v/>
      </c>
      <c r="Q433" s="2" t="str">
        <f>IF(testdata[[#This Row],[qty]]&lt;&gt;0,testdata[[#This Row],[last]],"")</f>
        <v/>
      </c>
      <c r="R433" s="1" t="str">
        <f ca="1">IF(testdata[[#This Row],[dir]]&lt;&gt;"",SUM(OFFSET(testdata[[#This Row],[volume]],0,0,testdata[[#This Row],[lastIndex]]-testdata[[#This Row],[index]],1))/ABS(testdata[[#This Row],[qty]]),"")</f>
        <v/>
      </c>
      <c r="AD433"/>
    </row>
    <row r="434" spans="1:30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IF(ABS(testdata[[#This Row],[close]]-H433)&gt;=BrickSize,H433+testdata[[#This Row],[qty]]*BrickSize,H433)</f>
        <v>283</v>
      </c>
      <c r="I434" s="15">
        <f>(testdata[[#This Row],[close]]-H433)/BrickSize</f>
        <v>1.8640000000000101</v>
      </c>
      <c r="J434" s="12">
        <f>ROUNDDOWN((testdata[[#This Row],[close]]-H433)/BrickSize,0)</f>
        <v>1</v>
      </c>
      <c r="K434" s="12">
        <f t="array" ref="K434">SUM(ABS(J$2:J434))</f>
        <v>100</v>
      </c>
      <c r="L434" s="6" t="str">
        <f>IF(testdata[[#This Row],[last]]&gt;H433,"UP",IF(testdata[[#This Row],[last]]&lt;H433,"DN",""))</f>
        <v>UP</v>
      </c>
      <c r="M434" s="7">
        <f t="shared" si="6"/>
        <v>423</v>
      </c>
      <c r="N434" s="2">
        <f>IF(testdata[[#This Row],[qty]]&lt;&gt;0,H433,"")</f>
        <v>280.5</v>
      </c>
      <c r="O434" s="2">
        <f ca="1">IF(testdata[[#This Row],[dir]]&lt;&gt;"",MAX(OFFSET(testdata[[#This Row],[high]],0,0,testdata[[#This Row],[lastIndex]]-testdata[[#This Row],[index]],1)),"")</f>
        <v>285.51</v>
      </c>
      <c r="P434" s="2">
        <f ca="1">IF(testdata[[#This Row],[dir]]&lt;&gt;"",MIN(OFFSET(testdata[[#This Row],[low]],0,0,testdata[[#This Row],[lastIndex]]-testdata[[#This Row],[index]],1)),"")</f>
        <v>278.49</v>
      </c>
      <c r="Q434" s="2">
        <f>IF(testdata[[#This Row],[qty]]&lt;&gt;0,testdata[[#This Row],[last]],"")</f>
        <v>283</v>
      </c>
      <c r="R434" s="1">
        <f ca="1">IF(testdata[[#This Row],[dir]]&lt;&gt;"",SUM(OFFSET(testdata[[#This Row],[volume]],0,0,testdata[[#This Row],[lastIndex]]-testdata[[#This Row],[index]],1))/ABS(testdata[[#This Row],[qty]]),"")</f>
        <v>638105536</v>
      </c>
      <c r="AD434"/>
    </row>
    <row r="435" spans="1:30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IF(ABS(testdata[[#This Row],[close]]-H434)&gt;=BrickSize,H434+testdata[[#This Row],[qty]]*BrickSize,H434)</f>
        <v>283</v>
      </c>
      <c r="I435" s="15">
        <f>(testdata[[#This Row],[close]]-H434)/BrickSize</f>
        <v>0.75999999999999091</v>
      </c>
      <c r="J435" s="12">
        <f>ROUNDDOWN((testdata[[#This Row],[close]]-H434)/BrickSize,0)</f>
        <v>0</v>
      </c>
      <c r="K435" s="12">
        <f t="array" ref="K435">SUM(ABS(J$2:J435))</f>
        <v>100</v>
      </c>
      <c r="L435" s="6" t="str">
        <f>IF(testdata[[#This Row],[last]]&gt;H434,"UP",IF(testdata[[#This Row],[last]]&lt;H434,"DN",""))</f>
        <v/>
      </c>
      <c r="M435" s="7">
        <f t="shared" si="6"/>
        <v>433</v>
      </c>
      <c r="N435" s="2" t="str">
        <f>IF(testdata[[#This Row],[qty]]&lt;&gt;0,H434,"")</f>
        <v/>
      </c>
      <c r="O435" s="2" t="str">
        <f ca="1">IF(testdata[[#This Row],[dir]]&lt;&gt;"",MAX(OFFSET(testdata[[#This Row],[high]],0,0,testdata[[#This Row],[lastIndex]]-testdata[[#This Row],[index]],1)),"")</f>
        <v/>
      </c>
      <c r="P435" s="2" t="str">
        <f ca="1">IF(testdata[[#This Row],[dir]]&lt;&gt;"",MIN(OFFSET(testdata[[#This Row],[low]],0,0,testdata[[#This Row],[lastIndex]]-testdata[[#This Row],[index]],1)),"")</f>
        <v/>
      </c>
      <c r="Q435" s="2" t="str">
        <f>IF(testdata[[#This Row],[qty]]&lt;&gt;0,testdata[[#This Row],[last]],"")</f>
        <v/>
      </c>
      <c r="R435" s="1" t="str">
        <f ca="1">IF(testdata[[#This Row],[dir]]&lt;&gt;"",SUM(OFFSET(testdata[[#This Row],[volume]],0,0,testdata[[#This Row],[lastIndex]]-testdata[[#This Row],[index]],1))/ABS(testdata[[#This Row],[qty]]),"")</f>
        <v/>
      </c>
      <c r="AD435"/>
    </row>
    <row r="436" spans="1:30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IF(ABS(testdata[[#This Row],[close]]-H435)&gt;=BrickSize,H435+testdata[[#This Row],[qty]]*BrickSize,H435)</f>
        <v>283</v>
      </c>
      <c r="I436" s="15">
        <f>(testdata[[#This Row],[close]]-H435)/BrickSize</f>
        <v>0.37999999999999545</v>
      </c>
      <c r="J436" s="12">
        <f>ROUNDDOWN((testdata[[#This Row],[close]]-H435)/BrickSize,0)</f>
        <v>0</v>
      </c>
      <c r="K436" s="12">
        <f t="array" ref="K436">SUM(ABS(J$2:J436))</f>
        <v>100</v>
      </c>
      <c r="L436" s="6" t="str">
        <f>IF(testdata[[#This Row],[last]]&gt;H435,"UP",IF(testdata[[#This Row],[last]]&lt;H435,"DN",""))</f>
        <v/>
      </c>
      <c r="M436" s="7">
        <f t="shared" si="6"/>
        <v>433</v>
      </c>
      <c r="N436" s="2" t="str">
        <f>IF(testdata[[#This Row],[qty]]&lt;&gt;0,H435,"")</f>
        <v/>
      </c>
      <c r="O436" s="2" t="str">
        <f ca="1">IF(testdata[[#This Row],[dir]]&lt;&gt;"",MAX(OFFSET(testdata[[#This Row],[high]],0,0,testdata[[#This Row],[lastIndex]]-testdata[[#This Row],[index]],1)),"")</f>
        <v/>
      </c>
      <c r="P436" s="2" t="str">
        <f ca="1">IF(testdata[[#This Row],[dir]]&lt;&gt;"",MIN(OFFSET(testdata[[#This Row],[low]],0,0,testdata[[#This Row],[lastIndex]]-testdata[[#This Row],[index]],1)),"")</f>
        <v/>
      </c>
      <c r="Q436" s="2" t="str">
        <f>IF(testdata[[#This Row],[qty]]&lt;&gt;0,testdata[[#This Row],[last]],"")</f>
        <v/>
      </c>
      <c r="R436" s="1" t="str">
        <f ca="1">IF(testdata[[#This Row],[dir]]&lt;&gt;"",SUM(OFFSET(testdata[[#This Row],[volume]],0,0,testdata[[#This Row],[lastIndex]]-testdata[[#This Row],[index]],1))/ABS(testdata[[#This Row],[qty]]),"")</f>
        <v/>
      </c>
      <c r="AD436"/>
    </row>
    <row r="437" spans="1:30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IF(ABS(testdata[[#This Row],[close]]-H436)&gt;=BrickSize,H436+testdata[[#This Row],[qty]]*BrickSize,H436)</f>
        <v>283</v>
      </c>
      <c r="I437" s="15">
        <f>(testdata[[#This Row],[close]]-H436)/BrickSize</f>
        <v>0.27599999999999908</v>
      </c>
      <c r="J437" s="12">
        <f>ROUNDDOWN((testdata[[#This Row],[close]]-H436)/BrickSize,0)</f>
        <v>0</v>
      </c>
      <c r="K437" s="12">
        <f t="array" ref="K437">SUM(ABS(J$2:J437))</f>
        <v>100</v>
      </c>
      <c r="L437" s="6" t="str">
        <f>IF(testdata[[#This Row],[last]]&gt;H436,"UP",IF(testdata[[#This Row],[last]]&lt;H436,"DN",""))</f>
        <v/>
      </c>
      <c r="M437" s="7">
        <f t="shared" si="6"/>
        <v>433</v>
      </c>
      <c r="N437" s="2" t="str">
        <f>IF(testdata[[#This Row],[qty]]&lt;&gt;0,H436,"")</f>
        <v/>
      </c>
      <c r="O437" s="2" t="str">
        <f ca="1">IF(testdata[[#This Row],[dir]]&lt;&gt;"",MAX(OFFSET(testdata[[#This Row],[high]],0,0,testdata[[#This Row],[lastIndex]]-testdata[[#This Row],[index]],1)),"")</f>
        <v/>
      </c>
      <c r="P437" s="2" t="str">
        <f ca="1">IF(testdata[[#This Row],[dir]]&lt;&gt;"",MIN(OFFSET(testdata[[#This Row],[low]],0,0,testdata[[#This Row],[lastIndex]]-testdata[[#This Row],[index]],1)),"")</f>
        <v/>
      </c>
      <c r="Q437" s="2" t="str">
        <f>IF(testdata[[#This Row],[qty]]&lt;&gt;0,testdata[[#This Row],[last]],"")</f>
        <v/>
      </c>
      <c r="R437" s="1" t="str">
        <f ca="1">IF(testdata[[#This Row],[dir]]&lt;&gt;"",SUM(OFFSET(testdata[[#This Row],[volume]],0,0,testdata[[#This Row],[lastIndex]]-testdata[[#This Row],[index]],1))/ABS(testdata[[#This Row],[qty]]),"")</f>
        <v/>
      </c>
      <c r="AD437"/>
    </row>
    <row r="438" spans="1:30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IF(ABS(testdata[[#This Row],[close]]-H437)&gt;=BrickSize,H437+testdata[[#This Row],[qty]]*BrickSize,H437)</f>
        <v>283</v>
      </c>
      <c r="I438" s="15">
        <f>(testdata[[#This Row],[close]]-H437)/BrickSize</f>
        <v>-6.4000000000010007E-2</v>
      </c>
      <c r="J438" s="12">
        <f>ROUNDDOWN((testdata[[#This Row],[close]]-H437)/BrickSize,0)</f>
        <v>0</v>
      </c>
      <c r="K438" s="12">
        <f t="array" ref="K438">SUM(ABS(J$2:J438))</f>
        <v>100</v>
      </c>
      <c r="L438" s="6" t="str">
        <f>IF(testdata[[#This Row],[last]]&gt;H437,"UP",IF(testdata[[#This Row],[last]]&lt;H437,"DN",""))</f>
        <v/>
      </c>
      <c r="M438" s="7">
        <f t="shared" si="6"/>
        <v>433</v>
      </c>
      <c r="N438" s="2" t="str">
        <f>IF(testdata[[#This Row],[qty]]&lt;&gt;0,H437,"")</f>
        <v/>
      </c>
      <c r="O438" s="2" t="str">
        <f ca="1">IF(testdata[[#This Row],[dir]]&lt;&gt;"",MAX(OFFSET(testdata[[#This Row],[high]],0,0,testdata[[#This Row],[lastIndex]]-testdata[[#This Row],[index]],1)),"")</f>
        <v/>
      </c>
      <c r="P438" s="2" t="str">
        <f ca="1">IF(testdata[[#This Row],[dir]]&lt;&gt;"",MIN(OFFSET(testdata[[#This Row],[low]],0,0,testdata[[#This Row],[lastIndex]]-testdata[[#This Row],[index]],1)),"")</f>
        <v/>
      </c>
      <c r="Q438" s="2" t="str">
        <f>IF(testdata[[#This Row],[qty]]&lt;&gt;0,testdata[[#This Row],[last]],"")</f>
        <v/>
      </c>
      <c r="R438" s="1" t="str">
        <f ca="1">IF(testdata[[#This Row],[dir]]&lt;&gt;"",SUM(OFFSET(testdata[[#This Row],[volume]],0,0,testdata[[#This Row],[lastIndex]]-testdata[[#This Row],[index]],1))/ABS(testdata[[#This Row],[qty]]),"")</f>
        <v/>
      </c>
      <c r="AD438"/>
    </row>
    <row r="439" spans="1:30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IF(ABS(testdata[[#This Row],[close]]-H438)&gt;=BrickSize,H438+testdata[[#This Row],[qty]]*BrickSize,H438)</f>
        <v>283</v>
      </c>
      <c r="I439" s="15">
        <f>(testdata[[#This Row],[close]]-H438)/BrickSize</f>
        <v>0.25199999999999817</v>
      </c>
      <c r="J439" s="12">
        <f>ROUNDDOWN((testdata[[#This Row],[close]]-H438)/BrickSize,0)</f>
        <v>0</v>
      </c>
      <c r="K439" s="12">
        <f t="array" ref="K439">SUM(ABS(J$2:J439))</f>
        <v>100</v>
      </c>
      <c r="L439" s="6" t="str">
        <f>IF(testdata[[#This Row],[last]]&gt;H438,"UP",IF(testdata[[#This Row],[last]]&lt;H438,"DN",""))</f>
        <v/>
      </c>
      <c r="M439" s="7">
        <f t="shared" si="6"/>
        <v>433</v>
      </c>
      <c r="N439" s="2" t="str">
        <f>IF(testdata[[#This Row],[qty]]&lt;&gt;0,H438,"")</f>
        <v/>
      </c>
      <c r="O439" s="2" t="str">
        <f ca="1">IF(testdata[[#This Row],[dir]]&lt;&gt;"",MAX(OFFSET(testdata[[#This Row],[high]],0,0,testdata[[#This Row],[lastIndex]]-testdata[[#This Row],[index]],1)),"")</f>
        <v/>
      </c>
      <c r="P439" s="2" t="str">
        <f ca="1">IF(testdata[[#This Row],[dir]]&lt;&gt;"",MIN(OFFSET(testdata[[#This Row],[low]],0,0,testdata[[#This Row],[lastIndex]]-testdata[[#This Row],[index]],1)),"")</f>
        <v/>
      </c>
      <c r="Q439" s="2" t="str">
        <f>IF(testdata[[#This Row],[qty]]&lt;&gt;0,testdata[[#This Row],[last]],"")</f>
        <v/>
      </c>
      <c r="R439" s="1" t="str">
        <f ca="1">IF(testdata[[#This Row],[dir]]&lt;&gt;"",SUM(OFFSET(testdata[[#This Row],[volume]],0,0,testdata[[#This Row],[lastIndex]]-testdata[[#This Row],[index]],1))/ABS(testdata[[#This Row],[qty]]),"")</f>
        <v/>
      </c>
      <c r="AD439"/>
    </row>
    <row r="440" spans="1:30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IF(ABS(testdata[[#This Row],[close]]-H439)&gt;=BrickSize,H439+testdata[[#This Row],[qty]]*BrickSize,H439)</f>
        <v>283</v>
      </c>
      <c r="I440" s="15">
        <f>(testdata[[#This Row],[close]]-H439)/BrickSize</f>
        <v>0.26400000000001</v>
      </c>
      <c r="J440" s="12">
        <f>ROUNDDOWN((testdata[[#This Row],[close]]-H439)/BrickSize,0)</f>
        <v>0</v>
      </c>
      <c r="K440" s="12">
        <f t="array" ref="K440">SUM(ABS(J$2:J440))</f>
        <v>100</v>
      </c>
      <c r="L440" s="6" t="str">
        <f>IF(testdata[[#This Row],[last]]&gt;H439,"UP",IF(testdata[[#This Row],[last]]&lt;H439,"DN",""))</f>
        <v/>
      </c>
      <c r="M440" s="7">
        <f t="shared" si="6"/>
        <v>433</v>
      </c>
      <c r="N440" s="2" t="str">
        <f>IF(testdata[[#This Row],[qty]]&lt;&gt;0,H439,"")</f>
        <v/>
      </c>
      <c r="O440" s="2" t="str">
        <f ca="1">IF(testdata[[#This Row],[dir]]&lt;&gt;"",MAX(OFFSET(testdata[[#This Row],[high]],0,0,testdata[[#This Row],[lastIndex]]-testdata[[#This Row],[index]],1)),"")</f>
        <v/>
      </c>
      <c r="P440" s="2" t="str">
        <f ca="1">IF(testdata[[#This Row],[dir]]&lt;&gt;"",MIN(OFFSET(testdata[[#This Row],[low]],0,0,testdata[[#This Row],[lastIndex]]-testdata[[#This Row],[index]],1)),"")</f>
        <v/>
      </c>
      <c r="Q440" s="2" t="str">
        <f>IF(testdata[[#This Row],[qty]]&lt;&gt;0,testdata[[#This Row],[last]],"")</f>
        <v/>
      </c>
      <c r="R440" s="1" t="str">
        <f ca="1">IF(testdata[[#This Row],[dir]]&lt;&gt;"",SUM(OFFSET(testdata[[#This Row],[volume]],0,0,testdata[[#This Row],[lastIndex]]-testdata[[#This Row],[index]],1))/ABS(testdata[[#This Row],[qty]]),"")</f>
        <v/>
      </c>
      <c r="AD440"/>
    </row>
    <row r="441" spans="1:30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IF(ABS(testdata[[#This Row],[close]]-H440)&gt;=BrickSize,H440+testdata[[#This Row],[qty]]*BrickSize,H440)</f>
        <v>283</v>
      </c>
      <c r="I441" s="15">
        <f>(testdata[[#This Row],[close]]-H440)/BrickSize</f>
        <v>0.65999999999999093</v>
      </c>
      <c r="J441" s="12">
        <f>ROUNDDOWN((testdata[[#This Row],[close]]-H440)/BrickSize,0)</f>
        <v>0</v>
      </c>
      <c r="K441" s="12">
        <f t="array" ref="K441">SUM(ABS(J$2:J441))</f>
        <v>100</v>
      </c>
      <c r="L441" s="6" t="str">
        <f>IF(testdata[[#This Row],[last]]&gt;H440,"UP",IF(testdata[[#This Row],[last]]&lt;H440,"DN",""))</f>
        <v/>
      </c>
      <c r="M441" s="7">
        <f t="shared" si="6"/>
        <v>433</v>
      </c>
      <c r="N441" s="2" t="str">
        <f>IF(testdata[[#This Row],[qty]]&lt;&gt;0,H440,"")</f>
        <v/>
      </c>
      <c r="O441" s="2" t="str">
        <f ca="1">IF(testdata[[#This Row],[dir]]&lt;&gt;"",MAX(OFFSET(testdata[[#This Row],[high]],0,0,testdata[[#This Row],[lastIndex]]-testdata[[#This Row],[index]],1)),"")</f>
        <v/>
      </c>
      <c r="P441" s="2" t="str">
        <f ca="1">IF(testdata[[#This Row],[dir]]&lt;&gt;"",MIN(OFFSET(testdata[[#This Row],[low]],0,0,testdata[[#This Row],[lastIndex]]-testdata[[#This Row],[index]],1)),"")</f>
        <v/>
      </c>
      <c r="Q441" s="2" t="str">
        <f>IF(testdata[[#This Row],[qty]]&lt;&gt;0,testdata[[#This Row],[last]],"")</f>
        <v/>
      </c>
      <c r="R441" s="1" t="str">
        <f ca="1">IF(testdata[[#This Row],[dir]]&lt;&gt;"",SUM(OFFSET(testdata[[#This Row],[volume]],0,0,testdata[[#This Row],[lastIndex]]-testdata[[#This Row],[index]],1))/ABS(testdata[[#This Row],[qty]]),"")</f>
        <v/>
      </c>
      <c r="AD441"/>
    </row>
    <row r="442" spans="1:30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IF(ABS(testdata[[#This Row],[close]]-H441)&gt;=BrickSize,H441+testdata[[#This Row],[qty]]*BrickSize,H441)</f>
        <v>283</v>
      </c>
      <c r="I442" s="15">
        <f>(testdata[[#This Row],[close]]-H441)/BrickSize</f>
        <v>0.5920000000000073</v>
      </c>
      <c r="J442" s="12">
        <f>ROUNDDOWN((testdata[[#This Row],[close]]-H441)/BrickSize,0)</f>
        <v>0</v>
      </c>
      <c r="K442" s="12">
        <f t="array" ref="K442">SUM(ABS(J$2:J442))</f>
        <v>100</v>
      </c>
      <c r="L442" s="6" t="str">
        <f>IF(testdata[[#This Row],[last]]&gt;H441,"UP",IF(testdata[[#This Row],[last]]&lt;H441,"DN",""))</f>
        <v/>
      </c>
      <c r="M442" s="7">
        <f t="shared" si="6"/>
        <v>433</v>
      </c>
      <c r="N442" s="2" t="str">
        <f>IF(testdata[[#This Row],[qty]]&lt;&gt;0,H441,"")</f>
        <v/>
      </c>
      <c r="O442" s="2" t="str">
        <f ca="1">IF(testdata[[#This Row],[dir]]&lt;&gt;"",MAX(OFFSET(testdata[[#This Row],[high]],0,0,testdata[[#This Row],[lastIndex]]-testdata[[#This Row],[index]],1)),"")</f>
        <v/>
      </c>
      <c r="P442" s="2" t="str">
        <f ca="1">IF(testdata[[#This Row],[dir]]&lt;&gt;"",MIN(OFFSET(testdata[[#This Row],[low]],0,0,testdata[[#This Row],[lastIndex]]-testdata[[#This Row],[index]],1)),"")</f>
        <v/>
      </c>
      <c r="Q442" s="2" t="str">
        <f>IF(testdata[[#This Row],[qty]]&lt;&gt;0,testdata[[#This Row],[last]],"")</f>
        <v/>
      </c>
      <c r="R442" s="1" t="str">
        <f ca="1">IF(testdata[[#This Row],[dir]]&lt;&gt;"",SUM(OFFSET(testdata[[#This Row],[volume]],0,0,testdata[[#This Row],[lastIndex]]-testdata[[#This Row],[index]],1))/ABS(testdata[[#This Row],[qty]]),"")</f>
        <v/>
      </c>
      <c r="AD442"/>
    </row>
    <row r="443" spans="1:30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IF(ABS(testdata[[#This Row],[close]]-H442)&gt;=BrickSize,H442+testdata[[#This Row],[qty]]*BrickSize,H442)</f>
        <v>283</v>
      </c>
      <c r="I443" s="15">
        <f>(testdata[[#This Row],[close]]-H442)/BrickSize</f>
        <v>0.65599999999999459</v>
      </c>
      <c r="J443" s="12">
        <f>ROUNDDOWN((testdata[[#This Row],[close]]-H442)/BrickSize,0)</f>
        <v>0</v>
      </c>
      <c r="K443" s="12">
        <f t="array" ref="K443">SUM(ABS(J$2:J443))</f>
        <v>100</v>
      </c>
      <c r="L443" s="6" t="str">
        <f>IF(testdata[[#This Row],[last]]&gt;H442,"UP",IF(testdata[[#This Row],[last]]&lt;H442,"DN",""))</f>
        <v/>
      </c>
      <c r="M443" s="7">
        <f t="shared" si="6"/>
        <v>433</v>
      </c>
      <c r="N443" s="2" t="str">
        <f>IF(testdata[[#This Row],[qty]]&lt;&gt;0,H442,"")</f>
        <v/>
      </c>
      <c r="O443" s="2" t="str">
        <f ca="1">IF(testdata[[#This Row],[dir]]&lt;&gt;"",MAX(OFFSET(testdata[[#This Row],[high]],0,0,testdata[[#This Row],[lastIndex]]-testdata[[#This Row],[index]],1)),"")</f>
        <v/>
      </c>
      <c r="P443" s="2" t="str">
        <f ca="1">IF(testdata[[#This Row],[dir]]&lt;&gt;"",MIN(OFFSET(testdata[[#This Row],[low]],0,0,testdata[[#This Row],[lastIndex]]-testdata[[#This Row],[index]],1)),"")</f>
        <v/>
      </c>
      <c r="Q443" s="2" t="str">
        <f>IF(testdata[[#This Row],[qty]]&lt;&gt;0,testdata[[#This Row],[last]],"")</f>
        <v/>
      </c>
      <c r="R443" s="1" t="str">
        <f ca="1">IF(testdata[[#This Row],[dir]]&lt;&gt;"",SUM(OFFSET(testdata[[#This Row],[volume]],0,0,testdata[[#This Row],[lastIndex]]-testdata[[#This Row],[index]],1))/ABS(testdata[[#This Row],[qty]]),"")</f>
        <v/>
      </c>
      <c r="AD443"/>
    </row>
    <row r="444" spans="1:30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IF(ABS(testdata[[#This Row],[close]]-H443)&gt;=BrickSize,H443+testdata[[#This Row],[qty]]*BrickSize,H443)</f>
        <v>283</v>
      </c>
      <c r="I444" s="15">
        <f>(testdata[[#This Row],[close]]-H443)/BrickSize</f>
        <v>-0.23599999999999</v>
      </c>
      <c r="J444" s="12">
        <f>ROUNDDOWN((testdata[[#This Row],[close]]-H443)/BrickSize,0)</f>
        <v>0</v>
      </c>
      <c r="K444" s="12">
        <f t="array" ref="K444">SUM(ABS(J$2:J444))</f>
        <v>100</v>
      </c>
      <c r="L444" s="6" t="str">
        <f>IF(testdata[[#This Row],[last]]&gt;H443,"UP",IF(testdata[[#This Row],[last]]&lt;H443,"DN",""))</f>
        <v/>
      </c>
      <c r="M444" s="7">
        <f t="shared" si="6"/>
        <v>433</v>
      </c>
      <c r="N444" s="2" t="str">
        <f>IF(testdata[[#This Row],[qty]]&lt;&gt;0,H443,"")</f>
        <v/>
      </c>
      <c r="O444" s="2" t="str">
        <f ca="1">IF(testdata[[#This Row],[dir]]&lt;&gt;"",MAX(OFFSET(testdata[[#This Row],[high]],0,0,testdata[[#This Row],[lastIndex]]-testdata[[#This Row],[index]],1)),"")</f>
        <v/>
      </c>
      <c r="P444" s="2" t="str">
        <f ca="1">IF(testdata[[#This Row],[dir]]&lt;&gt;"",MIN(OFFSET(testdata[[#This Row],[low]],0,0,testdata[[#This Row],[lastIndex]]-testdata[[#This Row],[index]],1)),"")</f>
        <v/>
      </c>
      <c r="Q444" s="2" t="str">
        <f>IF(testdata[[#This Row],[qty]]&lt;&gt;0,testdata[[#This Row],[last]],"")</f>
        <v/>
      </c>
      <c r="R444" s="1" t="str">
        <f ca="1">IF(testdata[[#This Row],[dir]]&lt;&gt;"",SUM(OFFSET(testdata[[#This Row],[volume]],0,0,testdata[[#This Row],[lastIndex]]-testdata[[#This Row],[index]],1))/ABS(testdata[[#This Row],[qty]]),"")</f>
        <v/>
      </c>
      <c r="AD444"/>
    </row>
    <row r="445" spans="1:30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IF(ABS(testdata[[#This Row],[close]]-H444)&gt;=BrickSize,H444+testdata[[#This Row],[qty]]*BrickSize,H444)</f>
        <v>283</v>
      </c>
      <c r="I445" s="15">
        <f>(testdata[[#This Row],[close]]-H444)/BrickSize</f>
        <v>-0.86800000000000632</v>
      </c>
      <c r="J445" s="12">
        <f>ROUNDDOWN((testdata[[#This Row],[close]]-H444)/BrickSize,0)</f>
        <v>0</v>
      </c>
      <c r="K445" s="12">
        <f t="array" ref="K445">SUM(ABS(J$2:J445))</f>
        <v>100</v>
      </c>
      <c r="L445" s="6" t="str">
        <f>IF(testdata[[#This Row],[last]]&gt;H444,"UP",IF(testdata[[#This Row],[last]]&lt;H444,"DN",""))</f>
        <v/>
      </c>
      <c r="M445" s="7">
        <f t="shared" si="6"/>
        <v>433</v>
      </c>
      <c r="N445" s="2" t="str">
        <f>IF(testdata[[#This Row],[qty]]&lt;&gt;0,H444,"")</f>
        <v/>
      </c>
      <c r="O445" s="2" t="str">
        <f ca="1">IF(testdata[[#This Row],[dir]]&lt;&gt;"",MAX(OFFSET(testdata[[#This Row],[high]],0,0,testdata[[#This Row],[lastIndex]]-testdata[[#This Row],[index]],1)),"")</f>
        <v/>
      </c>
      <c r="P445" s="2" t="str">
        <f ca="1">IF(testdata[[#This Row],[dir]]&lt;&gt;"",MIN(OFFSET(testdata[[#This Row],[low]],0,0,testdata[[#This Row],[lastIndex]]-testdata[[#This Row],[index]],1)),"")</f>
        <v/>
      </c>
      <c r="Q445" s="2" t="str">
        <f>IF(testdata[[#This Row],[qty]]&lt;&gt;0,testdata[[#This Row],[last]],"")</f>
        <v/>
      </c>
      <c r="R445" s="1" t="str">
        <f ca="1">IF(testdata[[#This Row],[dir]]&lt;&gt;"",SUM(OFFSET(testdata[[#This Row],[volume]],0,0,testdata[[#This Row],[lastIndex]]-testdata[[#This Row],[index]],1))/ABS(testdata[[#This Row],[qty]]),"")</f>
        <v/>
      </c>
      <c r="AD445"/>
    </row>
    <row r="446" spans="1:30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IF(ABS(testdata[[#This Row],[close]]-H445)&gt;=BrickSize,H445+testdata[[#This Row],[qty]]*BrickSize,H445)</f>
        <v>283</v>
      </c>
      <c r="I446" s="15">
        <f>(testdata[[#This Row],[close]]-H445)/BrickSize</f>
        <v>-0.86800000000000632</v>
      </c>
      <c r="J446" s="12">
        <f>ROUNDDOWN((testdata[[#This Row],[close]]-H445)/BrickSize,0)</f>
        <v>0</v>
      </c>
      <c r="K446" s="12">
        <f t="array" ref="K446">SUM(ABS(J$2:J446))</f>
        <v>100</v>
      </c>
      <c r="L446" s="6" t="str">
        <f>IF(testdata[[#This Row],[last]]&gt;H445,"UP",IF(testdata[[#This Row],[last]]&lt;H445,"DN",""))</f>
        <v/>
      </c>
      <c r="M446" s="7">
        <f t="shared" si="6"/>
        <v>433</v>
      </c>
      <c r="N446" s="2" t="str">
        <f>IF(testdata[[#This Row],[qty]]&lt;&gt;0,H445,"")</f>
        <v/>
      </c>
      <c r="O446" s="2" t="str">
        <f ca="1">IF(testdata[[#This Row],[dir]]&lt;&gt;"",MAX(OFFSET(testdata[[#This Row],[high]],0,0,testdata[[#This Row],[lastIndex]]-testdata[[#This Row],[index]],1)),"")</f>
        <v/>
      </c>
      <c r="P446" s="2" t="str">
        <f ca="1">IF(testdata[[#This Row],[dir]]&lt;&gt;"",MIN(OFFSET(testdata[[#This Row],[low]],0,0,testdata[[#This Row],[lastIndex]]-testdata[[#This Row],[index]],1)),"")</f>
        <v/>
      </c>
      <c r="Q446" s="2" t="str">
        <f>IF(testdata[[#This Row],[qty]]&lt;&gt;0,testdata[[#This Row],[last]],"")</f>
        <v/>
      </c>
      <c r="R446" s="1" t="str">
        <f ca="1">IF(testdata[[#This Row],[dir]]&lt;&gt;"",SUM(OFFSET(testdata[[#This Row],[volume]],0,0,testdata[[#This Row],[lastIndex]]-testdata[[#This Row],[index]],1))/ABS(testdata[[#This Row],[qty]]),"")</f>
        <v/>
      </c>
      <c r="AD446"/>
    </row>
    <row r="447" spans="1:30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IF(ABS(testdata[[#This Row],[close]]-H446)&gt;=BrickSize,H446+testdata[[#This Row],[qty]]*BrickSize,H446)</f>
        <v>280.5</v>
      </c>
      <c r="I447" s="15">
        <f>(testdata[[#This Row],[close]]-H446)/BrickSize</f>
        <v>-1.0319999999999936</v>
      </c>
      <c r="J447" s="12">
        <f>ROUNDDOWN((testdata[[#This Row],[close]]-H446)/BrickSize,0)</f>
        <v>-1</v>
      </c>
      <c r="K447" s="12">
        <f t="array" ref="K447">SUM(ABS(J$2:J447))</f>
        <v>101</v>
      </c>
      <c r="L447" s="6" t="str">
        <f>IF(testdata[[#This Row],[last]]&gt;H446,"UP",IF(testdata[[#This Row],[last]]&lt;H446,"DN",""))</f>
        <v>DN</v>
      </c>
      <c r="M447" s="7">
        <f t="shared" si="6"/>
        <v>433</v>
      </c>
      <c r="N447" s="2">
        <f>IF(testdata[[#This Row],[qty]]&lt;&gt;0,H446,"")</f>
        <v>283</v>
      </c>
      <c r="O447" s="2">
        <f ca="1">IF(testdata[[#This Row],[dir]]&lt;&gt;"",MAX(OFFSET(testdata[[#This Row],[high]],0,0,testdata[[#This Row],[lastIndex]]-testdata[[#This Row],[index]],1)),"")</f>
        <v>286.10000000000002</v>
      </c>
      <c r="P447" s="2">
        <f ca="1">IF(testdata[[#This Row],[dir]]&lt;&gt;"",MIN(OFFSET(testdata[[#This Row],[low]],0,0,testdata[[#This Row],[lastIndex]]-testdata[[#This Row],[index]],1)),"")</f>
        <v>278.57</v>
      </c>
      <c r="Q447" s="2">
        <f>IF(testdata[[#This Row],[qty]]&lt;&gt;0,testdata[[#This Row],[last]],"")</f>
        <v>280.5</v>
      </c>
      <c r="R447" s="1">
        <f ca="1">IF(testdata[[#This Row],[dir]]&lt;&gt;"",SUM(OFFSET(testdata[[#This Row],[volume]],0,0,testdata[[#This Row],[lastIndex]]-testdata[[#This Row],[index]],1))/ABS(testdata[[#This Row],[qty]]),"")</f>
        <v>989988364</v>
      </c>
      <c r="AD447"/>
    </row>
    <row r="448" spans="1:30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IF(ABS(testdata[[#This Row],[close]]-H447)&gt;=BrickSize,H447+testdata[[#This Row],[qty]]*BrickSize,H447)</f>
        <v>273</v>
      </c>
      <c r="I448" s="15">
        <f>(testdata[[#This Row],[close]]-H447)/BrickSize</f>
        <v>-3.5839999999999916</v>
      </c>
      <c r="J448" s="12">
        <f>ROUNDDOWN((testdata[[#This Row],[close]]-H447)/BrickSize,0)</f>
        <v>-3</v>
      </c>
      <c r="K448" s="12">
        <f t="array" ref="K448">SUM(ABS(J$2:J448))</f>
        <v>104</v>
      </c>
      <c r="L448" s="6" t="str">
        <f>IF(testdata[[#This Row],[last]]&gt;H447,"UP",IF(testdata[[#This Row],[last]]&lt;H447,"DN",""))</f>
        <v>DN</v>
      </c>
      <c r="M448" s="7">
        <f t="shared" si="6"/>
        <v>446</v>
      </c>
      <c r="N448" s="2">
        <f>IF(testdata[[#This Row],[qty]]&lt;&gt;0,H447,"")</f>
        <v>280.5</v>
      </c>
      <c r="O448" s="2">
        <f ca="1">IF(testdata[[#This Row],[dir]]&lt;&gt;"",MAX(OFFSET(testdata[[#This Row],[high]],0,0,testdata[[#This Row],[lastIndex]]-testdata[[#This Row],[index]],1)),"")</f>
        <v>279.94</v>
      </c>
      <c r="P448" s="2">
        <f ca="1">IF(testdata[[#This Row],[dir]]&lt;&gt;"",MIN(OFFSET(testdata[[#This Row],[low]],0,0,testdata[[#This Row],[lastIndex]]-testdata[[#This Row],[index]],1)),"")</f>
        <v>271.13</v>
      </c>
      <c r="Q448" s="2">
        <f>IF(testdata[[#This Row],[qty]]&lt;&gt;0,testdata[[#This Row],[last]],"")</f>
        <v>273</v>
      </c>
      <c r="R448" s="1">
        <f ca="1">IF(testdata[[#This Row],[dir]]&lt;&gt;"",SUM(OFFSET(testdata[[#This Row],[volume]],0,0,testdata[[#This Row],[lastIndex]]-testdata[[#This Row],[index]],1))/ABS(testdata[[#This Row],[qty]]),"")</f>
        <v>73358229.333333328</v>
      </c>
      <c r="AD448"/>
    </row>
    <row r="449" spans="1:30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IF(ABS(testdata[[#This Row],[close]]-H448)&gt;=BrickSize,H448+testdata[[#This Row],[qty]]*BrickSize,H448)</f>
        <v>268</v>
      </c>
      <c r="I449" s="15">
        <f>(testdata[[#This Row],[close]]-H448)/BrickSize</f>
        <v>-2.9759999999999991</v>
      </c>
      <c r="J449" s="12">
        <f>ROUNDDOWN((testdata[[#This Row],[close]]-H448)/BrickSize,0)</f>
        <v>-2</v>
      </c>
      <c r="K449" s="12">
        <f t="array" ref="K449">SUM(ABS(J$2:J449))</f>
        <v>106</v>
      </c>
      <c r="L449" s="6" t="str">
        <f>IF(testdata[[#This Row],[last]]&gt;H448,"UP",IF(testdata[[#This Row],[last]]&lt;H448,"DN",""))</f>
        <v>DN</v>
      </c>
      <c r="M449" s="7">
        <f t="shared" si="6"/>
        <v>447</v>
      </c>
      <c r="N449" s="2">
        <f>IF(testdata[[#This Row],[qty]]&lt;&gt;0,H448,"")</f>
        <v>273</v>
      </c>
      <c r="O449" s="2">
        <f ca="1">IF(testdata[[#This Row],[dir]]&lt;&gt;"",MAX(OFFSET(testdata[[#This Row],[high]],0,0,testdata[[#This Row],[lastIndex]]-testdata[[#This Row],[index]],1)),"")</f>
        <v>272.13</v>
      </c>
      <c r="P449" s="2">
        <f ca="1">IF(testdata[[#This Row],[dir]]&lt;&gt;"",MIN(OFFSET(testdata[[#This Row],[low]],0,0,testdata[[#This Row],[lastIndex]]-testdata[[#This Row],[index]],1)),"")</f>
        <v>263.8</v>
      </c>
      <c r="Q449" s="2">
        <f>IF(testdata[[#This Row],[qty]]&lt;&gt;0,testdata[[#This Row],[last]],"")</f>
        <v>268</v>
      </c>
      <c r="R449" s="1">
        <f ca="1">IF(testdata[[#This Row],[dir]]&lt;&gt;"",SUM(OFFSET(testdata[[#This Row],[volume]],0,0,testdata[[#This Row],[lastIndex]]-testdata[[#This Row],[index]],1))/ABS(testdata[[#This Row],[qty]]),"")</f>
        <v>140840000</v>
      </c>
      <c r="AD449"/>
    </row>
    <row r="450" spans="1:30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IF(ABS(testdata[[#This Row],[close]]-H449)&gt;=BrickSize,H449+testdata[[#This Row],[qty]]*BrickSize,H449)</f>
        <v>268</v>
      </c>
      <c r="I450" s="15">
        <f>(testdata[[#This Row],[close]]-H449)/BrickSize</f>
        <v>0.5</v>
      </c>
      <c r="J450" s="12">
        <f>ROUNDDOWN((testdata[[#This Row],[close]]-H449)/BrickSize,0)</f>
        <v>0</v>
      </c>
      <c r="K450" s="12">
        <f t="array" ref="K450">SUM(ABS(J$2:J450))</f>
        <v>106</v>
      </c>
      <c r="L450" s="6" t="str">
        <f>IF(testdata[[#This Row],[last]]&gt;H449,"UP",IF(testdata[[#This Row],[last]]&lt;H449,"DN",""))</f>
        <v/>
      </c>
      <c r="M450" s="7">
        <f t="shared" si="6"/>
        <v>448</v>
      </c>
      <c r="N450" s="2" t="str">
        <f>IF(testdata[[#This Row],[qty]]&lt;&gt;0,H449,"")</f>
        <v/>
      </c>
      <c r="O450" s="2" t="str">
        <f ca="1">IF(testdata[[#This Row],[dir]]&lt;&gt;"",MAX(OFFSET(testdata[[#This Row],[high]],0,0,testdata[[#This Row],[lastIndex]]-testdata[[#This Row],[index]],1)),"")</f>
        <v/>
      </c>
      <c r="P450" s="2" t="str">
        <f ca="1">IF(testdata[[#This Row],[dir]]&lt;&gt;"",MIN(OFFSET(testdata[[#This Row],[low]],0,0,testdata[[#This Row],[lastIndex]]-testdata[[#This Row],[index]],1)),"")</f>
        <v/>
      </c>
      <c r="Q450" s="2" t="str">
        <f>IF(testdata[[#This Row],[qty]]&lt;&gt;0,testdata[[#This Row],[last]],"")</f>
        <v/>
      </c>
      <c r="R450" s="1" t="str">
        <f ca="1">IF(testdata[[#This Row],[dir]]&lt;&gt;"",SUM(OFFSET(testdata[[#This Row],[volume]],0,0,testdata[[#This Row],[lastIndex]]-testdata[[#This Row],[index]],1))/ABS(testdata[[#This Row],[qty]]),"")</f>
        <v/>
      </c>
      <c r="AD450"/>
    </row>
    <row r="451" spans="1:30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IF(ABS(testdata[[#This Row],[close]]-H450)&gt;=BrickSize,H450+testdata[[#This Row],[qty]]*BrickSize,H450)</f>
        <v>268</v>
      </c>
      <c r="I451" s="15">
        <f>(testdata[[#This Row],[close]]-H450)/BrickSize</f>
        <v>-0.10399999999999636</v>
      </c>
      <c r="J451" s="12">
        <f>ROUNDDOWN((testdata[[#This Row],[close]]-H450)/BrickSize,0)</f>
        <v>0</v>
      </c>
      <c r="K451" s="12">
        <f t="array" ref="K451">SUM(ABS(J$2:J451))</f>
        <v>106</v>
      </c>
      <c r="L451" s="6" t="str">
        <f>IF(testdata[[#This Row],[last]]&gt;H450,"UP",IF(testdata[[#This Row],[last]]&lt;H450,"DN",""))</f>
        <v/>
      </c>
      <c r="M451" s="7">
        <f t="shared" ref="M451:M503" si="7">IF(L450&lt;&gt;"",$A450,M450)</f>
        <v>448</v>
      </c>
      <c r="N451" s="2" t="str">
        <f>IF(testdata[[#This Row],[qty]]&lt;&gt;0,H450,"")</f>
        <v/>
      </c>
      <c r="O451" s="2" t="str">
        <f ca="1">IF(testdata[[#This Row],[dir]]&lt;&gt;"",MAX(OFFSET(testdata[[#This Row],[high]],0,0,testdata[[#This Row],[lastIndex]]-testdata[[#This Row],[index]],1)),"")</f>
        <v/>
      </c>
      <c r="P451" s="2" t="str">
        <f ca="1">IF(testdata[[#This Row],[dir]]&lt;&gt;"",MIN(OFFSET(testdata[[#This Row],[low]],0,0,testdata[[#This Row],[lastIndex]]-testdata[[#This Row],[index]],1)),"")</f>
        <v/>
      </c>
      <c r="Q451" s="2" t="str">
        <f>IF(testdata[[#This Row],[qty]]&lt;&gt;0,testdata[[#This Row],[last]],"")</f>
        <v/>
      </c>
      <c r="R451" s="1" t="str">
        <f ca="1">IF(testdata[[#This Row],[dir]]&lt;&gt;"",SUM(OFFSET(testdata[[#This Row],[volume]],0,0,testdata[[#This Row],[lastIndex]]-testdata[[#This Row],[index]],1))/ABS(testdata[[#This Row],[qty]]),"")</f>
        <v/>
      </c>
      <c r="AD451"/>
    </row>
    <row r="452" spans="1:30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IF(ABS(testdata[[#This Row],[close]]-H451)&gt;=BrickSize,H451+testdata[[#This Row],[qty]]*BrickSize,H451)</f>
        <v>273</v>
      </c>
      <c r="I452" s="15">
        <f>(testdata[[#This Row],[close]]-H451)/BrickSize</f>
        <v>2.23599999999999</v>
      </c>
      <c r="J452" s="12">
        <f>ROUNDDOWN((testdata[[#This Row],[close]]-H451)/BrickSize,0)</f>
        <v>2</v>
      </c>
      <c r="K452" s="12">
        <f t="array" ref="K452">SUM(ABS(J$2:J452))</f>
        <v>108</v>
      </c>
      <c r="L452" s="6" t="str">
        <f>IF(testdata[[#This Row],[last]]&gt;H451,"UP",IF(testdata[[#This Row],[last]]&lt;H451,"DN",""))</f>
        <v>UP</v>
      </c>
      <c r="M452" s="7">
        <f t="shared" si="7"/>
        <v>448</v>
      </c>
      <c r="N452" s="2">
        <f>IF(testdata[[#This Row],[qty]]&lt;&gt;0,H451,"")</f>
        <v>268</v>
      </c>
      <c r="O452" s="2">
        <f ca="1">IF(testdata[[#This Row],[dir]]&lt;&gt;"",MAX(OFFSET(testdata[[#This Row],[high]],0,0,testdata[[#This Row],[lastIndex]]-testdata[[#This Row],[index]],1)),"")</f>
        <v>274</v>
      </c>
      <c r="P452" s="2">
        <f ca="1">IF(testdata[[#This Row],[dir]]&lt;&gt;"",MIN(OFFSET(testdata[[#This Row],[low]],0,0,testdata[[#This Row],[lastIndex]]-testdata[[#This Row],[index]],1)),"")</f>
        <v>265.76</v>
      </c>
      <c r="Q452" s="2">
        <f>IF(testdata[[#This Row],[qty]]&lt;&gt;0,testdata[[#This Row],[last]],"")</f>
        <v>273</v>
      </c>
      <c r="R452" s="1">
        <f ca="1">IF(testdata[[#This Row],[dir]]&lt;&gt;"",SUM(OFFSET(testdata[[#This Row],[volume]],0,0,testdata[[#This Row],[lastIndex]]-testdata[[#This Row],[index]],1))/ABS(testdata[[#This Row],[qty]]),"")</f>
        <v>206876204</v>
      </c>
      <c r="AD452"/>
    </row>
    <row r="453" spans="1:30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IF(ABS(testdata[[#This Row],[close]]-H452)&gt;=BrickSize,H452+testdata[[#This Row],[qty]]*BrickSize,H452)</f>
        <v>273</v>
      </c>
      <c r="I453" s="15">
        <f>(testdata[[#This Row],[close]]-H452)/BrickSize</f>
        <v>0.25599999999999457</v>
      </c>
      <c r="J453" s="12">
        <f>ROUNDDOWN((testdata[[#This Row],[close]]-H452)/BrickSize,0)</f>
        <v>0</v>
      </c>
      <c r="K453" s="12">
        <f t="array" ref="K453">SUM(ABS(J$2:J453))</f>
        <v>108</v>
      </c>
      <c r="L453" s="6" t="str">
        <f>IF(testdata[[#This Row],[last]]&gt;H452,"UP",IF(testdata[[#This Row],[last]]&lt;H452,"DN",""))</f>
        <v/>
      </c>
      <c r="M453" s="7">
        <f t="shared" si="7"/>
        <v>451</v>
      </c>
      <c r="N453" s="2" t="str">
        <f>IF(testdata[[#This Row],[qty]]&lt;&gt;0,H452,"")</f>
        <v/>
      </c>
      <c r="O453" s="2" t="str">
        <f ca="1">IF(testdata[[#This Row],[dir]]&lt;&gt;"",MAX(OFFSET(testdata[[#This Row],[high]],0,0,testdata[[#This Row],[lastIndex]]-testdata[[#This Row],[index]],1)),"")</f>
        <v/>
      </c>
      <c r="P453" s="2" t="str">
        <f ca="1">IF(testdata[[#This Row],[dir]]&lt;&gt;"",MIN(OFFSET(testdata[[#This Row],[low]],0,0,testdata[[#This Row],[lastIndex]]-testdata[[#This Row],[index]],1)),"")</f>
        <v/>
      </c>
      <c r="Q453" s="2" t="str">
        <f>IF(testdata[[#This Row],[qty]]&lt;&gt;0,testdata[[#This Row],[last]],"")</f>
        <v/>
      </c>
      <c r="R453" s="1" t="str">
        <f ca="1">IF(testdata[[#This Row],[dir]]&lt;&gt;"",SUM(OFFSET(testdata[[#This Row],[volume]],0,0,testdata[[#This Row],[lastIndex]]-testdata[[#This Row],[index]],1))/ABS(testdata[[#This Row],[qty]]),"")</f>
        <v/>
      </c>
      <c r="AD453"/>
    </row>
    <row r="454" spans="1:30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IF(ABS(testdata[[#This Row],[close]]-H453)&gt;=BrickSize,H453+testdata[[#This Row],[qty]]*BrickSize,H453)</f>
        <v>270.5</v>
      </c>
      <c r="I454" s="15">
        <f>(testdata[[#This Row],[close]]-H453)/BrickSize</f>
        <v>-1.324000000000001</v>
      </c>
      <c r="J454" s="12">
        <f>ROUNDDOWN((testdata[[#This Row],[close]]-H453)/BrickSize,0)</f>
        <v>-1</v>
      </c>
      <c r="K454" s="12">
        <f t="array" ref="K454">SUM(ABS(J$2:J454))</f>
        <v>109</v>
      </c>
      <c r="L454" s="6" t="str">
        <f>IF(testdata[[#This Row],[last]]&gt;H453,"UP",IF(testdata[[#This Row],[last]]&lt;H453,"DN",""))</f>
        <v>DN</v>
      </c>
      <c r="M454" s="7">
        <f t="shared" si="7"/>
        <v>451</v>
      </c>
      <c r="N454" s="2">
        <f>IF(testdata[[#This Row],[qty]]&lt;&gt;0,H453,"")</f>
        <v>273</v>
      </c>
      <c r="O454" s="2">
        <f ca="1">IF(testdata[[#This Row],[dir]]&lt;&gt;"",MAX(OFFSET(testdata[[#This Row],[high]],0,0,testdata[[#This Row],[lastIndex]]-testdata[[#This Row],[index]],1)),"")</f>
        <v>274.32</v>
      </c>
      <c r="P454" s="2">
        <f ca="1">IF(testdata[[#This Row],[dir]]&lt;&gt;"",MIN(OFFSET(testdata[[#This Row],[low]],0,0,testdata[[#This Row],[lastIndex]]-testdata[[#This Row],[index]],1)),"")</f>
        <v>268.29000000000002</v>
      </c>
      <c r="Q454" s="2">
        <f>IF(testdata[[#This Row],[qty]]&lt;&gt;0,testdata[[#This Row],[last]],"")</f>
        <v>270.5</v>
      </c>
      <c r="R454" s="1">
        <f ca="1">IF(testdata[[#This Row],[dir]]&lt;&gt;"",SUM(OFFSET(testdata[[#This Row],[volume]],0,0,testdata[[#This Row],[lastIndex]]-testdata[[#This Row],[index]],1))/ABS(testdata[[#This Row],[qty]]),"")</f>
        <v>251284984</v>
      </c>
      <c r="AD454"/>
    </row>
    <row r="455" spans="1:30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IF(ABS(testdata[[#This Row],[close]]-H454)&gt;=BrickSize,H454+testdata[[#This Row],[qty]]*BrickSize,H454)</f>
        <v>270.5</v>
      </c>
      <c r="I455" s="15">
        <f>(testdata[[#This Row],[close]]-H454)/BrickSize</f>
        <v>-0.38399999999999179</v>
      </c>
      <c r="J455" s="12">
        <f>ROUNDDOWN((testdata[[#This Row],[close]]-H454)/BrickSize,0)</f>
        <v>0</v>
      </c>
      <c r="K455" s="12">
        <f t="array" ref="K455">SUM(ABS(J$2:J455))</f>
        <v>109</v>
      </c>
      <c r="L455" s="6" t="str">
        <f>IF(testdata[[#This Row],[last]]&gt;H454,"UP",IF(testdata[[#This Row],[last]]&lt;H454,"DN",""))</f>
        <v/>
      </c>
      <c r="M455" s="7">
        <f t="shared" si="7"/>
        <v>453</v>
      </c>
      <c r="N455" s="2" t="str">
        <f>IF(testdata[[#This Row],[qty]]&lt;&gt;0,H454,"")</f>
        <v/>
      </c>
      <c r="O455" s="2" t="str">
        <f ca="1">IF(testdata[[#This Row],[dir]]&lt;&gt;"",MAX(OFFSET(testdata[[#This Row],[high]],0,0,testdata[[#This Row],[lastIndex]]-testdata[[#This Row],[index]],1)),"")</f>
        <v/>
      </c>
      <c r="P455" s="2" t="str">
        <f ca="1">IF(testdata[[#This Row],[dir]]&lt;&gt;"",MIN(OFFSET(testdata[[#This Row],[low]],0,0,testdata[[#This Row],[lastIndex]]-testdata[[#This Row],[index]],1)),"")</f>
        <v/>
      </c>
      <c r="Q455" s="2" t="str">
        <f>IF(testdata[[#This Row],[qty]]&lt;&gt;0,testdata[[#This Row],[last]],"")</f>
        <v/>
      </c>
      <c r="R455" s="1" t="str">
        <f ca="1">IF(testdata[[#This Row],[dir]]&lt;&gt;"",SUM(OFFSET(testdata[[#This Row],[volume]],0,0,testdata[[#This Row],[lastIndex]]-testdata[[#This Row],[index]],1))/ABS(testdata[[#This Row],[qty]]),"")</f>
        <v/>
      </c>
      <c r="AD455"/>
    </row>
    <row r="456" spans="1:30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IF(ABS(testdata[[#This Row],[close]]-H455)&gt;=BrickSize,H455+testdata[[#This Row],[qty]]*BrickSize,H455)</f>
        <v>270.5</v>
      </c>
      <c r="I456" s="15">
        <f>(testdata[[#This Row],[close]]-H455)/BrickSize</f>
        <v>-0.86800000000000632</v>
      </c>
      <c r="J456" s="12">
        <f>ROUNDDOWN((testdata[[#This Row],[close]]-H455)/BrickSize,0)</f>
        <v>0</v>
      </c>
      <c r="K456" s="12">
        <f t="array" ref="K456">SUM(ABS(J$2:J456))</f>
        <v>109</v>
      </c>
      <c r="L456" s="6" t="str">
        <f>IF(testdata[[#This Row],[last]]&gt;H455,"UP",IF(testdata[[#This Row],[last]]&lt;H455,"DN",""))</f>
        <v/>
      </c>
      <c r="M456" s="7">
        <f t="shared" si="7"/>
        <v>453</v>
      </c>
      <c r="N456" s="2" t="str">
        <f>IF(testdata[[#This Row],[qty]]&lt;&gt;0,H455,"")</f>
        <v/>
      </c>
      <c r="O456" s="2" t="str">
        <f ca="1">IF(testdata[[#This Row],[dir]]&lt;&gt;"",MAX(OFFSET(testdata[[#This Row],[high]],0,0,testdata[[#This Row],[lastIndex]]-testdata[[#This Row],[index]],1)),"")</f>
        <v/>
      </c>
      <c r="P456" s="2" t="str">
        <f ca="1">IF(testdata[[#This Row],[dir]]&lt;&gt;"",MIN(OFFSET(testdata[[#This Row],[low]],0,0,testdata[[#This Row],[lastIndex]]-testdata[[#This Row],[index]],1)),"")</f>
        <v/>
      </c>
      <c r="Q456" s="2" t="str">
        <f>IF(testdata[[#This Row],[qty]]&lt;&gt;0,testdata[[#This Row],[last]],"")</f>
        <v/>
      </c>
      <c r="R456" s="1" t="str">
        <f ca="1">IF(testdata[[#This Row],[dir]]&lt;&gt;"",SUM(OFFSET(testdata[[#This Row],[volume]],0,0,testdata[[#This Row],[lastIndex]]-testdata[[#This Row],[index]],1))/ABS(testdata[[#This Row],[qty]]),"")</f>
        <v/>
      </c>
      <c r="AD456"/>
    </row>
    <row r="457" spans="1:30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IF(ABS(testdata[[#This Row],[close]]-H456)&gt;=BrickSize,H456+testdata[[#This Row],[qty]]*BrickSize,H456)</f>
        <v>268</v>
      </c>
      <c r="I457" s="15">
        <f>(testdata[[#This Row],[close]]-H456)/BrickSize</f>
        <v>-1.411999999999989</v>
      </c>
      <c r="J457" s="12">
        <f>ROUNDDOWN((testdata[[#This Row],[close]]-H456)/BrickSize,0)</f>
        <v>-1</v>
      </c>
      <c r="K457" s="12">
        <f t="array" ref="K457">SUM(ABS(J$2:J457))</f>
        <v>110</v>
      </c>
      <c r="L457" s="6" t="str">
        <f>IF(testdata[[#This Row],[last]]&gt;H456,"UP",IF(testdata[[#This Row],[last]]&lt;H456,"DN",""))</f>
        <v>DN</v>
      </c>
      <c r="M457" s="7">
        <f t="shared" si="7"/>
        <v>453</v>
      </c>
      <c r="N457" s="2">
        <f>IF(testdata[[#This Row],[qty]]&lt;&gt;0,H456,"")</f>
        <v>270.5</v>
      </c>
      <c r="O457" s="2">
        <f ca="1">IF(testdata[[#This Row],[dir]]&lt;&gt;"",MAX(OFFSET(testdata[[#This Row],[high]],0,0,testdata[[#This Row],[lastIndex]]-testdata[[#This Row],[index]],1)),"")</f>
        <v>272.52</v>
      </c>
      <c r="P457" s="2">
        <f ca="1">IF(testdata[[#This Row],[dir]]&lt;&gt;"",MIN(OFFSET(testdata[[#This Row],[low]],0,0,testdata[[#This Row],[lastIndex]]-testdata[[#This Row],[index]],1)),"")</f>
        <v>262.08999999999997</v>
      </c>
      <c r="Q457" s="2">
        <f>IF(testdata[[#This Row],[qty]]&lt;&gt;0,testdata[[#This Row],[last]],"")</f>
        <v>268</v>
      </c>
      <c r="R457" s="1">
        <f ca="1">IF(testdata[[#This Row],[dir]]&lt;&gt;"",SUM(OFFSET(testdata[[#This Row],[volume]],0,0,testdata[[#This Row],[lastIndex]]-testdata[[#This Row],[index]],1))/ABS(testdata[[#This Row],[qty]]),"")</f>
        <v>377844648</v>
      </c>
      <c r="AD457"/>
    </row>
    <row r="458" spans="1:30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IF(ABS(testdata[[#This Row],[close]]-H457)&gt;=BrickSize,H457+testdata[[#This Row],[qty]]*BrickSize,H457)</f>
        <v>260.5</v>
      </c>
      <c r="I458" s="15">
        <f>(testdata[[#This Row],[close]]-H457)/BrickSize</f>
        <v>-3.6480000000000019</v>
      </c>
      <c r="J458" s="12">
        <f>ROUNDDOWN((testdata[[#This Row],[close]]-H457)/BrickSize,0)</f>
        <v>-3</v>
      </c>
      <c r="K458" s="12">
        <f t="array" ref="K458">SUM(ABS(J$2:J458))</f>
        <v>113</v>
      </c>
      <c r="L458" s="6" t="str">
        <f>IF(testdata[[#This Row],[last]]&gt;H457,"UP",IF(testdata[[#This Row],[last]]&lt;H457,"DN",""))</f>
        <v>DN</v>
      </c>
      <c r="M458" s="7">
        <f t="shared" si="7"/>
        <v>456</v>
      </c>
      <c r="N458" s="2">
        <f>IF(testdata[[#This Row],[qty]]&lt;&gt;0,H457,"")</f>
        <v>268</v>
      </c>
      <c r="O458" s="2">
        <f ca="1">IF(testdata[[#This Row],[dir]]&lt;&gt;"",MAX(OFFSET(testdata[[#This Row],[high]],0,0,testdata[[#This Row],[lastIndex]]-testdata[[#This Row],[index]],1)),"")</f>
        <v>267.11</v>
      </c>
      <c r="P458" s="2">
        <f ca="1">IF(testdata[[#This Row],[dir]]&lt;&gt;"",MIN(OFFSET(testdata[[#This Row],[low]],0,0,testdata[[#This Row],[lastIndex]]-testdata[[#This Row],[index]],1)),"")</f>
        <v>258.27</v>
      </c>
      <c r="Q458" s="2">
        <f>IF(testdata[[#This Row],[qty]]&lt;&gt;0,testdata[[#This Row],[last]],"")</f>
        <v>260.5</v>
      </c>
      <c r="R458" s="1">
        <f ca="1">IF(testdata[[#This Row],[dir]]&lt;&gt;"",SUM(OFFSET(testdata[[#This Row],[volume]],0,0,testdata[[#This Row],[lastIndex]]-testdata[[#This Row],[index]],1))/ABS(testdata[[#This Row],[qty]]),"")</f>
        <v>60743824</v>
      </c>
      <c r="AD458"/>
    </row>
    <row r="459" spans="1:30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IF(ABS(testdata[[#This Row],[close]]-H458)&gt;=BrickSize,H458+testdata[[#This Row],[qty]]*BrickSize,H458)</f>
        <v>263</v>
      </c>
      <c r="I459" s="15">
        <f>(testdata[[#This Row],[close]]-H458)/BrickSize</f>
        <v>1.2079999999999926</v>
      </c>
      <c r="J459" s="12">
        <f>ROUNDDOWN((testdata[[#This Row],[close]]-H458)/BrickSize,0)</f>
        <v>1</v>
      </c>
      <c r="K459" s="12">
        <f t="array" ref="K459">SUM(ABS(J$2:J459))</f>
        <v>114</v>
      </c>
      <c r="L459" s="6" t="str">
        <f>IF(testdata[[#This Row],[last]]&gt;H458,"UP",IF(testdata[[#This Row],[last]]&lt;H458,"DN",""))</f>
        <v>UP</v>
      </c>
      <c r="M459" s="7">
        <f t="shared" si="7"/>
        <v>457</v>
      </c>
      <c r="N459" s="2">
        <f>IF(testdata[[#This Row],[qty]]&lt;&gt;0,H458,"")</f>
        <v>260.5</v>
      </c>
      <c r="O459" s="2">
        <f ca="1">IF(testdata[[#This Row],[dir]]&lt;&gt;"",MAX(OFFSET(testdata[[#This Row],[high]],0,0,testdata[[#This Row],[lastIndex]]-testdata[[#This Row],[index]],1)),"")</f>
        <v>265.20999999999998</v>
      </c>
      <c r="P459" s="2">
        <f ca="1">IF(testdata[[#This Row],[dir]]&lt;&gt;"",MIN(OFFSET(testdata[[#This Row],[low]],0,0,testdata[[#This Row],[lastIndex]]-testdata[[#This Row],[index]],1)),"")</f>
        <v>259.77</v>
      </c>
      <c r="Q459" s="2">
        <f>IF(testdata[[#This Row],[qty]]&lt;&gt;0,testdata[[#This Row],[last]],"")</f>
        <v>263</v>
      </c>
      <c r="R459" s="1">
        <f ca="1">IF(testdata[[#This Row],[dir]]&lt;&gt;"",SUM(OFFSET(testdata[[#This Row],[volume]],0,0,testdata[[#This Row],[lastIndex]]-testdata[[#This Row],[index]],1))/ABS(testdata[[#This Row],[qty]]),"")</f>
        <v>141497248</v>
      </c>
      <c r="AD459"/>
    </row>
    <row r="460" spans="1:30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IF(ABS(testdata[[#This Row],[close]]-H459)&gt;=BrickSize,H459+testdata[[#This Row],[qty]]*BrickSize,H459)</f>
        <v>260.5</v>
      </c>
      <c r="I460" s="15">
        <f>(testdata[[#This Row],[close]]-H459)/BrickSize</f>
        <v>-1.6440000000000055</v>
      </c>
      <c r="J460" s="12">
        <f>ROUNDDOWN((testdata[[#This Row],[close]]-H459)/BrickSize,0)</f>
        <v>-1</v>
      </c>
      <c r="K460" s="12">
        <f t="array" ref="K460">SUM(ABS(J$2:J460))</f>
        <v>115</v>
      </c>
      <c r="L460" s="6" t="str">
        <f>IF(testdata[[#This Row],[last]]&gt;H459,"UP",IF(testdata[[#This Row],[last]]&lt;H459,"DN",""))</f>
        <v>DN</v>
      </c>
      <c r="M460" s="7">
        <f t="shared" si="7"/>
        <v>458</v>
      </c>
      <c r="N460" s="2">
        <f>IF(testdata[[#This Row],[qty]]&lt;&gt;0,H459,"")</f>
        <v>263</v>
      </c>
      <c r="O460" s="2">
        <f ca="1">IF(testdata[[#This Row],[dir]]&lt;&gt;"",MAX(OFFSET(testdata[[#This Row],[high]],0,0,testdata[[#This Row],[lastIndex]]-testdata[[#This Row],[index]],1)),"")</f>
        <v>264.42</v>
      </c>
      <c r="P460" s="2">
        <f ca="1">IF(testdata[[#This Row],[dir]]&lt;&gt;"",MIN(OFFSET(testdata[[#This Row],[low]],0,0,testdata[[#This Row],[lastIndex]]-testdata[[#This Row],[index]],1)),"")</f>
        <v>255.92</v>
      </c>
      <c r="Q460" s="2">
        <f>IF(testdata[[#This Row],[qty]]&lt;&gt;0,testdata[[#This Row],[last]],"")</f>
        <v>260.5</v>
      </c>
      <c r="R460" s="1">
        <f ca="1">IF(testdata[[#This Row],[dir]]&lt;&gt;"",SUM(OFFSET(testdata[[#This Row],[volume]],0,0,testdata[[#This Row],[lastIndex]]-testdata[[#This Row],[index]],1))/ABS(testdata[[#This Row],[qty]]),"")</f>
        <v>206590848</v>
      </c>
      <c r="AD460"/>
    </row>
    <row r="461" spans="1:30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IF(ABS(testdata[[#This Row],[close]]-H460)&gt;=BrickSize,H460+testdata[[#This Row],[qty]]*BrickSize,H460)</f>
        <v>258</v>
      </c>
      <c r="I461" s="15">
        <f>(testdata[[#This Row],[close]]-H460)/BrickSize</f>
        <v>-1.2200000000000046</v>
      </c>
      <c r="J461" s="12">
        <f>ROUNDDOWN((testdata[[#This Row],[close]]-H460)/BrickSize,0)</f>
        <v>-1</v>
      </c>
      <c r="K461" s="12">
        <f t="array" ref="K461">SUM(ABS(J$2:J461))</f>
        <v>116</v>
      </c>
      <c r="L461" s="6" t="str">
        <f>IF(testdata[[#This Row],[last]]&gt;H460,"UP",IF(testdata[[#This Row],[last]]&lt;H460,"DN",""))</f>
        <v>DN</v>
      </c>
      <c r="M461" s="7">
        <f t="shared" si="7"/>
        <v>459</v>
      </c>
      <c r="N461" s="2">
        <f>IF(testdata[[#This Row],[qty]]&lt;&gt;0,H460,"")</f>
        <v>260.5</v>
      </c>
      <c r="O461" s="2">
        <f ca="1">IF(testdata[[#This Row],[dir]]&lt;&gt;"",MAX(OFFSET(testdata[[#This Row],[high]],0,0,testdata[[#This Row],[lastIndex]]-testdata[[#This Row],[index]],1)),"")</f>
        <v>263.69</v>
      </c>
      <c r="P461" s="2">
        <f ca="1">IF(testdata[[#This Row],[dir]]&lt;&gt;"",MIN(OFFSET(testdata[[#This Row],[low]],0,0,testdata[[#This Row],[lastIndex]]-testdata[[#This Row],[index]],1)),"")</f>
        <v>253.54</v>
      </c>
      <c r="Q461" s="2">
        <f>IF(testdata[[#This Row],[qty]]&lt;&gt;0,testdata[[#This Row],[last]],"")</f>
        <v>258</v>
      </c>
      <c r="R461" s="1">
        <f ca="1">IF(testdata[[#This Row],[dir]]&lt;&gt;"",SUM(OFFSET(testdata[[#This Row],[volume]],0,0,testdata[[#This Row],[lastIndex]]-testdata[[#This Row],[index]],1))/ABS(testdata[[#This Row],[qty]]),"")</f>
        <v>164749392</v>
      </c>
      <c r="AD461"/>
    </row>
    <row r="462" spans="1:30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IF(ABS(testdata[[#This Row],[close]]-H461)&gt;=BrickSize,H461+testdata[[#This Row],[qty]]*BrickSize,H461)</f>
        <v>260.5</v>
      </c>
      <c r="I462" s="15">
        <f>(testdata[[#This Row],[close]]-H461)/BrickSize</f>
        <v>1.3079999999999927</v>
      </c>
      <c r="J462" s="12">
        <f>ROUNDDOWN((testdata[[#This Row],[close]]-H461)/BrickSize,0)</f>
        <v>1</v>
      </c>
      <c r="K462" s="12">
        <f t="array" ref="K462">SUM(ABS(J$2:J462))</f>
        <v>117</v>
      </c>
      <c r="L462" s="6" t="str">
        <f>IF(testdata[[#This Row],[last]]&gt;H461,"UP",IF(testdata[[#This Row],[last]]&lt;H461,"DN",""))</f>
        <v>UP</v>
      </c>
      <c r="M462" s="7">
        <f t="shared" si="7"/>
        <v>460</v>
      </c>
      <c r="N462" s="2">
        <f>IF(testdata[[#This Row],[qty]]&lt;&gt;0,H461,"")</f>
        <v>258</v>
      </c>
      <c r="O462" s="2">
        <f ca="1">IF(testdata[[#This Row],[dir]]&lt;&gt;"",MAX(OFFSET(testdata[[#This Row],[high]],0,0,testdata[[#This Row],[lastIndex]]-testdata[[#This Row],[index]],1)),"")</f>
        <v>261.61</v>
      </c>
      <c r="P462" s="2">
        <f ca="1">IF(testdata[[#This Row],[dir]]&lt;&gt;"",MIN(OFFSET(testdata[[#This Row],[low]],0,0,testdata[[#This Row],[lastIndex]]-testdata[[#This Row],[index]],1)),"")</f>
        <v>256.73</v>
      </c>
      <c r="Q462" s="2">
        <f>IF(testdata[[#This Row],[qty]]&lt;&gt;0,testdata[[#This Row],[last]],"")</f>
        <v>260.5</v>
      </c>
      <c r="R462" s="1">
        <f ca="1">IF(testdata[[#This Row],[dir]]&lt;&gt;"",SUM(OFFSET(testdata[[#This Row],[volume]],0,0,testdata[[#This Row],[lastIndex]]-testdata[[#This Row],[index]],1))/ABS(testdata[[#This Row],[qty]]),"")</f>
        <v>161025888</v>
      </c>
      <c r="AD462"/>
    </row>
    <row r="463" spans="1:30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IF(ABS(testdata[[#This Row],[close]]-H462)&gt;=BrickSize,H462+testdata[[#This Row],[qty]]*BrickSize,H462)</f>
        <v>263</v>
      </c>
      <c r="I463" s="15">
        <f>(testdata[[#This Row],[close]]-H462)/BrickSize</f>
        <v>1.4240000000000008</v>
      </c>
      <c r="J463" s="12">
        <f>ROUNDDOWN((testdata[[#This Row],[close]]-H462)/BrickSize,0)</f>
        <v>1</v>
      </c>
      <c r="K463" s="12">
        <f t="array" ref="K463">SUM(ABS(J$2:J463))</f>
        <v>118</v>
      </c>
      <c r="L463" s="6" t="str">
        <f>IF(testdata[[#This Row],[last]]&gt;H462,"UP",IF(testdata[[#This Row],[last]]&lt;H462,"DN",""))</f>
        <v>UP</v>
      </c>
      <c r="M463" s="7">
        <f t="shared" si="7"/>
        <v>461</v>
      </c>
      <c r="N463" s="2">
        <f>IF(testdata[[#This Row],[qty]]&lt;&gt;0,H462,"")</f>
        <v>260.5</v>
      </c>
      <c r="O463" s="2">
        <f ca="1">IF(testdata[[#This Row],[dir]]&lt;&gt;"",MAX(OFFSET(testdata[[#This Row],[high]],0,0,testdata[[#This Row],[lastIndex]]-testdata[[#This Row],[index]],1)),"")</f>
        <v>266.60000000000002</v>
      </c>
      <c r="P463" s="2">
        <f ca="1">IF(testdata[[#This Row],[dir]]&lt;&gt;"",MIN(OFFSET(testdata[[#This Row],[low]],0,0,testdata[[#This Row],[lastIndex]]-testdata[[#This Row],[index]],1)),"")</f>
        <v>263.56</v>
      </c>
      <c r="Q463" s="2">
        <f>IF(testdata[[#This Row],[qty]]&lt;&gt;0,testdata[[#This Row],[last]],"")</f>
        <v>263</v>
      </c>
      <c r="R463" s="1">
        <f ca="1">IF(testdata[[#This Row],[dir]]&lt;&gt;"",SUM(OFFSET(testdata[[#This Row],[volume]],0,0,testdata[[#This Row],[lastIndex]]-testdata[[#This Row],[index]],1))/ABS(testdata[[#This Row],[qty]]),"")</f>
        <v>131489024</v>
      </c>
      <c r="AD463"/>
    </row>
    <row r="464" spans="1:30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IF(ABS(testdata[[#This Row],[close]]-H463)&gt;=BrickSize,H463+testdata[[#This Row],[qty]]*BrickSize,H463)</f>
        <v>265.5</v>
      </c>
      <c r="I464" s="15">
        <f>(testdata[[#This Row],[close]]-H463)/BrickSize</f>
        <v>1.5480000000000018</v>
      </c>
      <c r="J464" s="12">
        <f>ROUNDDOWN((testdata[[#This Row],[close]]-H463)/BrickSize,0)</f>
        <v>1</v>
      </c>
      <c r="K464" s="12">
        <f t="array" ref="K464">SUM(ABS(J$2:J464))</f>
        <v>119</v>
      </c>
      <c r="L464" s="6" t="str">
        <f>IF(testdata[[#This Row],[last]]&gt;H463,"UP",IF(testdata[[#This Row],[last]]&lt;H463,"DN",""))</f>
        <v>UP</v>
      </c>
      <c r="M464" s="7">
        <f t="shared" si="7"/>
        <v>462</v>
      </c>
      <c r="N464" s="2">
        <f>IF(testdata[[#This Row],[qty]]&lt;&gt;0,H463,"")</f>
        <v>263</v>
      </c>
      <c r="O464" s="2">
        <f ca="1">IF(testdata[[#This Row],[dir]]&lt;&gt;"",MAX(OFFSET(testdata[[#This Row],[high]],0,0,testdata[[#This Row],[lastIndex]]-testdata[[#This Row],[index]],1)),"")</f>
        <v>267.08</v>
      </c>
      <c r="P464" s="2">
        <f ca="1">IF(testdata[[#This Row],[dir]]&lt;&gt;"",MIN(OFFSET(testdata[[#This Row],[low]],0,0,testdata[[#This Row],[lastIndex]]-testdata[[#This Row],[index]],1)),"")</f>
        <v>263.81</v>
      </c>
      <c r="Q464" s="2">
        <f>IF(testdata[[#This Row],[qty]]&lt;&gt;0,testdata[[#This Row],[last]],"")</f>
        <v>265.5</v>
      </c>
      <c r="R464" s="1">
        <f ca="1">IF(testdata[[#This Row],[dir]]&lt;&gt;"",SUM(OFFSET(testdata[[#This Row],[volume]],0,0,testdata[[#This Row],[lastIndex]]-testdata[[#This Row],[index]],1))/ABS(testdata[[#This Row],[qty]]),"")</f>
        <v>101971008</v>
      </c>
      <c r="AD464"/>
    </row>
    <row r="465" spans="1:30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IF(ABS(testdata[[#This Row],[close]]-H464)&gt;=BrickSize,H464+testdata[[#This Row],[qty]]*BrickSize,H464)</f>
        <v>265.5</v>
      </c>
      <c r="I465" s="15">
        <f>(testdata[[#This Row],[close]]-H464)/BrickSize</f>
        <v>-8.3999999999991817E-2</v>
      </c>
      <c r="J465" s="12">
        <f>ROUNDDOWN((testdata[[#This Row],[close]]-H464)/BrickSize,0)</f>
        <v>0</v>
      </c>
      <c r="K465" s="12">
        <f t="array" ref="K465">SUM(ABS(J$2:J465))</f>
        <v>119</v>
      </c>
      <c r="L465" s="6" t="str">
        <f>IF(testdata[[#This Row],[last]]&gt;H464,"UP",IF(testdata[[#This Row],[last]]&lt;H464,"DN",""))</f>
        <v/>
      </c>
      <c r="M465" s="7">
        <f t="shared" si="7"/>
        <v>463</v>
      </c>
      <c r="N465" s="2" t="str">
        <f>IF(testdata[[#This Row],[qty]]&lt;&gt;0,H464,"")</f>
        <v/>
      </c>
      <c r="O465" s="2" t="str">
        <f ca="1">IF(testdata[[#This Row],[dir]]&lt;&gt;"",MAX(OFFSET(testdata[[#This Row],[high]],0,0,testdata[[#This Row],[lastIndex]]-testdata[[#This Row],[index]],1)),"")</f>
        <v/>
      </c>
      <c r="P465" s="2" t="str">
        <f ca="1">IF(testdata[[#This Row],[dir]]&lt;&gt;"",MIN(OFFSET(testdata[[#This Row],[low]],0,0,testdata[[#This Row],[lastIndex]]-testdata[[#This Row],[index]],1)),"")</f>
        <v/>
      </c>
      <c r="Q465" s="2" t="str">
        <f>IF(testdata[[#This Row],[qty]]&lt;&gt;0,testdata[[#This Row],[last]],"")</f>
        <v/>
      </c>
      <c r="R465" s="1" t="str">
        <f ca="1">IF(testdata[[#This Row],[dir]]&lt;&gt;"",SUM(OFFSET(testdata[[#This Row],[volume]],0,0,testdata[[#This Row],[lastIndex]]-testdata[[#This Row],[index]],1))/ABS(testdata[[#This Row],[qty]]),"")</f>
        <v/>
      </c>
      <c r="AD465"/>
    </row>
    <row r="466" spans="1:30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IF(ABS(testdata[[#This Row],[close]]-H465)&gt;=BrickSize,H465+testdata[[#This Row],[qty]]*BrickSize,H465)</f>
        <v>265.5</v>
      </c>
      <c r="I466" s="15">
        <f>(testdata[[#This Row],[close]]-H465)/BrickSize</f>
        <v>0.5</v>
      </c>
      <c r="J466" s="12">
        <f>ROUNDDOWN((testdata[[#This Row],[close]]-H465)/BrickSize,0)</f>
        <v>0</v>
      </c>
      <c r="K466" s="12">
        <f t="array" ref="K466">SUM(ABS(J$2:J466))</f>
        <v>119</v>
      </c>
      <c r="L466" s="6" t="str">
        <f>IF(testdata[[#This Row],[last]]&gt;H465,"UP",IF(testdata[[#This Row],[last]]&lt;H465,"DN",""))</f>
        <v/>
      </c>
      <c r="M466" s="7">
        <f t="shared" si="7"/>
        <v>463</v>
      </c>
      <c r="N466" s="2" t="str">
        <f>IF(testdata[[#This Row],[qty]]&lt;&gt;0,H465,"")</f>
        <v/>
      </c>
      <c r="O466" s="2" t="str">
        <f ca="1">IF(testdata[[#This Row],[dir]]&lt;&gt;"",MAX(OFFSET(testdata[[#This Row],[high]],0,0,testdata[[#This Row],[lastIndex]]-testdata[[#This Row],[index]],1)),"")</f>
        <v/>
      </c>
      <c r="P466" s="2" t="str">
        <f ca="1">IF(testdata[[#This Row],[dir]]&lt;&gt;"",MIN(OFFSET(testdata[[#This Row],[low]],0,0,testdata[[#This Row],[lastIndex]]-testdata[[#This Row],[index]],1)),"")</f>
        <v/>
      </c>
      <c r="Q466" s="2" t="str">
        <f>IF(testdata[[#This Row],[qty]]&lt;&gt;0,testdata[[#This Row],[last]],"")</f>
        <v/>
      </c>
      <c r="R466" s="1" t="str">
        <f ca="1">IF(testdata[[#This Row],[dir]]&lt;&gt;"",SUM(OFFSET(testdata[[#This Row],[volume]],0,0,testdata[[#This Row],[lastIndex]]-testdata[[#This Row],[index]],1))/ABS(testdata[[#This Row],[qty]]),"")</f>
        <v/>
      </c>
      <c r="AD466"/>
    </row>
    <row r="467" spans="1:30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IF(ABS(testdata[[#This Row],[close]]-H466)&gt;=BrickSize,H466+testdata[[#This Row],[qty]]*BrickSize,H466)</f>
        <v>268</v>
      </c>
      <c r="I467" s="15">
        <f>(testdata[[#This Row],[close]]-H466)/BrickSize</f>
        <v>1.175999999999999</v>
      </c>
      <c r="J467" s="12">
        <f>ROUNDDOWN((testdata[[#This Row],[close]]-H466)/BrickSize,0)</f>
        <v>1</v>
      </c>
      <c r="K467" s="12">
        <f t="array" ref="K467">SUM(ABS(J$2:J467))</f>
        <v>120</v>
      </c>
      <c r="L467" s="6" t="str">
        <f>IF(testdata[[#This Row],[last]]&gt;H466,"UP",IF(testdata[[#This Row],[last]]&lt;H466,"DN",""))</f>
        <v>UP</v>
      </c>
      <c r="M467" s="7">
        <f t="shared" si="7"/>
        <v>463</v>
      </c>
      <c r="N467" s="2">
        <f>IF(testdata[[#This Row],[qty]]&lt;&gt;0,H466,"")</f>
        <v>265.5</v>
      </c>
      <c r="O467" s="2">
        <f ca="1">IF(testdata[[#This Row],[dir]]&lt;&gt;"",MAX(OFFSET(testdata[[#This Row],[high]],0,0,testdata[[#This Row],[lastIndex]]-testdata[[#This Row],[index]],1)),"")</f>
        <v>268.62</v>
      </c>
      <c r="P467" s="2">
        <f ca="1">IF(testdata[[#This Row],[dir]]&lt;&gt;"",MIN(OFFSET(testdata[[#This Row],[low]],0,0,testdata[[#This Row],[lastIndex]]-testdata[[#This Row],[index]],1)),"")</f>
        <v>263.04000000000002</v>
      </c>
      <c r="Q467" s="2">
        <f>IF(testdata[[#This Row],[qty]]&lt;&gt;0,testdata[[#This Row],[last]],"")</f>
        <v>268</v>
      </c>
      <c r="R467" s="1">
        <f ca="1">IF(testdata[[#This Row],[dir]]&lt;&gt;"",SUM(OFFSET(testdata[[#This Row],[volume]],0,0,testdata[[#This Row],[lastIndex]]-testdata[[#This Row],[index]],1))/ABS(testdata[[#This Row],[qty]]),"")</f>
        <v>254522568</v>
      </c>
      <c r="AD467"/>
    </row>
    <row r="468" spans="1:30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IF(ABS(testdata[[#This Row],[close]]-H467)&gt;=BrickSize,H467+testdata[[#This Row],[qty]]*BrickSize,H467)</f>
        <v>273</v>
      </c>
      <c r="I468" s="15">
        <f>(testdata[[#This Row],[close]]-H467)/BrickSize</f>
        <v>2.4759999999999991</v>
      </c>
      <c r="J468" s="12">
        <f>ROUNDDOWN((testdata[[#This Row],[close]]-H467)/BrickSize,0)</f>
        <v>2</v>
      </c>
      <c r="K468" s="12">
        <f t="array" ref="K468">SUM(ABS(J$2:J468))</f>
        <v>122</v>
      </c>
      <c r="L468" s="6" t="str">
        <f>IF(testdata[[#This Row],[last]]&gt;H467,"UP",IF(testdata[[#This Row],[last]]&lt;H467,"DN",""))</f>
        <v>UP</v>
      </c>
      <c r="M468" s="7">
        <f t="shared" si="7"/>
        <v>466</v>
      </c>
      <c r="N468" s="2">
        <f>IF(testdata[[#This Row],[qty]]&lt;&gt;0,H467,"")</f>
        <v>268</v>
      </c>
      <c r="O468" s="2">
        <f ca="1">IF(testdata[[#This Row],[dir]]&lt;&gt;"",MAX(OFFSET(testdata[[#This Row],[high]],0,0,testdata[[#This Row],[lastIndex]]-testdata[[#This Row],[index]],1)),"")</f>
        <v>274.27</v>
      </c>
      <c r="P468" s="2">
        <f ca="1">IF(testdata[[#This Row],[dir]]&lt;&gt;"",MIN(OFFSET(testdata[[#This Row],[low]],0,0,testdata[[#This Row],[lastIndex]]-testdata[[#This Row],[index]],1)),"")</f>
        <v>270.35000000000002</v>
      </c>
      <c r="Q468" s="2">
        <f>IF(testdata[[#This Row],[qty]]&lt;&gt;0,testdata[[#This Row],[last]],"")</f>
        <v>273</v>
      </c>
      <c r="R468" s="1">
        <f ca="1">IF(testdata[[#This Row],[dir]]&lt;&gt;"",SUM(OFFSET(testdata[[#This Row],[volume]],0,0,testdata[[#This Row],[lastIndex]]-testdata[[#This Row],[index]],1))/ABS(testdata[[#This Row],[qty]]),"")</f>
        <v>52654560</v>
      </c>
      <c r="AD468"/>
    </row>
    <row r="469" spans="1:30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IF(ABS(testdata[[#This Row],[close]]-H468)&gt;=BrickSize,H468+testdata[[#This Row],[qty]]*BrickSize,H468)</f>
        <v>273</v>
      </c>
      <c r="I469" s="15">
        <f>(testdata[[#This Row],[close]]-H468)/BrickSize</f>
        <v>0.27599999999999908</v>
      </c>
      <c r="J469" s="12">
        <f>ROUNDDOWN((testdata[[#This Row],[close]]-H468)/BrickSize,0)</f>
        <v>0</v>
      </c>
      <c r="K469" s="12">
        <f t="array" ref="K469">SUM(ABS(J$2:J469))</f>
        <v>122</v>
      </c>
      <c r="L469" s="6" t="str">
        <f>IF(testdata[[#This Row],[last]]&gt;H468,"UP",IF(testdata[[#This Row],[last]]&lt;H468,"DN",""))</f>
        <v/>
      </c>
      <c r="M469" s="7">
        <f t="shared" si="7"/>
        <v>467</v>
      </c>
      <c r="N469" s="2" t="str">
        <f>IF(testdata[[#This Row],[qty]]&lt;&gt;0,H468,"")</f>
        <v/>
      </c>
      <c r="O469" s="2" t="str">
        <f ca="1">IF(testdata[[#This Row],[dir]]&lt;&gt;"",MAX(OFFSET(testdata[[#This Row],[high]],0,0,testdata[[#This Row],[lastIndex]]-testdata[[#This Row],[index]],1)),"")</f>
        <v/>
      </c>
      <c r="P469" s="2" t="str">
        <f ca="1">IF(testdata[[#This Row],[dir]]&lt;&gt;"",MIN(OFFSET(testdata[[#This Row],[low]],0,0,testdata[[#This Row],[lastIndex]]-testdata[[#This Row],[index]],1)),"")</f>
        <v/>
      </c>
      <c r="Q469" s="2" t="str">
        <f>IF(testdata[[#This Row],[qty]]&lt;&gt;0,testdata[[#This Row],[last]],"")</f>
        <v/>
      </c>
      <c r="R469" s="1" t="str">
        <f ca="1">IF(testdata[[#This Row],[dir]]&lt;&gt;"",SUM(OFFSET(testdata[[#This Row],[volume]],0,0,testdata[[#This Row],[lastIndex]]-testdata[[#This Row],[index]],1))/ABS(testdata[[#This Row],[qty]]),"")</f>
        <v/>
      </c>
      <c r="AD469"/>
    </row>
    <row r="470" spans="1:30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IF(ABS(testdata[[#This Row],[close]]-H469)&gt;=BrickSize,H469+testdata[[#This Row],[qty]]*BrickSize,H469)</f>
        <v>273</v>
      </c>
      <c r="I470" s="15">
        <f>(testdata[[#This Row],[close]]-H469)/BrickSize</f>
        <v>-0.79200000000000725</v>
      </c>
      <c r="J470" s="12">
        <f>ROUNDDOWN((testdata[[#This Row],[close]]-H469)/BrickSize,0)</f>
        <v>0</v>
      </c>
      <c r="K470" s="12">
        <f t="array" ref="K470">SUM(ABS(J$2:J470))</f>
        <v>122</v>
      </c>
      <c r="L470" s="6" t="str">
        <f>IF(testdata[[#This Row],[last]]&gt;H469,"UP",IF(testdata[[#This Row],[last]]&lt;H469,"DN",""))</f>
        <v/>
      </c>
      <c r="M470" s="7">
        <f t="shared" si="7"/>
        <v>467</v>
      </c>
      <c r="N470" s="2" t="str">
        <f>IF(testdata[[#This Row],[qty]]&lt;&gt;0,H469,"")</f>
        <v/>
      </c>
      <c r="O470" s="2" t="str">
        <f ca="1">IF(testdata[[#This Row],[dir]]&lt;&gt;"",MAX(OFFSET(testdata[[#This Row],[high]],0,0,testdata[[#This Row],[lastIndex]]-testdata[[#This Row],[index]],1)),"")</f>
        <v/>
      </c>
      <c r="P470" s="2" t="str">
        <f ca="1">IF(testdata[[#This Row],[dir]]&lt;&gt;"",MIN(OFFSET(testdata[[#This Row],[low]],0,0,testdata[[#This Row],[lastIndex]]-testdata[[#This Row],[index]],1)),"")</f>
        <v/>
      </c>
      <c r="Q470" s="2" t="str">
        <f>IF(testdata[[#This Row],[qty]]&lt;&gt;0,testdata[[#This Row],[last]],"")</f>
        <v/>
      </c>
      <c r="R470" s="1" t="str">
        <f ca="1">IF(testdata[[#This Row],[dir]]&lt;&gt;"",SUM(OFFSET(testdata[[#This Row],[volume]],0,0,testdata[[#This Row],[lastIndex]]-testdata[[#This Row],[index]],1))/ABS(testdata[[#This Row],[qty]]),"")</f>
        <v/>
      </c>
      <c r="AD470"/>
    </row>
    <row r="471" spans="1:30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IF(ABS(testdata[[#This Row],[close]]-H470)&gt;=BrickSize,H470+testdata[[#This Row],[qty]]*BrickSize,H470)</f>
        <v>268</v>
      </c>
      <c r="I471" s="15">
        <f>(testdata[[#This Row],[close]]-H470)/BrickSize</f>
        <v>-2.8200000000000047</v>
      </c>
      <c r="J471" s="12">
        <f>ROUNDDOWN((testdata[[#This Row],[close]]-H470)/BrickSize,0)</f>
        <v>-2</v>
      </c>
      <c r="K471" s="12">
        <f t="array" ref="K471">SUM(ABS(J$2:J471))</f>
        <v>124</v>
      </c>
      <c r="L471" s="6" t="str">
        <f>IF(testdata[[#This Row],[last]]&gt;H470,"UP",IF(testdata[[#This Row],[last]]&lt;H470,"DN",""))</f>
        <v>DN</v>
      </c>
      <c r="M471" s="7">
        <f t="shared" si="7"/>
        <v>467</v>
      </c>
      <c r="N471" s="2">
        <f>IF(testdata[[#This Row],[qty]]&lt;&gt;0,H470,"")</f>
        <v>273</v>
      </c>
      <c r="O471" s="2">
        <f ca="1">IF(testdata[[#This Row],[dir]]&lt;&gt;"",MAX(OFFSET(testdata[[#This Row],[high]],0,0,testdata[[#This Row],[lastIndex]]-testdata[[#This Row],[index]],1)),"")</f>
        <v>274.39</v>
      </c>
      <c r="P471" s="2">
        <f ca="1">IF(testdata[[#This Row],[dir]]&lt;&gt;"",MIN(OFFSET(testdata[[#This Row],[low]],0,0,testdata[[#This Row],[lastIndex]]-testdata[[#This Row],[index]],1)),"")</f>
        <v>265.39</v>
      </c>
      <c r="Q471" s="2">
        <f>IF(testdata[[#This Row],[qty]]&lt;&gt;0,testdata[[#This Row],[last]],"")</f>
        <v>268</v>
      </c>
      <c r="R471" s="1">
        <f ca="1">IF(testdata[[#This Row],[dir]]&lt;&gt;"",SUM(OFFSET(testdata[[#This Row],[volume]],0,0,testdata[[#This Row],[lastIndex]]-testdata[[#This Row],[index]],1))/ABS(testdata[[#This Row],[qty]]),"")</f>
        <v>135321260</v>
      </c>
      <c r="AD471"/>
    </row>
    <row r="472" spans="1:30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IF(ABS(testdata[[#This Row],[close]]-H471)&gt;=BrickSize,H471+testdata[[#This Row],[qty]]*BrickSize,H471)</f>
        <v>265.5</v>
      </c>
      <c r="I472" s="15">
        <f>(testdata[[#This Row],[close]]-H471)/BrickSize</f>
        <v>-1.0200000000000045</v>
      </c>
      <c r="J472" s="12">
        <f>ROUNDDOWN((testdata[[#This Row],[close]]-H471)/BrickSize,0)</f>
        <v>-1</v>
      </c>
      <c r="K472" s="12">
        <f t="array" ref="K472">SUM(ABS(J$2:J472))</f>
        <v>125</v>
      </c>
      <c r="L472" s="6" t="str">
        <f>IF(testdata[[#This Row],[last]]&gt;H471,"UP",IF(testdata[[#This Row],[last]]&lt;H471,"DN",""))</f>
        <v>DN</v>
      </c>
      <c r="M472" s="7">
        <f t="shared" si="7"/>
        <v>470</v>
      </c>
      <c r="N472" s="2">
        <f>IF(testdata[[#This Row],[qty]]&lt;&gt;0,H471,"")</f>
        <v>268</v>
      </c>
      <c r="O472" s="2">
        <f ca="1">IF(testdata[[#This Row],[dir]]&lt;&gt;"",MAX(OFFSET(testdata[[#This Row],[high]],0,0,testdata[[#This Row],[lastIndex]]-testdata[[#This Row],[index]],1)),"")</f>
        <v>268.64</v>
      </c>
      <c r="P472" s="2">
        <f ca="1">IF(testdata[[#This Row],[dir]]&lt;&gt;"",MIN(OFFSET(testdata[[#This Row],[low]],0,0,testdata[[#This Row],[lastIndex]]-testdata[[#This Row],[index]],1)),"")</f>
        <v>264.66000000000003</v>
      </c>
      <c r="Q472" s="2">
        <f>IF(testdata[[#This Row],[qty]]&lt;&gt;0,testdata[[#This Row],[last]],"")</f>
        <v>265.5</v>
      </c>
      <c r="R472" s="1">
        <f ca="1">IF(testdata[[#This Row],[dir]]&lt;&gt;"",SUM(OFFSET(testdata[[#This Row],[volume]],0,0,testdata[[#This Row],[lastIndex]]-testdata[[#This Row],[index]],1))/ABS(testdata[[#This Row],[qty]]),"")</f>
        <v>100619768</v>
      </c>
      <c r="AD472"/>
    </row>
    <row r="473" spans="1:30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IF(ABS(testdata[[#This Row],[close]]-H472)&gt;=BrickSize,H472+testdata[[#This Row],[qty]]*BrickSize,H472)</f>
        <v>265.5</v>
      </c>
      <c r="I473" s="15">
        <f>(testdata[[#This Row],[close]]-H472)/BrickSize</f>
        <v>-0.74400000000000543</v>
      </c>
      <c r="J473" s="12">
        <f>ROUNDDOWN((testdata[[#This Row],[close]]-H472)/BrickSize,0)</f>
        <v>0</v>
      </c>
      <c r="K473" s="12">
        <f t="array" ref="K473">SUM(ABS(J$2:J473))</f>
        <v>125</v>
      </c>
      <c r="L473" s="6" t="str">
        <f>IF(testdata[[#This Row],[last]]&gt;H472,"UP",IF(testdata[[#This Row],[last]]&lt;H472,"DN",""))</f>
        <v/>
      </c>
      <c r="M473" s="7">
        <f t="shared" si="7"/>
        <v>471</v>
      </c>
      <c r="N473" s="2" t="str">
        <f>IF(testdata[[#This Row],[qty]]&lt;&gt;0,H472,"")</f>
        <v/>
      </c>
      <c r="O473" s="2" t="str">
        <f ca="1">IF(testdata[[#This Row],[dir]]&lt;&gt;"",MAX(OFFSET(testdata[[#This Row],[high]],0,0,testdata[[#This Row],[lastIndex]]-testdata[[#This Row],[index]],1)),"")</f>
        <v/>
      </c>
      <c r="P473" s="2" t="str">
        <f ca="1">IF(testdata[[#This Row],[dir]]&lt;&gt;"",MIN(OFFSET(testdata[[#This Row],[low]],0,0,testdata[[#This Row],[lastIndex]]-testdata[[#This Row],[index]],1)),"")</f>
        <v/>
      </c>
      <c r="Q473" s="2" t="str">
        <f>IF(testdata[[#This Row],[qty]]&lt;&gt;0,testdata[[#This Row],[last]],"")</f>
        <v/>
      </c>
      <c r="R473" s="1" t="str">
        <f ca="1">IF(testdata[[#This Row],[dir]]&lt;&gt;"",SUM(OFFSET(testdata[[#This Row],[volume]],0,0,testdata[[#This Row],[lastIndex]]-testdata[[#This Row],[index]],1))/ABS(testdata[[#This Row],[qty]]),"")</f>
        <v/>
      </c>
      <c r="AD473"/>
    </row>
    <row r="474" spans="1:30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IF(ABS(testdata[[#This Row],[close]]-H473)&gt;=BrickSize,H473+testdata[[#This Row],[qty]]*BrickSize,H473)</f>
        <v>265.5</v>
      </c>
      <c r="I474" s="15">
        <f>(testdata[[#This Row],[close]]-H473)/BrickSize</f>
        <v>0.35599999999999454</v>
      </c>
      <c r="J474" s="12">
        <f>ROUNDDOWN((testdata[[#This Row],[close]]-H473)/BrickSize,0)</f>
        <v>0</v>
      </c>
      <c r="K474" s="12">
        <f t="array" ref="K474">SUM(ABS(J$2:J474))</f>
        <v>125</v>
      </c>
      <c r="L474" s="6" t="str">
        <f>IF(testdata[[#This Row],[last]]&gt;H473,"UP",IF(testdata[[#This Row],[last]]&lt;H473,"DN",""))</f>
        <v/>
      </c>
      <c r="M474" s="7">
        <f t="shared" si="7"/>
        <v>471</v>
      </c>
      <c r="N474" s="2" t="str">
        <f>IF(testdata[[#This Row],[qty]]&lt;&gt;0,H473,"")</f>
        <v/>
      </c>
      <c r="O474" s="2" t="str">
        <f ca="1">IF(testdata[[#This Row],[dir]]&lt;&gt;"",MAX(OFFSET(testdata[[#This Row],[high]],0,0,testdata[[#This Row],[lastIndex]]-testdata[[#This Row],[index]],1)),"")</f>
        <v/>
      </c>
      <c r="P474" s="2" t="str">
        <f ca="1">IF(testdata[[#This Row],[dir]]&lt;&gt;"",MIN(OFFSET(testdata[[#This Row],[low]],0,0,testdata[[#This Row],[lastIndex]]-testdata[[#This Row],[index]],1)),"")</f>
        <v/>
      </c>
      <c r="Q474" s="2" t="str">
        <f>IF(testdata[[#This Row],[qty]]&lt;&gt;0,testdata[[#This Row],[last]],"")</f>
        <v/>
      </c>
      <c r="R474" s="1" t="str">
        <f ca="1">IF(testdata[[#This Row],[dir]]&lt;&gt;"",SUM(OFFSET(testdata[[#This Row],[volume]],0,0,testdata[[#This Row],[lastIndex]]-testdata[[#This Row],[index]],1))/ABS(testdata[[#This Row],[qty]]),"")</f>
        <v/>
      </c>
      <c r="AD474"/>
    </row>
    <row r="475" spans="1:30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IF(ABS(testdata[[#This Row],[close]]-H474)&gt;=BrickSize,H474+testdata[[#This Row],[qty]]*BrickSize,H474)</f>
        <v>265.5</v>
      </c>
      <c r="I475" s="15">
        <f>(testdata[[#This Row],[close]]-H474)/BrickSize</f>
        <v>0.63199999999999368</v>
      </c>
      <c r="J475" s="12">
        <f>ROUNDDOWN((testdata[[#This Row],[close]]-H474)/BrickSize,0)</f>
        <v>0</v>
      </c>
      <c r="K475" s="12">
        <f t="array" ref="K475">SUM(ABS(J$2:J475))</f>
        <v>125</v>
      </c>
      <c r="L475" s="6" t="str">
        <f>IF(testdata[[#This Row],[last]]&gt;H474,"UP",IF(testdata[[#This Row],[last]]&lt;H474,"DN",""))</f>
        <v/>
      </c>
      <c r="M475" s="7">
        <f t="shared" si="7"/>
        <v>471</v>
      </c>
      <c r="N475" s="2" t="str">
        <f>IF(testdata[[#This Row],[qty]]&lt;&gt;0,H474,"")</f>
        <v/>
      </c>
      <c r="O475" s="2" t="str">
        <f ca="1">IF(testdata[[#This Row],[dir]]&lt;&gt;"",MAX(OFFSET(testdata[[#This Row],[high]],0,0,testdata[[#This Row],[lastIndex]]-testdata[[#This Row],[index]],1)),"")</f>
        <v/>
      </c>
      <c r="P475" s="2" t="str">
        <f ca="1">IF(testdata[[#This Row],[dir]]&lt;&gt;"",MIN(OFFSET(testdata[[#This Row],[low]],0,0,testdata[[#This Row],[lastIndex]]-testdata[[#This Row],[index]],1)),"")</f>
        <v/>
      </c>
      <c r="Q475" s="2" t="str">
        <f>IF(testdata[[#This Row],[qty]]&lt;&gt;0,testdata[[#This Row],[last]],"")</f>
        <v/>
      </c>
      <c r="R475" s="1" t="str">
        <f ca="1">IF(testdata[[#This Row],[dir]]&lt;&gt;"",SUM(OFFSET(testdata[[#This Row],[volume]],0,0,testdata[[#This Row],[lastIndex]]-testdata[[#This Row],[index]],1))/ABS(testdata[[#This Row],[qty]]),"")</f>
        <v/>
      </c>
      <c r="AD475"/>
    </row>
    <row r="476" spans="1:30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IF(ABS(testdata[[#This Row],[close]]-H475)&gt;=BrickSize,H475+testdata[[#This Row],[qty]]*BrickSize,H475)</f>
        <v>263</v>
      </c>
      <c r="I476" s="15">
        <f>(testdata[[#This Row],[close]]-H475)/BrickSize</f>
        <v>-1.1720000000000028</v>
      </c>
      <c r="J476" s="12">
        <f>ROUNDDOWN((testdata[[#This Row],[close]]-H475)/BrickSize,0)</f>
        <v>-1</v>
      </c>
      <c r="K476" s="12">
        <f t="array" ref="K476">SUM(ABS(J$2:J476))</f>
        <v>126</v>
      </c>
      <c r="L476" s="6" t="str">
        <f>IF(testdata[[#This Row],[last]]&gt;H475,"UP",IF(testdata[[#This Row],[last]]&lt;H475,"DN",""))</f>
        <v>DN</v>
      </c>
      <c r="M476" s="7">
        <f t="shared" si="7"/>
        <v>471</v>
      </c>
      <c r="N476" s="2">
        <f>IF(testdata[[#This Row],[qty]]&lt;&gt;0,H475,"")</f>
        <v>265.5</v>
      </c>
      <c r="O476" s="2">
        <f ca="1">IF(testdata[[#This Row],[dir]]&lt;&gt;"",MAX(OFFSET(testdata[[#This Row],[high]],0,0,testdata[[#This Row],[lastIndex]]-testdata[[#This Row],[index]],1)),"")</f>
        <v>268.08</v>
      </c>
      <c r="P476" s="2">
        <f ca="1">IF(testdata[[#This Row],[dir]]&lt;&gt;"",MIN(OFFSET(testdata[[#This Row],[low]],0,0,testdata[[#This Row],[lastIndex]]-testdata[[#This Row],[index]],1)),"")</f>
        <v>260.52999999999997</v>
      </c>
      <c r="Q476" s="2">
        <f>IF(testdata[[#This Row],[qty]]&lt;&gt;0,testdata[[#This Row],[last]],"")</f>
        <v>263</v>
      </c>
      <c r="R476" s="1">
        <f ca="1">IF(testdata[[#This Row],[dir]]&lt;&gt;"",SUM(OFFSET(testdata[[#This Row],[volume]],0,0,testdata[[#This Row],[lastIndex]]-testdata[[#This Row],[index]],1))/ABS(testdata[[#This Row],[qty]]),"")</f>
        <v>502365096</v>
      </c>
      <c r="AD476"/>
    </row>
    <row r="477" spans="1:30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IF(ABS(testdata[[#This Row],[close]]-H476)&gt;=BrickSize,H476+testdata[[#This Row],[qty]]*BrickSize,H476)</f>
        <v>258</v>
      </c>
      <c r="I477" s="15">
        <f>(testdata[[#This Row],[close]]-H476)/BrickSize</f>
        <v>-2.1160000000000081</v>
      </c>
      <c r="J477" s="12">
        <f>ROUNDDOWN((testdata[[#This Row],[close]]-H476)/BrickSize,0)</f>
        <v>-2</v>
      </c>
      <c r="K477" s="12">
        <f t="array" ref="K477">SUM(ABS(J$2:J477))</f>
        <v>128</v>
      </c>
      <c r="L477" s="6" t="str">
        <f>IF(testdata[[#This Row],[last]]&gt;H476,"UP",IF(testdata[[#This Row],[last]]&lt;H476,"DN",""))</f>
        <v>DN</v>
      </c>
      <c r="M477" s="7">
        <f t="shared" si="7"/>
        <v>475</v>
      </c>
      <c r="N477" s="2">
        <f>IF(testdata[[#This Row],[qty]]&lt;&gt;0,H476,"")</f>
        <v>263</v>
      </c>
      <c r="O477" s="2">
        <f ca="1">IF(testdata[[#This Row],[dir]]&lt;&gt;"",MAX(OFFSET(testdata[[#This Row],[high]],0,0,testdata[[#This Row],[lastIndex]]-testdata[[#This Row],[index]],1)),"")</f>
        <v>260.52</v>
      </c>
      <c r="P477" s="2">
        <f ca="1">IF(testdata[[#This Row],[dir]]&lt;&gt;"",MIN(OFFSET(testdata[[#This Row],[low]],0,0,testdata[[#This Row],[lastIndex]]-testdata[[#This Row],[index]],1)),"")</f>
        <v>256.76</v>
      </c>
      <c r="Q477" s="2">
        <f>IF(testdata[[#This Row],[qty]]&lt;&gt;0,testdata[[#This Row],[last]],"")</f>
        <v>258</v>
      </c>
      <c r="R477" s="1">
        <f ca="1">IF(testdata[[#This Row],[dir]]&lt;&gt;"",SUM(OFFSET(testdata[[#This Row],[volume]],0,0,testdata[[#This Row],[lastIndex]]-testdata[[#This Row],[index]],1))/ABS(testdata[[#This Row],[qty]]),"")</f>
        <v>69703120</v>
      </c>
      <c r="AD477"/>
    </row>
    <row r="478" spans="1:30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IF(ABS(testdata[[#This Row],[close]]-H477)&gt;=BrickSize,H477+testdata[[#This Row],[qty]]*BrickSize,H477)</f>
        <v>258</v>
      </c>
      <c r="I478" s="15">
        <f>(testdata[[#This Row],[close]]-H477)/BrickSize</f>
        <v>0.23199999999999363</v>
      </c>
      <c r="J478" s="12">
        <f>ROUNDDOWN((testdata[[#This Row],[close]]-H477)/BrickSize,0)</f>
        <v>0</v>
      </c>
      <c r="K478" s="12">
        <f t="array" ref="K478">SUM(ABS(J$2:J478))</f>
        <v>128</v>
      </c>
      <c r="L478" s="6" t="str">
        <f>IF(testdata[[#This Row],[last]]&gt;H477,"UP",IF(testdata[[#This Row],[last]]&lt;H477,"DN",""))</f>
        <v/>
      </c>
      <c r="M478" s="7">
        <f t="shared" si="7"/>
        <v>476</v>
      </c>
      <c r="N478" s="2" t="str">
        <f>IF(testdata[[#This Row],[qty]]&lt;&gt;0,H477,"")</f>
        <v/>
      </c>
      <c r="O478" s="2" t="str">
        <f ca="1">IF(testdata[[#This Row],[dir]]&lt;&gt;"",MAX(OFFSET(testdata[[#This Row],[high]],0,0,testdata[[#This Row],[lastIndex]]-testdata[[#This Row],[index]],1)),"")</f>
        <v/>
      </c>
      <c r="P478" s="2" t="str">
        <f ca="1">IF(testdata[[#This Row],[dir]]&lt;&gt;"",MIN(OFFSET(testdata[[#This Row],[low]],0,0,testdata[[#This Row],[lastIndex]]-testdata[[#This Row],[index]],1)),"")</f>
        <v/>
      </c>
      <c r="Q478" s="2" t="str">
        <f>IF(testdata[[#This Row],[qty]]&lt;&gt;0,testdata[[#This Row],[last]],"")</f>
        <v/>
      </c>
      <c r="R478" s="1" t="str">
        <f ca="1">IF(testdata[[#This Row],[dir]]&lt;&gt;"",SUM(OFFSET(testdata[[#This Row],[volume]],0,0,testdata[[#This Row],[lastIndex]]-testdata[[#This Row],[index]],1))/ABS(testdata[[#This Row],[qty]]),"")</f>
        <v/>
      </c>
      <c r="AD478"/>
    </row>
    <row r="479" spans="1:30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IF(ABS(testdata[[#This Row],[close]]-H478)&gt;=BrickSize,H478+testdata[[#This Row],[qty]]*BrickSize,H478)</f>
        <v>258</v>
      </c>
      <c r="I479" s="15">
        <f>(testdata[[#This Row],[close]]-H478)/BrickSize</f>
        <v>-0.45599999999999452</v>
      </c>
      <c r="J479" s="12">
        <f>ROUNDDOWN((testdata[[#This Row],[close]]-H478)/BrickSize,0)</f>
        <v>0</v>
      </c>
      <c r="K479" s="12">
        <f t="array" ref="K479">SUM(ABS(J$2:J479))</f>
        <v>128</v>
      </c>
      <c r="L479" s="6" t="str">
        <f>IF(testdata[[#This Row],[last]]&gt;H478,"UP",IF(testdata[[#This Row],[last]]&lt;H478,"DN",""))</f>
        <v/>
      </c>
      <c r="M479" s="7">
        <f t="shared" si="7"/>
        <v>476</v>
      </c>
      <c r="N479" s="2" t="str">
        <f>IF(testdata[[#This Row],[qty]]&lt;&gt;0,H478,"")</f>
        <v/>
      </c>
      <c r="O479" s="2" t="str">
        <f ca="1">IF(testdata[[#This Row],[dir]]&lt;&gt;"",MAX(OFFSET(testdata[[#This Row],[high]],0,0,testdata[[#This Row],[lastIndex]]-testdata[[#This Row],[index]],1)),"")</f>
        <v/>
      </c>
      <c r="P479" s="2" t="str">
        <f ca="1">IF(testdata[[#This Row],[dir]]&lt;&gt;"",MIN(OFFSET(testdata[[#This Row],[low]],0,0,testdata[[#This Row],[lastIndex]]-testdata[[#This Row],[index]],1)),"")</f>
        <v/>
      </c>
      <c r="Q479" s="2" t="str">
        <f>IF(testdata[[#This Row],[qty]]&lt;&gt;0,testdata[[#This Row],[last]],"")</f>
        <v/>
      </c>
      <c r="R479" s="1" t="str">
        <f ca="1">IF(testdata[[#This Row],[dir]]&lt;&gt;"",SUM(OFFSET(testdata[[#This Row],[volume]],0,0,testdata[[#This Row],[lastIndex]]-testdata[[#This Row],[index]],1))/ABS(testdata[[#This Row],[qty]]),"")</f>
        <v/>
      </c>
      <c r="AD479"/>
    </row>
    <row r="480" spans="1:30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IF(ABS(testdata[[#This Row],[close]]-H479)&gt;=BrickSize,H479+testdata[[#This Row],[qty]]*BrickSize,H479)</f>
        <v>260.5</v>
      </c>
      <c r="I480" s="15">
        <f>(testdata[[#This Row],[close]]-H479)/BrickSize</f>
        <v>1.2</v>
      </c>
      <c r="J480" s="12">
        <f>ROUNDDOWN((testdata[[#This Row],[close]]-H479)/BrickSize,0)</f>
        <v>1</v>
      </c>
      <c r="K480" s="12">
        <f t="array" ref="K480">SUM(ABS(J$2:J480))</f>
        <v>129</v>
      </c>
      <c r="L480" s="6" t="str">
        <f>IF(testdata[[#This Row],[last]]&gt;H479,"UP",IF(testdata[[#This Row],[last]]&lt;H479,"DN",""))</f>
        <v>UP</v>
      </c>
      <c r="M480" s="7">
        <f t="shared" si="7"/>
        <v>476</v>
      </c>
      <c r="N480" s="2">
        <f>IF(testdata[[#This Row],[qty]]&lt;&gt;0,H479,"")</f>
        <v>258</v>
      </c>
      <c r="O480" s="2">
        <f ca="1">IF(testdata[[#This Row],[dir]]&lt;&gt;"",MAX(OFFSET(testdata[[#This Row],[high]],0,0,testdata[[#This Row],[lastIndex]]-testdata[[#This Row],[index]],1)),"")</f>
        <v>261.25</v>
      </c>
      <c r="P480" s="2">
        <f ca="1">IF(testdata[[#This Row],[dir]]&lt;&gt;"",MIN(OFFSET(testdata[[#This Row],[low]],0,0,testdata[[#This Row],[lastIndex]]-testdata[[#This Row],[index]],1)),"")</f>
        <v>256.68</v>
      </c>
      <c r="Q480" s="2">
        <f>IF(testdata[[#This Row],[qty]]&lt;&gt;0,testdata[[#This Row],[last]],"")</f>
        <v>260.5</v>
      </c>
      <c r="R480" s="1">
        <f ca="1">IF(testdata[[#This Row],[dir]]&lt;&gt;"",SUM(OFFSET(testdata[[#This Row],[volume]],0,0,testdata[[#This Row],[lastIndex]]-testdata[[#This Row],[index]],1))/ABS(testdata[[#This Row],[qty]]),"")</f>
        <v>203289064</v>
      </c>
      <c r="AD480"/>
    </row>
    <row r="481" spans="1:30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IF(ABS(testdata[[#This Row],[close]]-H480)&gt;=BrickSize,H480+testdata[[#This Row],[qty]]*BrickSize,H480)</f>
        <v>260.5</v>
      </c>
      <c r="I481" s="15">
        <f>(testdata[[#This Row],[close]]-H480)/BrickSize</f>
        <v>0.55199999999999816</v>
      </c>
      <c r="J481" s="12">
        <f>ROUNDDOWN((testdata[[#This Row],[close]]-H480)/BrickSize,0)</f>
        <v>0</v>
      </c>
      <c r="K481" s="12">
        <f t="array" ref="K481">SUM(ABS(J$2:J481))</f>
        <v>129</v>
      </c>
      <c r="L481" s="6" t="str">
        <f>IF(testdata[[#This Row],[last]]&gt;H480,"UP",IF(testdata[[#This Row],[last]]&lt;H480,"DN",""))</f>
        <v/>
      </c>
      <c r="M481" s="7">
        <f t="shared" si="7"/>
        <v>479</v>
      </c>
      <c r="N481" s="2" t="str">
        <f>IF(testdata[[#This Row],[qty]]&lt;&gt;0,H480,"")</f>
        <v/>
      </c>
      <c r="O481" s="2" t="str">
        <f ca="1">IF(testdata[[#This Row],[dir]]&lt;&gt;"",MAX(OFFSET(testdata[[#This Row],[high]],0,0,testdata[[#This Row],[lastIndex]]-testdata[[#This Row],[index]],1)),"")</f>
        <v/>
      </c>
      <c r="P481" s="2" t="str">
        <f ca="1">IF(testdata[[#This Row],[dir]]&lt;&gt;"",MIN(OFFSET(testdata[[#This Row],[low]],0,0,testdata[[#This Row],[lastIndex]]-testdata[[#This Row],[index]],1)),"")</f>
        <v/>
      </c>
      <c r="Q481" s="2" t="str">
        <f>IF(testdata[[#This Row],[qty]]&lt;&gt;0,testdata[[#This Row],[last]],"")</f>
        <v/>
      </c>
      <c r="R481" s="1" t="str">
        <f ca="1">IF(testdata[[#This Row],[dir]]&lt;&gt;"",SUM(OFFSET(testdata[[#This Row],[volume]],0,0,testdata[[#This Row],[lastIndex]]-testdata[[#This Row],[index]],1))/ABS(testdata[[#This Row],[qty]]),"")</f>
        <v/>
      </c>
      <c r="AD481"/>
    </row>
    <row r="482" spans="1:30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IF(ABS(testdata[[#This Row],[close]]-H481)&gt;=BrickSize,H481+testdata[[#This Row],[qty]]*BrickSize,H481)</f>
        <v>265.5</v>
      </c>
      <c r="I482" s="15">
        <f>(testdata[[#This Row],[close]]-H481)/BrickSize</f>
        <v>2.9640000000000102</v>
      </c>
      <c r="J482" s="12">
        <f>ROUNDDOWN((testdata[[#This Row],[close]]-H481)/BrickSize,0)</f>
        <v>2</v>
      </c>
      <c r="K482" s="12">
        <f t="array" ref="K482">SUM(ABS(J$2:J482))</f>
        <v>131</v>
      </c>
      <c r="L482" s="6" t="str">
        <f>IF(testdata[[#This Row],[last]]&gt;H481,"UP",IF(testdata[[#This Row],[last]]&lt;H481,"DN",""))</f>
        <v>UP</v>
      </c>
      <c r="M482" s="7">
        <f t="shared" si="7"/>
        <v>479</v>
      </c>
      <c r="N482" s="2">
        <f>IF(testdata[[#This Row],[qty]]&lt;&gt;0,H481,"")</f>
        <v>260.5</v>
      </c>
      <c r="O482" s="2">
        <f ca="1">IF(testdata[[#This Row],[dir]]&lt;&gt;"",MAX(OFFSET(testdata[[#This Row],[high]],0,0,testdata[[#This Row],[lastIndex]]-testdata[[#This Row],[index]],1)),"")</f>
        <v>267.91000000000003</v>
      </c>
      <c r="P482" s="2">
        <f ca="1">IF(testdata[[#This Row],[dir]]&lt;&gt;"",MIN(OFFSET(testdata[[#This Row],[low]],0,0,testdata[[#This Row],[lastIndex]]-testdata[[#This Row],[index]],1)),"")</f>
        <v>259.20999999999998</v>
      </c>
      <c r="Q482" s="2">
        <f>IF(testdata[[#This Row],[qty]]&lt;&gt;0,testdata[[#This Row],[last]],"")</f>
        <v>265.5</v>
      </c>
      <c r="R482" s="1">
        <f ca="1">IF(testdata[[#This Row],[dir]]&lt;&gt;"",SUM(OFFSET(testdata[[#This Row],[volume]],0,0,testdata[[#This Row],[lastIndex]]-testdata[[#This Row],[index]],1))/ABS(testdata[[#This Row],[qty]]),"")</f>
        <v>104093544</v>
      </c>
      <c r="AD482"/>
    </row>
    <row r="483" spans="1:30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IF(ABS(testdata[[#This Row],[close]]-H482)&gt;=BrickSize,H482+testdata[[#This Row],[qty]]*BrickSize,H482)</f>
        <v>265.5</v>
      </c>
      <c r="I483" s="15">
        <f>(testdata[[#This Row],[close]]-H482)/BrickSize</f>
        <v>0.73199999999999366</v>
      </c>
      <c r="J483" s="12">
        <f>ROUNDDOWN((testdata[[#This Row],[close]]-H482)/BrickSize,0)</f>
        <v>0</v>
      </c>
      <c r="K483" s="12">
        <f t="array" ref="K483">SUM(ABS(J$2:J483))</f>
        <v>131</v>
      </c>
      <c r="L483" s="6" t="str">
        <f>IF(testdata[[#This Row],[last]]&gt;H482,"UP",IF(testdata[[#This Row],[last]]&lt;H482,"DN",""))</f>
        <v/>
      </c>
      <c r="M483" s="7">
        <f t="shared" si="7"/>
        <v>481</v>
      </c>
      <c r="N483" s="2" t="str">
        <f>IF(testdata[[#This Row],[qty]]&lt;&gt;0,H482,"")</f>
        <v/>
      </c>
      <c r="O483" s="2" t="str">
        <f ca="1">IF(testdata[[#This Row],[dir]]&lt;&gt;"",MAX(OFFSET(testdata[[#This Row],[high]],0,0,testdata[[#This Row],[lastIndex]]-testdata[[#This Row],[index]],1)),"")</f>
        <v/>
      </c>
      <c r="P483" s="2" t="str">
        <f ca="1">IF(testdata[[#This Row],[dir]]&lt;&gt;"",MIN(OFFSET(testdata[[#This Row],[low]],0,0,testdata[[#This Row],[lastIndex]]-testdata[[#This Row],[index]],1)),"")</f>
        <v/>
      </c>
      <c r="Q483" s="2" t="str">
        <f>IF(testdata[[#This Row],[qty]]&lt;&gt;0,testdata[[#This Row],[last]],"")</f>
        <v/>
      </c>
      <c r="R483" s="1" t="str">
        <f ca="1">IF(testdata[[#This Row],[dir]]&lt;&gt;"",SUM(OFFSET(testdata[[#This Row],[volume]],0,0,testdata[[#This Row],[lastIndex]]-testdata[[#This Row],[index]],1))/ABS(testdata[[#This Row],[qty]]),"")</f>
        <v/>
      </c>
      <c r="AD483"/>
    </row>
    <row r="484" spans="1:30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IF(ABS(testdata[[#This Row],[close]]-H483)&gt;=BrickSize,H483+testdata[[#This Row],[qty]]*BrickSize,H483)</f>
        <v>268</v>
      </c>
      <c r="I484" s="15">
        <f>(testdata[[#This Row],[close]]-H483)/BrickSize</f>
        <v>1.3839999999999919</v>
      </c>
      <c r="J484" s="12">
        <f>ROUNDDOWN((testdata[[#This Row],[close]]-H483)/BrickSize,0)</f>
        <v>1</v>
      </c>
      <c r="K484" s="12">
        <f t="array" ref="K484">SUM(ABS(J$2:J484))</f>
        <v>132</v>
      </c>
      <c r="L484" s="6" t="str">
        <f>IF(testdata[[#This Row],[last]]&gt;H483,"UP",IF(testdata[[#This Row],[last]]&lt;H483,"DN",""))</f>
        <v>UP</v>
      </c>
      <c r="M484" s="7">
        <f t="shared" si="7"/>
        <v>481</v>
      </c>
      <c r="N484" s="2">
        <f>IF(testdata[[#This Row],[qty]]&lt;&gt;0,H483,"")</f>
        <v>265.5</v>
      </c>
      <c r="O484" s="2">
        <f ca="1">IF(testdata[[#This Row],[dir]]&lt;&gt;"",MAX(OFFSET(testdata[[#This Row],[high]],0,0,testdata[[#This Row],[lastIndex]]-testdata[[#This Row],[index]],1)),"")</f>
        <v>269.57</v>
      </c>
      <c r="P484" s="2">
        <f ca="1">IF(testdata[[#This Row],[dir]]&lt;&gt;"",MIN(OFFSET(testdata[[#This Row],[low]],0,0,testdata[[#This Row],[lastIndex]]-testdata[[#This Row],[index]],1)),"")</f>
        <v>265.82</v>
      </c>
      <c r="Q484" s="2">
        <f>IF(testdata[[#This Row],[qty]]&lt;&gt;0,testdata[[#This Row],[last]],"")</f>
        <v>268</v>
      </c>
      <c r="R484" s="1">
        <f ca="1">IF(testdata[[#This Row],[dir]]&lt;&gt;"",SUM(OFFSET(testdata[[#This Row],[volume]],0,0,testdata[[#This Row],[lastIndex]]-testdata[[#This Row],[index]],1))/ABS(testdata[[#This Row],[qty]]),"")</f>
        <v>185043672</v>
      </c>
      <c r="AD484"/>
    </row>
    <row r="485" spans="1:30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IF(ABS(testdata[[#This Row],[close]]-H484)&gt;=BrickSize,H484+testdata[[#This Row],[qty]]*BrickSize,H484)</f>
        <v>270.5</v>
      </c>
      <c r="I485" s="15">
        <f>(testdata[[#This Row],[close]]-H484)/BrickSize</f>
        <v>1.8079999999999927</v>
      </c>
      <c r="J485" s="12">
        <f>ROUNDDOWN((testdata[[#This Row],[close]]-H484)/BrickSize,0)</f>
        <v>1</v>
      </c>
      <c r="K485" s="12">
        <f t="array" ref="K485">SUM(ABS(J$2:J485))</f>
        <v>133</v>
      </c>
      <c r="L485" s="6" t="str">
        <f>IF(testdata[[#This Row],[last]]&gt;H484,"UP",IF(testdata[[#This Row],[last]]&lt;H484,"DN",""))</f>
        <v>UP</v>
      </c>
      <c r="M485" s="7">
        <f t="shared" si="7"/>
        <v>483</v>
      </c>
      <c r="N485" s="2">
        <f>IF(testdata[[#This Row],[qty]]&lt;&gt;0,H484,"")</f>
        <v>268</v>
      </c>
      <c r="O485" s="2">
        <f ca="1">IF(testdata[[#This Row],[dir]]&lt;&gt;"",MAX(OFFSET(testdata[[#This Row],[high]],0,0,testdata[[#This Row],[lastIndex]]-testdata[[#This Row],[index]],1)),"")</f>
        <v>273.58999999999997</v>
      </c>
      <c r="P485" s="2">
        <f ca="1">IF(testdata[[#This Row],[dir]]&lt;&gt;"",MIN(OFFSET(testdata[[#This Row],[low]],0,0,testdata[[#This Row],[lastIndex]]-testdata[[#This Row],[index]],1)),"")</f>
        <v>270.77</v>
      </c>
      <c r="Q485" s="2">
        <f>IF(testdata[[#This Row],[qty]]&lt;&gt;0,testdata[[#This Row],[last]],"")</f>
        <v>270.5</v>
      </c>
      <c r="R485" s="1">
        <f ca="1">IF(testdata[[#This Row],[dir]]&lt;&gt;"",SUM(OFFSET(testdata[[#This Row],[volume]],0,0,testdata[[#This Row],[lastIndex]]-testdata[[#This Row],[index]],1))/ABS(testdata[[#This Row],[qty]]),"")</f>
        <v>105581352</v>
      </c>
      <c r="AD485"/>
    </row>
    <row r="486" spans="1:30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IF(ABS(testdata[[#This Row],[close]]-H485)&gt;=BrickSize,H485+testdata[[#This Row],[qty]]*BrickSize,H485)</f>
        <v>265.5</v>
      </c>
      <c r="I486" s="15">
        <f>(testdata[[#This Row],[close]]-H485)/BrickSize</f>
        <v>-2.7240000000000011</v>
      </c>
      <c r="J486" s="12">
        <f>ROUNDDOWN((testdata[[#This Row],[close]]-H485)/BrickSize,0)</f>
        <v>-2</v>
      </c>
      <c r="K486" s="12">
        <f t="array" ref="K486">SUM(ABS(J$2:J486))</f>
        <v>135</v>
      </c>
      <c r="L486" s="6" t="str">
        <f>IF(testdata[[#This Row],[last]]&gt;H485,"UP",IF(testdata[[#This Row],[last]]&lt;H485,"DN",""))</f>
        <v>DN</v>
      </c>
      <c r="M486" s="7">
        <f t="shared" si="7"/>
        <v>484</v>
      </c>
      <c r="N486" s="2">
        <f>IF(testdata[[#This Row],[qty]]&lt;&gt;0,H485,"")</f>
        <v>270.5</v>
      </c>
      <c r="O486" s="2">
        <f ca="1">IF(testdata[[#This Row],[dir]]&lt;&gt;"",MAX(OFFSET(testdata[[#This Row],[high]],0,0,testdata[[#This Row],[lastIndex]]-testdata[[#This Row],[index]],1)),"")</f>
        <v>272.08</v>
      </c>
      <c r="P486" s="2">
        <f ca="1">IF(testdata[[#This Row],[dir]]&lt;&gt;"",MIN(OFFSET(testdata[[#This Row],[low]],0,0,testdata[[#This Row],[lastIndex]]-testdata[[#This Row],[index]],1)),"")</f>
        <v>263.35000000000002</v>
      </c>
      <c r="Q486" s="2">
        <f>IF(testdata[[#This Row],[qty]]&lt;&gt;0,testdata[[#This Row],[last]],"")</f>
        <v>265.5</v>
      </c>
      <c r="R486" s="1">
        <f ca="1">IF(testdata[[#This Row],[dir]]&lt;&gt;"",SUM(OFFSET(testdata[[#This Row],[volume]],0,0,testdata[[#This Row],[lastIndex]]-testdata[[#This Row],[index]],1))/ABS(testdata[[#This Row],[qty]]),"")</f>
        <v>91207624</v>
      </c>
      <c r="AD486"/>
    </row>
    <row r="487" spans="1:30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IF(ABS(testdata[[#This Row],[close]]-H486)&gt;=BrickSize,H486+testdata[[#This Row],[qty]]*BrickSize,H486)</f>
        <v>265.5</v>
      </c>
      <c r="I487" s="15">
        <f>(testdata[[#This Row],[close]]-H486)/BrickSize</f>
        <v>-0.88399999999999179</v>
      </c>
      <c r="J487" s="12">
        <f>ROUNDDOWN((testdata[[#This Row],[close]]-H486)/BrickSize,0)</f>
        <v>0</v>
      </c>
      <c r="K487" s="12">
        <f t="array" ref="K487">SUM(ABS(J$2:J487))</f>
        <v>135</v>
      </c>
      <c r="L487" s="6" t="str">
        <f>IF(testdata[[#This Row],[last]]&gt;H486,"UP",IF(testdata[[#This Row],[last]]&lt;H486,"DN",""))</f>
        <v/>
      </c>
      <c r="M487" s="7">
        <f t="shared" si="7"/>
        <v>485</v>
      </c>
      <c r="N487" s="2" t="str">
        <f>IF(testdata[[#This Row],[qty]]&lt;&gt;0,H486,"")</f>
        <v/>
      </c>
      <c r="O487" s="2" t="str">
        <f ca="1">IF(testdata[[#This Row],[dir]]&lt;&gt;"",MAX(OFFSET(testdata[[#This Row],[high]],0,0,testdata[[#This Row],[lastIndex]]-testdata[[#This Row],[index]],1)),"")</f>
        <v/>
      </c>
      <c r="P487" s="2" t="str">
        <f ca="1">IF(testdata[[#This Row],[dir]]&lt;&gt;"",MIN(OFFSET(testdata[[#This Row],[low]],0,0,testdata[[#This Row],[lastIndex]]-testdata[[#This Row],[index]],1)),"")</f>
        <v/>
      </c>
      <c r="Q487" s="2" t="str">
        <f>IF(testdata[[#This Row],[qty]]&lt;&gt;0,testdata[[#This Row],[last]],"")</f>
        <v/>
      </c>
      <c r="R487" s="1" t="str">
        <f ca="1">IF(testdata[[#This Row],[dir]]&lt;&gt;"",SUM(OFFSET(testdata[[#This Row],[volume]],0,0,testdata[[#This Row],[lastIndex]]-testdata[[#This Row],[index]],1))/ABS(testdata[[#This Row],[qty]]),"")</f>
        <v/>
      </c>
      <c r="AD487"/>
    </row>
    <row r="488" spans="1:30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IF(ABS(testdata[[#This Row],[close]]-H487)&gt;=BrickSize,H487+testdata[[#This Row],[qty]]*BrickSize,H487)</f>
        <v>258</v>
      </c>
      <c r="I488" s="15">
        <f>(testdata[[#This Row],[close]]-H487)/BrickSize</f>
        <v>-3.3319999999999936</v>
      </c>
      <c r="J488" s="12">
        <f>ROUNDDOWN((testdata[[#This Row],[close]]-H487)/BrickSize,0)</f>
        <v>-3</v>
      </c>
      <c r="K488" s="12">
        <f t="array" ref="K488">SUM(ABS(J$2:J488))</f>
        <v>138</v>
      </c>
      <c r="L488" s="6" t="str">
        <f>IF(testdata[[#This Row],[last]]&gt;H487,"UP",IF(testdata[[#This Row],[last]]&lt;H487,"DN",""))</f>
        <v>DN</v>
      </c>
      <c r="M488" s="7">
        <f t="shared" si="7"/>
        <v>485</v>
      </c>
      <c r="N488" s="2">
        <f>IF(testdata[[#This Row],[qty]]&lt;&gt;0,H487,"")</f>
        <v>265.5</v>
      </c>
      <c r="O488" s="2">
        <f ca="1">IF(testdata[[#This Row],[dir]]&lt;&gt;"",MAX(OFFSET(testdata[[#This Row],[high]],0,0,testdata[[#This Row],[lastIndex]]-testdata[[#This Row],[index]],1)),"")</f>
        <v>264.63</v>
      </c>
      <c r="P488" s="2">
        <f ca="1">IF(testdata[[#This Row],[dir]]&lt;&gt;"",MIN(OFFSET(testdata[[#This Row],[low]],0,0,testdata[[#This Row],[lastIndex]]-testdata[[#This Row],[index]],1)),"")</f>
        <v>256.07</v>
      </c>
      <c r="Q488" s="2">
        <f>IF(testdata[[#This Row],[qty]]&lt;&gt;0,testdata[[#This Row],[last]],"")</f>
        <v>258</v>
      </c>
      <c r="R488" s="1">
        <f ca="1">IF(testdata[[#This Row],[dir]]&lt;&gt;"",SUM(OFFSET(testdata[[#This Row],[volume]],0,0,testdata[[#This Row],[lastIndex]]-testdata[[#This Row],[index]],1))/ABS(testdata[[#This Row],[qty]]),"")</f>
        <v>124764192</v>
      </c>
      <c r="AD488"/>
    </row>
    <row r="489" spans="1:30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IF(ABS(testdata[[#This Row],[close]]-H488)&gt;=BrickSize,H488+testdata[[#This Row],[qty]]*BrickSize,H488)</f>
        <v>258</v>
      </c>
      <c r="I489" s="15">
        <f>(testdata[[#This Row],[close]]-H488)/BrickSize</f>
        <v>-0.13599999999998999</v>
      </c>
      <c r="J489" s="12">
        <f>ROUNDDOWN((testdata[[#This Row],[close]]-H488)/BrickSize,0)</f>
        <v>0</v>
      </c>
      <c r="K489" s="12">
        <f t="array" ref="K489">SUM(ABS(J$2:J489))</f>
        <v>138</v>
      </c>
      <c r="L489" s="6" t="str">
        <f>IF(testdata[[#This Row],[last]]&gt;H488,"UP",IF(testdata[[#This Row],[last]]&lt;H488,"DN",""))</f>
        <v/>
      </c>
      <c r="M489" s="7">
        <f t="shared" si="7"/>
        <v>487</v>
      </c>
      <c r="N489" s="2" t="str">
        <f>IF(testdata[[#This Row],[qty]]&lt;&gt;0,H488,"")</f>
        <v/>
      </c>
      <c r="O489" s="2" t="str">
        <f ca="1">IF(testdata[[#This Row],[dir]]&lt;&gt;"",MAX(OFFSET(testdata[[#This Row],[high]],0,0,testdata[[#This Row],[lastIndex]]-testdata[[#This Row],[index]],1)),"")</f>
        <v/>
      </c>
      <c r="P489" s="2" t="str">
        <f ca="1">IF(testdata[[#This Row],[dir]]&lt;&gt;"",MIN(OFFSET(testdata[[#This Row],[low]],0,0,testdata[[#This Row],[lastIndex]]-testdata[[#This Row],[index]],1)),"")</f>
        <v/>
      </c>
      <c r="Q489" s="2" t="str">
        <f>IF(testdata[[#This Row],[qty]]&lt;&gt;0,testdata[[#This Row],[last]],"")</f>
        <v/>
      </c>
      <c r="R489" s="1" t="str">
        <f ca="1">IF(testdata[[#This Row],[dir]]&lt;&gt;"",SUM(OFFSET(testdata[[#This Row],[volume]],0,0,testdata[[#This Row],[lastIndex]]-testdata[[#This Row],[index]],1))/ABS(testdata[[#This Row],[qty]]),"")</f>
        <v/>
      </c>
      <c r="AD489"/>
    </row>
    <row r="490" spans="1:30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IF(ABS(testdata[[#This Row],[close]]-H489)&gt;=BrickSize,H489+testdata[[#This Row],[qty]]*BrickSize,H489)</f>
        <v>258</v>
      </c>
      <c r="I490" s="15">
        <f>(testdata[[#This Row],[close]]-H489)/BrickSize</f>
        <v>-0.11199999999998908</v>
      </c>
      <c r="J490" s="12">
        <f>ROUNDDOWN((testdata[[#This Row],[close]]-H489)/BrickSize,0)</f>
        <v>0</v>
      </c>
      <c r="K490" s="12">
        <f t="array" ref="K490">SUM(ABS(J$2:J490))</f>
        <v>138</v>
      </c>
      <c r="L490" s="6" t="str">
        <f>IF(testdata[[#This Row],[last]]&gt;H489,"UP",IF(testdata[[#This Row],[last]]&lt;H489,"DN",""))</f>
        <v/>
      </c>
      <c r="M490" s="7">
        <f t="shared" si="7"/>
        <v>487</v>
      </c>
      <c r="N490" s="2" t="str">
        <f>IF(testdata[[#This Row],[qty]]&lt;&gt;0,H489,"")</f>
        <v/>
      </c>
      <c r="O490" s="2" t="str">
        <f ca="1">IF(testdata[[#This Row],[dir]]&lt;&gt;"",MAX(OFFSET(testdata[[#This Row],[high]],0,0,testdata[[#This Row],[lastIndex]]-testdata[[#This Row],[index]],1)),"")</f>
        <v/>
      </c>
      <c r="P490" s="2" t="str">
        <f ca="1">IF(testdata[[#This Row],[dir]]&lt;&gt;"",MIN(OFFSET(testdata[[#This Row],[low]],0,0,testdata[[#This Row],[lastIndex]]-testdata[[#This Row],[index]],1)),"")</f>
        <v/>
      </c>
      <c r="Q490" s="2" t="str">
        <f>IF(testdata[[#This Row],[qty]]&lt;&gt;0,testdata[[#This Row],[last]],"")</f>
        <v/>
      </c>
      <c r="R490" s="1" t="str">
        <f ca="1">IF(testdata[[#This Row],[dir]]&lt;&gt;"",SUM(OFFSET(testdata[[#This Row],[volume]],0,0,testdata[[#This Row],[lastIndex]]-testdata[[#This Row],[index]],1))/ABS(testdata[[#This Row],[qty]]),"")</f>
        <v/>
      </c>
      <c r="AD490"/>
    </row>
    <row r="491" spans="1:30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IF(ABS(testdata[[#This Row],[close]]-H490)&gt;=BrickSize,H490+testdata[[#This Row],[qty]]*BrickSize,H490)</f>
        <v>258</v>
      </c>
      <c r="I491" s="15">
        <f>(testdata[[#This Row],[close]]-H490)/BrickSize</f>
        <v>0.40399999999999636</v>
      </c>
      <c r="J491" s="12">
        <f>ROUNDDOWN((testdata[[#This Row],[close]]-H490)/BrickSize,0)</f>
        <v>0</v>
      </c>
      <c r="K491" s="12">
        <f t="array" ref="K491">SUM(ABS(J$2:J491))</f>
        <v>138</v>
      </c>
      <c r="L491" s="6" t="str">
        <f>IF(testdata[[#This Row],[last]]&gt;H490,"UP",IF(testdata[[#This Row],[last]]&lt;H490,"DN",""))</f>
        <v/>
      </c>
      <c r="M491" s="7">
        <f t="shared" si="7"/>
        <v>487</v>
      </c>
      <c r="N491" s="2" t="str">
        <f>IF(testdata[[#This Row],[qty]]&lt;&gt;0,H490,"")</f>
        <v/>
      </c>
      <c r="O491" s="2" t="str">
        <f ca="1">IF(testdata[[#This Row],[dir]]&lt;&gt;"",MAX(OFFSET(testdata[[#This Row],[high]],0,0,testdata[[#This Row],[lastIndex]]-testdata[[#This Row],[index]],1)),"")</f>
        <v/>
      </c>
      <c r="P491" s="2" t="str">
        <f ca="1">IF(testdata[[#This Row],[dir]]&lt;&gt;"",MIN(OFFSET(testdata[[#This Row],[low]],0,0,testdata[[#This Row],[lastIndex]]-testdata[[#This Row],[index]],1)),"")</f>
        <v/>
      </c>
      <c r="Q491" s="2" t="str">
        <f>IF(testdata[[#This Row],[qty]]&lt;&gt;0,testdata[[#This Row],[last]],"")</f>
        <v/>
      </c>
      <c r="R491" s="1" t="str">
        <f ca="1">IF(testdata[[#This Row],[dir]]&lt;&gt;"",SUM(OFFSET(testdata[[#This Row],[volume]],0,0,testdata[[#This Row],[lastIndex]]-testdata[[#This Row],[index]],1))/ABS(testdata[[#This Row],[qty]]),"")</f>
        <v/>
      </c>
      <c r="AD491"/>
    </row>
    <row r="492" spans="1:30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IF(ABS(testdata[[#This Row],[close]]-H491)&gt;=BrickSize,H491+testdata[[#This Row],[qty]]*BrickSize,H491)</f>
        <v>258</v>
      </c>
      <c r="I492" s="15">
        <f>(testdata[[#This Row],[close]]-H491)/BrickSize</f>
        <v>0.37200000000000272</v>
      </c>
      <c r="J492" s="12">
        <f>ROUNDDOWN((testdata[[#This Row],[close]]-H491)/BrickSize,0)</f>
        <v>0</v>
      </c>
      <c r="K492" s="12">
        <f t="array" ref="K492">SUM(ABS(J$2:J492))</f>
        <v>138</v>
      </c>
      <c r="L492" s="6" t="str">
        <f>IF(testdata[[#This Row],[last]]&gt;H491,"UP",IF(testdata[[#This Row],[last]]&lt;H491,"DN",""))</f>
        <v/>
      </c>
      <c r="M492" s="7">
        <f t="shared" si="7"/>
        <v>487</v>
      </c>
      <c r="N492" s="2" t="str">
        <f>IF(testdata[[#This Row],[qty]]&lt;&gt;0,H491,"")</f>
        <v/>
      </c>
      <c r="O492" s="2" t="str">
        <f ca="1">IF(testdata[[#This Row],[dir]]&lt;&gt;"",MAX(OFFSET(testdata[[#This Row],[high]],0,0,testdata[[#This Row],[lastIndex]]-testdata[[#This Row],[index]],1)),"")</f>
        <v/>
      </c>
      <c r="P492" s="2" t="str">
        <f ca="1">IF(testdata[[#This Row],[dir]]&lt;&gt;"",MIN(OFFSET(testdata[[#This Row],[low]],0,0,testdata[[#This Row],[lastIndex]]-testdata[[#This Row],[index]],1)),"")</f>
        <v/>
      </c>
      <c r="Q492" s="2" t="str">
        <f>IF(testdata[[#This Row],[qty]]&lt;&gt;0,testdata[[#This Row],[last]],"")</f>
        <v/>
      </c>
      <c r="R492" s="1" t="str">
        <f ca="1">IF(testdata[[#This Row],[dir]]&lt;&gt;"",SUM(OFFSET(testdata[[#This Row],[volume]],0,0,testdata[[#This Row],[lastIndex]]-testdata[[#This Row],[index]],1))/ABS(testdata[[#This Row],[qty]]),"")</f>
        <v/>
      </c>
      <c r="AD492"/>
    </row>
    <row r="493" spans="1:30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IF(ABS(testdata[[#This Row],[close]]-H492)&gt;=BrickSize,H492+testdata[[#This Row],[qty]]*BrickSize,H492)</f>
        <v>255.5</v>
      </c>
      <c r="I493" s="15">
        <f>(testdata[[#This Row],[close]]-H492)/BrickSize</f>
        <v>-1.5399999999999978</v>
      </c>
      <c r="J493" s="12">
        <f>ROUNDDOWN((testdata[[#This Row],[close]]-H492)/BrickSize,0)</f>
        <v>-1</v>
      </c>
      <c r="K493" s="12">
        <f t="array" ref="K493">SUM(ABS(J$2:J493))</f>
        <v>139</v>
      </c>
      <c r="L493" s="6" t="str">
        <f>IF(testdata[[#This Row],[last]]&gt;H492,"UP",IF(testdata[[#This Row],[last]]&lt;H492,"DN",""))</f>
        <v>DN</v>
      </c>
      <c r="M493" s="7">
        <f t="shared" si="7"/>
        <v>487</v>
      </c>
      <c r="N493" s="2">
        <f>IF(testdata[[#This Row],[qty]]&lt;&gt;0,H492,"")</f>
        <v>258</v>
      </c>
      <c r="O493" s="2">
        <f ca="1">IF(testdata[[#This Row],[dir]]&lt;&gt;"",MAX(OFFSET(testdata[[#This Row],[high]],0,0,testdata[[#This Row],[lastIndex]]-testdata[[#This Row],[index]],1)),"")</f>
        <v>262.47000000000003</v>
      </c>
      <c r="P493" s="2">
        <f ca="1">IF(testdata[[#This Row],[dir]]&lt;&gt;"",MIN(OFFSET(testdata[[#This Row],[low]],0,0,testdata[[#This Row],[lastIndex]]-testdata[[#This Row],[index]],1)),"")</f>
        <v>252.34</v>
      </c>
      <c r="Q493" s="2">
        <f>IF(testdata[[#This Row],[qty]]&lt;&gt;0,testdata[[#This Row],[last]],"")</f>
        <v>255.5</v>
      </c>
      <c r="R493" s="1">
        <f ca="1">IF(testdata[[#This Row],[dir]]&lt;&gt;"",SUM(OFFSET(testdata[[#This Row],[volume]],0,0,testdata[[#This Row],[lastIndex]]-testdata[[#This Row],[index]],1))/ABS(testdata[[#This Row],[qty]]),"")</f>
        <v>599097560</v>
      </c>
      <c r="AD493"/>
    </row>
    <row r="494" spans="1:30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IF(ABS(testdata[[#This Row],[close]]-H493)&gt;=BrickSize,H493+testdata[[#This Row],[qty]]*BrickSize,H493)</f>
        <v>250.5</v>
      </c>
      <c r="I494" s="15">
        <f>(testdata[[#This Row],[close]]-H493)/BrickSize</f>
        <v>-2.5360000000000014</v>
      </c>
      <c r="J494" s="12">
        <f>ROUNDDOWN((testdata[[#This Row],[close]]-H493)/BrickSize,0)</f>
        <v>-2</v>
      </c>
      <c r="K494" s="12">
        <f t="array" ref="K494">SUM(ABS(J$2:J494))</f>
        <v>141</v>
      </c>
      <c r="L494" s="6" t="str">
        <f>IF(testdata[[#This Row],[last]]&gt;H493,"UP",IF(testdata[[#This Row],[last]]&lt;H493,"DN",""))</f>
        <v>DN</v>
      </c>
      <c r="M494" s="7">
        <f t="shared" si="7"/>
        <v>492</v>
      </c>
      <c r="N494" s="2">
        <f>IF(testdata[[#This Row],[qty]]&lt;&gt;0,H493,"")</f>
        <v>255.5</v>
      </c>
      <c r="O494" s="2">
        <f ca="1">IF(testdata[[#This Row],[dir]]&lt;&gt;"",MAX(OFFSET(testdata[[#This Row],[high]],0,0,testdata[[#This Row],[lastIndex]]-testdata[[#This Row],[index]],1)),"")</f>
        <v>254.32</v>
      </c>
      <c r="P494" s="2">
        <f ca="1">IF(testdata[[#This Row],[dir]]&lt;&gt;"",MIN(OFFSET(testdata[[#This Row],[low]],0,0,testdata[[#This Row],[lastIndex]]-testdata[[#This Row],[index]],1)),"")</f>
        <v>247.37</v>
      </c>
      <c r="Q494" s="2">
        <f>IF(testdata[[#This Row],[qty]]&lt;&gt;0,testdata[[#This Row],[last]],"")</f>
        <v>250.5</v>
      </c>
      <c r="R494" s="1">
        <f ca="1">IF(testdata[[#This Row],[dir]]&lt;&gt;"",SUM(OFFSET(testdata[[#This Row],[volume]],0,0,testdata[[#This Row],[lastIndex]]-testdata[[#This Row],[index]],1))/ABS(testdata[[#This Row],[qty]]),"")</f>
        <v>84805296</v>
      </c>
      <c r="AD494"/>
    </row>
    <row r="495" spans="1:30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IF(ABS(testdata[[#This Row],[close]]-H494)&gt;=BrickSize,H494+testdata[[#This Row],[qty]]*BrickSize,H494)</f>
        <v>250.5</v>
      </c>
      <c r="I495" s="15">
        <f>(testdata[[#This Row],[close]]-H494)/BrickSize</f>
        <v>-0.64400000000000546</v>
      </c>
      <c r="J495" s="12">
        <f>ROUNDDOWN((testdata[[#This Row],[close]]-H494)/BrickSize,0)</f>
        <v>0</v>
      </c>
      <c r="K495" s="12">
        <f t="array" ref="K495">SUM(ABS(J$2:J495))</f>
        <v>141</v>
      </c>
      <c r="L495" s="6" t="str">
        <f>IF(testdata[[#This Row],[last]]&gt;H494,"UP",IF(testdata[[#This Row],[last]]&lt;H494,"DN",""))</f>
        <v/>
      </c>
      <c r="M495" s="7">
        <f t="shared" si="7"/>
        <v>493</v>
      </c>
      <c r="N495" s="2" t="str">
        <f>IF(testdata[[#This Row],[qty]]&lt;&gt;0,H494,"")</f>
        <v/>
      </c>
      <c r="O495" s="2" t="str">
        <f ca="1">IF(testdata[[#This Row],[dir]]&lt;&gt;"",MAX(OFFSET(testdata[[#This Row],[high]],0,0,testdata[[#This Row],[lastIndex]]-testdata[[#This Row],[index]],1)),"")</f>
        <v/>
      </c>
      <c r="P495" s="2" t="str">
        <f ca="1">IF(testdata[[#This Row],[dir]]&lt;&gt;"",MIN(OFFSET(testdata[[#This Row],[low]],0,0,testdata[[#This Row],[lastIndex]]-testdata[[#This Row],[index]],1)),"")</f>
        <v/>
      </c>
      <c r="Q495" s="2" t="str">
        <f>IF(testdata[[#This Row],[qty]]&lt;&gt;0,testdata[[#This Row],[last]],"")</f>
        <v/>
      </c>
      <c r="R495" s="1" t="str">
        <f ca="1">IF(testdata[[#This Row],[dir]]&lt;&gt;"",SUM(OFFSET(testdata[[#This Row],[volume]],0,0,testdata[[#This Row],[lastIndex]]-testdata[[#This Row],[index]],1))/ABS(testdata[[#This Row],[qty]]),"")</f>
        <v/>
      </c>
      <c r="AD495"/>
    </row>
    <row r="496" spans="1:30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IF(ABS(testdata[[#This Row],[close]]-H495)&gt;=BrickSize,H495+testdata[[#This Row],[qty]]*BrickSize,H495)</f>
        <v>245.5</v>
      </c>
      <c r="I496" s="15">
        <f>(testdata[[#This Row],[close]]-H495)/BrickSize</f>
        <v>-2.1360000000000015</v>
      </c>
      <c r="J496" s="12">
        <f>ROUNDDOWN((testdata[[#This Row],[close]]-H495)/BrickSize,0)</f>
        <v>-2</v>
      </c>
      <c r="K496" s="12">
        <f t="array" ref="K496">SUM(ABS(J$2:J496))</f>
        <v>143</v>
      </c>
      <c r="L496" s="6" t="str">
        <f>IF(testdata[[#This Row],[last]]&gt;H495,"UP",IF(testdata[[#This Row],[last]]&lt;H495,"DN",""))</f>
        <v>DN</v>
      </c>
      <c r="M496" s="7">
        <f t="shared" si="7"/>
        <v>493</v>
      </c>
      <c r="N496" s="2">
        <f>IF(testdata[[#This Row],[qty]]&lt;&gt;0,H495,"")</f>
        <v>250.5</v>
      </c>
      <c r="O496" s="2">
        <f ca="1">IF(testdata[[#This Row],[dir]]&lt;&gt;"",MAX(OFFSET(testdata[[#This Row],[high]],0,0,testdata[[#This Row],[lastIndex]]-testdata[[#This Row],[index]],1)),"")</f>
        <v>253.1</v>
      </c>
      <c r="P496" s="2">
        <f ca="1">IF(testdata[[#This Row],[dir]]&lt;&gt;"",MIN(OFFSET(testdata[[#This Row],[low]],0,0,testdata[[#This Row],[lastIndex]]-testdata[[#This Row],[index]],1)),"")</f>
        <v>243.3</v>
      </c>
      <c r="Q496" s="2">
        <f>IF(testdata[[#This Row],[qty]]&lt;&gt;0,testdata[[#This Row],[last]],"")</f>
        <v>245.5</v>
      </c>
      <c r="R496" s="1">
        <f ca="1">IF(testdata[[#This Row],[dir]]&lt;&gt;"",SUM(OFFSET(testdata[[#This Row],[volume]],0,0,testdata[[#This Row],[lastIndex]]-testdata[[#This Row],[index]],1))/ABS(testdata[[#This Row],[qty]]),"")</f>
        <v>179102736</v>
      </c>
      <c r="AD496"/>
    </row>
    <row r="497" spans="1:30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IF(ABS(testdata[[#This Row],[close]]-H496)&gt;=BrickSize,H496+testdata[[#This Row],[qty]]*BrickSize,H496)</f>
        <v>243</v>
      </c>
      <c r="I497" s="15">
        <f>(testdata[[#This Row],[close]]-H496)/BrickSize</f>
        <v>-1.7320000000000051</v>
      </c>
      <c r="J497" s="12">
        <f>ROUNDDOWN((testdata[[#This Row],[close]]-H496)/BrickSize,0)</f>
        <v>-1</v>
      </c>
      <c r="K497" s="12">
        <f t="array" ref="K497">SUM(ABS(J$2:J497))</f>
        <v>144</v>
      </c>
      <c r="L497" s="6" t="str">
        <f>IF(testdata[[#This Row],[last]]&gt;H496,"UP",IF(testdata[[#This Row],[last]]&lt;H496,"DN",""))</f>
        <v>DN</v>
      </c>
      <c r="M497" s="7">
        <f t="shared" si="7"/>
        <v>495</v>
      </c>
      <c r="N497" s="2">
        <f>IF(testdata[[#This Row],[qty]]&lt;&gt;0,H496,"")</f>
        <v>245.5</v>
      </c>
      <c r="O497" s="2">
        <f ca="1">IF(testdata[[#This Row],[dir]]&lt;&gt;"",MAX(OFFSET(testdata[[#This Row],[high]],0,0,testdata[[#This Row],[lastIndex]]-testdata[[#This Row],[index]],1)),"")</f>
        <v>245.51</v>
      </c>
      <c r="P497" s="2">
        <f ca="1">IF(testdata[[#This Row],[dir]]&lt;&gt;"",MIN(OFFSET(testdata[[#This Row],[low]],0,0,testdata[[#This Row],[lastIndex]]-testdata[[#This Row],[index]],1)),"")</f>
        <v>238.71</v>
      </c>
      <c r="Q497" s="2">
        <f>IF(testdata[[#This Row],[qty]]&lt;&gt;0,testdata[[#This Row],[last]],"")</f>
        <v>243</v>
      </c>
      <c r="R497" s="1">
        <f ca="1">IF(testdata[[#This Row],[dir]]&lt;&gt;"",SUM(OFFSET(testdata[[#This Row],[volume]],0,0,testdata[[#This Row],[lastIndex]]-testdata[[#This Row],[index]],1))/ABS(testdata[[#This Row],[qty]]),"")</f>
        <v>258325808</v>
      </c>
      <c r="AD497"/>
    </row>
    <row r="498" spans="1:30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IF(ABS(testdata[[#This Row],[close]]-H497)&gt;=BrickSize,H497+testdata[[#This Row],[qty]]*BrickSize,H497)</f>
        <v>238</v>
      </c>
      <c r="I498" s="15">
        <f>(testdata[[#This Row],[close]]-H497)/BrickSize</f>
        <v>-2.7080000000000042</v>
      </c>
      <c r="J498" s="12">
        <f>ROUNDDOWN((testdata[[#This Row],[close]]-H497)/BrickSize,0)</f>
        <v>-2</v>
      </c>
      <c r="K498" s="12">
        <f t="array" ref="K498">SUM(ABS(J$2:J498))</f>
        <v>146</v>
      </c>
      <c r="L498" s="6" t="str">
        <f>IF(testdata[[#This Row],[last]]&gt;H497,"UP",IF(testdata[[#This Row],[last]]&lt;H497,"DN",""))</f>
        <v>DN</v>
      </c>
      <c r="M498" s="7">
        <f t="shared" si="7"/>
        <v>496</v>
      </c>
      <c r="N498" s="2">
        <f>IF(testdata[[#This Row],[qty]]&lt;&gt;0,H497,"")</f>
        <v>243</v>
      </c>
      <c r="O498" s="2">
        <f ca="1">IF(testdata[[#This Row],[dir]]&lt;&gt;"",MAX(OFFSET(testdata[[#This Row],[high]],0,0,testdata[[#This Row],[lastIndex]]-testdata[[#This Row],[index]],1)),"")</f>
        <v>245.07</v>
      </c>
      <c r="P498" s="2">
        <f ca="1">IF(testdata[[#This Row],[dir]]&lt;&gt;"",MIN(OFFSET(testdata[[#This Row],[low]],0,0,testdata[[#This Row],[lastIndex]]-testdata[[#This Row],[index]],1)),"")</f>
        <v>235.52</v>
      </c>
      <c r="Q498" s="2">
        <f>IF(testdata[[#This Row],[qty]]&lt;&gt;0,testdata[[#This Row],[last]],"")</f>
        <v>238</v>
      </c>
      <c r="R498" s="1">
        <f ca="1">IF(testdata[[#This Row],[dir]]&lt;&gt;"",SUM(OFFSET(testdata[[#This Row],[volume]],0,0,testdata[[#This Row],[lastIndex]]-testdata[[#This Row],[index]],1))/ABS(testdata[[#This Row],[qty]]),"")</f>
        <v>130090104</v>
      </c>
      <c r="AD498"/>
    </row>
    <row r="499" spans="1:30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IF(ABS(testdata[[#This Row],[close]]-H498)&gt;=BrickSize,H498+testdata[[#This Row],[qty]]*BrickSize,H498)</f>
        <v>230.5</v>
      </c>
      <c r="I499" s="15">
        <f>(testdata[[#This Row],[close]]-H498)/BrickSize</f>
        <v>-3.2039999999999962</v>
      </c>
      <c r="J499" s="12">
        <f>ROUNDDOWN((testdata[[#This Row],[close]]-H498)/BrickSize,0)</f>
        <v>-3</v>
      </c>
      <c r="K499" s="12">
        <f t="array" ref="K499">SUM(ABS(J$2:J499))</f>
        <v>149</v>
      </c>
      <c r="L499" s="6" t="str">
        <f>IF(testdata[[#This Row],[last]]&gt;H498,"UP",IF(testdata[[#This Row],[last]]&lt;H498,"DN",""))</f>
        <v>DN</v>
      </c>
      <c r="M499" s="7">
        <f t="shared" si="7"/>
        <v>497</v>
      </c>
      <c r="N499" s="2">
        <f>IF(testdata[[#This Row],[qty]]&lt;&gt;0,H498,"")</f>
        <v>238</v>
      </c>
      <c r="O499" s="2">
        <f ca="1">IF(testdata[[#This Row],[dir]]&lt;&gt;"",MAX(OFFSET(testdata[[#This Row],[high]],0,0,testdata[[#This Row],[lastIndex]]-testdata[[#This Row],[index]],1)),"")</f>
        <v>236.36</v>
      </c>
      <c r="P499" s="2">
        <f ca="1">IF(testdata[[#This Row],[dir]]&lt;&gt;"",MIN(OFFSET(testdata[[#This Row],[low]],0,0,testdata[[#This Row],[lastIndex]]-testdata[[#This Row],[index]],1)),"")</f>
        <v>229.92</v>
      </c>
      <c r="Q499" s="2">
        <f>IF(testdata[[#This Row],[qty]]&lt;&gt;0,testdata[[#This Row],[last]],"")</f>
        <v>230.5</v>
      </c>
      <c r="R499" s="1">
        <f ca="1">IF(testdata[[#This Row],[dir]]&lt;&gt;"",SUM(OFFSET(testdata[[#This Row],[volume]],0,0,testdata[[#This Row],[lastIndex]]-testdata[[#This Row],[index]],1))/ABS(testdata[[#This Row],[qty]]),"")</f>
        <v>50033568</v>
      </c>
      <c r="AD499"/>
    </row>
    <row r="500" spans="1:30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IF(ABS(testdata[[#This Row],[close]]-H499)&gt;=BrickSize,H499+testdata[[#This Row],[qty]]*BrickSize,H499)</f>
        <v>240.5</v>
      </c>
      <c r="I500" s="15">
        <f>(testdata[[#This Row],[close]]-H499)/BrickSize</f>
        <v>4.4440000000000053</v>
      </c>
      <c r="J500" s="12">
        <f>ROUNDDOWN((testdata[[#This Row],[close]]-H499)/BrickSize,0)</f>
        <v>4</v>
      </c>
      <c r="K500" s="12">
        <f t="array" ref="K500">SUM(ABS(J$2:J500))</f>
        <v>153</v>
      </c>
      <c r="L500" s="6" t="str">
        <f>IF(testdata[[#This Row],[last]]&gt;H499,"UP",IF(testdata[[#This Row],[last]]&lt;H499,"DN",""))</f>
        <v>UP</v>
      </c>
      <c r="M500" s="7">
        <f t="shared" si="7"/>
        <v>498</v>
      </c>
      <c r="N500" s="2">
        <f>IF(testdata[[#This Row],[qty]]&lt;&gt;0,H499,"")</f>
        <v>230.5</v>
      </c>
      <c r="O500" s="2">
        <f ca="1">IF(testdata[[#This Row],[dir]]&lt;&gt;"",MAX(OFFSET(testdata[[#This Row],[high]],0,0,testdata[[#This Row],[lastIndex]]-testdata[[#This Row],[index]],1)),"")</f>
        <v>241.61</v>
      </c>
      <c r="P500" s="2">
        <f ca="1">IF(testdata[[#This Row],[dir]]&lt;&gt;"",MIN(OFFSET(testdata[[#This Row],[low]],0,0,testdata[[#This Row],[lastIndex]]-testdata[[#This Row],[index]],1)),"")</f>
        <v>229.42</v>
      </c>
      <c r="Q500" s="2">
        <f>IF(testdata[[#This Row],[qty]]&lt;&gt;0,testdata[[#This Row],[last]],"")</f>
        <v>240.5</v>
      </c>
      <c r="R500" s="1">
        <f ca="1">IF(testdata[[#This Row],[dir]]&lt;&gt;"",SUM(OFFSET(testdata[[#This Row],[volume]],0,0,testdata[[#This Row],[lastIndex]]-testdata[[#This Row],[index]],1))/ABS(testdata[[#This Row],[qty]]),"")</f>
        <v>55655512</v>
      </c>
      <c r="AD500"/>
    </row>
    <row r="501" spans="1:30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IF(ABS(testdata[[#This Row],[close]]-H500)&gt;=BrickSize,H500+testdata[[#This Row],[qty]]*BrickSize,H500)</f>
        <v>243</v>
      </c>
      <c r="I501" s="15">
        <f>(testdata[[#This Row],[close]]-H500)/BrickSize</f>
        <v>1.1840000000000033</v>
      </c>
      <c r="J501" s="12">
        <f>ROUNDDOWN((testdata[[#This Row],[close]]-H500)/BrickSize,0)</f>
        <v>1</v>
      </c>
      <c r="K501" s="12">
        <f t="array" ref="K501">SUM(ABS(J$2:J501))</f>
        <v>154</v>
      </c>
      <c r="L501" s="6" t="str">
        <f>IF(testdata[[#This Row],[last]]&gt;H500,"UP",IF(testdata[[#This Row],[last]]&lt;H500,"DN",""))</f>
        <v>UP</v>
      </c>
      <c r="M501" s="7">
        <f t="shared" si="7"/>
        <v>499</v>
      </c>
      <c r="N501" s="2">
        <f>IF(testdata[[#This Row],[qty]]&lt;&gt;0,H500,"")</f>
        <v>240.5</v>
      </c>
      <c r="O501" s="2">
        <f ca="1">IF(testdata[[#This Row],[dir]]&lt;&gt;"",MAX(OFFSET(testdata[[#This Row],[high]],0,0,testdata[[#This Row],[lastIndex]]-testdata[[#This Row],[index]],1)),"")</f>
        <v>243.68</v>
      </c>
      <c r="P501" s="2">
        <f ca="1">IF(testdata[[#This Row],[dir]]&lt;&gt;"",MIN(OFFSET(testdata[[#This Row],[low]],0,0,testdata[[#This Row],[lastIndex]]-testdata[[#This Row],[index]],1)),"")</f>
        <v>234.52</v>
      </c>
      <c r="Q501" s="2">
        <f>IF(testdata[[#This Row],[qty]]&lt;&gt;0,testdata[[#This Row],[last]],"")</f>
        <v>243</v>
      </c>
      <c r="R501" s="1">
        <f ca="1">IF(testdata[[#This Row],[dir]]&lt;&gt;"",SUM(OFFSET(testdata[[#This Row],[volume]],0,0,testdata[[#This Row],[lastIndex]]-testdata[[#This Row],[index]],1))/ABS(testdata[[#This Row],[qty]]),"")</f>
        <v>189794032</v>
      </c>
      <c r="AD501"/>
    </row>
    <row r="502" spans="1:30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IF(ABS(testdata[[#This Row],[close]]-H501)&gt;=BrickSize,H501+testdata[[#This Row],[qty]]*BrickSize,H501)</f>
        <v>243</v>
      </c>
      <c r="I502" s="15">
        <f>(testdata[[#This Row],[close]]-H501)/BrickSize</f>
        <v>6.0000000000002274E-2</v>
      </c>
      <c r="J502" s="12">
        <f>ROUNDDOWN((testdata[[#This Row],[close]]-H501)/BrickSize,0)</f>
        <v>0</v>
      </c>
      <c r="K502" s="12">
        <f t="array" ref="K502">SUM(ABS(J$2:J502))</f>
        <v>154</v>
      </c>
      <c r="L502" s="6" t="str">
        <f>IF(testdata[[#This Row],[last]]&gt;H501,"UP",IF(testdata[[#This Row],[last]]&lt;H501,"DN",""))</f>
        <v/>
      </c>
      <c r="M502" s="7">
        <f t="shared" si="7"/>
        <v>500</v>
      </c>
      <c r="N502" s="2" t="str">
        <f>IF(testdata[[#This Row],[qty]]&lt;&gt;0,H501,"")</f>
        <v/>
      </c>
      <c r="O502" s="2" t="str">
        <f ca="1">IF(testdata[[#This Row],[dir]]&lt;&gt;"",MAX(OFFSET(testdata[[#This Row],[high]],0,0,testdata[[#This Row],[lastIndex]]-testdata[[#This Row],[index]],1)),"")</f>
        <v/>
      </c>
      <c r="P502" s="2" t="str">
        <f ca="1">IF(testdata[[#This Row],[dir]]&lt;&gt;"",MIN(OFFSET(testdata[[#This Row],[low]],0,0,testdata[[#This Row],[lastIndex]]-testdata[[#This Row],[index]],1)),"")</f>
        <v/>
      </c>
      <c r="Q502" s="2" t="str">
        <f>IF(testdata[[#This Row],[qty]]&lt;&gt;0,testdata[[#This Row],[last]],"")</f>
        <v/>
      </c>
      <c r="R502" s="1" t="str">
        <f ca="1">IF(testdata[[#This Row],[dir]]&lt;&gt;"",SUM(OFFSET(testdata[[#This Row],[volume]],0,0,testdata[[#This Row],[lastIndex]]-testdata[[#This Row],[index]],1))/ABS(testdata[[#This Row],[qty]]),"")</f>
        <v/>
      </c>
      <c r="AD502"/>
    </row>
    <row r="503" spans="1:30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IF(ABS(testdata[[#This Row],[close]]-H502)&gt;=BrickSize,H502+testdata[[#This Row],[qty]]*BrickSize,H502)</f>
        <v>243</v>
      </c>
      <c r="I503" s="15">
        <f>(testdata[[#This Row],[close]]-H502)/BrickSize</f>
        <v>0.91200000000000048</v>
      </c>
      <c r="J503" s="12">
        <f>ROUNDDOWN((testdata[[#This Row],[close]]-H502)/BrickSize,0)</f>
        <v>0</v>
      </c>
      <c r="K503" s="12">
        <f t="array" ref="K503">SUM(ABS(J$2:J503))</f>
        <v>154</v>
      </c>
      <c r="L503" s="6" t="str">
        <f>IF(testdata[[#This Row],[last]]&gt;H502,"UP",IF(testdata[[#This Row],[last]]&lt;H502,"DN",""))</f>
        <v/>
      </c>
      <c r="M503" s="7">
        <f t="shared" si="7"/>
        <v>500</v>
      </c>
      <c r="N503" s="2" t="str">
        <f>IF(testdata[[#This Row],[qty]]&lt;&gt;0,H502,"")</f>
        <v/>
      </c>
      <c r="O503" s="2" t="str">
        <f ca="1">IF(testdata[[#This Row],[dir]]&lt;&gt;"",MAX(OFFSET(testdata[[#This Row],[high]],0,0,testdata[[#This Row],[lastIndex]]-testdata[[#This Row],[index]],1)),"")</f>
        <v/>
      </c>
      <c r="P503" s="2" t="str">
        <f ca="1">IF(testdata[[#This Row],[dir]]&lt;&gt;"",MIN(OFFSET(testdata[[#This Row],[low]],0,0,testdata[[#This Row],[lastIndex]]-testdata[[#This Row],[index]],1)),"")</f>
        <v/>
      </c>
      <c r="Q503" s="2" t="str">
        <f>IF(testdata[[#This Row],[qty]]&lt;&gt;0,testdata[[#This Row],[last]],"")</f>
        <v/>
      </c>
      <c r="R503" s="1" t="str">
        <f ca="1">IF(testdata[[#This Row],[dir]]&lt;&gt;"",SUM(OFFSET(testdata[[#This Row],[volume]],0,0,testdata[[#This Row],[lastIndex]]-testdata[[#This Row],[index]],1))/ABS(testdata[[#This Row],[qty]]),"")</f>
        <v/>
      </c>
      <c r="AD503"/>
    </row>
  </sheetData>
  <pageMargins left="0.7" right="0.7" top="0.75" bottom="0.75" header="0.3" footer="0.3"/>
  <pageSetup orientation="portrait" r:id="rId1"/>
  <ignoredErrors>
    <ignoredError sqref="M3 H1 M4:M503 L2 J3 I3:I503 J4:J503 H3:H503 R3:R503" calculatedColumn="1"/>
  </ignoredErrors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BA6E-6625-429F-82CB-561C441D7D08}">
  <dimension ref="A1:AG503"/>
  <sheetViews>
    <sheetView workbookViewId="0">
      <pane xSplit="2" ySplit="1" topLeftCell="C2" activePane="bottomRight" state="frozenSplit"/>
      <selection pane="topRight" activeCell="P1" sqref="P1"/>
      <selection pane="bottomLeft" activeCell="A20" sqref="A20"/>
      <selection pane="bottomRight" activeCell="U1" sqref="U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bestFit="1" customWidth="1"/>
    <col min="10" max="10" width="8.7109375" bestFit="1" customWidth="1"/>
    <col min="11" max="11" width="8.85546875" style="15" bestFit="1" customWidth="1"/>
    <col min="12" max="12" width="3.85546875" style="12" bestFit="1" customWidth="1"/>
    <col min="13" max="13" width="5.140625" style="12" bestFit="1" customWidth="1"/>
    <col min="14" max="14" width="6.28515625" bestFit="1" customWidth="1"/>
    <col min="15" max="15" width="9.140625" style="4" bestFit="1" customWidth="1"/>
    <col min="16" max="19" width="9" style="2" bestFit="1" customWidth="1"/>
    <col min="20" max="20" width="14.28515625" style="1" bestFit="1" customWidth="1"/>
    <col min="21" max="21" width="3.7109375" customWidth="1"/>
    <col min="23" max="23" width="3.7109375" customWidth="1"/>
    <col min="24" max="24" width="4" style="8" bestFit="1" customWidth="1"/>
    <col min="25" max="25" width="12.42578125" style="3" bestFit="1" customWidth="1"/>
    <col min="26" max="26" width="9.140625" style="2" customWidth="1"/>
    <col min="27" max="28" width="9" style="2" bestFit="1" customWidth="1"/>
    <col min="29" max="29" width="9.140625" style="2" customWidth="1"/>
    <col min="30" max="30" width="14.28515625" style="1" bestFit="1" customWidth="1"/>
    <col min="31" max="31" width="6.140625" style="4" bestFit="1" customWidth="1"/>
    <col min="32" max="32" width="3.7109375" customWidth="1"/>
    <col min="33" max="33" width="12.5703125" style="1" bestFit="1" customWidth="1"/>
  </cols>
  <sheetData>
    <row r="1" spans="1:33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6" t="s">
        <v>139</v>
      </c>
      <c r="J1" s="6" t="s">
        <v>140</v>
      </c>
      <c r="K1" s="15" t="s">
        <v>136</v>
      </c>
      <c r="L1" s="12" t="s">
        <v>135</v>
      </c>
      <c r="M1" s="12" t="s">
        <v>137</v>
      </c>
      <c r="N1" s="6" t="s">
        <v>138</v>
      </c>
      <c r="O1" s="7" t="s">
        <v>15</v>
      </c>
      <c r="P1" s="6" t="s">
        <v>9</v>
      </c>
      <c r="Q1" s="6" t="s">
        <v>10</v>
      </c>
      <c r="R1" s="6" t="s">
        <v>11</v>
      </c>
      <c r="S1" s="6" t="s">
        <v>12</v>
      </c>
      <c r="T1" s="5" t="s">
        <v>13</v>
      </c>
      <c r="V1" s="4" t="s">
        <v>7</v>
      </c>
      <c r="X1" s="7" t="s">
        <v>204</v>
      </c>
      <c r="Y1" s="3" t="s">
        <v>0</v>
      </c>
      <c r="Z1" s="6" t="s">
        <v>1</v>
      </c>
      <c r="AA1" s="6" t="s">
        <v>2</v>
      </c>
      <c r="AB1" s="6" t="s">
        <v>3</v>
      </c>
      <c r="AC1" s="6" t="s">
        <v>4</v>
      </c>
      <c r="AD1" s="5" t="s">
        <v>5</v>
      </c>
      <c r="AE1" s="4" t="s">
        <v>138</v>
      </c>
      <c r="AG1"/>
    </row>
    <row r="2" spans="1:33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213</v>
      </c>
      <c r="I2" s="9"/>
      <c r="J2" s="15"/>
      <c r="K2" s="15">
        <f>IF(ABS(testdata5[[#This Row],[higQty]])&gt;=ABS(testdata5[[#This Row],[lowQty]]),testdata5[[#This Row],[higQty]],testdata5[[#This Row],[lowQty]])</f>
        <v>0</v>
      </c>
      <c r="L2" s="13"/>
      <c r="M2" s="13">
        <f t="array" ref="M2">SUM(ABS(L$2:L2))</f>
        <v>0</v>
      </c>
      <c r="N2" s="11" t="s">
        <v>14</v>
      </c>
      <c r="O2" s="10"/>
      <c r="P2" s="10"/>
      <c r="Q2" s="10"/>
      <c r="R2" s="10"/>
      <c r="S2" s="10"/>
      <c r="T2" s="10"/>
      <c r="V2" s="4">
        <v>2.5</v>
      </c>
      <c r="X2" s="7">
        <v>1</v>
      </c>
      <c r="Y2" s="3" t="s">
        <v>16</v>
      </c>
      <c r="Z2" s="2">
        <v>213</v>
      </c>
      <c r="AA2" s="2">
        <v>216.89</v>
      </c>
      <c r="AB2" s="2">
        <v>212.53</v>
      </c>
      <c r="AC2" s="2">
        <v>215.5</v>
      </c>
      <c r="AD2" s="1">
        <v>1180981564</v>
      </c>
      <c r="AE2" s="4" t="b">
        <v>1</v>
      </c>
      <c r="AG2"/>
    </row>
    <row r="3" spans="1:33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IF(testdata5[[#This Row],[qty]]&lt;&gt;0,H2+testdata5[[#This Row],[qty]]*BrickSize,H2)</f>
        <v>213</v>
      </c>
      <c r="I3" s="15">
        <f>(testdata5[[#This Row],[low]]-$H2)/BrickSize</f>
        <v>6.0000000000002274E-2</v>
      </c>
      <c r="J3" s="15">
        <f>(testdata5[[#This Row],[high]]-$H2)/BrickSize</f>
        <v>0.48799999999999955</v>
      </c>
      <c r="K3" s="15">
        <f>IF(ABS(testdata5[[#This Row],[higQty]])&gt;=ABS(testdata5[[#This Row],[lowQty]]),testdata5[[#This Row],[higQty]],testdata5[[#This Row],[lowQty]])</f>
        <v>0.48799999999999955</v>
      </c>
      <c r="L3" s="12">
        <f>ROUNDDOWN(testdata5[[#This Row],[rawQty]],0)</f>
        <v>0</v>
      </c>
      <c r="M3" s="14">
        <f t="array" ref="M3">SUM(ABS(L$2:L3))</f>
        <v>0</v>
      </c>
      <c r="N3" s="6" t="str">
        <f>IF(testdata5[[#This Row],[qty]]&gt;0,"UP",IF(testdata5[[#This Row],[qty]]&lt;0,"DN",""))</f>
        <v/>
      </c>
      <c r="O3" s="7">
        <f t="shared" ref="O3" si="0">IF(N2&lt;&gt;"",$A2,O2)</f>
        <v>1</v>
      </c>
      <c r="P3" s="2" t="str">
        <f>IF(testdata5[[#This Row],[qty]]&lt;&gt;0,H2,"")</f>
        <v/>
      </c>
      <c r="Q3" s="2" t="str">
        <f ca="1">IF(testdata5[[#This Row],[qty]]&lt;&gt;0,MAX(OFFSET(testdata5[[#This Row],[high]],0,0,testdata5[[#This Row],[lastIndex]]-testdata5[[#This Row],[index]],1)),"")</f>
        <v/>
      </c>
      <c r="R3" s="2" t="str">
        <f ca="1">IF(testdata5[[#This Row],[qty]]&lt;&gt;0,MIN(OFFSET(testdata5[[#This Row],[low]],0,0,testdata5[[#This Row],[lastIndex]]-testdata5[[#This Row],[index]],1)),"")</f>
        <v/>
      </c>
      <c r="S3" s="2" t="str">
        <f>IF(testdata5[[#This Row],[qty]]&lt;&gt;0,testdata5[[#This Row],[last]],"")</f>
        <v/>
      </c>
      <c r="T3" s="1" t="str">
        <f ca="1">IF(testdata5[[#This Row],[qty]]&lt;&gt;0,SUM(OFFSET(testdata5[[#This Row],[volume]],0,0,testdata5[[#This Row],[lastIndex]]-testdata5[[#This Row],[index]],1))/ABS(testdata5[[#This Row],[qty]]),"")</f>
        <v/>
      </c>
      <c r="X3" s="7">
        <v>2</v>
      </c>
      <c r="Y3" s="3" t="s">
        <v>141</v>
      </c>
      <c r="Z3" s="2">
        <v>215.5</v>
      </c>
      <c r="AA3" s="2">
        <v>218.19</v>
      </c>
      <c r="AB3" s="2">
        <v>213.82</v>
      </c>
      <c r="AC3" s="2">
        <v>218</v>
      </c>
      <c r="AD3" s="1">
        <v>781026124</v>
      </c>
      <c r="AE3" s="4" t="b">
        <v>1</v>
      </c>
      <c r="AG3"/>
    </row>
    <row r="4" spans="1:33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IF(testdata5[[#This Row],[qty]]&lt;&gt;0,H3+testdata5[[#This Row],[qty]]*BrickSize,H3)</f>
        <v>213</v>
      </c>
      <c r="I4" s="15">
        <f>(testdata5[[#This Row],[low]]-$H3)/BrickSize</f>
        <v>8.0000000000040924E-3</v>
      </c>
      <c r="J4" s="15">
        <f>(testdata5[[#This Row],[high]]-$H3)/BrickSize</f>
        <v>0.42400000000000093</v>
      </c>
      <c r="K4" s="15">
        <f>IF(ABS(testdata5[[#This Row],[higQty]])&gt;=ABS(testdata5[[#This Row],[lowQty]]),testdata5[[#This Row],[higQty]],testdata5[[#This Row],[lowQty]])</f>
        <v>0.42400000000000093</v>
      </c>
      <c r="L4" s="12">
        <f>ROUNDDOWN(testdata5[[#This Row],[rawQty]],0)</f>
        <v>0</v>
      </c>
      <c r="M4" s="12">
        <f t="array" ref="M4">SUM(ABS(L$2:L4))</f>
        <v>0</v>
      </c>
      <c r="N4" s="6" t="str">
        <f>IF(testdata5[[#This Row],[qty]]&gt;0,"UP",IF(testdata5[[#This Row],[qty]]&lt;0,"DN",""))</f>
        <v/>
      </c>
      <c r="O4" s="7">
        <f t="shared" ref="O4:O67" si="1">IF(N3&lt;&gt;"",$A3,O3)</f>
        <v>1</v>
      </c>
      <c r="P4" s="2" t="str">
        <f>IF(testdata5[[#This Row],[qty]]&lt;&gt;0,H3,"")</f>
        <v/>
      </c>
      <c r="Q4" s="2" t="str">
        <f ca="1">IF(testdata5[[#This Row],[qty]]&lt;&gt;0,MAX(OFFSET(testdata5[[#This Row],[high]],0,0,testdata5[[#This Row],[lastIndex]]-testdata5[[#This Row],[index]],1)),"")</f>
        <v/>
      </c>
      <c r="R4" s="2" t="str">
        <f ca="1">IF(testdata5[[#This Row],[qty]]&lt;&gt;0,MIN(OFFSET(testdata5[[#This Row],[low]],0,0,testdata5[[#This Row],[lastIndex]]-testdata5[[#This Row],[index]],1)),"")</f>
        <v/>
      </c>
      <c r="S4" s="2" t="str">
        <f>IF(testdata5[[#This Row],[qty]]&lt;&gt;0,testdata5[[#This Row],[last]],"")</f>
        <v/>
      </c>
      <c r="T4" s="1" t="str">
        <f ca="1">IF(testdata5[[#This Row],[qty]]&lt;&gt;0,SUM(OFFSET(testdata5[[#This Row],[volume]],0,0,testdata5[[#This Row],[lastIndex]]-testdata5[[#This Row],[index]],1))/ABS(testdata5[[#This Row],[qty]]),"")</f>
        <v/>
      </c>
      <c r="X4" s="7">
        <v>3</v>
      </c>
      <c r="Y4" s="3" t="s">
        <v>18</v>
      </c>
      <c r="Z4" s="2">
        <v>218</v>
      </c>
      <c r="AA4" s="2">
        <v>220.8</v>
      </c>
      <c r="AB4" s="2">
        <v>217.88</v>
      </c>
      <c r="AC4" s="2">
        <v>220.5</v>
      </c>
      <c r="AD4" s="1">
        <v>203551424</v>
      </c>
      <c r="AE4" s="4" t="b">
        <v>1</v>
      </c>
      <c r="AG4"/>
    </row>
    <row r="5" spans="1:33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IF(testdata5[[#This Row],[qty]]&lt;&gt;0,H4+testdata5[[#This Row],[qty]]*BrickSize,H4)</f>
        <v>213</v>
      </c>
      <c r="I5" s="15">
        <f>(testdata5[[#This Row],[low]]-$H4)/BrickSize</f>
        <v>0.16799999999999499</v>
      </c>
      <c r="J5" s="15">
        <f>(testdata5[[#This Row],[high]]-$H4)/BrickSize</f>
        <v>0.867999999999995</v>
      </c>
      <c r="K5" s="15">
        <f>IF(ABS(testdata5[[#This Row],[higQty]])&gt;=ABS(testdata5[[#This Row],[lowQty]]),testdata5[[#This Row],[higQty]],testdata5[[#This Row],[lowQty]])</f>
        <v>0.867999999999995</v>
      </c>
      <c r="L5" s="12">
        <f>ROUNDDOWN(testdata5[[#This Row],[rawQty]],0)</f>
        <v>0</v>
      </c>
      <c r="M5" s="12">
        <f t="array" ref="M5">SUM(ABS(L$2:L5))</f>
        <v>0</v>
      </c>
      <c r="N5" s="6" t="str">
        <f>IF(testdata5[[#This Row],[qty]]&gt;0,"UP",IF(testdata5[[#This Row],[qty]]&lt;0,"DN",""))</f>
        <v/>
      </c>
      <c r="O5" s="7">
        <f t="shared" si="1"/>
        <v>1</v>
      </c>
      <c r="P5" s="2" t="str">
        <f>IF(testdata5[[#This Row],[qty]]&lt;&gt;0,H4,"")</f>
        <v/>
      </c>
      <c r="Q5" s="2" t="str">
        <f ca="1">IF(testdata5[[#This Row],[qty]]&lt;&gt;0,MAX(OFFSET(testdata5[[#This Row],[high]],0,0,testdata5[[#This Row],[lastIndex]]-testdata5[[#This Row],[index]],1)),"")</f>
        <v/>
      </c>
      <c r="R5" s="2" t="str">
        <f ca="1">IF(testdata5[[#This Row],[qty]]&lt;&gt;0,MIN(OFFSET(testdata5[[#This Row],[low]],0,0,testdata5[[#This Row],[lastIndex]]-testdata5[[#This Row],[index]],1)),"")</f>
        <v/>
      </c>
      <c r="S5" s="2" t="str">
        <f>IF(testdata5[[#This Row],[qty]]&lt;&gt;0,testdata5[[#This Row],[last]],"")</f>
        <v/>
      </c>
      <c r="T5" s="1" t="str">
        <f ca="1">IF(testdata5[[#This Row],[qty]]&lt;&gt;0,SUM(OFFSET(testdata5[[#This Row],[volume]],0,0,testdata5[[#This Row],[lastIndex]]-testdata5[[#This Row],[index]],1))/ABS(testdata5[[#This Row],[qty]]),"")</f>
        <v/>
      </c>
      <c r="X5" s="7">
        <v>4</v>
      </c>
      <c r="Y5" s="3" t="s">
        <v>19</v>
      </c>
      <c r="Z5" s="2">
        <v>220.5</v>
      </c>
      <c r="AA5" s="2">
        <v>223.62</v>
      </c>
      <c r="AB5" s="2">
        <v>220.5</v>
      </c>
      <c r="AC5" s="2">
        <v>223</v>
      </c>
      <c r="AD5" s="1">
        <v>357401880</v>
      </c>
      <c r="AE5" s="4" t="b">
        <v>1</v>
      </c>
      <c r="AG5"/>
    </row>
    <row r="6" spans="1:33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IF(testdata5[[#This Row],[qty]]&lt;&gt;0,H5+testdata5[[#This Row],[qty]]*BrickSize,H5)</f>
        <v>213</v>
      </c>
      <c r="I6" s="15">
        <f>(testdata5[[#This Row],[low]]-$H5)/BrickSize</f>
        <v>0.36399999999999866</v>
      </c>
      <c r="J6" s="15">
        <f>(testdata5[[#This Row],[high]]-$H5)/BrickSize</f>
        <v>0.61200000000000043</v>
      </c>
      <c r="K6" s="15">
        <f>IF(ABS(testdata5[[#This Row],[higQty]])&gt;=ABS(testdata5[[#This Row],[lowQty]]),testdata5[[#This Row],[higQty]],testdata5[[#This Row],[lowQty]])</f>
        <v>0.61200000000000043</v>
      </c>
      <c r="L6" s="12">
        <f>ROUNDDOWN(testdata5[[#This Row],[rawQty]],0)</f>
        <v>0</v>
      </c>
      <c r="M6" s="12">
        <f t="array" ref="M6">SUM(ABS(L$2:L6))</f>
        <v>0</v>
      </c>
      <c r="N6" s="6" t="str">
        <f>IF(testdata5[[#This Row],[qty]]&gt;0,"UP",IF(testdata5[[#This Row],[qty]]&lt;0,"DN",""))</f>
        <v/>
      </c>
      <c r="O6" s="7">
        <f t="shared" si="1"/>
        <v>1</v>
      </c>
      <c r="P6" s="2" t="str">
        <f>IF(testdata5[[#This Row],[qty]]&lt;&gt;0,H5,"")</f>
        <v/>
      </c>
      <c r="Q6" s="2" t="str">
        <f ca="1">IF(testdata5[[#This Row],[qty]]&lt;&gt;0,MAX(OFFSET(testdata5[[#This Row],[high]],0,0,testdata5[[#This Row],[lastIndex]]-testdata5[[#This Row],[index]],1)),"")</f>
        <v/>
      </c>
      <c r="R6" s="2" t="str">
        <f ca="1">IF(testdata5[[#This Row],[qty]]&lt;&gt;0,MIN(OFFSET(testdata5[[#This Row],[low]],0,0,testdata5[[#This Row],[lastIndex]]-testdata5[[#This Row],[index]],1)),"")</f>
        <v/>
      </c>
      <c r="S6" s="2" t="str">
        <f>IF(testdata5[[#This Row],[qty]]&lt;&gt;0,testdata5[[#This Row],[last]],"")</f>
        <v/>
      </c>
      <c r="T6" s="1" t="str">
        <f ca="1">IF(testdata5[[#This Row],[qty]]&lt;&gt;0,SUM(OFFSET(testdata5[[#This Row],[volume]],0,0,testdata5[[#This Row],[lastIndex]]-testdata5[[#This Row],[index]],1))/ABS(testdata5[[#This Row],[qty]]),"")</f>
        <v/>
      </c>
      <c r="X6" s="7">
        <v>5</v>
      </c>
      <c r="Y6" s="3" t="s">
        <v>20</v>
      </c>
      <c r="Z6" s="2">
        <v>223</v>
      </c>
      <c r="AA6" s="2">
        <v>227.04</v>
      </c>
      <c r="AB6" s="2">
        <v>222.41</v>
      </c>
      <c r="AC6" s="2">
        <v>225.5</v>
      </c>
      <c r="AD6" s="1">
        <v>552255760</v>
      </c>
      <c r="AE6" s="4" t="b">
        <v>1</v>
      </c>
      <c r="AG6"/>
    </row>
    <row r="7" spans="1:33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IF(testdata5[[#This Row],[qty]]&lt;&gt;0,H6+testdata5[[#This Row],[qty]]*BrickSize,H6)</f>
        <v>213</v>
      </c>
      <c r="I7" s="15">
        <f>(testdata5[[#This Row],[low]]-$H6)/BrickSize</f>
        <v>0.2080000000000041</v>
      </c>
      <c r="J7" s="15">
        <f>(testdata5[[#This Row],[high]]-$H6)/BrickSize</f>
        <v>0.75599999999999457</v>
      </c>
      <c r="K7" s="15">
        <f>IF(ABS(testdata5[[#This Row],[higQty]])&gt;=ABS(testdata5[[#This Row],[lowQty]]),testdata5[[#This Row],[higQty]],testdata5[[#This Row],[lowQty]])</f>
        <v>0.75599999999999457</v>
      </c>
      <c r="L7" s="12">
        <f>ROUNDDOWN(testdata5[[#This Row],[rawQty]],0)</f>
        <v>0</v>
      </c>
      <c r="M7" s="12">
        <f t="array" ref="M7">SUM(ABS(L$2:L7))</f>
        <v>0</v>
      </c>
      <c r="N7" s="6" t="str">
        <f>IF(testdata5[[#This Row],[qty]]&gt;0,"UP",IF(testdata5[[#This Row],[qty]]&lt;0,"DN",""))</f>
        <v/>
      </c>
      <c r="O7" s="7">
        <f t="shared" si="1"/>
        <v>1</v>
      </c>
      <c r="P7" s="2" t="str">
        <f>IF(testdata5[[#This Row],[qty]]&lt;&gt;0,H6,"")</f>
        <v/>
      </c>
      <c r="Q7" s="2" t="str">
        <f ca="1">IF(testdata5[[#This Row],[qty]]&lt;&gt;0,MAX(OFFSET(testdata5[[#This Row],[high]],0,0,testdata5[[#This Row],[lastIndex]]-testdata5[[#This Row],[index]],1)),"")</f>
        <v/>
      </c>
      <c r="R7" s="2" t="str">
        <f ca="1">IF(testdata5[[#This Row],[qty]]&lt;&gt;0,MIN(OFFSET(testdata5[[#This Row],[low]],0,0,testdata5[[#This Row],[lastIndex]]-testdata5[[#This Row],[index]],1)),"")</f>
        <v/>
      </c>
      <c r="S7" s="2" t="str">
        <f>IF(testdata5[[#This Row],[qty]]&lt;&gt;0,testdata5[[#This Row],[last]],"")</f>
        <v/>
      </c>
      <c r="T7" s="1" t="str">
        <f ca="1">IF(testdata5[[#This Row],[qty]]&lt;&gt;0,SUM(OFFSET(testdata5[[#This Row],[volume]],0,0,testdata5[[#This Row],[lastIndex]]-testdata5[[#This Row],[index]],1))/ABS(testdata5[[#This Row],[qty]]),"")</f>
        <v/>
      </c>
      <c r="X7" s="7">
        <v>6</v>
      </c>
      <c r="Y7" s="3" t="s">
        <v>142</v>
      </c>
      <c r="Z7" s="2">
        <v>225.5</v>
      </c>
      <c r="AA7" s="2">
        <v>226.34</v>
      </c>
      <c r="AB7" s="2">
        <v>222.72</v>
      </c>
      <c r="AC7" s="2">
        <v>223</v>
      </c>
      <c r="AD7" s="1">
        <v>467387504</v>
      </c>
      <c r="AE7" s="4" t="b">
        <v>0</v>
      </c>
      <c r="AG7"/>
    </row>
    <row r="8" spans="1:33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IF(testdata5[[#This Row],[qty]]&lt;&gt;0,H7+testdata5[[#This Row],[qty]]*BrickSize,H7)</f>
        <v>213</v>
      </c>
      <c r="I8" s="15">
        <f>(testdata5[[#This Row],[low]]-$H7)/BrickSize</f>
        <v>5.199999999999818E-2</v>
      </c>
      <c r="J8" s="15">
        <f>(testdata5[[#This Row],[high]]-$H7)/BrickSize</f>
        <v>0.62000000000000455</v>
      </c>
      <c r="K8" s="15">
        <f>IF(ABS(testdata5[[#This Row],[higQty]])&gt;=ABS(testdata5[[#This Row],[lowQty]]),testdata5[[#This Row],[higQty]],testdata5[[#This Row],[lowQty]])</f>
        <v>0.62000000000000455</v>
      </c>
      <c r="L8" s="12">
        <f>ROUNDDOWN(testdata5[[#This Row],[rawQty]],0)</f>
        <v>0</v>
      </c>
      <c r="M8" s="12">
        <f t="array" ref="M8">SUM(ABS(L$2:L8))</f>
        <v>0</v>
      </c>
      <c r="N8" s="6" t="str">
        <f>IF(testdata5[[#This Row],[qty]]&gt;0,"UP",IF(testdata5[[#This Row],[qty]]&lt;0,"DN",""))</f>
        <v/>
      </c>
      <c r="O8" s="7">
        <f t="shared" si="1"/>
        <v>1</v>
      </c>
      <c r="P8" s="2" t="str">
        <f>IF(testdata5[[#This Row],[qty]]&lt;&gt;0,H7,"")</f>
        <v/>
      </c>
      <c r="Q8" s="2" t="str">
        <f ca="1">IF(testdata5[[#This Row],[qty]]&lt;&gt;0,MAX(OFFSET(testdata5[[#This Row],[high]],0,0,testdata5[[#This Row],[lastIndex]]-testdata5[[#This Row],[index]],1)),"")</f>
        <v/>
      </c>
      <c r="R8" s="2" t="str">
        <f ca="1">IF(testdata5[[#This Row],[qty]]&lt;&gt;0,MIN(OFFSET(testdata5[[#This Row],[low]],0,0,testdata5[[#This Row],[lastIndex]]-testdata5[[#This Row],[index]],1)),"")</f>
        <v/>
      </c>
      <c r="S8" s="2" t="str">
        <f>IF(testdata5[[#This Row],[qty]]&lt;&gt;0,testdata5[[#This Row],[last]],"")</f>
        <v/>
      </c>
      <c r="T8" s="1" t="str">
        <f ca="1">IF(testdata5[[#This Row],[qty]]&lt;&gt;0,SUM(OFFSET(testdata5[[#This Row],[volume]],0,0,testdata5[[#This Row],[lastIndex]]-testdata5[[#This Row],[index]],1))/ABS(testdata5[[#This Row],[qty]]),"")</f>
        <v/>
      </c>
      <c r="X8" s="7">
        <v>7</v>
      </c>
      <c r="Y8" s="3" t="s">
        <v>143</v>
      </c>
      <c r="Z8" s="2">
        <v>223</v>
      </c>
      <c r="AA8" s="2">
        <v>226.21</v>
      </c>
      <c r="AB8" s="2">
        <v>223.14</v>
      </c>
      <c r="AC8" s="2">
        <v>225.5</v>
      </c>
      <c r="AD8" s="1">
        <v>312472488</v>
      </c>
      <c r="AE8" s="4" t="b">
        <v>1</v>
      </c>
      <c r="AG8"/>
    </row>
    <row r="9" spans="1:33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IF(testdata5[[#This Row],[qty]]&lt;&gt;0,H8+testdata5[[#This Row],[qty]]*BrickSize,H8)</f>
        <v>213</v>
      </c>
      <c r="I9" s="15">
        <f>(testdata5[[#This Row],[low]]-$H8)/BrickSize</f>
        <v>-0.18799999999999956</v>
      </c>
      <c r="J9" s="15">
        <f>(testdata5[[#This Row],[high]]-$H8)/BrickSize</f>
        <v>0.48799999999999955</v>
      </c>
      <c r="K9" s="15">
        <f>IF(ABS(testdata5[[#This Row],[higQty]])&gt;=ABS(testdata5[[#This Row],[lowQty]]),testdata5[[#This Row],[higQty]],testdata5[[#This Row],[lowQty]])</f>
        <v>0.48799999999999955</v>
      </c>
      <c r="L9" s="12">
        <f>ROUNDDOWN(testdata5[[#This Row],[rawQty]],0)</f>
        <v>0</v>
      </c>
      <c r="M9" s="12">
        <f t="array" ref="M9">SUM(ABS(L$2:L9))</f>
        <v>0</v>
      </c>
      <c r="N9" s="6" t="str">
        <f>IF(testdata5[[#This Row],[qty]]&gt;0,"UP",IF(testdata5[[#This Row],[qty]]&lt;0,"DN",""))</f>
        <v/>
      </c>
      <c r="O9" s="7">
        <f t="shared" si="1"/>
        <v>1</v>
      </c>
      <c r="P9" s="2" t="str">
        <f>IF(testdata5[[#This Row],[qty]]&lt;&gt;0,H8,"")</f>
        <v/>
      </c>
      <c r="Q9" s="2" t="str">
        <f ca="1">IF(testdata5[[#This Row],[qty]]&lt;&gt;0,MAX(OFFSET(testdata5[[#This Row],[high]],0,0,testdata5[[#This Row],[lastIndex]]-testdata5[[#This Row],[index]],1)),"")</f>
        <v/>
      </c>
      <c r="R9" s="2" t="str">
        <f ca="1">IF(testdata5[[#This Row],[qty]]&lt;&gt;0,MIN(OFFSET(testdata5[[#This Row],[low]],0,0,testdata5[[#This Row],[lastIndex]]-testdata5[[#This Row],[index]],1)),"")</f>
        <v/>
      </c>
      <c r="S9" s="2" t="str">
        <f>IF(testdata5[[#This Row],[qty]]&lt;&gt;0,testdata5[[#This Row],[last]],"")</f>
        <v/>
      </c>
      <c r="T9" s="1" t="str">
        <f ca="1">IF(testdata5[[#This Row],[qty]]&lt;&gt;0,SUM(OFFSET(testdata5[[#This Row],[volume]],0,0,testdata5[[#This Row],[lastIndex]]-testdata5[[#This Row],[index]],1))/ABS(testdata5[[#This Row],[qty]]),"")</f>
        <v/>
      </c>
      <c r="X9" s="7">
        <v>8</v>
      </c>
      <c r="Y9" s="3" t="s">
        <v>21</v>
      </c>
      <c r="Z9" s="2">
        <v>225.5</v>
      </c>
      <c r="AA9" s="2">
        <v>225.99</v>
      </c>
      <c r="AB9" s="2">
        <v>221.64</v>
      </c>
      <c r="AC9" s="2">
        <v>223</v>
      </c>
      <c r="AD9" s="1">
        <v>371003000</v>
      </c>
      <c r="AE9" s="4" t="b">
        <v>0</v>
      </c>
      <c r="AG9"/>
    </row>
    <row r="10" spans="1:33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IF(testdata5[[#This Row],[qty]]&lt;&gt;0,H9+testdata5[[#This Row],[qty]]*BrickSize,H9)</f>
        <v>213</v>
      </c>
      <c r="I10" s="15">
        <f>(testdata5[[#This Row],[low]]-$H9)/BrickSize</f>
        <v>0.46799999999999498</v>
      </c>
      <c r="J10" s="15">
        <f>(testdata5[[#This Row],[high]]-$H9)/BrickSize</f>
        <v>0.73600000000000132</v>
      </c>
      <c r="K10" s="15">
        <f>IF(ABS(testdata5[[#This Row],[higQty]])&gt;=ABS(testdata5[[#This Row],[lowQty]]),testdata5[[#This Row],[higQty]],testdata5[[#This Row],[lowQty]])</f>
        <v>0.73600000000000132</v>
      </c>
      <c r="L10" s="12">
        <f>ROUNDDOWN(testdata5[[#This Row],[rawQty]],0)</f>
        <v>0</v>
      </c>
      <c r="M10" s="12">
        <f t="array" ref="M10">SUM(ABS(L$2:L10))</f>
        <v>0</v>
      </c>
      <c r="N10" s="6" t="str">
        <f>IF(testdata5[[#This Row],[qty]]&gt;0,"UP",IF(testdata5[[#This Row],[qty]]&lt;0,"DN",""))</f>
        <v/>
      </c>
      <c r="O10" s="7">
        <f t="shared" si="1"/>
        <v>1</v>
      </c>
      <c r="P10" s="2" t="str">
        <f>IF(testdata5[[#This Row],[qty]]&lt;&gt;0,H9,"")</f>
        <v/>
      </c>
      <c r="Q10" s="2" t="str">
        <f ca="1">IF(testdata5[[#This Row],[qty]]&lt;&gt;0,MAX(OFFSET(testdata5[[#This Row],[high]],0,0,testdata5[[#This Row],[lastIndex]]-testdata5[[#This Row],[index]],1)),"")</f>
        <v/>
      </c>
      <c r="R10" s="2" t="str">
        <f ca="1">IF(testdata5[[#This Row],[qty]]&lt;&gt;0,MIN(OFFSET(testdata5[[#This Row],[low]],0,0,testdata5[[#This Row],[lastIndex]]-testdata5[[#This Row],[index]],1)),"")</f>
        <v/>
      </c>
      <c r="S10" s="2" t="str">
        <f>IF(testdata5[[#This Row],[qty]]&lt;&gt;0,testdata5[[#This Row],[last]],"")</f>
        <v/>
      </c>
      <c r="T10" s="1" t="str">
        <f ca="1">IF(testdata5[[#This Row],[qty]]&lt;&gt;0,SUM(OFFSET(testdata5[[#This Row],[volume]],0,0,testdata5[[#This Row],[lastIndex]]-testdata5[[#This Row],[index]],1))/ABS(testdata5[[#This Row],[qty]]),"")</f>
        <v/>
      </c>
      <c r="X10" s="7">
        <v>9</v>
      </c>
      <c r="Y10" s="3" t="s">
        <v>144</v>
      </c>
      <c r="Z10" s="2">
        <v>223</v>
      </c>
      <c r="AA10" s="2">
        <v>223.31</v>
      </c>
      <c r="AB10" s="2">
        <v>219.77</v>
      </c>
      <c r="AC10" s="2">
        <v>220.5</v>
      </c>
      <c r="AD10" s="1">
        <v>419382296</v>
      </c>
      <c r="AE10" s="4" t="b">
        <v>0</v>
      </c>
      <c r="AG10"/>
    </row>
    <row r="11" spans="1:33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IF(testdata5[[#This Row],[qty]]&lt;&gt;0,H10+testdata5[[#This Row],[qty]]*BrickSize,H10)</f>
        <v>213</v>
      </c>
      <c r="I11" s="15">
        <f>(testdata5[[#This Row],[low]]-$H10)/BrickSize</f>
        <v>0.132000000000005</v>
      </c>
      <c r="J11" s="15">
        <f>(testdata5[[#This Row],[high]]-$H10)/BrickSize</f>
        <v>0.5</v>
      </c>
      <c r="K11" s="15">
        <f>IF(ABS(testdata5[[#This Row],[higQty]])&gt;=ABS(testdata5[[#This Row],[lowQty]]),testdata5[[#This Row],[higQty]],testdata5[[#This Row],[lowQty]])</f>
        <v>0.5</v>
      </c>
      <c r="L11" s="12">
        <f>ROUNDDOWN(testdata5[[#This Row],[rawQty]],0)</f>
        <v>0</v>
      </c>
      <c r="M11" s="12">
        <f t="array" ref="M11">SUM(ABS(L$2:L11))</f>
        <v>0</v>
      </c>
      <c r="N11" s="6" t="str">
        <f>IF(testdata5[[#This Row],[qty]]&gt;0,"UP",IF(testdata5[[#This Row],[qty]]&lt;0,"DN",""))</f>
        <v/>
      </c>
      <c r="O11" s="7">
        <f t="shared" si="1"/>
        <v>1</v>
      </c>
      <c r="P11" s="2" t="str">
        <f>IF(testdata5[[#This Row],[qty]]&lt;&gt;0,H10,"")</f>
        <v/>
      </c>
      <c r="Q11" s="2" t="str">
        <f ca="1">IF(testdata5[[#This Row],[qty]]&lt;&gt;0,MAX(OFFSET(testdata5[[#This Row],[high]],0,0,testdata5[[#This Row],[lastIndex]]-testdata5[[#This Row],[index]],1)),"")</f>
        <v/>
      </c>
      <c r="R11" s="2" t="str">
        <f ca="1">IF(testdata5[[#This Row],[qty]]&lt;&gt;0,MIN(OFFSET(testdata5[[#This Row],[low]],0,0,testdata5[[#This Row],[lastIndex]]-testdata5[[#This Row],[index]],1)),"")</f>
        <v/>
      </c>
      <c r="S11" s="2" t="str">
        <f>IF(testdata5[[#This Row],[qty]]&lt;&gt;0,testdata5[[#This Row],[last]],"")</f>
        <v/>
      </c>
      <c r="T11" s="1" t="str">
        <f ca="1">IF(testdata5[[#This Row],[qty]]&lt;&gt;0,SUM(OFFSET(testdata5[[#This Row],[volume]],0,0,testdata5[[#This Row],[lastIndex]]-testdata5[[#This Row],[index]],1))/ABS(testdata5[[#This Row],[qty]]),"")</f>
        <v/>
      </c>
      <c r="X11" s="7">
        <v>10</v>
      </c>
      <c r="Y11" s="3" t="s">
        <v>145</v>
      </c>
      <c r="Z11" s="2">
        <v>220.5</v>
      </c>
      <c r="AA11" s="2">
        <v>223.75</v>
      </c>
      <c r="AB11" s="2">
        <v>221.22</v>
      </c>
      <c r="AC11" s="2">
        <v>223</v>
      </c>
      <c r="AD11" s="1">
        <v>98521432</v>
      </c>
      <c r="AE11" s="4" t="b">
        <v>1</v>
      </c>
      <c r="AG11"/>
    </row>
    <row r="12" spans="1:33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IF(testdata5[[#This Row],[qty]]&lt;&gt;0,H11+testdata5[[#This Row],[qty]]*BrickSize,H11)</f>
        <v>213</v>
      </c>
      <c r="I12" s="15">
        <f>(testdata5[[#This Row],[low]]-$H11)/BrickSize</f>
        <v>0.16799999999999499</v>
      </c>
      <c r="J12" s="15">
        <f>(testdata5[[#This Row],[high]]-$H11)/BrickSize</f>
        <v>0.50800000000000411</v>
      </c>
      <c r="K12" s="15">
        <f>IF(ABS(testdata5[[#This Row],[higQty]])&gt;=ABS(testdata5[[#This Row],[lowQty]]),testdata5[[#This Row],[higQty]],testdata5[[#This Row],[lowQty]])</f>
        <v>0.50800000000000411</v>
      </c>
      <c r="L12" s="12">
        <f>ROUNDDOWN(testdata5[[#This Row],[rawQty]],0)</f>
        <v>0</v>
      </c>
      <c r="M12" s="12">
        <f t="array" ref="M12">SUM(ABS(L$2:L12))</f>
        <v>0</v>
      </c>
      <c r="N12" s="6" t="str">
        <f>IF(testdata5[[#This Row],[qty]]&gt;0,"UP",IF(testdata5[[#This Row],[qty]]&lt;0,"DN",""))</f>
        <v/>
      </c>
      <c r="O12" s="7">
        <f t="shared" si="1"/>
        <v>1</v>
      </c>
      <c r="P12" s="2" t="str">
        <f>IF(testdata5[[#This Row],[qty]]&lt;&gt;0,H11,"")</f>
        <v/>
      </c>
      <c r="Q12" s="2" t="str">
        <f ca="1">IF(testdata5[[#This Row],[qty]]&lt;&gt;0,MAX(OFFSET(testdata5[[#This Row],[high]],0,0,testdata5[[#This Row],[lastIndex]]-testdata5[[#This Row],[index]],1)),"")</f>
        <v/>
      </c>
      <c r="R12" s="2" t="str">
        <f ca="1">IF(testdata5[[#This Row],[qty]]&lt;&gt;0,MIN(OFFSET(testdata5[[#This Row],[low]],0,0,testdata5[[#This Row],[lastIndex]]-testdata5[[#This Row],[index]],1)),"")</f>
        <v/>
      </c>
      <c r="S12" s="2" t="str">
        <f>IF(testdata5[[#This Row],[qty]]&lt;&gt;0,testdata5[[#This Row],[last]],"")</f>
        <v/>
      </c>
      <c r="T12" s="1" t="str">
        <f ca="1">IF(testdata5[[#This Row],[qty]]&lt;&gt;0,SUM(OFFSET(testdata5[[#This Row],[volume]],0,0,testdata5[[#This Row],[lastIndex]]-testdata5[[#This Row],[index]],1))/ABS(testdata5[[#This Row],[qty]]),"")</f>
        <v/>
      </c>
      <c r="X12" s="7">
        <v>11</v>
      </c>
      <c r="Y12" s="3" t="s">
        <v>22</v>
      </c>
      <c r="Z12" s="2">
        <v>223</v>
      </c>
      <c r="AA12" s="2">
        <v>226.73</v>
      </c>
      <c r="AB12" s="2">
        <v>220.62</v>
      </c>
      <c r="AC12" s="2">
        <v>225.5</v>
      </c>
      <c r="AD12" s="1">
        <v>1619179852</v>
      </c>
      <c r="AE12" s="4" t="b">
        <v>1</v>
      </c>
      <c r="AG12"/>
    </row>
    <row r="13" spans="1:33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IF(testdata5[[#This Row],[qty]]&lt;&gt;0,H12+testdata5[[#This Row],[qty]]*BrickSize,H12)</f>
        <v>213</v>
      </c>
      <c r="I13" s="15">
        <f>(testdata5[[#This Row],[low]]-$H12)/BrickSize</f>
        <v>-1.5999999999996815E-2</v>
      </c>
      <c r="J13" s="15">
        <f>(testdata5[[#This Row],[high]]-$H12)/BrickSize</f>
        <v>0.58400000000000318</v>
      </c>
      <c r="K13" s="15">
        <f>IF(ABS(testdata5[[#This Row],[higQty]])&gt;=ABS(testdata5[[#This Row],[lowQty]]),testdata5[[#This Row],[higQty]],testdata5[[#This Row],[lowQty]])</f>
        <v>0.58400000000000318</v>
      </c>
      <c r="L13" s="12">
        <f>ROUNDDOWN(testdata5[[#This Row],[rawQty]],0)</f>
        <v>0</v>
      </c>
      <c r="M13" s="12">
        <f t="array" ref="M13">SUM(ABS(L$2:L13))</f>
        <v>0</v>
      </c>
      <c r="N13" s="6" t="str">
        <f>IF(testdata5[[#This Row],[qty]]&gt;0,"UP",IF(testdata5[[#This Row],[qty]]&lt;0,"DN",""))</f>
        <v/>
      </c>
      <c r="O13" s="7">
        <f t="shared" si="1"/>
        <v>1</v>
      </c>
      <c r="P13" s="2" t="str">
        <f>IF(testdata5[[#This Row],[qty]]&lt;&gt;0,H12,"")</f>
        <v/>
      </c>
      <c r="Q13" s="2" t="str">
        <f ca="1">IF(testdata5[[#This Row],[qty]]&lt;&gt;0,MAX(OFFSET(testdata5[[#This Row],[high]],0,0,testdata5[[#This Row],[lastIndex]]-testdata5[[#This Row],[index]],1)),"")</f>
        <v/>
      </c>
      <c r="R13" s="2" t="str">
        <f ca="1">IF(testdata5[[#This Row],[qty]]&lt;&gt;0,MIN(OFFSET(testdata5[[#This Row],[low]],0,0,testdata5[[#This Row],[lastIndex]]-testdata5[[#This Row],[index]],1)),"")</f>
        <v/>
      </c>
      <c r="S13" s="2" t="str">
        <f>IF(testdata5[[#This Row],[qty]]&lt;&gt;0,testdata5[[#This Row],[last]],"")</f>
        <v/>
      </c>
      <c r="T13" s="1" t="str">
        <f ca="1">IF(testdata5[[#This Row],[qty]]&lt;&gt;0,SUM(OFFSET(testdata5[[#This Row],[volume]],0,0,testdata5[[#This Row],[lastIndex]]-testdata5[[#This Row],[index]],1))/ABS(testdata5[[#This Row],[qty]]),"")</f>
        <v/>
      </c>
      <c r="X13" s="7">
        <v>12</v>
      </c>
      <c r="Y13" s="3" t="s">
        <v>23</v>
      </c>
      <c r="Z13" s="2">
        <v>225.5</v>
      </c>
      <c r="AA13" s="2">
        <v>228.15</v>
      </c>
      <c r="AB13" s="2">
        <v>225.55</v>
      </c>
      <c r="AC13" s="2">
        <v>228</v>
      </c>
      <c r="AD13" s="1">
        <v>905012668</v>
      </c>
      <c r="AE13" s="4" t="b">
        <v>1</v>
      </c>
      <c r="AG13"/>
    </row>
    <row r="14" spans="1:33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IF(testdata5[[#This Row],[qty]]&lt;&gt;0,H13+testdata5[[#This Row],[qty]]*BrickSize,H13)</f>
        <v>213</v>
      </c>
      <c r="I14" s="15">
        <f>(testdata5[[#This Row],[low]]-$H13)/BrickSize</f>
        <v>0.19600000000000364</v>
      </c>
      <c r="J14" s="15">
        <f>(testdata5[[#This Row],[high]]-$H13)/BrickSize</f>
        <v>0.7</v>
      </c>
      <c r="K14" s="15">
        <f>IF(ABS(testdata5[[#This Row],[higQty]])&gt;=ABS(testdata5[[#This Row],[lowQty]]),testdata5[[#This Row],[higQty]],testdata5[[#This Row],[lowQty]])</f>
        <v>0.7</v>
      </c>
      <c r="L14" s="12">
        <f>ROUNDDOWN(testdata5[[#This Row],[rawQty]],0)</f>
        <v>0</v>
      </c>
      <c r="M14" s="12">
        <f t="array" ref="M14">SUM(ABS(L$2:L14))</f>
        <v>0</v>
      </c>
      <c r="N14" s="6" t="str">
        <f>IF(testdata5[[#This Row],[qty]]&gt;0,"UP",IF(testdata5[[#This Row],[qty]]&lt;0,"DN",""))</f>
        <v/>
      </c>
      <c r="O14" s="7">
        <f t="shared" si="1"/>
        <v>1</v>
      </c>
      <c r="P14" s="2" t="str">
        <f>IF(testdata5[[#This Row],[qty]]&lt;&gt;0,H13,"")</f>
        <v/>
      </c>
      <c r="Q14" s="2" t="str">
        <f ca="1">IF(testdata5[[#This Row],[qty]]&lt;&gt;0,MAX(OFFSET(testdata5[[#This Row],[high]],0,0,testdata5[[#This Row],[lastIndex]]-testdata5[[#This Row],[index]],1)),"")</f>
        <v/>
      </c>
      <c r="R14" s="2" t="str">
        <f ca="1">IF(testdata5[[#This Row],[qty]]&lt;&gt;0,MIN(OFFSET(testdata5[[#This Row],[low]],0,0,testdata5[[#This Row],[lastIndex]]-testdata5[[#This Row],[index]],1)),"")</f>
        <v/>
      </c>
      <c r="S14" s="2" t="str">
        <f>IF(testdata5[[#This Row],[qty]]&lt;&gt;0,testdata5[[#This Row],[last]],"")</f>
        <v/>
      </c>
      <c r="T14" s="1" t="str">
        <f ca="1">IF(testdata5[[#This Row],[qty]]&lt;&gt;0,SUM(OFFSET(testdata5[[#This Row],[volume]],0,0,testdata5[[#This Row],[lastIndex]]-testdata5[[#This Row],[index]],1))/ABS(testdata5[[#This Row],[qty]]),"")</f>
        <v/>
      </c>
      <c r="X14" s="7">
        <v>13</v>
      </c>
      <c r="Y14" s="3" t="s">
        <v>24</v>
      </c>
      <c r="Z14" s="2">
        <v>228</v>
      </c>
      <c r="AA14" s="2">
        <v>228.36</v>
      </c>
      <c r="AB14" s="2">
        <v>223.7</v>
      </c>
      <c r="AC14" s="2">
        <v>225.5</v>
      </c>
      <c r="AD14" s="1">
        <v>235454992</v>
      </c>
      <c r="AE14" s="4" t="b">
        <v>0</v>
      </c>
      <c r="AG14"/>
    </row>
    <row r="15" spans="1:33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IF(testdata5[[#This Row],[qty]]&lt;&gt;0,H14+testdata5[[#This Row],[qty]]*BrickSize,H14)</f>
        <v>213</v>
      </c>
      <c r="I15" s="15">
        <f>(testdata5[[#This Row],[low]]-$H14)/BrickSize</f>
        <v>-6.7999999999994995E-2</v>
      </c>
      <c r="J15" s="15">
        <f>(testdata5[[#This Row],[high]]-$H14)/BrickSize</f>
        <v>0.51200000000000045</v>
      </c>
      <c r="K15" s="15">
        <f>IF(ABS(testdata5[[#This Row],[higQty]])&gt;=ABS(testdata5[[#This Row],[lowQty]]),testdata5[[#This Row],[higQty]],testdata5[[#This Row],[lowQty]])</f>
        <v>0.51200000000000045</v>
      </c>
      <c r="L15" s="12">
        <f>ROUNDDOWN(testdata5[[#This Row],[rawQty]],0)</f>
        <v>0</v>
      </c>
      <c r="M15" s="12">
        <f t="array" ref="M15">SUM(ABS(L$2:L15))</f>
        <v>0</v>
      </c>
      <c r="N15" s="6" t="str">
        <f>IF(testdata5[[#This Row],[qty]]&gt;0,"UP",IF(testdata5[[#This Row],[qty]]&lt;0,"DN",""))</f>
        <v/>
      </c>
      <c r="O15" s="7">
        <f t="shared" si="1"/>
        <v>1</v>
      </c>
      <c r="P15" s="2" t="str">
        <f>IF(testdata5[[#This Row],[qty]]&lt;&gt;0,H14,"")</f>
        <v/>
      </c>
      <c r="Q15" s="2" t="str">
        <f ca="1">IF(testdata5[[#This Row],[qty]]&lt;&gt;0,MAX(OFFSET(testdata5[[#This Row],[high]],0,0,testdata5[[#This Row],[lastIndex]]-testdata5[[#This Row],[index]],1)),"")</f>
        <v/>
      </c>
      <c r="R15" s="2" t="str">
        <f ca="1">IF(testdata5[[#This Row],[qty]]&lt;&gt;0,MIN(OFFSET(testdata5[[#This Row],[low]],0,0,testdata5[[#This Row],[lastIndex]]-testdata5[[#This Row],[index]],1)),"")</f>
        <v/>
      </c>
      <c r="S15" s="2" t="str">
        <f>IF(testdata5[[#This Row],[qty]]&lt;&gt;0,testdata5[[#This Row],[last]],"")</f>
        <v/>
      </c>
      <c r="T15" s="1" t="str">
        <f ca="1">IF(testdata5[[#This Row],[qty]]&lt;&gt;0,SUM(OFFSET(testdata5[[#This Row],[volume]],0,0,testdata5[[#This Row],[lastIndex]]-testdata5[[#This Row],[index]],1))/ABS(testdata5[[#This Row],[qty]]),"")</f>
        <v/>
      </c>
      <c r="X15" s="7">
        <v>14</v>
      </c>
      <c r="Y15" s="3" t="s">
        <v>25</v>
      </c>
      <c r="Z15" s="2">
        <v>225.5</v>
      </c>
      <c r="AA15" s="2">
        <v>228.42</v>
      </c>
      <c r="AB15" s="2">
        <v>223.39</v>
      </c>
      <c r="AC15" s="2">
        <v>228</v>
      </c>
      <c r="AD15" s="1">
        <v>401101172</v>
      </c>
      <c r="AE15" s="4" t="b">
        <v>1</v>
      </c>
      <c r="AG15"/>
    </row>
    <row r="16" spans="1:33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IF(testdata5[[#This Row],[qty]]&lt;&gt;0,H15+testdata5[[#This Row],[qty]]*BrickSize,H15)</f>
        <v>213</v>
      </c>
      <c r="I16" s="15">
        <f>(testdata5[[#This Row],[low]]-$H15)/BrickSize</f>
        <v>0.3080000000000041</v>
      </c>
      <c r="J16" s="15">
        <f>(testdata5[[#This Row],[high]]-$H15)/BrickSize</f>
        <v>0.99199999999999589</v>
      </c>
      <c r="K16" s="15">
        <f>IF(ABS(testdata5[[#This Row],[higQty]])&gt;=ABS(testdata5[[#This Row],[lowQty]]),testdata5[[#This Row],[higQty]],testdata5[[#This Row],[lowQty]])</f>
        <v>0.99199999999999589</v>
      </c>
      <c r="L16" s="12">
        <f>ROUNDDOWN(testdata5[[#This Row],[rawQty]],0)</f>
        <v>0</v>
      </c>
      <c r="M16" s="12">
        <f t="array" ref="M16">SUM(ABS(L$2:L16))</f>
        <v>0</v>
      </c>
      <c r="N16" s="6" t="str">
        <f>IF(testdata5[[#This Row],[qty]]&gt;0,"UP",IF(testdata5[[#This Row],[qty]]&lt;0,"DN",""))</f>
        <v/>
      </c>
      <c r="O16" s="7">
        <f t="shared" si="1"/>
        <v>1</v>
      </c>
      <c r="P16" s="2" t="str">
        <f>IF(testdata5[[#This Row],[qty]]&lt;&gt;0,H15,"")</f>
        <v/>
      </c>
      <c r="Q16" s="2" t="str">
        <f ca="1">IF(testdata5[[#This Row],[qty]]&lt;&gt;0,MAX(OFFSET(testdata5[[#This Row],[high]],0,0,testdata5[[#This Row],[lastIndex]]-testdata5[[#This Row],[index]],1)),"")</f>
        <v/>
      </c>
      <c r="R16" s="2" t="str">
        <f ca="1">IF(testdata5[[#This Row],[qty]]&lt;&gt;0,MIN(OFFSET(testdata5[[#This Row],[low]],0,0,testdata5[[#This Row],[lastIndex]]-testdata5[[#This Row],[index]],1)),"")</f>
        <v/>
      </c>
      <c r="S16" s="2" t="str">
        <f>IF(testdata5[[#This Row],[qty]]&lt;&gt;0,testdata5[[#This Row],[last]],"")</f>
        <v/>
      </c>
      <c r="T16" s="1" t="str">
        <f ca="1">IF(testdata5[[#This Row],[qty]]&lt;&gt;0,SUM(OFFSET(testdata5[[#This Row],[volume]],0,0,testdata5[[#This Row],[lastIndex]]-testdata5[[#This Row],[index]],1))/ABS(testdata5[[#This Row],[qty]]),"")</f>
        <v/>
      </c>
      <c r="X16" s="7">
        <v>15</v>
      </c>
      <c r="Y16" s="3" t="s">
        <v>26</v>
      </c>
      <c r="Z16" s="2">
        <v>228</v>
      </c>
      <c r="AA16" s="2">
        <v>230.94</v>
      </c>
      <c r="AB16" s="2">
        <v>228.34</v>
      </c>
      <c r="AC16" s="2">
        <v>230.5</v>
      </c>
      <c r="AD16" s="1">
        <v>323186392</v>
      </c>
      <c r="AE16" s="4" t="b">
        <v>1</v>
      </c>
      <c r="AG16"/>
    </row>
    <row r="17" spans="1:33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IF(testdata5[[#This Row],[qty]]&lt;&gt;0,H16+testdata5[[#This Row],[qty]]*BrickSize,H16)</f>
        <v>215.5</v>
      </c>
      <c r="I17" s="15">
        <f>(testdata5[[#This Row],[low]]-$H16)/BrickSize</f>
        <v>1.1559999999999946</v>
      </c>
      <c r="J17" s="15">
        <f>(testdata5[[#This Row],[high]]-$H16)/BrickSize</f>
        <v>1.5559999999999945</v>
      </c>
      <c r="K17" s="15">
        <f>IF(ABS(testdata5[[#This Row],[higQty]])&gt;=ABS(testdata5[[#This Row],[lowQty]]),testdata5[[#This Row],[higQty]],testdata5[[#This Row],[lowQty]])</f>
        <v>1.5559999999999945</v>
      </c>
      <c r="L17" s="12">
        <f>ROUNDDOWN(testdata5[[#This Row],[rawQty]],0)</f>
        <v>1</v>
      </c>
      <c r="M17" s="12">
        <f t="array" ref="M17">SUM(ABS(L$2:L17))</f>
        <v>1</v>
      </c>
      <c r="N17" s="6" t="str">
        <f>IF(testdata5[[#This Row],[qty]]&gt;0,"UP",IF(testdata5[[#This Row],[qty]]&lt;0,"DN",""))</f>
        <v>UP</v>
      </c>
      <c r="O17" s="7">
        <f t="shared" si="1"/>
        <v>1</v>
      </c>
      <c r="P17" s="2">
        <f>IF(testdata5[[#This Row],[qty]]&lt;&gt;0,H16,"")</f>
        <v>213</v>
      </c>
      <c r="Q17" s="2">
        <f ca="1">IF(testdata5[[#This Row],[qty]]&lt;&gt;0,MAX(OFFSET(testdata5[[#This Row],[high]],0,0,testdata5[[#This Row],[lastIndex]]-testdata5[[#This Row],[index]],1)),"")</f>
        <v>216.89</v>
      </c>
      <c r="R17" s="2">
        <f ca="1">IF(testdata5[[#This Row],[qty]]&lt;&gt;0,MIN(OFFSET(testdata5[[#This Row],[low]],0,0,testdata5[[#This Row],[lastIndex]]-testdata5[[#This Row],[index]],1)),"")</f>
        <v>212.53</v>
      </c>
      <c r="S17" s="2">
        <f>IF(testdata5[[#This Row],[qty]]&lt;&gt;0,testdata5[[#This Row],[last]],"")</f>
        <v>215.5</v>
      </c>
      <c r="T17" s="1">
        <f ca="1">IF(testdata5[[#This Row],[qty]]&lt;&gt;0,SUM(OFFSET(testdata5[[#This Row],[volume]],0,0,testdata5[[#This Row],[lastIndex]]-testdata5[[#This Row],[index]],1))/ABS(testdata5[[#This Row],[qty]]),"")</f>
        <v>1180981564</v>
      </c>
      <c r="X17" s="7">
        <v>16</v>
      </c>
      <c r="Y17" s="3" t="s">
        <v>27</v>
      </c>
      <c r="Z17" s="2">
        <v>230.5</v>
      </c>
      <c r="AA17" s="2">
        <v>233.35</v>
      </c>
      <c r="AB17" s="2">
        <v>229.58</v>
      </c>
      <c r="AC17" s="2">
        <v>233</v>
      </c>
      <c r="AD17" s="1">
        <v>923504280</v>
      </c>
      <c r="AE17" s="4" t="b">
        <v>1</v>
      </c>
      <c r="AG17"/>
    </row>
    <row r="18" spans="1:33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IF(testdata5[[#This Row],[qty]]&lt;&gt;0,H17+testdata5[[#This Row],[qty]]*BrickSize,H17)</f>
        <v>215.5</v>
      </c>
      <c r="I18" s="15">
        <f>(testdata5[[#This Row],[low]]-$H17)/BrickSize</f>
        <v>0.34400000000000547</v>
      </c>
      <c r="J18" s="15">
        <f>(testdata5[[#This Row],[high]]-$H17)/BrickSize</f>
        <v>0.60800000000000409</v>
      </c>
      <c r="K18" s="15">
        <f>IF(ABS(testdata5[[#This Row],[higQty]])&gt;=ABS(testdata5[[#This Row],[lowQty]]),testdata5[[#This Row],[higQty]],testdata5[[#This Row],[lowQty]])</f>
        <v>0.60800000000000409</v>
      </c>
      <c r="L18" s="12">
        <f>ROUNDDOWN(testdata5[[#This Row],[rawQty]],0)</f>
        <v>0</v>
      </c>
      <c r="M18" s="12">
        <f t="array" ref="M18">SUM(ABS(L$2:L18))</f>
        <v>1</v>
      </c>
      <c r="N18" s="6" t="str">
        <f>IF(testdata5[[#This Row],[qty]]&gt;0,"UP",IF(testdata5[[#This Row],[qty]]&lt;0,"DN",""))</f>
        <v/>
      </c>
      <c r="O18" s="7">
        <f t="shared" si="1"/>
        <v>16</v>
      </c>
      <c r="P18" s="2" t="str">
        <f>IF(testdata5[[#This Row],[qty]]&lt;&gt;0,H17,"")</f>
        <v/>
      </c>
      <c r="Q18" s="2" t="str">
        <f ca="1">IF(testdata5[[#This Row],[qty]]&lt;&gt;0,MAX(OFFSET(testdata5[[#This Row],[high]],0,0,testdata5[[#This Row],[lastIndex]]-testdata5[[#This Row],[index]],1)),"")</f>
        <v/>
      </c>
      <c r="R18" s="2" t="str">
        <f ca="1">IF(testdata5[[#This Row],[qty]]&lt;&gt;0,MIN(OFFSET(testdata5[[#This Row],[low]],0,0,testdata5[[#This Row],[lastIndex]]-testdata5[[#This Row],[index]],1)),"")</f>
        <v/>
      </c>
      <c r="S18" s="2" t="str">
        <f>IF(testdata5[[#This Row],[qty]]&lt;&gt;0,testdata5[[#This Row],[last]],"")</f>
        <v/>
      </c>
      <c r="T18" s="1" t="str">
        <f ca="1">IF(testdata5[[#This Row],[qty]]&lt;&gt;0,SUM(OFFSET(testdata5[[#This Row],[volume]],0,0,testdata5[[#This Row],[lastIndex]]-testdata5[[#This Row],[index]],1))/ABS(testdata5[[#This Row],[qty]]),"")</f>
        <v/>
      </c>
      <c r="X18" s="7">
        <v>17</v>
      </c>
      <c r="Y18" s="3" t="s">
        <v>28</v>
      </c>
      <c r="Z18" s="2">
        <v>233</v>
      </c>
      <c r="AA18" s="2">
        <v>233.02</v>
      </c>
      <c r="AB18" s="2">
        <v>230.09</v>
      </c>
      <c r="AC18" s="2">
        <v>230.5</v>
      </c>
      <c r="AD18" s="1">
        <v>380669392</v>
      </c>
      <c r="AE18" s="4" t="b">
        <v>0</v>
      </c>
      <c r="AG18"/>
    </row>
    <row r="19" spans="1:33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IF(testdata5[[#This Row],[qty]]&lt;&gt;0,H18+testdata5[[#This Row],[qty]]*BrickSize,H18)</f>
        <v>215.5</v>
      </c>
      <c r="I19" s="15">
        <f>(testdata5[[#This Row],[low]]-$H18)/BrickSize</f>
        <v>0.24800000000000183</v>
      </c>
      <c r="J19" s="15">
        <f>(testdata5[[#This Row],[high]]-$H18)/BrickSize</f>
        <v>0.56399999999999861</v>
      </c>
      <c r="K19" s="15">
        <f>IF(ABS(testdata5[[#This Row],[higQty]])&gt;=ABS(testdata5[[#This Row],[lowQty]]),testdata5[[#This Row],[higQty]],testdata5[[#This Row],[lowQty]])</f>
        <v>0.56399999999999861</v>
      </c>
      <c r="L19" s="12">
        <f>ROUNDDOWN(testdata5[[#This Row],[rawQty]],0)</f>
        <v>0</v>
      </c>
      <c r="M19" s="12">
        <f t="array" ref="M19">SUM(ABS(L$2:L19))</f>
        <v>1</v>
      </c>
      <c r="N19" s="6" t="str">
        <f>IF(testdata5[[#This Row],[qty]]&gt;0,"UP",IF(testdata5[[#This Row],[qty]]&lt;0,"DN",""))</f>
        <v/>
      </c>
      <c r="O19" s="7">
        <f t="shared" si="1"/>
        <v>16</v>
      </c>
      <c r="P19" s="2" t="str">
        <f>IF(testdata5[[#This Row],[qty]]&lt;&gt;0,H18,"")</f>
        <v/>
      </c>
      <c r="Q19" s="2" t="str">
        <f ca="1">IF(testdata5[[#This Row],[qty]]&lt;&gt;0,MAX(OFFSET(testdata5[[#This Row],[high]],0,0,testdata5[[#This Row],[lastIndex]]-testdata5[[#This Row],[index]],1)),"")</f>
        <v/>
      </c>
      <c r="R19" s="2" t="str">
        <f ca="1">IF(testdata5[[#This Row],[qty]]&lt;&gt;0,MIN(OFFSET(testdata5[[#This Row],[low]],0,0,testdata5[[#This Row],[lastIndex]]-testdata5[[#This Row],[index]],1)),"")</f>
        <v/>
      </c>
      <c r="S19" s="2" t="str">
        <f>IF(testdata5[[#This Row],[qty]]&lt;&gt;0,testdata5[[#This Row],[last]],"")</f>
        <v/>
      </c>
      <c r="T19" s="1" t="str">
        <f ca="1">IF(testdata5[[#This Row],[qty]]&lt;&gt;0,SUM(OFFSET(testdata5[[#This Row],[volume]],0,0,testdata5[[#This Row],[lastIndex]]-testdata5[[#This Row],[index]],1))/ABS(testdata5[[#This Row],[qty]]),"")</f>
        <v/>
      </c>
      <c r="X19" s="7">
        <v>18</v>
      </c>
      <c r="Y19" s="3" t="s">
        <v>29</v>
      </c>
      <c r="Z19" s="2">
        <v>230.5</v>
      </c>
      <c r="AA19" s="2">
        <v>233.18</v>
      </c>
      <c r="AB19" s="2">
        <v>228.8</v>
      </c>
      <c r="AC19" s="2">
        <v>233</v>
      </c>
      <c r="AD19" s="1">
        <v>700140932</v>
      </c>
      <c r="AE19" s="4" t="b">
        <v>1</v>
      </c>
      <c r="AG19"/>
    </row>
    <row r="20" spans="1:33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IF(testdata5[[#This Row],[qty]]&lt;&gt;0,H19+testdata5[[#This Row],[qty]]*BrickSize,H19)</f>
        <v>215.5</v>
      </c>
      <c r="I20" s="15">
        <f>(testdata5[[#This Row],[low]]-$H19)/BrickSize</f>
        <v>-0.63999999999999768</v>
      </c>
      <c r="J20" s="15">
        <f>(testdata5[[#This Row],[high]]-$H19)/BrickSize</f>
        <v>3.6000000000001364E-2</v>
      </c>
      <c r="K20" s="15">
        <f>IF(ABS(testdata5[[#This Row],[higQty]])&gt;=ABS(testdata5[[#This Row],[lowQty]]),testdata5[[#This Row],[higQty]],testdata5[[#This Row],[lowQty]])</f>
        <v>-0.63999999999999768</v>
      </c>
      <c r="L20" s="12">
        <f>ROUNDDOWN(testdata5[[#This Row],[rawQty]],0)</f>
        <v>0</v>
      </c>
      <c r="M20" s="12">
        <f t="array" ref="M20">SUM(ABS(L$2:L20))</f>
        <v>1</v>
      </c>
      <c r="N20" s="6" t="str">
        <f>IF(testdata5[[#This Row],[qty]]&gt;0,"UP",IF(testdata5[[#This Row],[qty]]&lt;0,"DN",""))</f>
        <v/>
      </c>
      <c r="O20" s="7">
        <f t="shared" si="1"/>
        <v>16</v>
      </c>
      <c r="P20" s="2" t="str">
        <f>IF(testdata5[[#This Row],[qty]]&lt;&gt;0,H19,"")</f>
        <v/>
      </c>
      <c r="Q20" s="2" t="str">
        <f ca="1">IF(testdata5[[#This Row],[qty]]&lt;&gt;0,MAX(OFFSET(testdata5[[#This Row],[high]],0,0,testdata5[[#This Row],[lastIndex]]-testdata5[[#This Row],[index]],1)),"")</f>
        <v/>
      </c>
      <c r="R20" s="2" t="str">
        <f ca="1">IF(testdata5[[#This Row],[qty]]&lt;&gt;0,MIN(OFFSET(testdata5[[#This Row],[low]],0,0,testdata5[[#This Row],[lastIndex]]-testdata5[[#This Row],[index]],1)),"")</f>
        <v/>
      </c>
      <c r="S20" s="2" t="str">
        <f>IF(testdata5[[#This Row],[qty]]&lt;&gt;0,testdata5[[#This Row],[last]],"")</f>
        <v/>
      </c>
      <c r="T20" s="1" t="str">
        <f ca="1">IF(testdata5[[#This Row],[qty]]&lt;&gt;0,SUM(OFFSET(testdata5[[#This Row],[volume]],0,0,testdata5[[#This Row],[lastIndex]]-testdata5[[#This Row],[index]],1))/ABS(testdata5[[#This Row],[qty]]),"")</f>
        <v/>
      </c>
      <c r="X20" s="7">
        <v>19</v>
      </c>
      <c r="Y20" s="3" t="s">
        <v>30</v>
      </c>
      <c r="Z20" s="2">
        <v>233</v>
      </c>
      <c r="AA20" s="2">
        <v>235.51</v>
      </c>
      <c r="AB20" s="2">
        <v>232.95</v>
      </c>
      <c r="AC20" s="2">
        <v>235.5</v>
      </c>
      <c r="AD20" s="1">
        <v>196719504</v>
      </c>
      <c r="AE20" s="4" t="b">
        <v>1</v>
      </c>
      <c r="AG20"/>
    </row>
    <row r="21" spans="1:33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IF(testdata5[[#This Row],[qty]]&lt;&gt;0,H20+testdata5[[#This Row],[qty]]*BrickSize,H20)</f>
        <v>215.5</v>
      </c>
      <c r="I21" s="15">
        <f>(testdata5[[#This Row],[low]]-$H20)/BrickSize</f>
        <v>-0.67200000000000271</v>
      </c>
      <c r="J21" s="15">
        <f>(testdata5[[#This Row],[high]]-$H20)/BrickSize</f>
        <v>-0.18799999999999956</v>
      </c>
      <c r="K21" s="15">
        <f>IF(ABS(testdata5[[#This Row],[higQty]])&gt;=ABS(testdata5[[#This Row],[lowQty]]),testdata5[[#This Row],[higQty]],testdata5[[#This Row],[lowQty]])</f>
        <v>-0.67200000000000271</v>
      </c>
      <c r="L21" s="12">
        <f>ROUNDDOWN(testdata5[[#This Row],[rawQty]],0)</f>
        <v>0</v>
      </c>
      <c r="M21" s="12">
        <f t="array" ref="M21">SUM(ABS(L$2:L21))</f>
        <v>1</v>
      </c>
      <c r="N21" s="6" t="str">
        <f>IF(testdata5[[#This Row],[qty]]&gt;0,"UP",IF(testdata5[[#This Row],[qty]]&lt;0,"DN",""))</f>
        <v/>
      </c>
      <c r="O21" s="7">
        <f t="shared" si="1"/>
        <v>16</v>
      </c>
      <c r="P21" s="2" t="str">
        <f>IF(testdata5[[#This Row],[qty]]&lt;&gt;0,H20,"")</f>
        <v/>
      </c>
      <c r="Q21" s="2" t="str">
        <f ca="1">IF(testdata5[[#This Row],[qty]]&lt;&gt;0,MAX(OFFSET(testdata5[[#This Row],[high]],0,0,testdata5[[#This Row],[lastIndex]]-testdata5[[#This Row],[index]],1)),"")</f>
        <v/>
      </c>
      <c r="R21" s="2" t="str">
        <f ca="1">IF(testdata5[[#This Row],[qty]]&lt;&gt;0,MIN(OFFSET(testdata5[[#This Row],[low]],0,0,testdata5[[#This Row],[lastIndex]]-testdata5[[#This Row],[index]],1)),"")</f>
        <v/>
      </c>
      <c r="S21" s="2" t="str">
        <f>IF(testdata5[[#This Row],[qty]]&lt;&gt;0,testdata5[[#This Row],[last]],"")</f>
        <v/>
      </c>
      <c r="T21" s="1" t="str">
        <f ca="1">IF(testdata5[[#This Row],[qty]]&lt;&gt;0,SUM(OFFSET(testdata5[[#This Row],[volume]],0,0,testdata5[[#This Row],[lastIndex]]-testdata5[[#This Row],[index]],1))/ABS(testdata5[[#This Row],[qty]]),"")</f>
        <v/>
      </c>
      <c r="X21" s="7">
        <v>20</v>
      </c>
      <c r="Y21" s="3" t="s">
        <v>31</v>
      </c>
      <c r="Z21" s="2">
        <v>235.5</v>
      </c>
      <c r="AA21" s="2">
        <v>237.33</v>
      </c>
      <c r="AB21" s="2">
        <v>232.37</v>
      </c>
      <c r="AC21" s="2">
        <v>233</v>
      </c>
      <c r="AD21" s="1">
        <v>998209188</v>
      </c>
      <c r="AE21" s="4" t="b">
        <v>0</v>
      </c>
      <c r="AG21"/>
    </row>
    <row r="22" spans="1:33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IF(testdata5[[#This Row],[qty]]&lt;&gt;0,H21+testdata5[[#This Row],[qty]]*BrickSize,H21)</f>
        <v>215.5</v>
      </c>
      <c r="I22" s="15">
        <f>(testdata5[[#This Row],[low]]-$H21)/BrickSize</f>
        <v>-0.43999999999999773</v>
      </c>
      <c r="J22" s="15">
        <f>(testdata5[[#This Row],[high]]-$H21)/BrickSize</f>
        <v>0.18400000000000319</v>
      </c>
      <c r="K22" s="15">
        <f>IF(ABS(testdata5[[#This Row],[higQty]])&gt;=ABS(testdata5[[#This Row],[lowQty]]),testdata5[[#This Row],[higQty]],testdata5[[#This Row],[lowQty]])</f>
        <v>-0.43999999999999773</v>
      </c>
      <c r="L22" s="12">
        <f>ROUNDDOWN(testdata5[[#This Row],[rawQty]],0)</f>
        <v>0</v>
      </c>
      <c r="M22" s="12">
        <f t="array" ref="M22">SUM(ABS(L$2:L22))</f>
        <v>1</v>
      </c>
      <c r="N22" s="6" t="str">
        <f>IF(testdata5[[#This Row],[qty]]&gt;0,"UP",IF(testdata5[[#This Row],[qty]]&lt;0,"DN",""))</f>
        <v/>
      </c>
      <c r="O22" s="7">
        <f t="shared" si="1"/>
        <v>16</v>
      </c>
      <c r="P22" s="2" t="str">
        <f>IF(testdata5[[#This Row],[qty]]&lt;&gt;0,H21,"")</f>
        <v/>
      </c>
      <c r="Q22" s="2" t="str">
        <f ca="1">IF(testdata5[[#This Row],[qty]]&lt;&gt;0,MAX(OFFSET(testdata5[[#This Row],[high]],0,0,testdata5[[#This Row],[lastIndex]]-testdata5[[#This Row],[index]],1)),"")</f>
        <v/>
      </c>
      <c r="R22" s="2" t="str">
        <f ca="1">IF(testdata5[[#This Row],[qty]]&lt;&gt;0,MIN(OFFSET(testdata5[[#This Row],[low]],0,0,testdata5[[#This Row],[lastIndex]]-testdata5[[#This Row],[index]],1)),"")</f>
        <v/>
      </c>
      <c r="S22" s="2" t="str">
        <f>IF(testdata5[[#This Row],[qty]]&lt;&gt;0,testdata5[[#This Row],[last]],"")</f>
        <v/>
      </c>
      <c r="T22" s="1" t="str">
        <f ca="1">IF(testdata5[[#This Row],[qty]]&lt;&gt;0,SUM(OFFSET(testdata5[[#This Row],[volume]],0,0,testdata5[[#This Row],[lastIndex]]-testdata5[[#This Row],[index]],1))/ABS(testdata5[[#This Row],[qty]]),"")</f>
        <v/>
      </c>
      <c r="X22" s="7">
        <v>21</v>
      </c>
      <c r="Y22" s="3" t="s">
        <v>146</v>
      </c>
      <c r="Z22" s="2">
        <v>233</v>
      </c>
      <c r="AA22" s="2">
        <v>235.51</v>
      </c>
      <c r="AB22" s="2">
        <v>232.41</v>
      </c>
      <c r="AC22" s="2">
        <v>235.5</v>
      </c>
      <c r="AD22" s="1">
        <v>213324972</v>
      </c>
      <c r="AE22" s="4" t="b">
        <v>1</v>
      </c>
      <c r="AG22"/>
    </row>
    <row r="23" spans="1:33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IF(testdata5[[#This Row],[qty]]&lt;&gt;0,H22+testdata5[[#This Row],[qty]]*BrickSize,H22)</f>
        <v>215.5</v>
      </c>
      <c r="I23" s="15">
        <f>(testdata5[[#This Row],[low]]-$H22)/BrickSize</f>
        <v>-0.48400000000000321</v>
      </c>
      <c r="J23" s="15">
        <f>(testdata5[[#This Row],[high]]-$H22)/BrickSize</f>
        <v>0</v>
      </c>
      <c r="K23" s="15">
        <f>IF(ABS(testdata5[[#This Row],[higQty]])&gt;=ABS(testdata5[[#This Row],[lowQty]]),testdata5[[#This Row],[higQty]],testdata5[[#This Row],[lowQty]])</f>
        <v>-0.48400000000000321</v>
      </c>
      <c r="L23" s="12">
        <f>ROUNDDOWN(testdata5[[#This Row],[rawQty]],0)</f>
        <v>0</v>
      </c>
      <c r="M23" s="12">
        <f t="array" ref="M23">SUM(ABS(L$2:L23))</f>
        <v>1</v>
      </c>
      <c r="N23" s="6" t="str">
        <f>IF(testdata5[[#This Row],[qty]]&gt;0,"UP",IF(testdata5[[#This Row],[qty]]&lt;0,"DN",""))</f>
        <v/>
      </c>
      <c r="O23" s="7">
        <f t="shared" si="1"/>
        <v>16</v>
      </c>
      <c r="P23" s="2" t="str">
        <f>IF(testdata5[[#This Row],[qty]]&lt;&gt;0,H22,"")</f>
        <v/>
      </c>
      <c r="Q23" s="2" t="str">
        <f ca="1">IF(testdata5[[#This Row],[qty]]&lt;&gt;0,MAX(OFFSET(testdata5[[#This Row],[high]],0,0,testdata5[[#This Row],[lastIndex]]-testdata5[[#This Row],[index]],1)),"")</f>
        <v/>
      </c>
      <c r="R23" s="2" t="str">
        <f ca="1">IF(testdata5[[#This Row],[qty]]&lt;&gt;0,MIN(OFFSET(testdata5[[#This Row],[low]],0,0,testdata5[[#This Row],[lastIndex]]-testdata5[[#This Row],[index]],1)),"")</f>
        <v/>
      </c>
      <c r="S23" s="2" t="str">
        <f>IF(testdata5[[#This Row],[qty]]&lt;&gt;0,testdata5[[#This Row],[last]],"")</f>
        <v/>
      </c>
      <c r="T23" s="1" t="str">
        <f ca="1">IF(testdata5[[#This Row],[qty]]&lt;&gt;0,SUM(OFFSET(testdata5[[#This Row],[volume]],0,0,testdata5[[#This Row],[lastIndex]]-testdata5[[#This Row],[index]],1))/ABS(testdata5[[#This Row],[qty]]),"")</f>
        <v/>
      </c>
      <c r="X23" s="7">
        <v>22</v>
      </c>
      <c r="Y23" s="3" t="s">
        <v>147</v>
      </c>
      <c r="Z23" s="2">
        <v>235.5</v>
      </c>
      <c r="AA23" s="2">
        <v>236.06</v>
      </c>
      <c r="AB23" s="2">
        <v>231.79</v>
      </c>
      <c r="AC23" s="2">
        <v>233</v>
      </c>
      <c r="AD23" s="1">
        <v>194238720</v>
      </c>
      <c r="AE23" s="4" t="b">
        <v>0</v>
      </c>
      <c r="AG23"/>
    </row>
    <row r="24" spans="1:33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IF(testdata5[[#This Row],[qty]]&lt;&gt;0,H23+testdata5[[#This Row],[qty]]*BrickSize,H23)</f>
        <v>215.5</v>
      </c>
      <c r="I24" s="15">
        <f>(testdata5[[#This Row],[low]]-$H23)/BrickSize</f>
        <v>0.13600000000000137</v>
      </c>
      <c r="J24" s="15">
        <f>(testdata5[[#This Row],[high]]-$H23)/BrickSize</f>
        <v>0.54800000000000182</v>
      </c>
      <c r="K24" s="15">
        <f>IF(ABS(testdata5[[#This Row],[higQty]])&gt;=ABS(testdata5[[#This Row],[lowQty]]),testdata5[[#This Row],[higQty]],testdata5[[#This Row],[lowQty]])</f>
        <v>0.54800000000000182</v>
      </c>
      <c r="L24" s="12">
        <f>ROUNDDOWN(testdata5[[#This Row],[rawQty]],0)</f>
        <v>0</v>
      </c>
      <c r="M24" s="12">
        <f t="array" ref="M24">SUM(ABS(L$2:L24))</f>
        <v>1</v>
      </c>
      <c r="N24" s="6" t="str">
        <f>IF(testdata5[[#This Row],[qty]]&gt;0,"UP",IF(testdata5[[#This Row],[qty]]&lt;0,"DN",""))</f>
        <v/>
      </c>
      <c r="O24" s="7">
        <f t="shared" si="1"/>
        <v>16</v>
      </c>
      <c r="P24" s="2" t="str">
        <f>IF(testdata5[[#This Row],[qty]]&lt;&gt;0,H23,"")</f>
        <v/>
      </c>
      <c r="Q24" s="2" t="str">
        <f ca="1">IF(testdata5[[#This Row],[qty]]&lt;&gt;0,MAX(OFFSET(testdata5[[#This Row],[high]],0,0,testdata5[[#This Row],[lastIndex]]-testdata5[[#This Row],[index]],1)),"")</f>
        <v/>
      </c>
      <c r="R24" s="2" t="str">
        <f ca="1">IF(testdata5[[#This Row],[qty]]&lt;&gt;0,MIN(OFFSET(testdata5[[#This Row],[low]],0,0,testdata5[[#This Row],[lastIndex]]-testdata5[[#This Row],[index]],1)),"")</f>
        <v/>
      </c>
      <c r="S24" s="2" t="str">
        <f>IF(testdata5[[#This Row],[qty]]&lt;&gt;0,testdata5[[#This Row],[last]],"")</f>
        <v/>
      </c>
      <c r="T24" s="1" t="str">
        <f ca="1">IF(testdata5[[#This Row],[qty]]&lt;&gt;0,SUM(OFFSET(testdata5[[#This Row],[volume]],0,0,testdata5[[#This Row],[lastIndex]]-testdata5[[#This Row],[index]],1))/ABS(testdata5[[#This Row],[qty]]),"")</f>
        <v/>
      </c>
      <c r="X24" s="7">
        <v>23</v>
      </c>
      <c r="Y24" s="3" t="s">
        <v>32</v>
      </c>
      <c r="Z24" s="2">
        <v>233</v>
      </c>
      <c r="AA24" s="2">
        <v>236.25</v>
      </c>
      <c r="AB24" s="2">
        <v>230.58</v>
      </c>
      <c r="AC24" s="2">
        <v>235.5</v>
      </c>
      <c r="AD24" s="1">
        <v>721853992</v>
      </c>
      <c r="AE24" s="4" t="b">
        <v>1</v>
      </c>
      <c r="AG24"/>
    </row>
    <row r="25" spans="1:33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IF(testdata5[[#This Row],[qty]]&lt;&gt;0,H24+testdata5[[#This Row],[qty]]*BrickSize,H24)</f>
        <v>215.5</v>
      </c>
      <c r="I25" s="15">
        <f>(testdata5[[#This Row],[low]]-$H24)/BrickSize</f>
        <v>0.16799999999999499</v>
      </c>
      <c r="J25" s="15">
        <f>(testdata5[[#This Row],[high]]-$H24)/BrickSize</f>
        <v>0.46399999999999864</v>
      </c>
      <c r="K25" s="15">
        <f>IF(ABS(testdata5[[#This Row],[higQty]])&gt;=ABS(testdata5[[#This Row],[lowQty]]),testdata5[[#This Row],[higQty]],testdata5[[#This Row],[lowQty]])</f>
        <v>0.46399999999999864</v>
      </c>
      <c r="L25" s="12">
        <f>ROUNDDOWN(testdata5[[#This Row],[rawQty]],0)</f>
        <v>0</v>
      </c>
      <c r="M25" s="12">
        <f t="array" ref="M25">SUM(ABS(L$2:L25))</f>
        <v>1</v>
      </c>
      <c r="N25" s="6" t="str">
        <f>IF(testdata5[[#This Row],[qty]]&gt;0,"UP",IF(testdata5[[#This Row],[qty]]&lt;0,"DN",""))</f>
        <v/>
      </c>
      <c r="O25" s="7">
        <f t="shared" si="1"/>
        <v>16</v>
      </c>
      <c r="P25" s="2" t="str">
        <f>IF(testdata5[[#This Row],[qty]]&lt;&gt;0,H24,"")</f>
        <v/>
      </c>
      <c r="Q25" s="2" t="str">
        <f ca="1">IF(testdata5[[#This Row],[qty]]&lt;&gt;0,MAX(OFFSET(testdata5[[#This Row],[high]],0,0,testdata5[[#This Row],[lastIndex]]-testdata5[[#This Row],[index]],1)),"")</f>
        <v/>
      </c>
      <c r="R25" s="2" t="str">
        <f ca="1">IF(testdata5[[#This Row],[qty]]&lt;&gt;0,MIN(OFFSET(testdata5[[#This Row],[low]],0,0,testdata5[[#This Row],[lastIndex]]-testdata5[[#This Row],[index]],1)),"")</f>
        <v/>
      </c>
      <c r="S25" s="2" t="str">
        <f>IF(testdata5[[#This Row],[qty]]&lt;&gt;0,testdata5[[#This Row],[last]],"")</f>
        <v/>
      </c>
      <c r="T25" s="1" t="str">
        <f ca="1">IF(testdata5[[#This Row],[qty]]&lt;&gt;0,SUM(OFFSET(testdata5[[#This Row],[volume]],0,0,testdata5[[#This Row],[lastIndex]]-testdata5[[#This Row],[index]],1))/ABS(testdata5[[#This Row],[qty]]),"")</f>
        <v/>
      </c>
      <c r="X25" s="7">
        <v>24</v>
      </c>
      <c r="Y25" s="3" t="s">
        <v>33</v>
      </c>
      <c r="Z25" s="2">
        <v>235.5</v>
      </c>
      <c r="AA25" s="2">
        <v>238.46</v>
      </c>
      <c r="AB25" s="2">
        <v>233.56</v>
      </c>
      <c r="AC25" s="2">
        <v>238</v>
      </c>
      <c r="AD25" s="1">
        <v>483956748</v>
      </c>
      <c r="AE25" s="4" t="b">
        <v>1</v>
      </c>
      <c r="AG25"/>
    </row>
    <row r="26" spans="1:33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IF(testdata5[[#This Row],[qty]]&lt;&gt;0,H25+testdata5[[#This Row],[qty]]*BrickSize,H25)</f>
        <v>215.5</v>
      </c>
      <c r="I26" s="15">
        <f>(testdata5[[#This Row],[low]]-$H25)/BrickSize</f>
        <v>0.23600000000000138</v>
      </c>
      <c r="J26" s="15">
        <f>(testdata5[[#This Row],[high]]-$H25)/BrickSize</f>
        <v>0.58799999999999952</v>
      </c>
      <c r="K26" s="15">
        <f>IF(ABS(testdata5[[#This Row],[higQty]])&gt;=ABS(testdata5[[#This Row],[lowQty]]),testdata5[[#This Row],[higQty]],testdata5[[#This Row],[lowQty]])</f>
        <v>0.58799999999999952</v>
      </c>
      <c r="L26" s="12">
        <f>ROUNDDOWN(testdata5[[#This Row],[rawQty]],0)</f>
        <v>0</v>
      </c>
      <c r="M26" s="12">
        <f t="array" ref="M26">SUM(ABS(L$2:L26))</f>
        <v>1</v>
      </c>
      <c r="N26" s="6" t="str">
        <f>IF(testdata5[[#This Row],[qty]]&gt;0,"UP",IF(testdata5[[#This Row],[qty]]&lt;0,"DN",""))</f>
        <v/>
      </c>
      <c r="O26" s="7">
        <f t="shared" si="1"/>
        <v>16</v>
      </c>
      <c r="P26" s="2" t="str">
        <f>IF(testdata5[[#This Row],[qty]]&lt;&gt;0,H25,"")</f>
        <v/>
      </c>
      <c r="Q26" s="2" t="str">
        <f ca="1">IF(testdata5[[#This Row],[qty]]&lt;&gt;0,MAX(OFFSET(testdata5[[#This Row],[high]],0,0,testdata5[[#This Row],[lastIndex]]-testdata5[[#This Row],[index]],1)),"")</f>
        <v/>
      </c>
      <c r="R26" s="2" t="str">
        <f ca="1">IF(testdata5[[#This Row],[qty]]&lt;&gt;0,MIN(OFFSET(testdata5[[#This Row],[low]],0,0,testdata5[[#This Row],[lastIndex]]-testdata5[[#This Row],[index]],1)),"")</f>
        <v/>
      </c>
      <c r="S26" s="2" t="str">
        <f>IF(testdata5[[#This Row],[qty]]&lt;&gt;0,testdata5[[#This Row],[last]],"")</f>
        <v/>
      </c>
      <c r="T26" s="1" t="str">
        <f ca="1">IF(testdata5[[#This Row],[qty]]&lt;&gt;0,SUM(OFFSET(testdata5[[#This Row],[volume]],0,0,testdata5[[#This Row],[lastIndex]]-testdata5[[#This Row],[index]],1))/ABS(testdata5[[#This Row],[qty]]),"")</f>
        <v/>
      </c>
      <c r="X26" s="7">
        <v>25</v>
      </c>
      <c r="Y26" s="3" t="s">
        <v>34</v>
      </c>
      <c r="Z26" s="2">
        <v>238</v>
      </c>
      <c r="AA26" s="2">
        <v>240.82</v>
      </c>
      <c r="AB26" s="2">
        <v>237.72</v>
      </c>
      <c r="AC26" s="2">
        <v>240.5</v>
      </c>
      <c r="AD26" s="1">
        <v>861718216</v>
      </c>
      <c r="AE26" s="4" t="b">
        <v>1</v>
      </c>
      <c r="AG26"/>
    </row>
    <row r="27" spans="1:33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IF(testdata5[[#This Row],[qty]]&lt;&gt;0,H26+testdata5[[#This Row],[qty]]*BrickSize,H26)</f>
        <v>215.5</v>
      </c>
      <c r="I27" s="15">
        <f>(testdata5[[#This Row],[low]]-$H26)/BrickSize</f>
        <v>7.999999999999545E-2</v>
      </c>
      <c r="J27" s="15">
        <f>(testdata5[[#This Row],[high]]-$H26)/BrickSize</f>
        <v>0.48799999999999955</v>
      </c>
      <c r="K27" s="15">
        <f>IF(ABS(testdata5[[#This Row],[higQty]])&gt;=ABS(testdata5[[#This Row],[lowQty]]),testdata5[[#This Row],[higQty]],testdata5[[#This Row],[lowQty]])</f>
        <v>0.48799999999999955</v>
      </c>
      <c r="L27" s="12">
        <f>ROUNDDOWN(testdata5[[#This Row],[rawQty]],0)</f>
        <v>0</v>
      </c>
      <c r="M27" s="12">
        <f t="array" ref="M27">SUM(ABS(L$2:L27))</f>
        <v>1</v>
      </c>
      <c r="N27" s="6" t="str">
        <f>IF(testdata5[[#This Row],[qty]]&gt;0,"UP",IF(testdata5[[#This Row],[qty]]&lt;0,"DN",""))</f>
        <v/>
      </c>
      <c r="O27" s="7">
        <f t="shared" si="1"/>
        <v>16</v>
      </c>
      <c r="P27" s="2" t="str">
        <f>IF(testdata5[[#This Row],[qty]]&lt;&gt;0,H26,"")</f>
        <v/>
      </c>
      <c r="Q27" s="2" t="str">
        <f ca="1">IF(testdata5[[#This Row],[qty]]&lt;&gt;0,MAX(OFFSET(testdata5[[#This Row],[high]],0,0,testdata5[[#This Row],[lastIndex]]-testdata5[[#This Row],[index]],1)),"")</f>
        <v/>
      </c>
      <c r="R27" s="2" t="str">
        <f ca="1">IF(testdata5[[#This Row],[qty]]&lt;&gt;0,MIN(OFFSET(testdata5[[#This Row],[low]],0,0,testdata5[[#This Row],[lastIndex]]-testdata5[[#This Row],[index]],1)),"")</f>
        <v/>
      </c>
      <c r="S27" s="2" t="str">
        <f>IF(testdata5[[#This Row],[qty]]&lt;&gt;0,testdata5[[#This Row],[last]],"")</f>
        <v/>
      </c>
      <c r="T27" s="1" t="str">
        <f ca="1">IF(testdata5[[#This Row],[qty]]&lt;&gt;0,SUM(OFFSET(testdata5[[#This Row],[volume]],0,0,testdata5[[#This Row],[lastIndex]]-testdata5[[#This Row],[index]],1))/ABS(testdata5[[#This Row],[qty]]),"")</f>
        <v/>
      </c>
      <c r="X27" s="7">
        <v>26</v>
      </c>
      <c r="Y27" s="3" t="s">
        <v>35</v>
      </c>
      <c r="Z27" s="2">
        <v>240.5</v>
      </c>
      <c r="AA27" s="2">
        <v>244.04</v>
      </c>
      <c r="AB27" s="2">
        <v>240.8</v>
      </c>
      <c r="AC27" s="2">
        <v>243</v>
      </c>
      <c r="AD27" s="1">
        <v>256003600</v>
      </c>
      <c r="AE27" s="4" t="b">
        <v>1</v>
      </c>
      <c r="AG27"/>
    </row>
    <row r="28" spans="1:33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IF(testdata5[[#This Row],[qty]]&lt;&gt;0,H27+testdata5[[#This Row],[qty]]*BrickSize,H27)</f>
        <v>218</v>
      </c>
      <c r="I28" s="15">
        <f>(testdata5[[#This Row],[low]]-$H27)/BrickSize</f>
        <v>0.53600000000000136</v>
      </c>
      <c r="J28" s="15">
        <f>(testdata5[[#This Row],[high]]-$H27)/BrickSize</f>
        <v>1.0759999999999992</v>
      </c>
      <c r="K28" s="15">
        <f>IF(ABS(testdata5[[#This Row],[higQty]])&gt;=ABS(testdata5[[#This Row],[lowQty]]),testdata5[[#This Row],[higQty]],testdata5[[#This Row],[lowQty]])</f>
        <v>1.0759999999999992</v>
      </c>
      <c r="L28" s="12">
        <f>ROUNDDOWN(testdata5[[#This Row],[rawQty]],0)</f>
        <v>1</v>
      </c>
      <c r="M28" s="12">
        <f t="array" ref="M28">SUM(ABS(L$2:L28))</f>
        <v>2</v>
      </c>
      <c r="N28" s="6" t="str">
        <f>IF(testdata5[[#This Row],[qty]]&gt;0,"UP",IF(testdata5[[#This Row],[qty]]&lt;0,"DN",""))</f>
        <v>UP</v>
      </c>
      <c r="O28" s="7">
        <f t="shared" si="1"/>
        <v>16</v>
      </c>
      <c r="P28" s="2">
        <f>IF(testdata5[[#This Row],[qty]]&lt;&gt;0,H27,"")</f>
        <v>215.5</v>
      </c>
      <c r="Q28" s="2">
        <f ca="1">IF(testdata5[[#This Row],[qty]]&lt;&gt;0,MAX(OFFSET(testdata5[[#This Row],[high]],0,0,testdata5[[#This Row],[lastIndex]]-testdata5[[#This Row],[index]],1)),"")</f>
        <v>218.19</v>
      </c>
      <c r="R28" s="2">
        <f ca="1">IF(testdata5[[#This Row],[qty]]&lt;&gt;0,MIN(OFFSET(testdata5[[#This Row],[low]],0,0,testdata5[[#This Row],[lastIndex]]-testdata5[[#This Row],[index]],1)),"")</f>
        <v>213.82</v>
      </c>
      <c r="S28" s="2">
        <f>IF(testdata5[[#This Row],[qty]]&lt;&gt;0,testdata5[[#This Row],[last]],"")</f>
        <v>218</v>
      </c>
      <c r="T28" s="1">
        <f ca="1">IF(testdata5[[#This Row],[qty]]&lt;&gt;0,SUM(OFFSET(testdata5[[#This Row],[volume]],0,0,testdata5[[#This Row],[lastIndex]]-testdata5[[#This Row],[index]],1))/ABS(testdata5[[#This Row],[qty]]),"")</f>
        <v>781026124</v>
      </c>
      <c r="X28" s="7">
        <v>27</v>
      </c>
      <c r="Y28" s="3" t="s">
        <v>36</v>
      </c>
      <c r="Z28" s="2">
        <v>243</v>
      </c>
      <c r="AA28" s="2">
        <v>246.4</v>
      </c>
      <c r="AB28" s="2">
        <v>243.05</v>
      </c>
      <c r="AC28" s="2">
        <v>245.5</v>
      </c>
      <c r="AD28" s="1">
        <v>595680976</v>
      </c>
      <c r="AE28" s="4" t="b">
        <v>1</v>
      </c>
      <c r="AG28"/>
    </row>
    <row r="29" spans="1:33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IF(testdata5[[#This Row],[qty]]&lt;&gt;0,H28+testdata5[[#This Row],[qty]]*BrickSize,H28)</f>
        <v>218</v>
      </c>
      <c r="I29" s="15">
        <f>(testdata5[[#This Row],[low]]-$H28)/BrickSize</f>
        <v>-4.8000000000001819E-2</v>
      </c>
      <c r="J29" s="15">
        <f>(testdata5[[#This Row],[high]]-$H28)/BrickSize</f>
        <v>0.38799999999999957</v>
      </c>
      <c r="K29" s="15">
        <f>IF(ABS(testdata5[[#This Row],[higQty]])&gt;=ABS(testdata5[[#This Row],[lowQty]]),testdata5[[#This Row],[higQty]],testdata5[[#This Row],[lowQty]])</f>
        <v>0.38799999999999957</v>
      </c>
      <c r="L29" s="12">
        <f>ROUNDDOWN(testdata5[[#This Row],[rawQty]],0)</f>
        <v>0</v>
      </c>
      <c r="M29" s="12">
        <f t="array" ref="M29">SUM(ABS(L$2:L29))</f>
        <v>2</v>
      </c>
      <c r="N29" s="6" t="str">
        <f>IF(testdata5[[#This Row],[qty]]&gt;0,"UP",IF(testdata5[[#This Row],[qty]]&lt;0,"DN",""))</f>
        <v/>
      </c>
      <c r="O29" s="7">
        <f t="shared" si="1"/>
        <v>27</v>
      </c>
      <c r="P29" s="2" t="str">
        <f>IF(testdata5[[#This Row],[qty]]&lt;&gt;0,H28,"")</f>
        <v/>
      </c>
      <c r="Q29" s="2" t="str">
        <f ca="1">IF(testdata5[[#This Row],[qty]]&lt;&gt;0,MAX(OFFSET(testdata5[[#This Row],[high]],0,0,testdata5[[#This Row],[lastIndex]]-testdata5[[#This Row],[index]],1)),"")</f>
        <v/>
      </c>
      <c r="R29" s="2" t="str">
        <f ca="1">IF(testdata5[[#This Row],[qty]]&lt;&gt;0,MIN(OFFSET(testdata5[[#This Row],[low]],0,0,testdata5[[#This Row],[lastIndex]]-testdata5[[#This Row],[index]],1)),"")</f>
        <v/>
      </c>
      <c r="S29" s="2" t="str">
        <f>IF(testdata5[[#This Row],[qty]]&lt;&gt;0,testdata5[[#This Row],[last]],"")</f>
        <v/>
      </c>
      <c r="T29" s="1" t="str">
        <f ca="1">IF(testdata5[[#This Row],[qty]]&lt;&gt;0,SUM(OFFSET(testdata5[[#This Row],[volume]],0,0,testdata5[[#This Row],[lastIndex]]-testdata5[[#This Row],[index]],1))/ABS(testdata5[[#This Row],[qty]]),"")</f>
        <v/>
      </c>
      <c r="X29" s="7">
        <v>28</v>
      </c>
      <c r="Y29" s="3" t="s">
        <v>37</v>
      </c>
      <c r="Z29" s="2">
        <v>245.5</v>
      </c>
      <c r="AA29" s="2">
        <v>248.18</v>
      </c>
      <c r="AB29" s="2">
        <v>243.39</v>
      </c>
      <c r="AC29" s="2">
        <v>248</v>
      </c>
      <c r="AD29" s="1">
        <v>755992240</v>
      </c>
      <c r="AE29" s="4" t="b">
        <v>1</v>
      </c>
      <c r="AG29"/>
    </row>
    <row r="30" spans="1:33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IF(testdata5[[#This Row],[qty]]&lt;&gt;0,H29+testdata5[[#This Row],[qty]]*BrickSize,H29)</f>
        <v>218</v>
      </c>
      <c r="I30" s="15">
        <f>(testdata5[[#This Row],[low]]-$H29)/BrickSize</f>
        <v>0.49199999999999589</v>
      </c>
      <c r="J30" s="15">
        <f>(testdata5[[#This Row],[high]]-$H29)/BrickSize</f>
        <v>0.87599999999999911</v>
      </c>
      <c r="K30" s="15">
        <f>IF(ABS(testdata5[[#This Row],[higQty]])&gt;=ABS(testdata5[[#This Row],[lowQty]]),testdata5[[#This Row],[higQty]],testdata5[[#This Row],[lowQty]])</f>
        <v>0.87599999999999911</v>
      </c>
      <c r="L30" s="12">
        <f>ROUNDDOWN(testdata5[[#This Row],[rawQty]],0)</f>
        <v>0</v>
      </c>
      <c r="M30" s="12">
        <f t="array" ref="M30">SUM(ABS(L$2:L30))</f>
        <v>2</v>
      </c>
      <c r="N30" s="6" t="str">
        <f>IF(testdata5[[#This Row],[qty]]&gt;0,"UP",IF(testdata5[[#This Row],[qty]]&lt;0,"DN",""))</f>
        <v/>
      </c>
      <c r="O30" s="7">
        <f t="shared" si="1"/>
        <v>27</v>
      </c>
      <c r="P30" s="2" t="str">
        <f>IF(testdata5[[#This Row],[qty]]&lt;&gt;0,H29,"")</f>
        <v/>
      </c>
      <c r="Q30" s="2" t="str">
        <f ca="1">IF(testdata5[[#This Row],[qty]]&lt;&gt;0,MAX(OFFSET(testdata5[[#This Row],[high]],0,0,testdata5[[#This Row],[lastIndex]]-testdata5[[#This Row],[index]],1)),"")</f>
        <v/>
      </c>
      <c r="R30" s="2" t="str">
        <f ca="1">IF(testdata5[[#This Row],[qty]]&lt;&gt;0,MIN(OFFSET(testdata5[[#This Row],[low]],0,0,testdata5[[#This Row],[lastIndex]]-testdata5[[#This Row],[index]],1)),"")</f>
        <v/>
      </c>
      <c r="S30" s="2" t="str">
        <f>IF(testdata5[[#This Row],[qty]]&lt;&gt;0,testdata5[[#This Row],[last]],"")</f>
        <v/>
      </c>
      <c r="T30" s="1" t="str">
        <f ca="1">IF(testdata5[[#This Row],[qty]]&lt;&gt;0,SUM(OFFSET(testdata5[[#This Row],[volume]],0,0,testdata5[[#This Row],[lastIndex]]-testdata5[[#This Row],[index]],1))/ABS(testdata5[[#This Row],[qty]]),"")</f>
        <v/>
      </c>
      <c r="X30" s="7">
        <v>29</v>
      </c>
      <c r="Y30" s="3" t="s">
        <v>148</v>
      </c>
      <c r="Z30" s="2">
        <v>248</v>
      </c>
      <c r="AA30" s="2">
        <v>248.52</v>
      </c>
      <c r="AB30" s="2">
        <v>244.95</v>
      </c>
      <c r="AC30" s="2">
        <v>245.5</v>
      </c>
      <c r="AD30" s="1">
        <v>475249888</v>
      </c>
      <c r="AE30" s="4" t="b">
        <v>0</v>
      </c>
      <c r="AG30"/>
    </row>
    <row r="31" spans="1:33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IF(testdata5[[#This Row],[qty]]&lt;&gt;0,H30+testdata5[[#This Row],[qty]]*BrickSize,H30)</f>
        <v>220.5</v>
      </c>
      <c r="I31" s="15">
        <f>(testdata5[[#This Row],[low]]-$H30)/BrickSize</f>
        <v>0.53200000000000502</v>
      </c>
      <c r="J31" s="15">
        <f>(testdata5[[#This Row],[high]]-$H30)/BrickSize</f>
        <v>1.1200000000000045</v>
      </c>
      <c r="K31" s="15">
        <f>IF(ABS(testdata5[[#This Row],[higQty]])&gt;=ABS(testdata5[[#This Row],[lowQty]]),testdata5[[#This Row],[higQty]],testdata5[[#This Row],[lowQty]])</f>
        <v>1.1200000000000045</v>
      </c>
      <c r="L31" s="12">
        <f>ROUNDDOWN(testdata5[[#This Row],[rawQty]],0)</f>
        <v>1</v>
      </c>
      <c r="M31" s="12">
        <f t="array" ref="M31">SUM(ABS(L$2:L31))</f>
        <v>3</v>
      </c>
      <c r="N31" s="6" t="str">
        <f>IF(testdata5[[#This Row],[qty]]&gt;0,"UP",IF(testdata5[[#This Row],[qty]]&lt;0,"DN",""))</f>
        <v>UP</v>
      </c>
      <c r="O31" s="7">
        <f t="shared" si="1"/>
        <v>27</v>
      </c>
      <c r="P31" s="2">
        <f>IF(testdata5[[#This Row],[qty]]&lt;&gt;0,H30,"")</f>
        <v>218</v>
      </c>
      <c r="Q31" s="2">
        <f ca="1">IF(testdata5[[#This Row],[qty]]&lt;&gt;0,MAX(OFFSET(testdata5[[#This Row],[high]],0,0,testdata5[[#This Row],[lastIndex]]-testdata5[[#This Row],[index]],1)),"")</f>
        <v>220.8</v>
      </c>
      <c r="R31" s="2">
        <f ca="1">IF(testdata5[[#This Row],[qty]]&lt;&gt;0,MIN(OFFSET(testdata5[[#This Row],[low]],0,0,testdata5[[#This Row],[lastIndex]]-testdata5[[#This Row],[index]],1)),"")</f>
        <v>217.88</v>
      </c>
      <c r="S31" s="2">
        <f>IF(testdata5[[#This Row],[qty]]&lt;&gt;0,testdata5[[#This Row],[last]],"")</f>
        <v>220.5</v>
      </c>
      <c r="T31" s="1">
        <f ca="1">IF(testdata5[[#This Row],[qty]]&lt;&gt;0,SUM(OFFSET(testdata5[[#This Row],[volume]],0,0,testdata5[[#This Row],[lastIndex]]-testdata5[[#This Row],[index]],1))/ABS(testdata5[[#This Row],[qty]]),"")</f>
        <v>203551424</v>
      </c>
      <c r="X31" s="7">
        <v>30</v>
      </c>
      <c r="Y31" s="3" t="s">
        <v>149</v>
      </c>
      <c r="Z31" s="2">
        <v>245.5</v>
      </c>
      <c r="AA31" s="2">
        <v>248.22</v>
      </c>
      <c r="AB31" s="2">
        <v>246.72</v>
      </c>
      <c r="AC31" s="2">
        <v>248</v>
      </c>
      <c r="AD31" s="1">
        <v>70731712</v>
      </c>
      <c r="AE31" s="4" t="b">
        <v>1</v>
      </c>
      <c r="AG31"/>
    </row>
    <row r="32" spans="1:33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IF(testdata5[[#This Row],[qty]]&lt;&gt;0,H31+testdata5[[#This Row],[qty]]*BrickSize,H31)</f>
        <v>220.5</v>
      </c>
      <c r="I32" s="15">
        <f>(testdata5[[#This Row],[low]]-$H31)/BrickSize</f>
        <v>0</v>
      </c>
      <c r="J32" s="15">
        <f>(testdata5[[#This Row],[high]]-$H31)/BrickSize</f>
        <v>0.66000000000000225</v>
      </c>
      <c r="K32" s="15">
        <f>IF(ABS(testdata5[[#This Row],[higQty]])&gt;=ABS(testdata5[[#This Row],[lowQty]]),testdata5[[#This Row],[higQty]],testdata5[[#This Row],[lowQty]])</f>
        <v>0.66000000000000225</v>
      </c>
      <c r="L32" s="12">
        <f>ROUNDDOWN(testdata5[[#This Row],[rawQty]],0)</f>
        <v>0</v>
      </c>
      <c r="M32" s="12">
        <f t="array" ref="M32">SUM(ABS(L$2:L32))</f>
        <v>3</v>
      </c>
      <c r="N32" s="6" t="str">
        <f>IF(testdata5[[#This Row],[qty]]&gt;0,"UP",IF(testdata5[[#This Row],[qty]]&lt;0,"DN",""))</f>
        <v/>
      </c>
      <c r="O32" s="7">
        <f t="shared" si="1"/>
        <v>30</v>
      </c>
      <c r="P32" s="2" t="str">
        <f>IF(testdata5[[#This Row],[qty]]&lt;&gt;0,H31,"")</f>
        <v/>
      </c>
      <c r="Q32" s="2" t="str">
        <f ca="1">IF(testdata5[[#This Row],[qty]]&lt;&gt;0,MAX(OFFSET(testdata5[[#This Row],[high]],0,0,testdata5[[#This Row],[lastIndex]]-testdata5[[#This Row],[index]],1)),"")</f>
        <v/>
      </c>
      <c r="R32" s="2" t="str">
        <f ca="1">IF(testdata5[[#This Row],[qty]]&lt;&gt;0,MIN(OFFSET(testdata5[[#This Row],[low]],0,0,testdata5[[#This Row],[lastIndex]]-testdata5[[#This Row],[index]],1)),"")</f>
        <v/>
      </c>
      <c r="S32" s="2" t="str">
        <f>IF(testdata5[[#This Row],[qty]]&lt;&gt;0,testdata5[[#This Row],[last]],"")</f>
        <v/>
      </c>
      <c r="T32" s="1" t="str">
        <f ca="1">IF(testdata5[[#This Row],[qty]]&lt;&gt;0,SUM(OFFSET(testdata5[[#This Row],[volume]],0,0,testdata5[[#This Row],[lastIndex]]-testdata5[[#This Row],[index]],1))/ABS(testdata5[[#This Row],[qty]]),"")</f>
        <v/>
      </c>
      <c r="X32" s="7">
        <v>31</v>
      </c>
      <c r="Y32" s="3" t="s">
        <v>38</v>
      </c>
      <c r="Z32" s="2">
        <v>248</v>
      </c>
      <c r="AA32" s="2">
        <v>251.92</v>
      </c>
      <c r="AB32" s="2">
        <v>247</v>
      </c>
      <c r="AC32" s="2">
        <v>250.5</v>
      </c>
      <c r="AD32" s="1">
        <v>435330812</v>
      </c>
      <c r="AE32" s="4" t="b">
        <v>1</v>
      </c>
      <c r="AG32"/>
    </row>
    <row r="33" spans="1:33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IF(testdata5[[#This Row],[qty]]&lt;&gt;0,H32+testdata5[[#This Row],[qty]]*BrickSize,H32)</f>
        <v>220.5</v>
      </c>
      <c r="I33" s="15">
        <f>(testdata5[[#This Row],[low]]-$H32)/BrickSize</f>
        <v>0.17200000000000273</v>
      </c>
      <c r="J33" s="15">
        <f>(testdata5[[#This Row],[high]]-$H32)/BrickSize</f>
        <v>0.66399999999999859</v>
      </c>
      <c r="K33" s="15">
        <f>IF(ABS(testdata5[[#This Row],[higQty]])&gt;=ABS(testdata5[[#This Row],[lowQty]]),testdata5[[#This Row],[higQty]],testdata5[[#This Row],[lowQty]])</f>
        <v>0.66399999999999859</v>
      </c>
      <c r="L33" s="12">
        <f>ROUNDDOWN(testdata5[[#This Row],[rawQty]],0)</f>
        <v>0</v>
      </c>
      <c r="M33" s="12">
        <f t="array" ref="M33">SUM(ABS(L$2:L33))</f>
        <v>3</v>
      </c>
      <c r="N33" s="6" t="str">
        <f>IF(testdata5[[#This Row],[qty]]&gt;0,"UP",IF(testdata5[[#This Row],[qty]]&lt;0,"DN",""))</f>
        <v/>
      </c>
      <c r="O33" s="7">
        <f t="shared" si="1"/>
        <v>30</v>
      </c>
      <c r="P33" s="2" t="str">
        <f>IF(testdata5[[#This Row],[qty]]&lt;&gt;0,H32,"")</f>
        <v/>
      </c>
      <c r="Q33" s="2" t="str">
        <f ca="1">IF(testdata5[[#This Row],[qty]]&lt;&gt;0,MAX(OFFSET(testdata5[[#This Row],[high]],0,0,testdata5[[#This Row],[lastIndex]]-testdata5[[#This Row],[index]],1)),"")</f>
        <v/>
      </c>
      <c r="R33" s="2" t="str">
        <f ca="1">IF(testdata5[[#This Row],[qty]]&lt;&gt;0,MIN(OFFSET(testdata5[[#This Row],[low]],0,0,testdata5[[#This Row],[lastIndex]]-testdata5[[#This Row],[index]],1)),"")</f>
        <v/>
      </c>
      <c r="S33" s="2" t="str">
        <f>IF(testdata5[[#This Row],[qty]]&lt;&gt;0,testdata5[[#This Row],[last]],"")</f>
        <v/>
      </c>
      <c r="T33" s="1" t="str">
        <f ca="1">IF(testdata5[[#This Row],[qty]]&lt;&gt;0,SUM(OFFSET(testdata5[[#This Row],[volume]],0,0,testdata5[[#This Row],[lastIndex]]-testdata5[[#This Row],[index]],1))/ABS(testdata5[[#This Row],[qty]]),"")</f>
        <v/>
      </c>
      <c r="X33" s="7">
        <v>32</v>
      </c>
      <c r="Y33" s="3" t="s">
        <v>39</v>
      </c>
      <c r="Z33" s="2">
        <v>250.5</v>
      </c>
      <c r="AA33" s="2">
        <v>254.94</v>
      </c>
      <c r="AB33" s="2">
        <v>251.25</v>
      </c>
      <c r="AC33" s="2">
        <v>253</v>
      </c>
      <c r="AD33" s="1">
        <v>214361016</v>
      </c>
      <c r="AE33" s="4" t="b">
        <v>1</v>
      </c>
      <c r="AG33"/>
    </row>
    <row r="34" spans="1:33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IF(testdata5[[#This Row],[qty]]&lt;&gt;0,H33+testdata5[[#This Row],[qty]]*BrickSize,H33)</f>
        <v>220.5</v>
      </c>
      <c r="I34" s="15">
        <f>(testdata5[[#This Row],[low]]-$H33)/BrickSize</f>
        <v>0.20399999999999635</v>
      </c>
      <c r="J34" s="15">
        <f>(testdata5[[#This Row],[high]]-$H33)/BrickSize</f>
        <v>0.63999999999999768</v>
      </c>
      <c r="K34" s="15">
        <f>IF(ABS(testdata5[[#This Row],[higQty]])&gt;=ABS(testdata5[[#This Row],[lowQty]]),testdata5[[#This Row],[higQty]],testdata5[[#This Row],[lowQty]])</f>
        <v>0.63999999999999768</v>
      </c>
      <c r="L34" s="12">
        <f>ROUNDDOWN(testdata5[[#This Row],[rawQty]],0)</f>
        <v>0</v>
      </c>
      <c r="M34" s="12">
        <f t="array" ref="M34">SUM(ABS(L$2:L34))</f>
        <v>3</v>
      </c>
      <c r="N34" s="6" t="str">
        <f>IF(testdata5[[#This Row],[qty]]&gt;0,"UP",IF(testdata5[[#This Row],[qty]]&lt;0,"DN",""))</f>
        <v/>
      </c>
      <c r="O34" s="7">
        <f t="shared" si="1"/>
        <v>30</v>
      </c>
      <c r="P34" s="2" t="str">
        <f>IF(testdata5[[#This Row],[qty]]&lt;&gt;0,H33,"")</f>
        <v/>
      </c>
      <c r="Q34" s="2" t="str">
        <f ca="1">IF(testdata5[[#This Row],[qty]]&lt;&gt;0,MAX(OFFSET(testdata5[[#This Row],[high]],0,0,testdata5[[#This Row],[lastIndex]]-testdata5[[#This Row],[index]],1)),"")</f>
        <v/>
      </c>
      <c r="R34" s="2" t="str">
        <f ca="1">IF(testdata5[[#This Row],[qty]]&lt;&gt;0,MIN(OFFSET(testdata5[[#This Row],[low]],0,0,testdata5[[#This Row],[lastIndex]]-testdata5[[#This Row],[index]],1)),"")</f>
        <v/>
      </c>
      <c r="S34" s="2" t="str">
        <f>IF(testdata5[[#This Row],[qty]]&lt;&gt;0,testdata5[[#This Row],[last]],"")</f>
        <v/>
      </c>
      <c r="T34" s="1" t="str">
        <f ca="1">IF(testdata5[[#This Row],[qty]]&lt;&gt;0,SUM(OFFSET(testdata5[[#This Row],[volume]],0,0,testdata5[[#This Row],[lastIndex]]-testdata5[[#This Row],[index]],1))/ABS(testdata5[[#This Row],[qty]]),"")</f>
        <v/>
      </c>
      <c r="X34" s="7">
        <v>33</v>
      </c>
      <c r="Y34" s="3" t="s">
        <v>150</v>
      </c>
      <c r="Z34" s="2">
        <v>253</v>
      </c>
      <c r="AA34" s="2">
        <v>254.23</v>
      </c>
      <c r="AB34" s="2">
        <v>249.87</v>
      </c>
      <c r="AC34" s="2">
        <v>250.5</v>
      </c>
      <c r="AD34" s="1">
        <v>171557392</v>
      </c>
      <c r="AE34" s="4" t="b">
        <v>0</v>
      </c>
      <c r="AG34"/>
    </row>
    <row r="35" spans="1:33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IF(testdata5[[#This Row],[qty]]&lt;&gt;0,H34+testdata5[[#This Row],[qty]]*BrickSize,H34)</f>
        <v>223</v>
      </c>
      <c r="I35" s="15">
        <f>(testdata5[[#This Row],[low]]-$H34)/BrickSize</f>
        <v>0.8</v>
      </c>
      <c r="J35" s="15">
        <f>(testdata5[[#This Row],[high]]-$H34)/BrickSize</f>
        <v>1.2480000000000018</v>
      </c>
      <c r="K35" s="15">
        <f>IF(ABS(testdata5[[#This Row],[higQty]])&gt;=ABS(testdata5[[#This Row],[lowQty]]),testdata5[[#This Row],[higQty]],testdata5[[#This Row],[lowQty]])</f>
        <v>1.2480000000000018</v>
      </c>
      <c r="L35" s="12">
        <f>ROUNDDOWN(testdata5[[#This Row],[rawQty]],0)</f>
        <v>1</v>
      </c>
      <c r="M35" s="12">
        <f t="array" ref="M35">SUM(ABS(L$2:L35))</f>
        <v>4</v>
      </c>
      <c r="N35" s="6" t="str">
        <f>IF(testdata5[[#This Row],[qty]]&gt;0,"UP",IF(testdata5[[#This Row],[qty]]&lt;0,"DN",""))</f>
        <v>UP</v>
      </c>
      <c r="O35" s="7">
        <f t="shared" si="1"/>
        <v>30</v>
      </c>
      <c r="P35" s="2">
        <f>IF(testdata5[[#This Row],[qty]]&lt;&gt;0,H34,"")</f>
        <v>220.5</v>
      </c>
      <c r="Q35" s="2">
        <f ca="1">IF(testdata5[[#This Row],[qty]]&lt;&gt;0,MAX(OFFSET(testdata5[[#This Row],[high]],0,0,testdata5[[#This Row],[lastIndex]]-testdata5[[#This Row],[index]],1)),"")</f>
        <v>223.62</v>
      </c>
      <c r="R35" s="2">
        <f ca="1">IF(testdata5[[#This Row],[qty]]&lt;&gt;0,MIN(OFFSET(testdata5[[#This Row],[low]],0,0,testdata5[[#This Row],[lastIndex]]-testdata5[[#This Row],[index]],1)),"")</f>
        <v>220.5</v>
      </c>
      <c r="S35" s="2">
        <f>IF(testdata5[[#This Row],[qty]]&lt;&gt;0,testdata5[[#This Row],[last]],"")</f>
        <v>223</v>
      </c>
      <c r="T35" s="1">
        <f ca="1">IF(testdata5[[#This Row],[qty]]&lt;&gt;0,SUM(OFFSET(testdata5[[#This Row],[volume]],0,0,testdata5[[#This Row],[lastIndex]]-testdata5[[#This Row],[index]],1))/ABS(testdata5[[#This Row],[qty]]),"")</f>
        <v>357401880</v>
      </c>
      <c r="X35" s="7">
        <v>34</v>
      </c>
      <c r="Y35" s="3" t="s">
        <v>151</v>
      </c>
      <c r="Z35" s="2">
        <v>250.5</v>
      </c>
      <c r="AA35" s="2">
        <v>255.65</v>
      </c>
      <c r="AB35" s="2">
        <v>253.05</v>
      </c>
      <c r="AC35" s="2">
        <v>253</v>
      </c>
      <c r="AD35" s="1">
        <v>49070092</v>
      </c>
      <c r="AE35" s="4" t="b">
        <v>1</v>
      </c>
      <c r="AG35"/>
    </row>
    <row r="36" spans="1:33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IF(testdata5[[#This Row],[qty]]&lt;&gt;0,H35+testdata5[[#This Row],[qty]]*BrickSize,H35)</f>
        <v>223</v>
      </c>
      <c r="I36" s="15">
        <f>(testdata5[[#This Row],[low]]-$H35)/BrickSize</f>
        <v>-7.999999999999545E-2</v>
      </c>
      <c r="J36" s="15">
        <f>(testdata5[[#This Row],[high]]-$H35)/BrickSize</f>
        <v>0.18799999999999956</v>
      </c>
      <c r="K36" s="15">
        <f>IF(ABS(testdata5[[#This Row],[higQty]])&gt;=ABS(testdata5[[#This Row],[lowQty]]),testdata5[[#This Row],[higQty]],testdata5[[#This Row],[lowQty]])</f>
        <v>0.18799999999999956</v>
      </c>
      <c r="L36" s="12">
        <f>ROUNDDOWN(testdata5[[#This Row],[rawQty]],0)</f>
        <v>0</v>
      </c>
      <c r="M36" s="12">
        <f t="array" ref="M36">SUM(ABS(L$2:L36))</f>
        <v>4</v>
      </c>
      <c r="N36" s="6" t="str">
        <f>IF(testdata5[[#This Row],[qty]]&gt;0,"UP",IF(testdata5[[#This Row],[qty]]&lt;0,"DN",""))</f>
        <v/>
      </c>
      <c r="O36" s="7">
        <f t="shared" si="1"/>
        <v>34</v>
      </c>
      <c r="P36" s="2" t="str">
        <f>IF(testdata5[[#This Row],[qty]]&lt;&gt;0,H35,"")</f>
        <v/>
      </c>
      <c r="Q36" s="2" t="str">
        <f ca="1">IF(testdata5[[#This Row],[qty]]&lt;&gt;0,MAX(OFFSET(testdata5[[#This Row],[high]],0,0,testdata5[[#This Row],[lastIndex]]-testdata5[[#This Row],[index]],1)),"")</f>
        <v/>
      </c>
      <c r="R36" s="2" t="str">
        <f ca="1">IF(testdata5[[#This Row],[qty]]&lt;&gt;0,MIN(OFFSET(testdata5[[#This Row],[low]],0,0,testdata5[[#This Row],[lastIndex]]-testdata5[[#This Row],[index]],1)),"")</f>
        <v/>
      </c>
      <c r="S36" s="2" t="str">
        <f>IF(testdata5[[#This Row],[qty]]&lt;&gt;0,testdata5[[#This Row],[last]],"")</f>
        <v/>
      </c>
      <c r="T36" s="1" t="str">
        <f ca="1">IF(testdata5[[#This Row],[qty]]&lt;&gt;0,SUM(OFFSET(testdata5[[#This Row],[volume]],0,0,testdata5[[#This Row],[lastIndex]]-testdata5[[#This Row],[index]],1))/ABS(testdata5[[#This Row],[qty]]),"")</f>
        <v/>
      </c>
      <c r="X36" s="7">
        <v>35</v>
      </c>
      <c r="Y36" s="3" t="s">
        <v>151</v>
      </c>
      <c r="Z36" s="2">
        <v>253</v>
      </c>
      <c r="AA36" s="2">
        <v>255.65</v>
      </c>
      <c r="AB36" s="2">
        <v>253.05</v>
      </c>
      <c r="AC36" s="2">
        <v>255.5</v>
      </c>
      <c r="AD36" s="1">
        <v>49070092</v>
      </c>
      <c r="AE36" s="4" t="b">
        <v>1</v>
      </c>
      <c r="AG36"/>
    </row>
    <row r="37" spans="1:33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IF(testdata5[[#This Row],[qty]]&lt;&gt;0,H36+testdata5[[#This Row],[qty]]*BrickSize,H36)</f>
        <v>223</v>
      </c>
      <c r="I37" s="15">
        <f>(testdata5[[#This Row],[low]]-$H36)/BrickSize</f>
        <v>-0.17999999999999544</v>
      </c>
      <c r="J37" s="15">
        <f>(testdata5[[#This Row],[high]]-$H36)/BrickSize</f>
        <v>0.3240000000000009</v>
      </c>
      <c r="K37" s="15">
        <f>IF(ABS(testdata5[[#This Row],[higQty]])&gt;=ABS(testdata5[[#This Row],[lowQty]]),testdata5[[#This Row],[higQty]],testdata5[[#This Row],[lowQty]])</f>
        <v>0.3240000000000009</v>
      </c>
      <c r="L37" s="12">
        <f>ROUNDDOWN(testdata5[[#This Row],[rawQty]],0)</f>
        <v>0</v>
      </c>
      <c r="M37" s="12">
        <f t="array" ref="M37">SUM(ABS(L$2:L37))</f>
        <v>4</v>
      </c>
      <c r="N37" s="6" t="str">
        <f>IF(testdata5[[#This Row],[qty]]&gt;0,"UP",IF(testdata5[[#This Row],[qty]]&lt;0,"DN",""))</f>
        <v/>
      </c>
      <c r="O37" s="7">
        <f t="shared" si="1"/>
        <v>34</v>
      </c>
      <c r="P37" s="2" t="str">
        <f>IF(testdata5[[#This Row],[qty]]&lt;&gt;0,H36,"")</f>
        <v/>
      </c>
      <c r="Q37" s="2" t="str">
        <f ca="1">IF(testdata5[[#This Row],[qty]]&lt;&gt;0,MAX(OFFSET(testdata5[[#This Row],[high]],0,0,testdata5[[#This Row],[lastIndex]]-testdata5[[#This Row],[index]],1)),"")</f>
        <v/>
      </c>
      <c r="R37" s="2" t="str">
        <f ca="1">IF(testdata5[[#This Row],[qty]]&lt;&gt;0,MIN(OFFSET(testdata5[[#This Row],[low]],0,0,testdata5[[#This Row],[lastIndex]]-testdata5[[#This Row],[index]],1)),"")</f>
        <v/>
      </c>
      <c r="S37" s="2" t="str">
        <f>IF(testdata5[[#This Row],[qty]]&lt;&gt;0,testdata5[[#This Row],[last]],"")</f>
        <v/>
      </c>
      <c r="T37" s="1" t="str">
        <f ca="1">IF(testdata5[[#This Row],[qty]]&lt;&gt;0,SUM(OFFSET(testdata5[[#This Row],[volume]],0,0,testdata5[[#This Row],[lastIndex]]-testdata5[[#This Row],[index]],1))/ABS(testdata5[[#This Row],[qty]]),"")</f>
        <v/>
      </c>
      <c r="X37" s="7">
        <v>36</v>
      </c>
      <c r="Y37" s="3" t="s">
        <v>152</v>
      </c>
      <c r="Z37" s="2">
        <v>255.5</v>
      </c>
      <c r="AA37" s="2">
        <v>254.07</v>
      </c>
      <c r="AB37" s="2">
        <v>252.05</v>
      </c>
      <c r="AC37" s="2">
        <v>253</v>
      </c>
      <c r="AD37" s="1">
        <v>81394656</v>
      </c>
      <c r="AE37" s="4" t="b">
        <v>0</v>
      </c>
      <c r="AG37"/>
    </row>
    <row r="38" spans="1:33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IF(testdata5[[#This Row],[qty]]&lt;&gt;0,H37+testdata5[[#This Row],[qty]]*BrickSize,H37)</f>
        <v>223</v>
      </c>
      <c r="I38" s="15">
        <f>(testdata5[[#This Row],[low]]-$H37)/BrickSize</f>
        <v>-0.23600000000000138</v>
      </c>
      <c r="J38" s="15">
        <f>(testdata5[[#This Row],[high]]-$H37)/BrickSize</f>
        <v>0.28400000000000319</v>
      </c>
      <c r="K38" s="15">
        <f>IF(ABS(testdata5[[#This Row],[higQty]])&gt;=ABS(testdata5[[#This Row],[lowQty]]),testdata5[[#This Row],[higQty]],testdata5[[#This Row],[lowQty]])</f>
        <v>0.28400000000000319</v>
      </c>
      <c r="L38" s="12">
        <f>ROUNDDOWN(testdata5[[#This Row],[rawQty]],0)</f>
        <v>0</v>
      </c>
      <c r="M38" s="12">
        <f t="array" ref="M38">SUM(ABS(L$2:L38))</f>
        <v>4</v>
      </c>
      <c r="N38" s="6" t="str">
        <f>IF(testdata5[[#This Row],[qty]]&gt;0,"UP",IF(testdata5[[#This Row],[qty]]&lt;0,"DN",""))</f>
        <v/>
      </c>
      <c r="O38" s="7">
        <f t="shared" si="1"/>
        <v>34</v>
      </c>
      <c r="P38" s="2" t="str">
        <f>IF(testdata5[[#This Row],[qty]]&lt;&gt;0,H37,"")</f>
        <v/>
      </c>
      <c r="Q38" s="2" t="str">
        <f ca="1">IF(testdata5[[#This Row],[qty]]&lt;&gt;0,MAX(OFFSET(testdata5[[#This Row],[high]],0,0,testdata5[[#This Row],[lastIndex]]-testdata5[[#This Row],[index]],1)),"")</f>
        <v/>
      </c>
      <c r="R38" s="2" t="str">
        <f ca="1">IF(testdata5[[#This Row],[qty]]&lt;&gt;0,MIN(OFFSET(testdata5[[#This Row],[low]],0,0,testdata5[[#This Row],[lastIndex]]-testdata5[[#This Row],[index]],1)),"")</f>
        <v/>
      </c>
      <c r="S38" s="2" t="str">
        <f>IF(testdata5[[#This Row],[qty]]&lt;&gt;0,testdata5[[#This Row],[last]],"")</f>
        <v/>
      </c>
      <c r="T38" s="1" t="str">
        <f ca="1">IF(testdata5[[#This Row],[qty]]&lt;&gt;0,SUM(OFFSET(testdata5[[#This Row],[volume]],0,0,testdata5[[#This Row],[lastIndex]]-testdata5[[#This Row],[index]],1))/ABS(testdata5[[#This Row],[qty]]),"")</f>
        <v/>
      </c>
      <c r="X38" s="7">
        <v>37</v>
      </c>
      <c r="Y38" s="3" t="s">
        <v>40</v>
      </c>
      <c r="Z38" s="2">
        <v>253</v>
      </c>
      <c r="AA38" s="2">
        <v>256.14999999999998</v>
      </c>
      <c r="AB38" s="2">
        <v>251.74</v>
      </c>
      <c r="AC38" s="2">
        <v>255.5</v>
      </c>
      <c r="AD38" s="1">
        <v>415302784</v>
      </c>
      <c r="AE38" s="4" t="b">
        <v>1</v>
      </c>
      <c r="AG38"/>
    </row>
    <row r="39" spans="1:33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IF(testdata5[[#This Row],[qty]]&lt;&gt;0,H38+testdata5[[#This Row],[qty]]*BrickSize,H38)</f>
        <v>223</v>
      </c>
      <c r="I39" s="15">
        <f>(testdata5[[#This Row],[low]]-$H38)/BrickSize</f>
        <v>0.11599999999999681</v>
      </c>
      <c r="J39" s="15">
        <f>(testdata5[[#This Row],[high]]-$H38)/BrickSize</f>
        <v>0.47999999999999543</v>
      </c>
      <c r="K39" s="15">
        <f>IF(ABS(testdata5[[#This Row],[higQty]])&gt;=ABS(testdata5[[#This Row],[lowQty]]),testdata5[[#This Row],[higQty]],testdata5[[#This Row],[lowQty]])</f>
        <v>0.47999999999999543</v>
      </c>
      <c r="L39" s="12">
        <f>ROUNDDOWN(testdata5[[#This Row],[rawQty]],0)</f>
        <v>0</v>
      </c>
      <c r="M39" s="12">
        <f t="array" ref="M39">SUM(ABS(L$2:L39))</f>
        <v>4</v>
      </c>
      <c r="N39" s="6" t="str">
        <f>IF(testdata5[[#This Row],[qty]]&gt;0,"UP",IF(testdata5[[#This Row],[qty]]&lt;0,"DN",""))</f>
        <v/>
      </c>
      <c r="O39" s="7">
        <f t="shared" si="1"/>
        <v>34</v>
      </c>
      <c r="P39" s="2" t="str">
        <f>IF(testdata5[[#This Row],[qty]]&lt;&gt;0,H38,"")</f>
        <v/>
      </c>
      <c r="Q39" s="2" t="str">
        <f ca="1">IF(testdata5[[#This Row],[qty]]&lt;&gt;0,MAX(OFFSET(testdata5[[#This Row],[high]],0,0,testdata5[[#This Row],[lastIndex]]-testdata5[[#This Row],[index]],1)),"")</f>
        <v/>
      </c>
      <c r="R39" s="2" t="str">
        <f ca="1">IF(testdata5[[#This Row],[qty]]&lt;&gt;0,MIN(OFFSET(testdata5[[#This Row],[low]],0,0,testdata5[[#This Row],[lastIndex]]-testdata5[[#This Row],[index]],1)),"")</f>
        <v/>
      </c>
      <c r="S39" s="2" t="str">
        <f>IF(testdata5[[#This Row],[qty]]&lt;&gt;0,testdata5[[#This Row],[last]],"")</f>
        <v/>
      </c>
      <c r="T39" s="1" t="str">
        <f ca="1">IF(testdata5[[#This Row],[qty]]&lt;&gt;0,SUM(OFFSET(testdata5[[#This Row],[volume]],0,0,testdata5[[#This Row],[lastIndex]]-testdata5[[#This Row],[index]],1))/ABS(testdata5[[#This Row],[qty]]),"")</f>
        <v/>
      </c>
      <c r="X39" s="7">
        <v>38</v>
      </c>
      <c r="Y39" s="3" t="s">
        <v>41</v>
      </c>
      <c r="Z39" s="2">
        <v>255.5</v>
      </c>
      <c r="AA39" s="2">
        <v>258.7</v>
      </c>
      <c r="AB39" s="2">
        <v>254.51</v>
      </c>
      <c r="AC39" s="2">
        <v>258</v>
      </c>
      <c r="AD39" s="1">
        <v>449449816</v>
      </c>
      <c r="AE39" s="4" t="b">
        <v>1</v>
      </c>
      <c r="AG39"/>
    </row>
    <row r="40" spans="1:33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IF(testdata5[[#This Row],[qty]]&lt;&gt;0,H39+testdata5[[#This Row],[qty]]*BrickSize,H39)</f>
        <v>223</v>
      </c>
      <c r="I40" s="15">
        <f>(testdata5[[#This Row],[low]]-$H39)/BrickSize</f>
        <v>-8.0000000000040924E-3</v>
      </c>
      <c r="J40" s="15">
        <f>(testdata5[[#This Row],[high]]-$H39)/BrickSize</f>
        <v>0.34400000000000547</v>
      </c>
      <c r="K40" s="15">
        <f>IF(ABS(testdata5[[#This Row],[higQty]])&gt;=ABS(testdata5[[#This Row],[lowQty]]),testdata5[[#This Row],[higQty]],testdata5[[#This Row],[lowQty]])</f>
        <v>0.34400000000000547</v>
      </c>
      <c r="L40" s="12">
        <f>ROUNDDOWN(testdata5[[#This Row],[rawQty]],0)</f>
        <v>0</v>
      </c>
      <c r="M40" s="12">
        <f t="array" ref="M40">SUM(ABS(L$2:L40))</f>
        <v>4</v>
      </c>
      <c r="N40" s="6" t="str">
        <f>IF(testdata5[[#This Row],[qty]]&gt;0,"UP",IF(testdata5[[#This Row],[qty]]&lt;0,"DN",""))</f>
        <v/>
      </c>
      <c r="O40" s="7">
        <f t="shared" si="1"/>
        <v>34</v>
      </c>
      <c r="P40" s="2" t="str">
        <f>IF(testdata5[[#This Row],[qty]]&lt;&gt;0,H39,"")</f>
        <v/>
      </c>
      <c r="Q40" s="2" t="str">
        <f ca="1">IF(testdata5[[#This Row],[qty]]&lt;&gt;0,MAX(OFFSET(testdata5[[#This Row],[high]],0,0,testdata5[[#This Row],[lastIndex]]-testdata5[[#This Row],[index]],1)),"")</f>
        <v/>
      </c>
      <c r="R40" s="2" t="str">
        <f ca="1">IF(testdata5[[#This Row],[qty]]&lt;&gt;0,MIN(OFFSET(testdata5[[#This Row],[low]],0,0,testdata5[[#This Row],[lastIndex]]-testdata5[[#This Row],[index]],1)),"")</f>
        <v/>
      </c>
      <c r="S40" s="2" t="str">
        <f>IF(testdata5[[#This Row],[qty]]&lt;&gt;0,testdata5[[#This Row],[last]],"")</f>
        <v/>
      </c>
      <c r="T40" s="1" t="str">
        <f ca="1">IF(testdata5[[#This Row],[qty]]&lt;&gt;0,SUM(OFFSET(testdata5[[#This Row],[volume]],0,0,testdata5[[#This Row],[lastIndex]]-testdata5[[#This Row],[index]],1))/ABS(testdata5[[#This Row],[qty]]),"")</f>
        <v/>
      </c>
      <c r="X40" s="7">
        <v>39</v>
      </c>
      <c r="Y40" s="3" t="s">
        <v>42</v>
      </c>
      <c r="Z40" s="2">
        <v>258</v>
      </c>
      <c r="AA40" s="2">
        <v>260.66000000000003</v>
      </c>
      <c r="AB40" s="2">
        <v>256.81</v>
      </c>
      <c r="AC40" s="2">
        <v>260.5</v>
      </c>
      <c r="AD40" s="1">
        <v>753518040</v>
      </c>
      <c r="AE40" s="4" t="b">
        <v>1</v>
      </c>
      <c r="AG40"/>
    </row>
    <row r="41" spans="1:33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IF(testdata5[[#This Row],[qty]]&lt;&gt;0,H40+testdata5[[#This Row],[qty]]*BrickSize,H40)</f>
        <v>225.5</v>
      </c>
      <c r="I41" s="15">
        <f>(testdata5[[#This Row],[low]]-$H40)/BrickSize</f>
        <v>0.87999999999999545</v>
      </c>
      <c r="J41" s="15">
        <f>(testdata5[[#This Row],[high]]-$H40)/BrickSize</f>
        <v>1.6159999999999968</v>
      </c>
      <c r="K41" s="15">
        <f>IF(ABS(testdata5[[#This Row],[higQty]])&gt;=ABS(testdata5[[#This Row],[lowQty]]),testdata5[[#This Row],[higQty]],testdata5[[#This Row],[lowQty]])</f>
        <v>1.6159999999999968</v>
      </c>
      <c r="L41" s="12">
        <f>ROUNDDOWN(testdata5[[#This Row],[rawQty]],0)</f>
        <v>1</v>
      </c>
      <c r="M41" s="12">
        <f t="array" ref="M41">SUM(ABS(L$2:L41))</f>
        <v>5</v>
      </c>
      <c r="N41" s="6" t="str">
        <f>IF(testdata5[[#This Row],[qty]]&gt;0,"UP",IF(testdata5[[#This Row],[qty]]&lt;0,"DN",""))</f>
        <v>UP</v>
      </c>
      <c r="O41" s="7">
        <f t="shared" si="1"/>
        <v>34</v>
      </c>
      <c r="P41" s="2">
        <f>IF(testdata5[[#This Row],[qty]]&lt;&gt;0,H40,"")</f>
        <v>223</v>
      </c>
      <c r="Q41" s="2">
        <f ca="1">IF(testdata5[[#This Row],[qty]]&lt;&gt;0,MAX(OFFSET(testdata5[[#This Row],[high]],0,0,testdata5[[#This Row],[lastIndex]]-testdata5[[#This Row],[index]],1)),"")</f>
        <v>227.04</v>
      </c>
      <c r="R41" s="2">
        <f ca="1">IF(testdata5[[#This Row],[qty]]&lt;&gt;0,MIN(OFFSET(testdata5[[#This Row],[low]],0,0,testdata5[[#This Row],[lastIndex]]-testdata5[[#This Row],[index]],1)),"")</f>
        <v>222.41</v>
      </c>
      <c r="S41" s="2">
        <f>IF(testdata5[[#This Row],[qty]]&lt;&gt;0,testdata5[[#This Row],[last]],"")</f>
        <v>225.5</v>
      </c>
      <c r="T41" s="1">
        <f ca="1">IF(testdata5[[#This Row],[qty]]&lt;&gt;0,SUM(OFFSET(testdata5[[#This Row],[volume]],0,0,testdata5[[#This Row],[lastIndex]]-testdata5[[#This Row],[index]],1))/ABS(testdata5[[#This Row],[qty]]),"")</f>
        <v>552255760</v>
      </c>
      <c r="X41" s="7">
        <v>40</v>
      </c>
      <c r="Y41" s="3" t="s">
        <v>43</v>
      </c>
      <c r="Z41" s="2">
        <v>260.5</v>
      </c>
      <c r="AA41" s="2">
        <v>263.47000000000003</v>
      </c>
      <c r="AB41" s="2">
        <v>260.57</v>
      </c>
      <c r="AC41" s="2">
        <v>263</v>
      </c>
      <c r="AD41" s="1">
        <v>170445432</v>
      </c>
      <c r="AE41" s="4" t="b">
        <v>1</v>
      </c>
      <c r="AG41"/>
    </row>
    <row r="42" spans="1:33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IF(testdata5[[#This Row],[qty]]&lt;&gt;0,H41+testdata5[[#This Row],[qty]]*BrickSize,H41)</f>
        <v>225.5</v>
      </c>
      <c r="I42" s="15">
        <f>(testdata5[[#This Row],[low]]-$H41)/BrickSize</f>
        <v>-0.17999999999999544</v>
      </c>
      <c r="J42" s="15">
        <f>(testdata5[[#This Row],[high]]-$H41)/BrickSize</f>
        <v>0.33600000000000135</v>
      </c>
      <c r="K42" s="15">
        <f>IF(ABS(testdata5[[#This Row],[higQty]])&gt;=ABS(testdata5[[#This Row],[lowQty]]),testdata5[[#This Row],[higQty]],testdata5[[#This Row],[lowQty]])</f>
        <v>0.33600000000000135</v>
      </c>
      <c r="L42" s="12">
        <f>ROUNDDOWN(testdata5[[#This Row],[rawQty]],0)</f>
        <v>0</v>
      </c>
      <c r="M42" s="12">
        <f t="array" ref="M42">SUM(ABS(L$2:L42))</f>
        <v>5</v>
      </c>
      <c r="N42" s="6" t="str">
        <f>IF(testdata5[[#This Row],[qty]]&gt;0,"UP",IF(testdata5[[#This Row],[qty]]&lt;0,"DN",""))</f>
        <v/>
      </c>
      <c r="O42" s="7">
        <f t="shared" si="1"/>
        <v>40</v>
      </c>
      <c r="P42" s="2" t="str">
        <f>IF(testdata5[[#This Row],[qty]]&lt;&gt;0,H41,"")</f>
        <v/>
      </c>
      <c r="Q42" s="2" t="str">
        <f ca="1">IF(testdata5[[#This Row],[qty]]&lt;&gt;0,MAX(OFFSET(testdata5[[#This Row],[high]],0,0,testdata5[[#This Row],[lastIndex]]-testdata5[[#This Row],[index]],1)),"")</f>
        <v/>
      </c>
      <c r="R42" s="2" t="str">
        <f ca="1">IF(testdata5[[#This Row],[qty]]&lt;&gt;0,MIN(OFFSET(testdata5[[#This Row],[low]],0,0,testdata5[[#This Row],[lastIndex]]-testdata5[[#This Row],[index]],1)),"")</f>
        <v/>
      </c>
      <c r="S42" s="2" t="str">
        <f>IF(testdata5[[#This Row],[qty]]&lt;&gt;0,testdata5[[#This Row],[last]],"")</f>
        <v/>
      </c>
      <c r="T42" s="1" t="str">
        <f ca="1">IF(testdata5[[#This Row],[qty]]&lt;&gt;0,SUM(OFFSET(testdata5[[#This Row],[volume]],0,0,testdata5[[#This Row],[lastIndex]]-testdata5[[#This Row],[index]],1))/ABS(testdata5[[#This Row],[qty]]),"")</f>
        <v/>
      </c>
      <c r="X42" s="7">
        <v>41</v>
      </c>
      <c r="Y42" s="3" t="s">
        <v>44</v>
      </c>
      <c r="Z42" s="2">
        <v>263</v>
      </c>
      <c r="AA42" s="2">
        <v>265.94</v>
      </c>
      <c r="AB42" s="2">
        <v>262.86</v>
      </c>
      <c r="AC42" s="2">
        <v>265.5</v>
      </c>
      <c r="AD42" s="1">
        <v>255946732</v>
      </c>
      <c r="AE42" s="4" t="b">
        <v>1</v>
      </c>
      <c r="AG42"/>
    </row>
    <row r="43" spans="1:33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IF(testdata5[[#This Row],[qty]]&lt;&gt;0,H42+testdata5[[#This Row],[qty]]*BrickSize,H42)</f>
        <v>225.5</v>
      </c>
      <c r="I43" s="15">
        <f>(testdata5[[#This Row],[low]]-$H42)/BrickSize</f>
        <v>-0.36000000000000226</v>
      </c>
      <c r="J43" s="15">
        <f>(testdata5[[#This Row],[high]]-$H42)/BrickSize</f>
        <v>-2.799999999999727E-2</v>
      </c>
      <c r="K43" s="15">
        <f>IF(ABS(testdata5[[#This Row],[higQty]])&gt;=ABS(testdata5[[#This Row],[lowQty]]),testdata5[[#This Row],[higQty]],testdata5[[#This Row],[lowQty]])</f>
        <v>-0.36000000000000226</v>
      </c>
      <c r="L43" s="12">
        <f>ROUNDDOWN(testdata5[[#This Row],[rawQty]],0)</f>
        <v>0</v>
      </c>
      <c r="M43" s="12">
        <f t="array" ref="M43">SUM(ABS(L$2:L43))</f>
        <v>5</v>
      </c>
      <c r="N43" s="6" t="str">
        <f>IF(testdata5[[#This Row],[qty]]&gt;0,"UP",IF(testdata5[[#This Row],[qty]]&lt;0,"DN",""))</f>
        <v/>
      </c>
      <c r="O43" s="7">
        <f t="shared" si="1"/>
        <v>40</v>
      </c>
      <c r="P43" s="2" t="str">
        <f>IF(testdata5[[#This Row],[qty]]&lt;&gt;0,H42,"")</f>
        <v/>
      </c>
      <c r="Q43" s="2" t="str">
        <f ca="1">IF(testdata5[[#This Row],[qty]]&lt;&gt;0,MAX(OFFSET(testdata5[[#This Row],[high]],0,0,testdata5[[#This Row],[lastIndex]]-testdata5[[#This Row],[index]],1)),"")</f>
        <v/>
      </c>
      <c r="R43" s="2" t="str">
        <f ca="1">IF(testdata5[[#This Row],[qty]]&lt;&gt;0,MIN(OFFSET(testdata5[[#This Row],[low]],0,0,testdata5[[#This Row],[lastIndex]]-testdata5[[#This Row],[index]],1)),"")</f>
        <v/>
      </c>
      <c r="S43" s="2" t="str">
        <f>IF(testdata5[[#This Row],[qty]]&lt;&gt;0,testdata5[[#This Row],[last]],"")</f>
        <v/>
      </c>
      <c r="T43" s="1" t="str">
        <f ca="1">IF(testdata5[[#This Row],[qty]]&lt;&gt;0,SUM(OFFSET(testdata5[[#This Row],[volume]],0,0,testdata5[[#This Row],[lastIndex]]-testdata5[[#This Row],[index]],1))/ABS(testdata5[[#This Row],[qty]]),"")</f>
        <v/>
      </c>
      <c r="X43" s="7">
        <v>42</v>
      </c>
      <c r="Y43" s="3" t="s">
        <v>153</v>
      </c>
      <c r="Z43" s="2">
        <v>265.5</v>
      </c>
      <c r="AA43" s="2">
        <v>269.76</v>
      </c>
      <c r="AB43" s="2">
        <v>265.89999999999998</v>
      </c>
      <c r="AC43" s="2">
        <v>268</v>
      </c>
      <c r="AD43" s="1">
        <v>204927752</v>
      </c>
      <c r="AE43" s="4" t="b">
        <v>1</v>
      </c>
      <c r="AG43"/>
    </row>
    <row r="44" spans="1:33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IF(testdata5[[#This Row],[qty]]&lt;&gt;0,H43+testdata5[[#This Row],[qty]]*BrickSize,H43)</f>
        <v>225.5</v>
      </c>
      <c r="I44" s="15">
        <f>(testdata5[[#This Row],[low]]-$H43)/BrickSize</f>
        <v>-0.632000000000005</v>
      </c>
      <c r="J44" s="15">
        <f>(testdata5[[#This Row],[high]]-$H43)/BrickSize</f>
        <v>-0.21200000000000047</v>
      </c>
      <c r="K44" s="15">
        <f>IF(ABS(testdata5[[#This Row],[higQty]])&gt;=ABS(testdata5[[#This Row],[lowQty]]),testdata5[[#This Row],[higQty]],testdata5[[#This Row],[lowQty]])</f>
        <v>-0.632000000000005</v>
      </c>
      <c r="L44" s="12">
        <f>ROUNDDOWN(testdata5[[#This Row],[rawQty]],0)</f>
        <v>0</v>
      </c>
      <c r="M44" s="12">
        <f t="array" ref="M44">SUM(ABS(L$2:L44))</f>
        <v>5</v>
      </c>
      <c r="N44" s="6" t="str">
        <f>IF(testdata5[[#This Row],[qty]]&gt;0,"UP",IF(testdata5[[#This Row],[qty]]&lt;0,"DN",""))</f>
        <v/>
      </c>
      <c r="O44" s="7">
        <f t="shared" si="1"/>
        <v>40</v>
      </c>
      <c r="P44" s="2" t="str">
        <f>IF(testdata5[[#This Row],[qty]]&lt;&gt;0,H43,"")</f>
        <v/>
      </c>
      <c r="Q44" s="2" t="str">
        <f ca="1">IF(testdata5[[#This Row],[qty]]&lt;&gt;0,MAX(OFFSET(testdata5[[#This Row],[high]],0,0,testdata5[[#This Row],[lastIndex]]-testdata5[[#This Row],[index]],1)),"")</f>
        <v/>
      </c>
      <c r="R44" s="2" t="str">
        <f ca="1">IF(testdata5[[#This Row],[qty]]&lt;&gt;0,MIN(OFFSET(testdata5[[#This Row],[low]],0,0,testdata5[[#This Row],[lastIndex]]-testdata5[[#This Row],[index]],1)),"")</f>
        <v/>
      </c>
      <c r="S44" s="2" t="str">
        <f>IF(testdata5[[#This Row],[qty]]&lt;&gt;0,testdata5[[#This Row],[last]],"")</f>
        <v/>
      </c>
      <c r="T44" s="1" t="str">
        <f ca="1">IF(testdata5[[#This Row],[qty]]&lt;&gt;0,SUM(OFFSET(testdata5[[#This Row],[volume]],0,0,testdata5[[#This Row],[lastIndex]]-testdata5[[#This Row],[index]],1))/ABS(testdata5[[#This Row],[qty]]),"")</f>
        <v/>
      </c>
      <c r="X44" s="7">
        <v>43</v>
      </c>
      <c r="Y44" s="3" t="s">
        <v>46</v>
      </c>
      <c r="Z44" s="2">
        <v>268</v>
      </c>
      <c r="AA44" s="2">
        <v>272.27</v>
      </c>
      <c r="AB44" s="2">
        <v>266.76</v>
      </c>
      <c r="AC44" s="2">
        <v>270.5</v>
      </c>
      <c r="AD44" s="1">
        <v>463313584</v>
      </c>
      <c r="AE44" s="4" t="b">
        <v>1</v>
      </c>
      <c r="AG44"/>
    </row>
    <row r="45" spans="1:33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IF(testdata5[[#This Row],[qty]]&lt;&gt;0,H44+testdata5[[#This Row],[qty]]*BrickSize,H44)</f>
        <v>225.5</v>
      </c>
      <c r="I45" s="15">
        <f>(testdata5[[#This Row],[low]]-$H44)/BrickSize</f>
        <v>-0.72799999999999732</v>
      </c>
      <c r="J45" s="15">
        <f>(testdata5[[#This Row],[high]]-$H44)/BrickSize</f>
        <v>-0.34400000000000547</v>
      </c>
      <c r="K45" s="15">
        <f>IF(ABS(testdata5[[#This Row],[higQty]])&gt;=ABS(testdata5[[#This Row],[lowQty]]),testdata5[[#This Row],[higQty]],testdata5[[#This Row],[lowQty]])</f>
        <v>-0.72799999999999732</v>
      </c>
      <c r="L45" s="12">
        <f>ROUNDDOWN(testdata5[[#This Row],[rawQty]],0)</f>
        <v>0</v>
      </c>
      <c r="M45" s="12">
        <f t="array" ref="M45">SUM(ABS(L$2:L45))</f>
        <v>5</v>
      </c>
      <c r="N45" s="6" t="str">
        <f>IF(testdata5[[#This Row],[qty]]&gt;0,"UP",IF(testdata5[[#This Row],[qty]]&lt;0,"DN",""))</f>
        <v/>
      </c>
      <c r="O45" s="7">
        <f t="shared" si="1"/>
        <v>40</v>
      </c>
      <c r="P45" s="2" t="str">
        <f>IF(testdata5[[#This Row],[qty]]&lt;&gt;0,H44,"")</f>
        <v/>
      </c>
      <c r="Q45" s="2" t="str">
        <f ca="1">IF(testdata5[[#This Row],[qty]]&lt;&gt;0,MAX(OFFSET(testdata5[[#This Row],[high]],0,0,testdata5[[#This Row],[lastIndex]]-testdata5[[#This Row],[index]],1)),"")</f>
        <v/>
      </c>
      <c r="R45" s="2" t="str">
        <f ca="1">IF(testdata5[[#This Row],[qty]]&lt;&gt;0,MIN(OFFSET(testdata5[[#This Row],[low]],0,0,testdata5[[#This Row],[lastIndex]]-testdata5[[#This Row],[index]],1)),"")</f>
        <v/>
      </c>
      <c r="S45" s="2" t="str">
        <f>IF(testdata5[[#This Row],[qty]]&lt;&gt;0,testdata5[[#This Row],[last]],"")</f>
        <v/>
      </c>
      <c r="T45" s="1" t="str">
        <f ca="1">IF(testdata5[[#This Row],[qty]]&lt;&gt;0,SUM(OFFSET(testdata5[[#This Row],[volume]],0,0,testdata5[[#This Row],[lastIndex]]-testdata5[[#This Row],[index]],1))/ABS(testdata5[[#This Row],[qty]]),"")</f>
        <v/>
      </c>
      <c r="X45" s="7">
        <v>44</v>
      </c>
      <c r="Y45" s="3" t="s">
        <v>154</v>
      </c>
      <c r="Z45" s="2">
        <v>270.5</v>
      </c>
      <c r="AA45" s="2">
        <v>273.16000000000003</v>
      </c>
      <c r="AB45" s="2">
        <v>271.95999999999998</v>
      </c>
      <c r="AC45" s="2">
        <v>273</v>
      </c>
      <c r="AD45" s="1">
        <v>100801672</v>
      </c>
      <c r="AE45" s="4" t="b">
        <v>1</v>
      </c>
      <c r="AG45"/>
    </row>
    <row r="46" spans="1:33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IF(testdata5[[#This Row],[qty]]&lt;&gt;0,H45+testdata5[[#This Row],[qty]]*BrickSize,H45)</f>
        <v>225.5</v>
      </c>
      <c r="I46" s="15">
        <f>(testdata5[[#This Row],[low]]-$H45)/BrickSize</f>
        <v>-0.86399999999999866</v>
      </c>
      <c r="J46" s="15">
        <f>(testdata5[[#This Row],[high]]-$H45)/BrickSize</f>
        <v>-0.39600000000000363</v>
      </c>
      <c r="K46" s="15">
        <f>IF(ABS(testdata5[[#This Row],[higQty]])&gt;=ABS(testdata5[[#This Row],[lowQty]]),testdata5[[#This Row],[higQty]],testdata5[[#This Row],[lowQty]])</f>
        <v>-0.86399999999999866</v>
      </c>
      <c r="L46" s="12">
        <f>ROUNDDOWN(testdata5[[#This Row],[rawQty]],0)</f>
        <v>0</v>
      </c>
      <c r="M46" s="12">
        <f t="array" ref="M46">SUM(ABS(L$2:L46))</f>
        <v>5</v>
      </c>
      <c r="N46" s="6" t="str">
        <f>IF(testdata5[[#This Row],[qty]]&gt;0,"UP",IF(testdata5[[#This Row],[qty]]&lt;0,"DN",""))</f>
        <v/>
      </c>
      <c r="O46" s="7">
        <f t="shared" si="1"/>
        <v>40</v>
      </c>
      <c r="P46" s="2" t="str">
        <f>IF(testdata5[[#This Row],[qty]]&lt;&gt;0,H45,"")</f>
        <v/>
      </c>
      <c r="Q46" s="2" t="str">
        <f ca="1">IF(testdata5[[#This Row],[qty]]&lt;&gt;0,MAX(OFFSET(testdata5[[#This Row],[high]],0,0,testdata5[[#This Row],[lastIndex]]-testdata5[[#This Row],[index]],1)),"")</f>
        <v/>
      </c>
      <c r="R46" s="2" t="str">
        <f ca="1">IF(testdata5[[#This Row],[qty]]&lt;&gt;0,MIN(OFFSET(testdata5[[#This Row],[low]],0,0,testdata5[[#This Row],[lastIndex]]-testdata5[[#This Row],[index]],1)),"")</f>
        <v/>
      </c>
      <c r="S46" s="2" t="str">
        <f>IF(testdata5[[#This Row],[qty]]&lt;&gt;0,testdata5[[#This Row],[last]],"")</f>
        <v/>
      </c>
      <c r="T46" s="1" t="str">
        <f ca="1">IF(testdata5[[#This Row],[qty]]&lt;&gt;0,SUM(OFFSET(testdata5[[#This Row],[volume]],0,0,testdata5[[#This Row],[lastIndex]]-testdata5[[#This Row],[index]],1))/ABS(testdata5[[#This Row],[qty]]),"")</f>
        <v/>
      </c>
      <c r="X46" s="7">
        <v>45</v>
      </c>
      <c r="Y46" s="3" t="s">
        <v>47</v>
      </c>
      <c r="Z46" s="2">
        <v>273</v>
      </c>
      <c r="AA46" s="2">
        <v>276.06</v>
      </c>
      <c r="AB46" s="2">
        <v>271.45</v>
      </c>
      <c r="AC46" s="2">
        <v>275.5</v>
      </c>
      <c r="AD46" s="1">
        <v>339671656</v>
      </c>
      <c r="AE46" s="4" t="b">
        <v>1</v>
      </c>
      <c r="AG46"/>
    </row>
    <row r="47" spans="1:33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IF(testdata5[[#This Row],[qty]]&lt;&gt;0,H46+testdata5[[#This Row],[qty]]*BrickSize,H46)</f>
        <v>223</v>
      </c>
      <c r="I47" s="15">
        <f>(testdata5[[#This Row],[low]]-$H46)/BrickSize</f>
        <v>-1.1120000000000005</v>
      </c>
      <c r="J47" s="15">
        <f>(testdata5[[#This Row],[high]]-$H46)/BrickSize</f>
        <v>-0.54800000000000182</v>
      </c>
      <c r="K47" s="15">
        <f>IF(ABS(testdata5[[#This Row],[higQty]])&gt;=ABS(testdata5[[#This Row],[lowQty]]),testdata5[[#This Row],[higQty]],testdata5[[#This Row],[lowQty]])</f>
        <v>-1.1120000000000005</v>
      </c>
      <c r="L47" s="12">
        <f>ROUNDDOWN(testdata5[[#This Row],[rawQty]],0)</f>
        <v>-1</v>
      </c>
      <c r="M47" s="12">
        <f t="array" ref="M47">SUM(ABS(L$2:L47))</f>
        <v>6</v>
      </c>
      <c r="N47" s="6" t="str">
        <f>IF(testdata5[[#This Row],[qty]]&gt;0,"UP",IF(testdata5[[#This Row],[qty]]&lt;0,"DN",""))</f>
        <v>DN</v>
      </c>
      <c r="O47" s="7">
        <f t="shared" si="1"/>
        <v>40</v>
      </c>
      <c r="P47" s="2">
        <f>IF(testdata5[[#This Row],[qty]]&lt;&gt;0,H46,"")</f>
        <v>225.5</v>
      </c>
      <c r="Q47" s="2">
        <f ca="1">IF(testdata5[[#This Row],[qty]]&lt;&gt;0,MAX(OFFSET(testdata5[[#This Row],[high]],0,0,testdata5[[#This Row],[lastIndex]]-testdata5[[#This Row],[index]],1)),"")</f>
        <v>226.34</v>
      </c>
      <c r="R47" s="2">
        <f ca="1">IF(testdata5[[#This Row],[qty]]&lt;&gt;0,MIN(OFFSET(testdata5[[#This Row],[low]],0,0,testdata5[[#This Row],[lastIndex]]-testdata5[[#This Row],[index]],1)),"")</f>
        <v>222.72</v>
      </c>
      <c r="S47" s="2">
        <f>IF(testdata5[[#This Row],[qty]]&lt;&gt;0,testdata5[[#This Row],[last]],"")</f>
        <v>223</v>
      </c>
      <c r="T47" s="1">
        <f ca="1">IF(testdata5[[#This Row],[qty]]&lt;&gt;0,SUM(OFFSET(testdata5[[#This Row],[volume]],0,0,testdata5[[#This Row],[lastIndex]]-testdata5[[#This Row],[index]],1))/ABS(testdata5[[#This Row],[qty]]),"")</f>
        <v>467387504</v>
      </c>
      <c r="X47" s="7">
        <v>46</v>
      </c>
      <c r="Y47" s="3" t="s">
        <v>48</v>
      </c>
      <c r="Z47" s="2">
        <v>275.5</v>
      </c>
      <c r="AA47" s="2">
        <v>275.87</v>
      </c>
      <c r="AB47" s="2">
        <v>270.85000000000002</v>
      </c>
      <c r="AC47" s="2">
        <v>273</v>
      </c>
      <c r="AD47" s="1">
        <v>230410968</v>
      </c>
      <c r="AE47" s="4" t="b">
        <v>0</v>
      </c>
      <c r="AG47"/>
    </row>
    <row r="48" spans="1:33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IF(testdata5[[#This Row],[qty]]&lt;&gt;0,H47+testdata5[[#This Row],[qty]]*BrickSize,H47)</f>
        <v>223</v>
      </c>
      <c r="I48" s="15">
        <f>(testdata5[[#This Row],[low]]-$H47)/BrickSize</f>
        <v>0.2080000000000041</v>
      </c>
      <c r="J48" s="15">
        <f>(testdata5[[#This Row],[high]]-$H47)/BrickSize</f>
        <v>0.74800000000000177</v>
      </c>
      <c r="K48" s="15">
        <f>IF(ABS(testdata5[[#This Row],[higQty]])&gt;=ABS(testdata5[[#This Row],[lowQty]]),testdata5[[#This Row],[higQty]],testdata5[[#This Row],[lowQty]])</f>
        <v>0.74800000000000177</v>
      </c>
      <c r="L48" s="12">
        <f>ROUNDDOWN(testdata5[[#This Row],[rawQty]],0)</f>
        <v>0</v>
      </c>
      <c r="M48" s="12">
        <f t="array" ref="M48">SUM(ABS(L$2:L48))</f>
        <v>6</v>
      </c>
      <c r="N48" s="6" t="str">
        <f>IF(testdata5[[#This Row],[qty]]&gt;0,"UP",IF(testdata5[[#This Row],[qty]]&lt;0,"DN",""))</f>
        <v/>
      </c>
      <c r="O48" s="7">
        <f t="shared" si="1"/>
        <v>46</v>
      </c>
      <c r="P48" s="2" t="str">
        <f>IF(testdata5[[#This Row],[qty]]&lt;&gt;0,H47,"")</f>
        <v/>
      </c>
      <c r="Q48" s="2" t="str">
        <f ca="1">IF(testdata5[[#This Row],[qty]]&lt;&gt;0,MAX(OFFSET(testdata5[[#This Row],[high]],0,0,testdata5[[#This Row],[lastIndex]]-testdata5[[#This Row],[index]],1)),"")</f>
        <v/>
      </c>
      <c r="R48" s="2" t="str">
        <f ca="1">IF(testdata5[[#This Row],[qty]]&lt;&gt;0,MIN(OFFSET(testdata5[[#This Row],[low]],0,0,testdata5[[#This Row],[lastIndex]]-testdata5[[#This Row],[index]],1)),"")</f>
        <v/>
      </c>
      <c r="S48" s="2" t="str">
        <f>IF(testdata5[[#This Row],[qty]]&lt;&gt;0,testdata5[[#This Row],[last]],"")</f>
        <v/>
      </c>
      <c r="T48" s="1" t="str">
        <f ca="1">IF(testdata5[[#This Row],[qty]]&lt;&gt;0,SUM(OFFSET(testdata5[[#This Row],[volume]],0,0,testdata5[[#This Row],[lastIndex]]-testdata5[[#This Row],[index]],1))/ABS(testdata5[[#This Row],[qty]]),"")</f>
        <v/>
      </c>
      <c r="X48" s="7">
        <v>47</v>
      </c>
      <c r="Y48" s="3" t="s">
        <v>155</v>
      </c>
      <c r="Z48" s="2">
        <v>273</v>
      </c>
      <c r="AA48" s="2">
        <v>272.85000000000002</v>
      </c>
      <c r="AB48" s="2">
        <v>270.33</v>
      </c>
      <c r="AC48" s="2">
        <v>270.5</v>
      </c>
      <c r="AD48" s="1">
        <v>123502168</v>
      </c>
      <c r="AE48" s="4" t="b">
        <v>0</v>
      </c>
      <c r="AG48"/>
    </row>
    <row r="49" spans="1:33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IF(testdata5[[#This Row],[qty]]&lt;&gt;0,H48+testdata5[[#This Row],[qty]]*BrickSize,H48)</f>
        <v>223</v>
      </c>
      <c r="I49" s="15">
        <f>(testdata5[[#This Row],[low]]-$H48)/BrickSize</f>
        <v>0.45199999999999818</v>
      </c>
      <c r="J49" s="15">
        <f>(testdata5[[#This Row],[high]]-$H48)/BrickSize</f>
        <v>0.6879999999999995</v>
      </c>
      <c r="K49" s="15">
        <f>IF(ABS(testdata5[[#This Row],[higQty]])&gt;=ABS(testdata5[[#This Row],[lowQty]]),testdata5[[#This Row],[higQty]],testdata5[[#This Row],[lowQty]])</f>
        <v>0.6879999999999995</v>
      </c>
      <c r="L49" s="12">
        <f>ROUNDDOWN(testdata5[[#This Row],[rawQty]],0)</f>
        <v>0</v>
      </c>
      <c r="M49" s="12">
        <f t="array" ref="M49">SUM(ABS(L$2:L49))</f>
        <v>6</v>
      </c>
      <c r="N49" s="6" t="str">
        <f>IF(testdata5[[#This Row],[qty]]&gt;0,"UP",IF(testdata5[[#This Row],[qty]]&lt;0,"DN",""))</f>
        <v/>
      </c>
      <c r="O49" s="7">
        <f t="shared" si="1"/>
        <v>46</v>
      </c>
      <c r="P49" s="2" t="str">
        <f>IF(testdata5[[#This Row],[qty]]&lt;&gt;0,H48,"")</f>
        <v/>
      </c>
      <c r="Q49" s="2" t="str">
        <f ca="1">IF(testdata5[[#This Row],[qty]]&lt;&gt;0,MAX(OFFSET(testdata5[[#This Row],[high]],0,0,testdata5[[#This Row],[lastIndex]]-testdata5[[#This Row],[index]],1)),"")</f>
        <v/>
      </c>
      <c r="R49" s="2" t="str">
        <f ca="1">IF(testdata5[[#This Row],[qty]]&lt;&gt;0,MIN(OFFSET(testdata5[[#This Row],[low]],0,0,testdata5[[#This Row],[lastIndex]]-testdata5[[#This Row],[index]],1)),"")</f>
        <v/>
      </c>
      <c r="S49" s="2" t="str">
        <f>IF(testdata5[[#This Row],[qty]]&lt;&gt;0,testdata5[[#This Row],[last]],"")</f>
        <v/>
      </c>
      <c r="T49" s="1" t="str">
        <f ca="1">IF(testdata5[[#This Row],[qty]]&lt;&gt;0,SUM(OFFSET(testdata5[[#This Row],[volume]],0,0,testdata5[[#This Row],[lastIndex]]-testdata5[[#This Row],[index]],1))/ABS(testdata5[[#This Row],[qty]]),"")</f>
        <v/>
      </c>
      <c r="X49" s="7">
        <v>48</v>
      </c>
      <c r="Y49" s="3" t="s">
        <v>49</v>
      </c>
      <c r="Z49" s="2">
        <v>270.5</v>
      </c>
      <c r="AA49" s="2">
        <v>272.62</v>
      </c>
      <c r="AB49" s="2">
        <v>265.25</v>
      </c>
      <c r="AC49" s="2">
        <v>268</v>
      </c>
      <c r="AD49" s="1">
        <v>136678532</v>
      </c>
      <c r="AE49" s="4" t="b">
        <v>0</v>
      </c>
      <c r="AG49"/>
    </row>
    <row r="50" spans="1:33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IF(testdata5[[#This Row],[qty]]&lt;&gt;0,H49+testdata5[[#This Row],[qty]]*BrickSize,H49)</f>
        <v>223</v>
      </c>
      <c r="I50" s="15">
        <f>(testdata5[[#This Row],[low]]-$H49)/BrickSize</f>
        <v>5.599999999999454E-2</v>
      </c>
      <c r="J50" s="15">
        <f>(testdata5[[#This Row],[high]]-$H49)/BrickSize</f>
        <v>0.45199999999999818</v>
      </c>
      <c r="K50" s="15">
        <f>IF(ABS(testdata5[[#This Row],[higQty]])&gt;=ABS(testdata5[[#This Row],[lowQty]]),testdata5[[#This Row],[higQty]],testdata5[[#This Row],[lowQty]])</f>
        <v>0.45199999999999818</v>
      </c>
      <c r="L50" s="12">
        <f>ROUNDDOWN(testdata5[[#This Row],[rawQty]],0)</f>
        <v>0</v>
      </c>
      <c r="M50" s="12">
        <f t="array" ref="M50">SUM(ABS(L$2:L50))</f>
        <v>6</v>
      </c>
      <c r="N50" s="6" t="str">
        <f>IF(testdata5[[#This Row],[qty]]&gt;0,"UP",IF(testdata5[[#This Row],[qty]]&lt;0,"DN",""))</f>
        <v/>
      </c>
      <c r="O50" s="7">
        <f t="shared" si="1"/>
        <v>46</v>
      </c>
      <c r="P50" s="2" t="str">
        <f>IF(testdata5[[#This Row],[qty]]&lt;&gt;0,H49,"")</f>
        <v/>
      </c>
      <c r="Q50" s="2" t="str">
        <f ca="1">IF(testdata5[[#This Row],[qty]]&lt;&gt;0,MAX(OFFSET(testdata5[[#This Row],[high]],0,0,testdata5[[#This Row],[lastIndex]]-testdata5[[#This Row],[index]],1)),"")</f>
        <v/>
      </c>
      <c r="R50" s="2" t="str">
        <f ca="1">IF(testdata5[[#This Row],[qty]]&lt;&gt;0,MIN(OFFSET(testdata5[[#This Row],[low]],0,0,testdata5[[#This Row],[lastIndex]]-testdata5[[#This Row],[index]],1)),"")</f>
        <v/>
      </c>
      <c r="S50" s="2" t="str">
        <f>IF(testdata5[[#This Row],[qty]]&lt;&gt;0,testdata5[[#This Row],[last]],"")</f>
        <v/>
      </c>
      <c r="T50" s="1" t="str">
        <f ca="1">IF(testdata5[[#This Row],[qty]]&lt;&gt;0,SUM(OFFSET(testdata5[[#This Row],[volume]],0,0,testdata5[[#This Row],[lastIndex]]-testdata5[[#This Row],[index]],1))/ABS(testdata5[[#This Row],[qty]]),"")</f>
        <v/>
      </c>
      <c r="X50" s="7">
        <v>49</v>
      </c>
      <c r="Y50" s="3" t="s">
        <v>49</v>
      </c>
      <c r="Z50" s="2">
        <v>268</v>
      </c>
      <c r="AA50" s="2">
        <v>272.62</v>
      </c>
      <c r="AB50" s="2">
        <v>265.25</v>
      </c>
      <c r="AC50" s="2">
        <v>265.5</v>
      </c>
      <c r="AD50" s="1">
        <v>136678532</v>
      </c>
      <c r="AE50" s="4" t="b">
        <v>0</v>
      </c>
      <c r="AG50"/>
    </row>
    <row r="51" spans="1:33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IF(testdata5[[#This Row],[qty]]&lt;&gt;0,H50+testdata5[[#This Row],[qty]]*BrickSize,H50)</f>
        <v>225.5</v>
      </c>
      <c r="I51" s="15">
        <f>(testdata5[[#This Row],[low]]-$H50)/BrickSize</f>
        <v>0.47200000000000275</v>
      </c>
      <c r="J51" s="15">
        <f>(testdata5[[#This Row],[high]]-$H50)/BrickSize</f>
        <v>1.2840000000000031</v>
      </c>
      <c r="K51" s="15">
        <f>IF(ABS(testdata5[[#This Row],[higQty]])&gt;=ABS(testdata5[[#This Row],[lowQty]]),testdata5[[#This Row],[higQty]],testdata5[[#This Row],[lowQty]])</f>
        <v>1.2840000000000031</v>
      </c>
      <c r="L51" s="12">
        <f>ROUNDDOWN(testdata5[[#This Row],[rawQty]],0)</f>
        <v>1</v>
      </c>
      <c r="M51" s="12">
        <f t="array" ref="M51">SUM(ABS(L$2:L51))</f>
        <v>7</v>
      </c>
      <c r="N51" s="6" t="str">
        <f>IF(testdata5[[#This Row],[qty]]&gt;0,"UP",IF(testdata5[[#This Row],[qty]]&lt;0,"DN",""))</f>
        <v>UP</v>
      </c>
      <c r="O51" s="7">
        <f t="shared" si="1"/>
        <v>46</v>
      </c>
      <c r="P51" s="2">
        <f>IF(testdata5[[#This Row],[qty]]&lt;&gt;0,H50,"")</f>
        <v>223</v>
      </c>
      <c r="Q51" s="2">
        <f ca="1">IF(testdata5[[#This Row],[qty]]&lt;&gt;0,MAX(OFFSET(testdata5[[#This Row],[high]],0,0,testdata5[[#This Row],[lastIndex]]-testdata5[[#This Row],[index]],1)),"")</f>
        <v>226.21</v>
      </c>
      <c r="R51" s="2">
        <f ca="1">IF(testdata5[[#This Row],[qty]]&lt;&gt;0,MIN(OFFSET(testdata5[[#This Row],[low]],0,0,testdata5[[#This Row],[lastIndex]]-testdata5[[#This Row],[index]],1)),"")</f>
        <v>223.14</v>
      </c>
      <c r="S51" s="2">
        <f>IF(testdata5[[#This Row],[qty]]&lt;&gt;0,testdata5[[#This Row],[last]],"")</f>
        <v>225.5</v>
      </c>
      <c r="T51" s="1">
        <f ca="1">IF(testdata5[[#This Row],[qty]]&lt;&gt;0,SUM(OFFSET(testdata5[[#This Row],[volume]],0,0,testdata5[[#This Row],[lastIndex]]-testdata5[[#This Row],[index]],1))/ABS(testdata5[[#This Row],[qty]]),"")</f>
        <v>312472488</v>
      </c>
      <c r="X51" s="7">
        <v>50</v>
      </c>
      <c r="Y51" s="3" t="s">
        <v>50</v>
      </c>
      <c r="Z51" s="2">
        <v>265.5</v>
      </c>
      <c r="AA51" s="2">
        <v>265.68</v>
      </c>
      <c r="AB51" s="2">
        <v>253.6</v>
      </c>
      <c r="AC51" s="2">
        <v>263</v>
      </c>
      <c r="AD51" s="1">
        <v>76490992</v>
      </c>
      <c r="AE51" s="4" t="b">
        <v>0</v>
      </c>
      <c r="AG51"/>
    </row>
    <row r="52" spans="1:33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IF(testdata5[[#This Row],[qty]]&lt;&gt;0,H51+testdata5[[#This Row],[qty]]*BrickSize,H51)</f>
        <v>225.5</v>
      </c>
      <c r="I52" s="15">
        <f>(testdata5[[#This Row],[low]]-$H51)/BrickSize</f>
        <v>-0.22000000000000455</v>
      </c>
      <c r="J52" s="15">
        <f>(testdata5[[#This Row],[high]]-$H51)/BrickSize</f>
        <v>0.19600000000000364</v>
      </c>
      <c r="K52" s="15">
        <f>IF(ABS(testdata5[[#This Row],[higQty]])&gt;=ABS(testdata5[[#This Row],[lowQty]]),testdata5[[#This Row],[higQty]],testdata5[[#This Row],[lowQty]])</f>
        <v>-0.22000000000000455</v>
      </c>
      <c r="L52" s="12">
        <f>ROUNDDOWN(testdata5[[#This Row],[rawQty]],0)</f>
        <v>0</v>
      </c>
      <c r="M52" s="12">
        <f t="array" ref="M52">SUM(ABS(L$2:L52))</f>
        <v>7</v>
      </c>
      <c r="N52" s="6" t="str">
        <f>IF(testdata5[[#This Row],[qty]]&gt;0,"UP",IF(testdata5[[#This Row],[qty]]&lt;0,"DN",""))</f>
        <v/>
      </c>
      <c r="O52" s="7">
        <f t="shared" si="1"/>
        <v>50</v>
      </c>
      <c r="P52" s="2" t="str">
        <f>IF(testdata5[[#This Row],[qty]]&lt;&gt;0,H51,"")</f>
        <v/>
      </c>
      <c r="Q52" s="2" t="str">
        <f ca="1">IF(testdata5[[#This Row],[qty]]&lt;&gt;0,MAX(OFFSET(testdata5[[#This Row],[high]],0,0,testdata5[[#This Row],[lastIndex]]-testdata5[[#This Row],[index]],1)),"")</f>
        <v/>
      </c>
      <c r="R52" s="2" t="str">
        <f ca="1">IF(testdata5[[#This Row],[qty]]&lt;&gt;0,MIN(OFFSET(testdata5[[#This Row],[low]],0,0,testdata5[[#This Row],[lastIndex]]-testdata5[[#This Row],[index]],1)),"")</f>
        <v/>
      </c>
      <c r="S52" s="2" t="str">
        <f>IF(testdata5[[#This Row],[qty]]&lt;&gt;0,testdata5[[#This Row],[last]],"")</f>
        <v/>
      </c>
      <c r="T52" s="1" t="str">
        <f ca="1">IF(testdata5[[#This Row],[qty]]&lt;&gt;0,SUM(OFFSET(testdata5[[#This Row],[volume]],0,0,testdata5[[#This Row],[lastIndex]]-testdata5[[#This Row],[index]],1))/ABS(testdata5[[#This Row],[qty]]),"")</f>
        <v/>
      </c>
      <c r="X52" s="7">
        <v>51</v>
      </c>
      <c r="Y52" s="3" t="s">
        <v>50</v>
      </c>
      <c r="Z52" s="2">
        <v>263</v>
      </c>
      <c r="AA52" s="2">
        <v>265.68</v>
      </c>
      <c r="AB52" s="2">
        <v>253.6</v>
      </c>
      <c r="AC52" s="2">
        <v>260.5</v>
      </c>
      <c r="AD52" s="1">
        <v>76490992</v>
      </c>
      <c r="AE52" s="4" t="b">
        <v>0</v>
      </c>
      <c r="AG52"/>
    </row>
    <row r="53" spans="1:33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IF(testdata5[[#This Row],[qty]]&lt;&gt;0,H52+testdata5[[#This Row],[qty]]*BrickSize,H52)</f>
        <v>225.5</v>
      </c>
      <c r="I53" s="15">
        <f>(testdata5[[#This Row],[low]]-$H52)/BrickSize</f>
        <v>-0.23600000000000138</v>
      </c>
      <c r="J53" s="15">
        <f>(testdata5[[#This Row],[high]]-$H52)/BrickSize</f>
        <v>0.12000000000000455</v>
      </c>
      <c r="K53" s="15">
        <f>IF(ABS(testdata5[[#This Row],[higQty]])&gt;=ABS(testdata5[[#This Row],[lowQty]]),testdata5[[#This Row],[higQty]],testdata5[[#This Row],[lowQty]])</f>
        <v>-0.23600000000000138</v>
      </c>
      <c r="L53" s="12">
        <f>ROUNDDOWN(testdata5[[#This Row],[rawQty]],0)</f>
        <v>0</v>
      </c>
      <c r="M53" s="12">
        <f t="array" ref="M53">SUM(ABS(L$2:L53))</f>
        <v>7</v>
      </c>
      <c r="N53" s="6" t="str">
        <f>IF(testdata5[[#This Row],[qty]]&gt;0,"UP",IF(testdata5[[#This Row],[qty]]&lt;0,"DN",""))</f>
        <v/>
      </c>
      <c r="O53" s="7">
        <f t="shared" si="1"/>
        <v>50</v>
      </c>
      <c r="P53" s="2" t="str">
        <f>IF(testdata5[[#This Row],[qty]]&lt;&gt;0,H52,"")</f>
        <v/>
      </c>
      <c r="Q53" s="2" t="str">
        <f ca="1">IF(testdata5[[#This Row],[qty]]&lt;&gt;0,MAX(OFFSET(testdata5[[#This Row],[high]],0,0,testdata5[[#This Row],[lastIndex]]-testdata5[[#This Row],[index]],1)),"")</f>
        <v/>
      </c>
      <c r="R53" s="2" t="str">
        <f ca="1">IF(testdata5[[#This Row],[qty]]&lt;&gt;0,MIN(OFFSET(testdata5[[#This Row],[low]],0,0,testdata5[[#This Row],[lastIndex]]-testdata5[[#This Row],[index]],1)),"")</f>
        <v/>
      </c>
      <c r="S53" s="2" t="str">
        <f>IF(testdata5[[#This Row],[qty]]&lt;&gt;0,testdata5[[#This Row],[last]],"")</f>
        <v/>
      </c>
      <c r="T53" s="1" t="str">
        <f ca="1">IF(testdata5[[#This Row],[qty]]&lt;&gt;0,SUM(OFFSET(testdata5[[#This Row],[volume]],0,0,testdata5[[#This Row],[lastIndex]]-testdata5[[#This Row],[index]],1))/ABS(testdata5[[#This Row],[qty]]),"")</f>
        <v/>
      </c>
      <c r="X53" s="7">
        <v>52</v>
      </c>
      <c r="Y53" s="3" t="s">
        <v>50</v>
      </c>
      <c r="Z53" s="2">
        <v>260.5</v>
      </c>
      <c r="AA53" s="2">
        <v>265.68</v>
      </c>
      <c r="AB53" s="2">
        <v>253.6</v>
      </c>
      <c r="AC53" s="2">
        <v>258</v>
      </c>
      <c r="AD53" s="1">
        <v>76490992</v>
      </c>
      <c r="AE53" s="4" t="b">
        <v>0</v>
      </c>
      <c r="AG53"/>
    </row>
    <row r="54" spans="1:33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IF(testdata5[[#This Row],[qty]]&lt;&gt;0,H53+testdata5[[#This Row],[qty]]*BrickSize,H53)</f>
        <v>225.5</v>
      </c>
      <c r="I54" s="15">
        <f>(testdata5[[#This Row],[low]]-$H53)/BrickSize</f>
        <v>-0.50399999999999634</v>
      </c>
      <c r="J54" s="15">
        <f>(testdata5[[#This Row],[high]]-$H53)/BrickSize</f>
        <v>-0.11200000000000046</v>
      </c>
      <c r="K54" s="15">
        <f>IF(ABS(testdata5[[#This Row],[higQty]])&gt;=ABS(testdata5[[#This Row],[lowQty]]),testdata5[[#This Row],[higQty]],testdata5[[#This Row],[lowQty]])</f>
        <v>-0.50399999999999634</v>
      </c>
      <c r="L54" s="12">
        <f>ROUNDDOWN(testdata5[[#This Row],[rawQty]],0)</f>
        <v>0</v>
      </c>
      <c r="M54" s="12">
        <f t="array" ref="M54">SUM(ABS(L$2:L54))</f>
        <v>7</v>
      </c>
      <c r="N54" s="6" t="str">
        <f>IF(testdata5[[#This Row],[qty]]&gt;0,"UP",IF(testdata5[[#This Row],[qty]]&lt;0,"DN",""))</f>
        <v/>
      </c>
      <c r="O54" s="7">
        <f t="shared" si="1"/>
        <v>50</v>
      </c>
      <c r="P54" s="2" t="str">
        <f>IF(testdata5[[#This Row],[qty]]&lt;&gt;0,H53,"")</f>
        <v/>
      </c>
      <c r="Q54" s="2" t="str">
        <f ca="1">IF(testdata5[[#This Row],[qty]]&lt;&gt;0,MAX(OFFSET(testdata5[[#This Row],[high]],0,0,testdata5[[#This Row],[lastIndex]]-testdata5[[#This Row],[index]],1)),"")</f>
        <v/>
      </c>
      <c r="R54" s="2" t="str">
        <f ca="1">IF(testdata5[[#This Row],[qty]]&lt;&gt;0,MIN(OFFSET(testdata5[[#This Row],[low]],0,0,testdata5[[#This Row],[lastIndex]]-testdata5[[#This Row],[index]],1)),"")</f>
        <v/>
      </c>
      <c r="S54" s="2" t="str">
        <f>IF(testdata5[[#This Row],[qty]]&lt;&gt;0,testdata5[[#This Row],[last]],"")</f>
        <v/>
      </c>
      <c r="T54" s="1" t="str">
        <f ca="1">IF(testdata5[[#This Row],[qty]]&lt;&gt;0,SUM(OFFSET(testdata5[[#This Row],[volume]],0,0,testdata5[[#This Row],[lastIndex]]-testdata5[[#This Row],[index]],1))/ABS(testdata5[[#This Row],[qty]]),"")</f>
        <v/>
      </c>
      <c r="X54" s="7">
        <v>53</v>
      </c>
      <c r="Y54" s="3" t="s">
        <v>50</v>
      </c>
      <c r="Z54" s="2">
        <v>258</v>
      </c>
      <c r="AA54" s="2">
        <v>265.68</v>
      </c>
      <c r="AB54" s="2">
        <v>253.6</v>
      </c>
      <c r="AC54" s="2">
        <v>255.5</v>
      </c>
      <c r="AD54" s="1">
        <v>76490992</v>
      </c>
      <c r="AE54" s="4" t="b">
        <v>0</v>
      </c>
      <c r="AG54"/>
    </row>
    <row r="55" spans="1:33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IF(testdata5[[#This Row],[qty]]&lt;&gt;0,H54+testdata5[[#This Row],[qty]]*BrickSize,H54)</f>
        <v>223</v>
      </c>
      <c r="I55" s="15">
        <f>(testdata5[[#This Row],[low]]-$H54)/BrickSize</f>
        <v>-1.5440000000000054</v>
      </c>
      <c r="J55" s="15">
        <f>(testdata5[[#This Row],[high]]-$H54)/BrickSize</f>
        <v>-1.5999999999996815E-2</v>
      </c>
      <c r="K55" s="15">
        <f>IF(ABS(testdata5[[#This Row],[higQty]])&gt;=ABS(testdata5[[#This Row],[lowQty]]),testdata5[[#This Row],[higQty]],testdata5[[#This Row],[lowQty]])</f>
        <v>-1.5440000000000054</v>
      </c>
      <c r="L55" s="12">
        <f>ROUNDDOWN(testdata5[[#This Row],[rawQty]],0)</f>
        <v>-1</v>
      </c>
      <c r="M55" s="12">
        <f t="array" ref="M55">SUM(ABS(L$2:L55))</f>
        <v>8</v>
      </c>
      <c r="N55" s="6" t="str">
        <f>IF(testdata5[[#This Row],[qty]]&gt;0,"UP",IF(testdata5[[#This Row],[qty]]&lt;0,"DN",""))</f>
        <v>DN</v>
      </c>
      <c r="O55" s="7">
        <f t="shared" si="1"/>
        <v>50</v>
      </c>
      <c r="P55" s="2">
        <f>IF(testdata5[[#This Row],[qty]]&lt;&gt;0,H54,"")</f>
        <v>225.5</v>
      </c>
      <c r="Q55" s="2">
        <f ca="1">IF(testdata5[[#This Row],[qty]]&lt;&gt;0,MAX(OFFSET(testdata5[[#This Row],[high]],0,0,testdata5[[#This Row],[lastIndex]]-testdata5[[#This Row],[index]],1)),"")</f>
        <v>225.99</v>
      </c>
      <c r="R55" s="2">
        <f ca="1">IF(testdata5[[#This Row],[qty]]&lt;&gt;0,MIN(OFFSET(testdata5[[#This Row],[low]],0,0,testdata5[[#This Row],[lastIndex]]-testdata5[[#This Row],[index]],1)),"")</f>
        <v>221.64</v>
      </c>
      <c r="S55" s="2">
        <f>IF(testdata5[[#This Row],[qty]]&lt;&gt;0,testdata5[[#This Row],[last]],"")</f>
        <v>223</v>
      </c>
      <c r="T55" s="1">
        <f ca="1">IF(testdata5[[#This Row],[qty]]&lt;&gt;0,SUM(OFFSET(testdata5[[#This Row],[volume]],0,0,testdata5[[#This Row],[lastIndex]]-testdata5[[#This Row],[index]],1))/ABS(testdata5[[#This Row],[qty]]),"")</f>
        <v>371003000</v>
      </c>
      <c r="X55" s="7">
        <v>54</v>
      </c>
      <c r="Y55" s="3" t="s">
        <v>51</v>
      </c>
      <c r="Z55" s="2">
        <v>255.5</v>
      </c>
      <c r="AA55" s="2">
        <v>259.76</v>
      </c>
      <c r="AB55" s="2">
        <v>249.16</v>
      </c>
      <c r="AC55" s="2">
        <v>253</v>
      </c>
      <c r="AD55" s="1">
        <v>184309648</v>
      </c>
      <c r="AE55" s="4" t="b">
        <v>0</v>
      </c>
      <c r="AG55"/>
    </row>
    <row r="56" spans="1:33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IF(testdata5[[#This Row],[qty]]&lt;&gt;0,H55+testdata5[[#This Row],[qty]]*BrickSize,H55)</f>
        <v>223</v>
      </c>
      <c r="I56" s="15">
        <f>(testdata5[[#This Row],[low]]-$H55)/BrickSize</f>
        <v>-0.74800000000000177</v>
      </c>
      <c r="J56" s="15">
        <f>(testdata5[[#This Row],[high]]-$H55)/BrickSize</f>
        <v>-0.15599999999999453</v>
      </c>
      <c r="K56" s="15">
        <f>IF(ABS(testdata5[[#This Row],[higQty]])&gt;=ABS(testdata5[[#This Row],[lowQty]]),testdata5[[#This Row],[higQty]],testdata5[[#This Row],[lowQty]])</f>
        <v>-0.74800000000000177</v>
      </c>
      <c r="L56" s="12">
        <f>ROUNDDOWN(testdata5[[#This Row],[rawQty]],0)</f>
        <v>0</v>
      </c>
      <c r="M56" s="12">
        <f t="array" ref="M56">SUM(ABS(L$2:L56))</f>
        <v>8</v>
      </c>
      <c r="N56" s="6" t="str">
        <f>IF(testdata5[[#This Row],[qty]]&gt;0,"UP",IF(testdata5[[#This Row],[qty]]&lt;0,"DN",""))</f>
        <v/>
      </c>
      <c r="O56" s="7">
        <f t="shared" si="1"/>
        <v>54</v>
      </c>
      <c r="P56" s="2" t="str">
        <f>IF(testdata5[[#This Row],[qty]]&lt;&gt;0,H55,"")</f>
        <v/>
      </c>
      <c r="Q56" s="2" t="str">
        <f ca="1">IF(testdata5[[#This Row],[qty]]&lt;&gt;0,MAX(OFFSET(testdata5[[#This Row],[high]],0,0,testdata5[[#This Row],[lastIndex]]-testdata5[[#This Row],[index]],1)),"")</f>
        <v/>
      </c>
      <c r="R56" s="2" t="str">
        <f ca="1">IF(testdata5[[#This Row],[qty]]&lt;&gt;0,MIN(OFFSET(testdata5[[#This Row],[low]],0,0,testdata5[[#This Row],[lastIndex]]-testdata5[[#This Row],[index]],1)),"")</f>
        <v/>
      </c>
      <c r="S56" s="2" t="str">
        <f>IF(testdata5[[#This Row],[qty]]&lt;&gt;0,testdata5[[#This Row],[last]],"")</f>
        <v/>
      </c>
      <c r="T56" s="1" t="str">
        <f ca="1">IF(testdata5[[#This Row],[qty]]&lt;&gt;0,SUM(OFFSET(testdata5[[#This Row],[volume]],0,0,testdata5[[#This Row],[lastIndex]]-testdata5[[#This Row],[index]],1))/ABS(testdata5[[#This Row],[qty]]),"")</f>
        <v/>
      </c>
      <c r="X56" s="7">
        <v>55</v>
      </c>
      <c r="Y56" s="3" t="s">
        <v>51</v>
      </c>
      <c r="Z56" s="2">
        <v>253</v>
      </c>
      <c r="AA56" s="2">
        <v>259.76</v>
      </c>
      <c r="AB56" s="2">
        <v>249.16</v>
      </c>
      <c r="AC56" s="2">
        <v>250.5</v>
      </c>
      <c r="AD56" s="1">
        <v>184309648</v>
      </c>
      <c r="AE56" s="4" t="b">
        <v>0</v>
      </c>
      <c r="AG56"/>
    </row>
    <row r="57" spans="1:33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IF(testdata5[[#This Row],[qty]]&lt;&gt;0,H56+testdata5[[#This Row],[qty]]*BrickSize,H56)</f>
        <v>223</v>
      </c>
      <c r="I57" s="15">
        <f>(testdata5[[#This Row],[low]]-$H56)/BrickSize</f>
        <v>-0.53600000000000136</v>
      </c>
      <c r="J57" s="15">
        <f>(testdata5[[#This Row],[high]]-$H56)/BrickSize</f>
        <v>0.12400000000000092</v>
      </c>
      <c r="K57" s="15">
        <f>IF(ABS(testdata5[[#This Row],[higQty]])&gt;=ABS(testdata5[[#This Row],[lowQty]]),testdata5[[#This Row],[higQty]],testdata5[[#This Row],[lowQty]])</f>
        <v>-0.53600000000000136</v>
      </c>
      <c r="L57" s="12">
        <f>ROUNDDOWN(testdata5[[#This Row],[rawQty]],0)</f>
        <v>0</v>
      </c>
      <c r="M57" s="12">
        <f t="array" ref="M57">SUM(ABS(L$2:L57))</f>
        <v>8</v>
      </c>
      <c r="N57" s="6" t="str">
        <f>IF(testdata5[[#This Row],[qty]]&gt;0,"UP",IF(testdata5[[#This Row],[qty]]&lt;0,"DN",""))</f>
        <v/>
      </c>
      <c r="O57" s="7">
        <f t="shared" si="1"/>
        <v>54</v>
      </c>
      <c r="P57" s="2" t="str">
        <f>IF(testdata5[[#This Row],[qty]]&lt;&gt;0,H56,"")</f>
        <v/>
      </c>
      <c r="Q57" s="2" t="str">
        <f ca="1">IF(testdata5[[#This Row],[qty]]&lt;&gt;0,MAX(OFFSET(testdata5[[#This Row],[high]],0,0,testdata5[[#This Row],[lastIndex]]-testdata5[[#This Row],[index]],1)),"")</f>
        <v/>
      </c>
      <c r="R57" s="2" t="str">
        <f ca="1">IF(testdata5[[#This Row],[qty]]&lt;&gt;0,MIN(OFFSET(testdata5[[#This Row],[low]],0,0,testdata5[[#This Row],[lastIndex]]-testdata5[[#This Row],[index]],1)),"")</f>
        <v/>
      </c>
      <c r="S57" s="2" t="str">
        <f>IF(testdata5[[#This Row],[qty]]&lt;&gt;0,testdata5[[#This Row],[last]],"")</f>
        <v/>
      </c>
      <c r="T57" s="1" t="str">
        <f ca="1">IF(testdata5[[#This Row],[qty]]&lt;&gt;0,SUM(OFFSET(testdata5[[#This Row],[volume]],0,0,testdata5[[#This Row],[lastIndex]]-testdata5[[#This Row],[index]],1))/ABS(testdata5[[#This Row],[qty]]),"")</f>
        <v/>
      </c>
      <c r="X57" s="7">
        <v>56</v>
      </c>
      <c r="Y57" s="3" t="s">
        <v>156</v>
      </c>
      <c r="Z57" s="2">
        <v>250.5</v>
      </c>
      <c r="AA57" s="2">
        <v>262.32</v>
      </c>
      <c r="AB57" s="2">
        <v>257.70999999999998</v>
      </c>
      <c r="AC57" s="2">
        <v>253</v>
      </c>
      <c r="AD57" s="1">
        <v>43446060</v>
      </c>
      <c r="AE57" s="4" t="b">
        <v>1</v>
      </c>
      <c r="AG57"/>
    </row>
    <row r="58" spans="1:33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IF(testdata5[[#This Row],[qty]]&lt;&gt;0,H57+testdata5[[#This Row],[qty]]*BrickSize,H57)</f>
        <v>223</v>
      </c>
      <c r="I58" s="15">
        <f>(testdata5[[#This Row],[low]]-$H57)/BrickSize</f>
        <v>-0.77999999999999547</v>
      </c>
      <c r="J58" s="15">
        <f>(testdata5[[#This Row],[high]]-$H57)/BrickSize</f>
        <v>8.0000000000040924E-3</v>
      </c>
      <c r="K58" s="15">
        <f>IF(ABS(testdata5[[#This Row],[higQty]])&gt;=ABS(testdata5[[#This Row],[lowQty]]),testdata5[[#This Row],[higQty]],testdata5[[#This Row],[lowQty]])</f>
        <v>-0.77999999999999547</v>
      </c>
      <c r="L58" s="12">
        <f>ROUNDDOWN(testdata5[[#This Row],[rawQty]],0)</f>
        <v>0</v>
      </c>
      <c r="M58" s="12">
        <f t="array" ref="M58">SUM(ABS(L$2:L58))</f>
        <v>8</v>
      </c>
      <c r="N58" s="6" t="str">
        <f>IF(testdata5[[#This Row],[qty]]&gt;0,"UP",IF(testdata5[[#This Row],[qty]]&lt;0,"DN",""))</f>
        <v/>
      </c>
      <c r="O58" s="7">
        <f t="shared" si="1"/>
        <v>54</v>
      </c>
      <c r="P58" s="2" t="str">
        <f>IF(testdata5[[#This Row],[qty]]&lt;&gt;0,H57,"")</f>
        <v/>
      </c>
      <c r="Q58" s="2" t="str">
        <f ca="1">IF(testdata5[[#This Row],[qty]]&lt;&gt;0,MAX(OFFSET(testdata5[[#This Row],[high]],0,0,testdata5[[#This Row],[lastIndex]]-testdata5[[#This Row],[index]],1)),"")</f>
        <v/>
      </c>
      <c r="R58" s="2" t="str">
        <f ca="1">IF(testdata5[[#This Row],[qty]]&lt;&gt;0,MIN(OFFSET(testdata5[[#This Row],[low]],0,0,testdata5[[#This Row],[lastIndex]]-testdata5[[#This Row],[index]],1)),"")</f>
        <v/>
      </c>
      <c r="S58" s="2" t="str">
        <f>IF(testdata5[[#This Row],[qty]]&lt;&gt;0,testdata5[[#This Row],[last]],"")</f>
        <v/>
      </c>
      <c r="T58" s="1" t="str">
        <f ca="1">IF(testdata5[[#This Row],[qty]]&lt;&gt;0,SUM(OFFSET(testdata5[[#This Row],[volume]],0,0,testdata5[[#This Row],[lastIndex]]-testdata5[[#This Row],[index]],1))/ABS(testdata5[[#This Row],[qty]]),"")</f>
        <v/>
      </c>
      <c r="X58" s="7">
        <v>57</v>
      </c>
      <c r="Y58" s="3" t="s">
        <v>156</v>
      </c>
      <c r="Z58" s="2">
        <v>253</v>
      </c>
      <c r="AA58" s="2">
        <v>262.32</v>
      </c>
      <c r="AB58" s="2">
        <v>257.70999999999998</v>
      </c>
      <c r="AC58" s="2">
        <v>255.5</v>
      </c>
      <c r="AD58" s="1">
        <v>43446060</v>
      </c>
      <c r="AE58" s="4" t="b">
        <v>1</v>
      </c>
      <c r="AG58"/>
    </row>
    <row r="59" spans="1:33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IF(testdata5[[#This Row],[qty]]&lt;&gt;0,H58+testdata5[[#This Row],[qty]]*BrickSize,H58)</f>
        <v>220.5</v>
      </c>
      <c r="I59" s="15">
        <f>(testdata5[[#This Row],[low]]-$H58)/BrickSize</f>
        <v>-1.2919999999999958</v>
      </c>
      <c r="J59" s="15">
        <f>(testdata5[[#This Row],[high]]-$H58)/BrickSize</f>
        <v>-0.41599999999999682</v>
      </c>
      <c r="K59" s="15">
        <f>IF(ABS(testdata5[[#This Row],[higQty]])&gt;=ABS(testdata5[[#This Row],[lowQty]]),testdata5[[#This Row],[higQty]],testdata5[[#This Row],[lowQty]])</f>
        <v>-1.2919999999999958</v>
      </c>
      <c r="L59" s="12">
        <f>ROUNDDOWN(testdata5[[#This Row],[rawQty]],0)</f>
        <v>-1</v>
      </c>
      <c r="M59" s="12">
        <f t="array" ref="M59">SUM(ABS(L$2:L59))</f>
        <v>9</v>
      </c>
      <c r="N59" s="6" t="str">
        <f>IF(testdata5[[#This Row],[qty]]&gt;0,"UP",IF(testdata5[[#This Row],[qty]]&lt;0,"DN",""))</f>
        <v>DN</v>
      </c>
      <c r="O59" s="7">
        <f t="shared" si="1"/>
        <v>54</v>
      </c>
      <c r="P59" s="2">
        <f>IF(testdata5[[#This Row],[qty]]&lt;&gt;0,H58,"")</f>
        <v>223</v>
      </c>
      <c r="Q59" s="2">
        <f ca="1">IF(testdata5[[#This Row],[qty]]&lt;&gt;0,MAX(OFFSET(testdata5[[#This Row],[high]],0,0,testdata5[[#This Row],[lastIndex]]-testdata5[[#This Row],[index]],1)),"")</f>
        <v>223.31</v>
      </c>
      <c r="R59" s="2">
        <f ca="1">IF(testdata5[[#This Row],[qty]]&lt;&gt;0,MIN(OFFSET(testdata5[[#This Row],[low]],0,0,testdata5[[#This Row],[lastIndex]]-testdata5[[#This Row],[index]],1)),"")</f>
        <v>219.77</v>
      </c>
      <c r="S59" s="2">
        <f>IF(testdata5[[#This Row],[qty]]&lt;&gt;0,testdata5[[#This Row],[last]],"")</f>
        <v>220.5</v>
      </c>
      <c r="T59" s="1">
        <f ca="1">IF(testdata5[[#This Row],[qty]]&lt;&gt;0,SUM(OFFSET(testdata5[[#This Row],[volume]],0,0,testdata5[[#This Row],[lastIndex]]-testdata5[[#This Row],[index]],1))/ABS(testdata5[[#This Row],[qty]]),"")</f>
        <v>419382296</v>
      </c>
      <c r="X59" s="7">
        <v>58</v>
      </c>
      <c r="Y59" s="3" t="s">
        <v>156</v>
      </c>
      <c r="Z59" s="2">
        <v>255.5</v>
      </c>
      <c r="AA59" s="2">
        <v>262.32</v>
      </c>
      <c r="AB59" s="2">
        <v>257.70999999999998</v>
      </c>
      <c r="AC59" s="2">
        <v>258</v>
      </c>
      <c r="AD59" s="1">
        <v>43446060</v>
      </c>
      <c r="AE59" s="4" t="b">
        <v>1</v>
      </c>
      <c r="AG59"/>
    </row>
    <row r="60" spans="1:33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IF(testdata5[[#This Row],[qty]]&lt;&gt;0,H59+testdata5[[#This Row],[qty]]*BrickSize,H59)</f>
        <v>223</v>
      </c>
      <c r="I60" s="15">
        <f>(testdata5[[#This Row],[low]]-$H59)/BrickSize</f>
        <v>0.28799999999999953</v>
      </c>
      <c r="J60" s="15">
        <f>(testdata5[[#This Row],[high]]-$H59)/BrickSize</f>
        <v>1.3</v>
      </c>
      <c r="K60" s="15">
        <f>IF(ABS(testdata5[[#This Row],[higQty]])&gt;=ABS(testdata5[[#This Row],[lowQty]]),testdata5[[#This Row],[higQty]],testdata5[[#This Row],[lowQty]])</f>
        <v>1.3</v>
      </c>
      <c r="L60" s="12">
        <f>ROUNDDOWN(testdata5[[#This Row],[rawQty]],0)</f>
        <v>1</v>
      </c>
      <c r="M60" s="12">
        <f t="array" ref="M60">SUM(ABS(L$2:L60))</f>
        <v>10</v>
      </c>
      <c r="N60" s="6" t="str">
        <f>IF(testdata5[[#This Row],[qty]]&gt;0,"UP",IF(testdata5[[#This Row],[qty]]&lt;0,"DN",""))</f>
        <v>UP</v>
      </c>
      <c r="O60" s="7">
        <f t="shared" si="1"/>
        <v>58</v>
      </c>
      <c r="P60" s="2">
        <f>IF(testdata5[[#This Row],[qty]]&lt;&gt;0,H59,"")</f>
        <v>220.5</v>
      </c>
      <c r="Q60" s="2">
        <f ca="1">IF(testdata5[[#This Row],[qty]]&lt;&gt;0,MAX(OFFSET(testdata5[[#This Row],[high]],0,0,testdata5[[#This Row],[lastIndex]]-testdata5[[#This Row],[index]],1)),"")</f>
        <v>223.75</v>
      </c>
      <c r="R60" s="2">
        <f ca="1">IF(testdata5[[#This Row],[qty]]&lt;&gt;0,MIN(OFFSET(testdata5[[#This Row],[low]],0,0,testdata5[[#This Row],[lastIndex]]-testdata5[[#This Row],[index]],1)),"")</f>
        <v>221.22</v>
      </c>
      <c r="S60" s="2">
        <f>IF(testdata5[[#This Row],[qty]]&lt;&gt;0,testdata5[[#This Row],[last]],"")</f>
        <v>223</v>
      </c>
      <c r="T60" s="1">
        <f ca="1">IF(testdata5[[#This Row],[qty]]&lt;&gt;0,SUM(OFFSET(testdata5[[#This Row],[volume]],0,0,testdata5[[#This Row],[lastIndex]]-testdata5[[#This Row],[index]],1))/ABS(testdata5[[#This Row],[qty]]),"")</f>
        <v>98521432</v>
      </c>
      <c r="X60" s="7">
        <v>59</v>
      </c>
      <c r="Y60" s="3" t="s">
        <v>156</v>
      </c>
      <c r="Z60" s="2">
        <v>258</v>
      </c>
      <c r="AA60" s="2">
        <v>262.32</v>
      </c>
      <c r="AB60" s="2">
        <v>257.70999999999998</v>
      </c>
      <c r="AC60" s="2">
        <v>260.5</v>
      </c>
      <c r="AD60" s="1">
        <v>43446060</v>
      </c>
      <c r="AE60" s="4" t="b">
        <v>1</v>
      </c>
      <c r="AG60"/>
    </row>
    <row r="61" spans="1:33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IF(testdata5[[#This Row],[qty]]&lt;&gt;0,H60+testdata5[[#This Row],[qty]]*BrickSize,H60)</f>
        <v>223</v>
      </c>
      <c r="I61" s="15">
        <f>(testdata5[[#This Row],[low]]-$H60)/BrickSize</f>
        <v>-0.11200000000000046</v>
      </c>
      <c r="J61" s="15">
        <f>(testdata5[[#This Row],[high]]-$H60)/BrickSize</f>
        <v>0.3</v>
      </c>
      <c r="K61" s="15">
        <f>IF(ABS(testdata5[[#This Row],[higQty]])&gt;=ABS(testdata5[[#This Row],[lowQty]]),testdata5[[#This Row],[higQty]],testdata5[[#This Row],[lowQty]])</f>
        <v>0.3</v>
      </c>
      <c r="L61" s="12">
        <f>ROUNDDOWN(testdata5[[#This Row],[rawQty]],0)</f>
        <v>0</v>
      </c>
      <c r="M61" s="12">
        <f t="array" ref="M61">SUM(ABS(L$2:L61))</f>
        <v>10</v>
      </c>
      <c r="N61" s="6" t="str">
        <f>IF(testdata5[[#This Row],[qty]]&gt;0,"UP",IF(testdata5[[#This Row],[qty]]&lt;0,"DN",""))</f>
        <v/>
      </c>
      <c r="O61" s="7">
        <f t="shared" si="1"/>
        <v>59</v>
      </c>
      <c r="P61" s="2" t="str">
        <f>IF(testdata5[[#This Row],[qty]]&lt;&gt;0,H60,"")</f>
        <v/>
      </c>
      <c r="Q61" s="2" t="str">
        <f ca="1">IF(testdata5[[#This Row],[qty]]&lt;&gt;0,MAX(OFFSET(testdata5[[#This Row],[high]],0,0,testdata5[[#This Row],[lastIndex]]-testdata5[[#This Row],[index]],1)),"")</f>
        <v/>
      </c>
      <c r="R61" s="2" t="str">
        <f ca="1">IF(testdata5[[#This Row],[qty]]&lt;&gt;0,MIN(OFFSET(testdata5[[#This Row],[low]],0,0,testdata5[[#This Row],[lastIndex]]-testdata5[[#This Row],[index]],1)),"")</f>
        <v/>
      </c>
      <c r="S61" s="2" t="str">
        <f>IF(testdata5[[#This Row],[qty]]&lt;&gt;0,testdata5[[#This Row],[last]],"")</f>
        <v/>
      </c>
      <c r="T61" s="1" t="str">
        <f ca="1">IF(testdata5[[#This Row],[qty]]&lt;&gt;0,SUM(OFFSET(testdata5[[#This Row],[volume]],0,0,testdata5[[#This Row],[lastIndex]]-testdata5[[#This Row],[index]],1))/ABS(testdata5[[#This Row],[qty]]),"")</f>
        <v/>
      </c>
      <c r="X61" s="7">
        <v>60</v>
      </c>
      <c r="Y61" s="3" t="s">
        <v>52</v>
      </c>
      <c r="Z61" s="2">
        <v>260.5</v>
      </c>
      <c r="AA61" s="2">
        <v>258.27999999999997</v>
      </c>
      <c r="AB61" s="2">
        <v>248.09</v>
      </c>
      <c r="AC61" s="2">
        <v>258</v>
      </c>
      <c r="AD61" s="1">
        <v>63971260</v>
      </c>
      <c r="AE61" s="4" t="b">
        <v>0</v>
      </c>
      <c r="AG61"/>
    </row>
    <row r="62" spans="1:33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IF(testdata5[[#This Row],[qty]]&lt;&gt;0,H61+testdata5[[#This Row],[qty]]*BrickSize,H61)</f>
        <v>223</v>
      </c>
      <c r="I62" s="15">
        <f>(testdata5[[#This Row],[low]]-$H61)/BrickSize</f>
        <v>9.6000000000003638E-2</v>
      </c>
      <c r="J62" s="15">
        <f>(testdata5[[#This Row],[high]]-$H61)/BrickSize</f>
        <v>0.57200000000000273</v>
      </c>
      <c r="K62" s="15">
        <f>IF(ABS(testdata5[[#This Row],[higQty]])&gt;=ABS(testdata5[[#This Row],[lowQty]]),testdata5[[#This Row],[higQty]],testdata5[[#This Row],[lowQty]])</f>
        <v>0.57200000000000273</v>
      </c>
      <c r="L62" s="12">
        <f>ROUNDDOWN(testdata5[[#This Row],[rawQty]],0)</f>
        <v>0</v>
      </c>
      <c r="M62" s="12">
        <f t="array" ref="M62">SUM(ABS(L$2:L62))</f>
        <v>10</v>
      </c>
      <c r="N62" s="6" t="str">
        <f>IF(testdata5[[#This Row],[qty]]&gt;0,"UP",IF(testdata5[[#This Row],[qty]]&lt;0,"DN",""))</f>
        <v/>
      </c>
      <c r="O62" s="7">
        <f t="shared" si="1"/>
        <v>59</v>
      </c>
      <c r="P62" s="2" t="str">
        <f>IF(testdata5[[#This Row],[qty]]&lt;&gt;0,H61,"")</f>
        <v/>
      </c>
      <c r="Q62" s="2" t="str">
        <f ca="1">IF(testdata5[[#This Row],[qty]]&lt;&gt;0,MAX(OFFSET(testdata5[[#This Row],[high]],0,0,testdata5[[#This Row],[lastIndex]]-testdata5[[#This Row],[index]],1)),"")</f>
        <v/>
      </c>
      <c r="R62" s="2" t="str">
        <f ca="1">IF(testdata5[[#This Row],[qty]]&lt;&gt;0,MIN(OFFSET(testdata5[[#This Row],[low]],0,0,testdata5[[#This Row],[lastIndex]]-testdata5[[#This Row],[index]],1)),"")</f>
        <v/>
      </c>
      <c r="S62" s="2" t="str">
        <f>IF(testdata5[[#This Row],[qty]]&lt;&gt;0,testdata5[[#This Row],[last]],"")</f>
        <v/>
      </c>
      <c r="T62" s="1" t="str">
        <f ca="1">IF(testdata5[[#This Row],[qty]]&lt;&gt;0,SUM(OFFSET(testdata5[[#This Row],[volume]],0,0,testdata5[[#This Row],[lastIndex]]-testdata5[[#This Row],[index]],1))/ABS(testdata5[[#This Row],[qty]]),"")</f>
        <v/>
      </c>
      <c r="X62" s="7">
        <v>61</v>
      </c>
      <c r="Y62" s="3" t="s">
        <v>52</v>
      </c>
      <c r="Z62" s="2">
        <v>258</v>
      </c>
      <c r="AA62" s="2">
        <v>258.27999999999997</v>
      </c>
      <c r="AB62" s="2">
        <v>248.09</v>
      </c>
      <c r="AC62" s="2">
        <v>255.5</v>
      </c>
      <c r="AD62" s="1">
        <v>63971260</v>
      </c>
      <c r="AE62" s="4" t="b">
        <v>0</v>
      </c>
      <c r="AG62"/>
    </row>
    <row r="63" spans="1:33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IF(testdata5[[#This Row],[qty]]&lt;&gt;0,H62+testdata5[[#This Row],[qty]]*BrickSize,H62)</f>
        <v>223</v>
      </c>
      <c r="I63" s="15">
        <f>(testdata5[[#This Row],[low]]-$H62)/BrickSize</f>
        <v>0.25199999999999817</v>
      </c>
      <c r="J63" s="15">
        <f>(testdata5[[#This Row],[high]]-$H62)/BrickSize</f>
        <v>0.56799999999999495</v>
      </c>
      <c r="K63" s="15">
        <f>IF(ABS(testdata5[[#This Row],[higQty]])&gt;=ABS(testdata5[[#This Row],[lowQty]]),testdata5[[#This Row],[higQty]],testdata5[[#This Row],[lowQty]])</f>
        <v>0.56799999999999495</v>
      </c>
      <c r="L63" s="12">
        <f>ROUNDDOWN(testdata5[[#This Row],[rawQty]],0)</f>
        <v>0</v>
      </c>
      <c r="M63" s="12">
        <f t="array" ref="M63">SUM(ABS(L$2:L63))</f>
        <v>10</v>
      </c>
      <c r="N63" s="6" t="str">
        <f>IF(testdata5[[#This Row],[qty]]&gt;0,"UP",IF(testdata5[[#This Row],[qty]]&lt;0,"DN",""))</f>
        <v/>
      </c>
      <c r="O63" s="7">
        <f t="shared" si="1"/>
        <v>59</v>
      </c>
      <c r="P63" s="2" t="str">
        <f>IF(testdata5[[#This Row],[qty]]&lt;&gt;0,H62,"")</f>
        <v/>
      </c>
      <c r="Q63" s="2" t="str">
        <f ca="1">IF(testdata5[[#This Row],[qty]]&lt;&gt;0,MAX(OFFSET(testdata5[[#This Row],[high]],0,0,testdata5[[#This Row],[lastIndex]]-testdata5[[#This Row],[index]],1)),"")</f>
        <v/>
      </c>
      <c r="R63" s="2" t="str">
        <f ca="1">IF(testdata5[[#This Row],[qty]]&lt;&gt;0,MIN(OFFSET(testdata5[[#This Row],[low]],0,0,testdata5[[#This Row],[lastIndex]]-testdata5[[#This Row],[index]],1)),"")</f>
        <v/>
      </c>
      <c r="S63" s="2" t="str">
        <f>IF(testdata5[[#This Row],[qty]]&lt;&gt;0,testdata5[[#This Row],[last]],"")</f>
        <v/>
      </c>
      <c r="T63" s="1" t="str">
        <f ca="1">IF(testdata5[[#This Row],[qty]]&lt;&gt;0,SUM(OFFSET(testdata5[[#This Row],[volume]],0,0,testdata5[[#This Row],[lastIndex]]-testdata5[[#This Row],[index]],1))/ABS(testdata5[[#This Row],[qty]]),"")</f>
        <v/>
      </c>
      <c r="X63" s="7">
        <v>62</v>
      </c>
      <c r="Y63" s="3" t="s">
        <v>52</v>
      </c>
      <c r="Z63" s="2">
        <v>255.5</v>
      </c>
      <c r="AA63" s="2">
        <v>258.27999999999997</v>
      </c>
      <c r="AB63" s="2">
        <v>248.09</v>
      </c>
      <c r="AC63" s="2">
        <v>253</v>
      </c>
      <c r="AD63" s="1">
        <v>63971260</v>
      </c>
      <c r="AE63" s="4" t="b">
        <v>0</v>
      </c>
      <c r="AG63"/>
    </row>
    <row r="64" spans="1:33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IF(testdata5[[#This Row],[qty]]&lt;&gt;0,H63+testdata5[[#This Row],[qty]]*BrickSize,H63)</f>
        <v>223</v>
      </c>
      <c r="I64" s="15">
        <f>(testdata5[[#This Row],[low]]-$H63)/BrickSize</f>
        <v>-0.42000000000000454</v>
      </c>
      <c r="J64" s="15">
        <f>(testdata5[[#This Row],[high]]-$H63)/BrickSize</f>
        <v>0.38400000000000317</v>
      </c>
      <c r="K64" s="15">
        <f>IF(ABS(testdata5[[#This Row],[higQty]])&gt;=ABS(testdata5[[#This Row],[lowQty]]),testdata5[[#This Row],[higQty]],testdata5[[#This Row],[lowQty]])</f>
        <v>-0.42000000000000454</v>
      </c>
      <c r="L64" s="12">
        <f>ROUNDDOWN(testdata5[[#This Row],[rawQty]],0)</f>
        <v>0</v>
      </c>
      <c r="M64" s="12">
        <f t="array" ref="M64">SUM(ABS(L$2:L64))</f>
        <v>10</v>
      </c>
      <c r="N64" s="6" t="str">
        <f>IF(testdata5[[#This Row],[qty]]&gt;0,"UP",IF(testdata5[[#This Row],[qty]]&lt;0,"DN",""))</f>
        <v/>
      </c>
      <c r="O64" s="7">
        <f t="shared" si="1"/>
        <v>59</v>
      </c>
      <c r="P64" s="2" t="str">
        <f>IF(testdata5[[#This Row],[qty]]&lt;&gt;0,H63,"")</f>
        <v/>
      </c>
      <c r="Q64" s="2" t="str">
        <f ca="1">IF(testdata5[[#This Row],[qty]]&lt;&gt;0,MAX(OFFSET(testdata5[[#This Row],[high]],0,0,testdata5[[#This Row],[lastIndex]]-testdata5[[#This Row],[index]],1)),"")</f>
        <v/>
      </c>
      <c r="R64" s="2" t="str">
        <f ca="1">IF(testdata5[[#This Row],[qty]]&lt;&gt;0,MIN(OFFSET(testdata5[[#This Row],[low]],0,0,testdata5[[#This Row],[lastIndex]]-testdata5[[#This Row],[index]],1)),"")</f>
        <v/>
      </c>
      <c r="S64" s="2" t="str">
        <f>IF(testdata5[[#This Row],[qty]]&lt;&gt;0,testdata5[[#This Row],[last]],"")</f>
        <v/>
      </c>
      <c r="T64" s="1" t="str">
        <f ca="1">IF(testdata5[[#This Row],[qty]]&lt;&gt;0,SUM(OFFSET(testdata5[[#This Row],[volume]],0,0,testdata5[[#This Row],[lastIndex]]-testdata5[[#This Row],[index]],1))/ABS(testdata5[[#This Row],[qty]]),"")</f>
        <v/>
      </c>
      <c r="X64" s="7">
        <v>63</v>
      </c>
      <c r="Y64" s="3" t="s">
        <v>52</v>
      </c>
      <c r="Z64" s="2">
        <v>253</v>
      </c>
      <c r="AA64" s="2">
        <v>258.27999999999997</v>
      </c>
      <c r="AB64" s="2">
        <v>248.09</v>
      </c>
      <c r="AC64" s="2">
        <v>250.5</v>
      </c>
      <c r="AD64" s="1">
        <v>63971260</v>
      </c>
      <c r="AE64" s="4" t="b">
        <v>0</v>
      </c>
      <c r="AG64"/>
    </row>
    <row r="65" spans="1:33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IF(testdata5[[#This Row],[qty]]&lt;&gt;0,H64+testdata5[[#This Row],[qty]]*BrickSize,H64)</f>
        <v>223</v>
      </c>
      <c r="I65" s="15">
        <f>(testdata5[[#This Row],[low]]-$H64)/BrickSize</f>
        <v>-0.1759999999999991</v>
      </c>
      <c r="J65" s="15">
        <f>(testdata5[[#This Row],[high]]-$H64)/BrickSize</f>
        <v>0.21200000000000047</v>
      </c>
      <c r="K65" s="15">
        <f>IF(ABS(testdata5[[#This Row],[higQty]])&gt;=ABS(testdata5[[#This Row],[lowQty]]),testdata5[[#This Row],[higQty]],testdata5[[#This Row],[lowQty]])</f>
        <v>0.21200000000000047</v>
      </c>
      <c r="L65" s="12">
        <f>ROUNDDOWN(testdata5[[#This Row],[rawQty]],0)</f>
        <v>0</v>
      </c>
      <c r="M65" s="12">
        <f t="array" ref="M65">SUM(ABS(L$2:L65))</f>
        <v>10</v>
      </c>
      <c r="N65" s="6" t="str">
        <f>IF(testdata5[[#This Row],[qty]]&gt;0,"UP",IF(testdata5[[#This Row],[qty]]&lt;0,"DN",""))</f>
        <v/>
      </c>
      <c r="O65" s="7">
        <f t="shared" si="1"/>
        <v>59</v>
      </c>
      <c r="P65" s="2" t="str">
        <f>IF(testdata5[[#This Row],[qty]]&lt;&gt;0,H64,"")</f>
        <v/>
      </c>
      <c r="Q65" s="2" t="str">
        <f ca="1">IF(testdata5[[#This Row],[qty]]&lt;&gt;0,MAX(OFFSET(testdata5[[#This Row],[high]],0,0,testdata5[[#This Row],[lastIndex]]-testdata5[[#This Row],[index]],1)),"")</f>
        <v/>
      </c>
      <c r="R65" s="2" t="str">
        <f ca="1">IF(testdata5[[#This Row],[qty]]&lt;&gt;0,MIN(OFFSET(testdata5[[#This Row],[low]],0,0,testdata5[[#This Row],[lastIndex]]-testdata5[[#This Row],[index]],1)),"")</f>
        <v/>
      </c>
      <c r="S65" s="2" t="str">
        <f>IF(testdata5[[#This Row],[qty]]&lt;&gt;0,testdata5[[#This Row],[last]],"")</f>
        <v/>
      </c>
      <c r="T65" s="1" t="str">
        <f ca="1">IF(testdata5[[#This Row],[qty]]&lt;&gt;0,SUM(OFFSET(testdata5[[#This Row],[volume]],0,0,testdata5[[#This Row],[lastIndex]]-testdata5[[#This Row],[index]],1))/ABS(testdata5[[#This Row],[qty]]),"")</f>
        <v/>
      </c>
      <c r="X65" s="7">
        <v>64</v>
      </c>
      <c r="Y65" s="3" t="s">
        <v>157</v>
      </c>
      <c r="Z65" s="2">
        <v>250.5</v>
      </c>
      <c r="AA65" s="2">
        <v>253.89</v>
      </c>
      <c r="AB65" s="2">
        <v>243.59</v>
      </c>
      <c r="AC65" s="2">
        <v>248</v>
      </c>
      <c r="AD65" s="1">
        <v>147210928</v>
      </c>
      <c r="AE65" s="4" t="b">
        <v>0</v>
      </c>
      <c r="AG65"/>
    </row>
    <row r="66" spans="1:33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IF(testdata5[[#This Row],[qty]]&lt;&gt;0,H65+testdata5[[#This Row],[qty]]*BrickSize,H65)</f>
        <v>223</v>
      </c>
      <c r="I66" s="15">
        <f>(testdata5[[#This Row],[low]]-$H65)/BrickSize</f>
        <v>-0.17999999999999544</v>
      </c>
      <c r="J66" s="15">
        <f>(testdata5[[#This Row],[high]]-$H65)/BrickSize</f>
        <v>0.9</v>
      </c>
      <c r="K66" s="15">
        <f>IF(ABS(testdata5[[#This Row],[higQty]])&gt;=ABS(testdata5[[#This Row],[lowQty]]),testdata5[[#This Row],[higQty]],testdata5[[#This Row],[lowQty]])</f>
        <v>0.9</v>
      </c>
      <c r="L66" s="12">
        <f>ROUNDDOWN(testdata5[[#This Row],[rawQty]],0)</f>
        <v>0</v>
      </c>
      <c r="M66" s="12">
        <f t="array" ref="M66">SUM(ABS(L$2:L66))</f>
        <v>10</v>
      </c>
      <c r="N66" s="6" t="str">
        <f>IF(testdata5[[#This Row],[qty]]&gt;0,"UP",IF(testdata5[[#This Row],[qty]]&lt;0,"DN",""))</f>
        <v/>
      </c>
      <c r="O66" s="7">
        <f t="shared" si="1"/>
        <v>59</v>
      </c>
      <c r="P66" s="2" t="str">
        <f>IF(testdata5[[#This Row],[qty]]&lt;&gt;0,H65,"")</f>
        <v/>
      </c>
      <c r="Q66" s="2" t="str">
        <f ca="1">IF(testdata5[[#This Row],[qty]]&lt;&gt;0,MAX(OFFSET(testdata5[[#This Row],[high]],0,0,testdata5[[#This Row],[lastIndex]]-testdata5[[#This Row],[index]],1)),"")</f>
        <v/>
      </c>
      <c r="R66" s="2" t="str">
        <f ca="1">IF(testdata5[[#This Row],[qty]]&lt;&gt;0,MIN(OFFSET(testdata5[[#This Row],[low]],0,0,testdata5[[#This Row],[lastIndex]]-testdata5[[#This Row],[index]],1)),"")</f>
        <v/>
      </c>
      <c r="S66" s="2" t="str">
        <f>IF(testdata5[[#This Row],[qty]]&lt;&gt;0,testdata5[[#This Row],[last]],"")</f>
        <v/>
      </c>
      <c r="T66" s="1" t="str">
        <f ca="1">IF(testdata5[[#This Row],[qty]]&lt;&gt;0,SUM(OFFSET(testdata5[[#This Row],[volume]],0,0,testdata5[[#This Row],[lastIndex]]-testdata5[[#This Row],[index]],1))/ABS(testdata5[[#This Row],[qty]]),"")</f>
        <v/>
      </c>
      <c r="X66" s="7">
        <v>65</v>
      </c>
      <c r="Y66" s="3" t="s">
        <v>157</v>
      </c>
      <c r="Z66" s="2">
        <v>248</v>
      </c>
      <c r="AA66" s="2">
        <v>253.89</v>
      </c>
      <c r="AB66" s="2">
        <v>243.59</v>
      </c>
      <c r="AC66" s="2">
        <v>245.5</v>
      </c>
      <c r="AD66" s="1">
        <v>147210928</v>
      </c>
      <c r="AE66" s="4" t="b">
        <v>0</v>
      </c>
      <c r="AG66"/>
    </row>
    <row r="67" spans="1:33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IF(testdata5[[#This Row],[qty]]&lt;&gt;0,H66+testdata5[[#This Row],[qty]]*BrickSize,H66)</f>
        <v>223</v>
      </c>
      <c r="I67" s="15">
        <f>(testdata5[[#This Row],[low]]-$H66)/BrickSize</f>
        <v>-0.22400000000000092</v>
      </c>
      <c r="J67" s="15">
        <f>(testdata5[[#This Row],[high]]-$H66)/BrickSize</f>
        <v>0.38799999999999957</v>
      </c>
      <c r="K67" s="15">
        <f>IF(ABS(testdata5[[#This Row],[higQty]])&gt;=ABS(testdata5[[#This Row],[lowQty]]),testdata5[[#This Row],[higQty]],testdata5[[#This Row],[lowQty]])</f>
        <v>0.38799999999999957</v>
      </c>
      <c r="L67" s="12">
        <f>ROUNDDOWN(testdata5[[#This Row],[rawQty]],0)</f>
        <v>0</v>
      </c>
      <c r="M67" s="12">
        <f t="array" ref="M67">SUM(ABS(L$2:L67))</f>
        <v>10</v>
      </c>
      <c r="N67" s="6" t="str">
        <f>IF(testdata5[[#This Row],[qty]]&gt;0,"UP",IF(testdata5[[#This Row],[qty]]&lt;0,"DN",""))</f>
        <v/>
      </c>
      <c r="O67" s="7">
        <f t="shared" si="1"/>
        <v>59</v>
      </c>
      <c r="P67" s="2" t="str">
        <f>IF(testdata5[[#This Row],[qty]]&lt;&gt;0,H66,"")</f>
        <v/>
      </c>
      <c r="Q67" s="2" t="str">
        <f ca="1">IF(testdata5[[#This Row],[qty]]&lt;&gt;0,MAX(OFFSET(testdata5[[#This Row],[high]],0,0,testdata5[[#This Row],[lastIndex]]-testdata5[[#This Row],[index]],1)),"")</f>
        <v/>
      </c>
      <c r="R67" s="2" t="str">
        <f ca="1">IF(testdata5[[#This Row],[qty]]&lt;&gt;0,MIN(OFFSET(testdata5[[#This Row],[low]],0,0,testdata5[[#This Row],[lastIndex]]-testdata5[[#This Row],[index]],1)),"")</f>
        <v/>
      </c>
      <c r="S67" s="2" t="str">
        <f>IF(testdata5[[#This Row],[qty]]&lt;&gt;0,testdata5[[#This Row],[last]],"")</f>
        <v/>
      </c>
      <c r="T67" s="1" t="str">
        <f ca="1">IF(testdata5[[#This Row],[qty]]&lt;&gt;0,SUM(OFFSET(testdata5[[#This Row],[volume]],0,0,testdata5[[#This Row],[lastIndex]]-testdata5[[#This Row],[index]],1))/ABS(testdata5[[#This Row],[qty]]),"")</f>
        <v/>
      </c>
      <c r="X67" s="7">
        <v>66</v>
      </c>
      <c r="Y67" s="3" t="s">
        <v>53</v>
      </c>
      <c r="Z67" s="2">
        <v>245.5</v>
      </c>
      <c r="AA67" s="2">
        <v>257.16000000000003</v>
      </c>
      <c r="AB67" s="2">
        <v>252.02</v>
      </c>
      <c r="AC67" s="2">
        <v>248</v>
      </c>
      <c r="AD67" s="1">
        <v>37309760</v>
      </c>
      <c r="AE67" s="4" t="b">
        <v>1</v>
      </c>
      <c r="AG67"/>
    </row>
    <row r="68" spans="1:33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IF(testdata5[[#This Row],[qty]]&lt;&gt;0,H67+testdata5[[#This Row],[qty]]*BrickSize,H67)</f>
        <v>223</v>
      </c>
      <c r="I68" s="15">
        <f>(testdata5[[#This Row],[low]]-$H67)/BrickSize</f>
        <v>-0.14400000000000546</v>
      </c>
      <c r="J68" s="15">
        <f>(testdata5[[#This Row],[high]]-$H67)/BrickSize</f>
        <v>0.37200000000000272</v>
      </c>
      <c r="K68" s="15">
        <f>IF(ABS(testdata5[[#This Row],[higQty]])&gt;=ABS(testdata5[[#This Row],[lowQty]]),testdata5[[#This Row],[higQty]],testdata5[[#This Row],[lowQty]])</f>
        <v>0.37200000000000272</v>
      </c>
      <c r="L68" s="12">
        <f>ROUNDDOWN(testdata5[[#This Row],[rawQty]],0)</f>
        <v>0</v>
      </c>
      <c r="M68" s="12">
        <f t="array" ref="M68">SUM(ABS(L$2:L68))</f>
        <v>10</v>
      </c>
      <c r="N68" s="6" t="str">
        <f>IF(testdata5[[#This Row],[qty]]&gt;0,"UP",IF(testdata5[[#This Row],[qty]]&lt;0,"DN",""))</f>
        <v/>
      </c>
      <c r="O68" s="7">
        <f t="shared" ref="O68:O131" si="2">IF(N67&lt;&gt;"",$A67,O67)</f>
        <v>59</v>
      </c>
      <c r="P68" s="2" t="str">
        <f>IF(testdata5[[#This Row],[qty]]&lt;&gt;0,H67,"")</f>
        <v/>
      </c>
      <c r="Q68" s="2" t="str">
        <f ca="1">IF(testdata5[[#This Row],[qty]]&lt;&gt;0,MAX(OFFSET(testdata5[[#This Row],[high]],0,0,testdata5[[#This Row],[lastIndex]]-testdata5[[#This Row],[index]],1)),"")</f>
        <v/>
      </c>
      <c r="R68" s="2" t="str">
        <f ca="1">IF(testdata5[[#This Row],[qty]]&lt;&gt;0,MIN(OFFSET(testdata5[[#This Row],[low]],0,0,testdata5[[#This Row],[lastIndex]]-testdata5[[#This Row],[index]],1)),"")</f>
        <v/>
      </c>
      <c r="S68" s="2" t="str">
        <f>IF(testdata5[[#This Row],[qty]]&lt;&gt;0,testdata5[[#This Row],[last]],"")</f>
        <v/>
      </c>
      <c r="T68" s="1" t="str">
        <f ca="1">IF(testdata5[[#This Row],[qty]]&lt;&gt;0,SUM(OFFSET(testdata5[[#This Row],[volume]],0,0,testdata5[[#This Row],[lastIndex]]-testdata5[[#This Row],[index]],1))/ABS(testdata5[[#This Row],[qty]]),"")</f>
        <v/>
      </c>
      <c r="X68" s="7">
        <v>67</v>
      </c>
      <c r="Y68" s="3" t="s">
        <v>53</v>
      </c>
      <c r="Z68" s="2">
        <v>248</v>
      </c>
      <c r="AA68" s="2">
        <v>257.16000000000003</v>
      </c>
      <c r="AB68" s="2">
        <v>252.02</v>
      </c>
      <c r="AC68" s="2">
        <v>250.5</v>
      </c>
      <c r="AD68" s="1">
        <v>37309760</v>
      </c>
      <c r="AE68" s="4" t="b">
        <v>1</v>
      </c>
      <c r="AG68"/>
    </row>
    <row r="69" spans="1:33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IF(testdata5[[#This Row],[qty]]&lt;&gt;0,H68+testdata5[[#This Row],[qty]]*BrickSize,H68)</f>
        <v>223</v>
      </c>
      <c r="I69" s="15">
        <f>(testdata5[[#This Row],[low]]-$H68)/BrickSize</f>
        <v>-0.10800000000000409</v>
      </c>
      <c r="J69" s="15">
        <f>(testdata5[[#This Row],[high]]-$H68)/BrickSize</f>
        <v>0.47200000000000275</v>
      </c>
      <c r="K69" s="15">
        <f>IF(ABS(testdata5[[#This Row],[higQty]])&gt;=ABS(testdata5[[#This Row],[lowQty]]),testdata5[[#This Row],[higQty]],testdata5[[#This Row],[lowQty]])</f>
        <v>0.47200000000000275</v>
      </c>
      <c r="L69" s="12">
        <f>ROUNDDOWN(testdata5[[#This Row],[rawQty]],0)</f>
        <v>0</v>
      </c>
      <c r="M69" s="12">
        <f t="array" ref="M69">SUM(ABS(L$2:L69))</f>
        <v>10</v>
      </c>
      <c r="N69" s="6" t="str">
        <f>IF(testdata5[[#This Row],[qty]]&gt;0,"UP",IF(testdata5[[#This Row],[qty]]&lt;0,"DN",""))</f>
        <v/>
      </c>
      <c r="O69" s="7">
        <f t="shared" si="2"/>
        <v>59</v>
      </c>
      <c r="P69" s="2" t="str">
        <f>IF(testdata5[[#This Row],[qty]]&lt;&gt;0,H68,"")</f>
        <v/>
      </c>
      <c r="Q69" s="2" t="str">
        <f ca="1">IF(testdata5[[#This Row],[qty]]&lt;&gt;0,MAX(OFFSET(testdata5[[#This Row],[high]],0,0,testdata5[[#This Row],[lastIndex]]-testdata5[[#This Row],[index]],1)),"")</f>
        <v/>
      </c>
      <c r="R69" s="2" t="str">
        <f ca="1">IF(testdata5[[#This Row],[qty]]&lt;&gt;0,MIN(OFFSET(testdata5[[#This Row],[low]],0,0,testdata5[[#This Row],[lastIndex]]-testdata5[[#This Row],[index]],1)),"")</f>
        <v/>
      </c>
      <c r="S69" s="2" t="str">
        <f>IF(testdata5[[#This Row],[qty]]&lt;&gt;0,testdata5[[#This Row],[last]],"")</f>
        <v/>
      </c>
      <c r="T69" s="1" t="str">
        <f ca="1">IF(testdata5[[#This Row],[qty]]&lt;&gt;0,SUM(OFFSET(testdata5[[#This Row],[volume]],0,0,testdata5[[#This Row],[lastIndex]]-testdata5[[#This Row],[index]],1))/ABS(testdata5[[#This Row],[qty]]),"")</f>
        <v/>
      </c>
      <c r="X69" s="7">
        <v>68</v>
      </c>
      <c r="Y69" s="3" t="s">
        <v>53</v>
      </c>
      <c r="Z69" s="2">
        <v>250.5</v>
      </c>
      <c r="AA69" s="2">
        <v>257.16000000000003</v>
      </c>
      <c r="AB69" s="2">
        <v>252.02</v>
      </c>
      <c r="AC69" s="2">
        <v>253</v>
      </c>
      <c r="AD69" s="1">
        <v>37309760</v>
      </c>
      <c r="AE69" s="4" t="b">
        <v>1</v>
      </c>
      <c r="AG69"/>
    </row>
    <row r="70" spans="1:33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IF(testdata5[[#This Row],[qty]]&lt;&gt;0,H69+testdata5[[#This Row],[qty]]*BrickSize,H69)</f>
        <v>223</v>
      </c>
      <c r="I70" s="15">
        <f>(testdata5[[#This Row],[low]]-$H69)/BrickSize</f>
        <v>-0.63600000000000134</v>
      </c>
      <c r="J70" s="15">
        <f>(testdata5[[#This Row],[high]]-$H69)/BrickSize</f>
        <v>6.0000000000002274E-2</v>
      </c>
      <c r="K70" s="15">
        <f>IF(ABS(testdata5[[#This Row],[higQty]])&gt;=ABS(testdata5[[#This Row],[lowQty]]),testdata5[[#This Row],[higQty]],testdata5[[#This Row],[lowQty]])</f>
        <v>-0.63600000000000134</v>
      </c>
      <c r="L70" s="12">
        <f>ROUNDDOWN(testdata5[[#This Row],[rawQty]],0)</f>
        <v>0</v>
      </c>
      <c r="M70" s="12">
        <f t="array" ref="M70">SUM(ABS(L$2:L70))</f>
        <v>10</v>
      </c>
      <c r="N70" s="6" t="str">
        <f>IF(testdata5[[#This Row],[qty]]&gt;0,"UP",IF(testdata5[[#This Row],[qty]]&lt;0,"DN",""))</f>
        <v/>
      </c>
      <c r="O70" s="7">
        <f t="shared" si="2"/>
        <v>59</v>
      </c>
      <c r="P70" s="2" t="str">
        <f>IF(testdata5[[#This Row],[qty]]&lt;&gt;0,H69,"")</f>
        <v/>
      </c>
      <c r="Q70" s="2" t="str">
        <f ca="1">IF(testdata5[[#This Row],[qty]]&lt;&gt;0,MAX(OFFSET(testdata5[[#This Row],[high]],0,0,testdata5[[#This Row],[lastIndex]]-testdata5[[#This Row],[index]],1)),"")</f>
        <v/>
      </c>
      <c r="R70" s="2" t="str">
        <f ca="1">IF(testdata5[[#This Row],[qty]]&lt;&gt;0,MIN(OFFSET(testdata5[[#This Row],[low]],0,0,testdata5[[#This Row],[lastIndex]]-testdata5[[#This Row],[index]],1)),"")</f>
        <v/>
      </c>
      <c r="S70" s="2" t="str">
        <f>IF(testdata5[[#This Row],[qty]]&lt;&gt;0,testdata5[[#This Row],[last]],"")</f>
        <v/>
      </c>
      <c r="T70" s="1" t="str">
        <f ca="1">IF(testdata5[[#This Row],[qty]]&lt;&gt;0,SUM(OFFSET(testdata5[[#This Row],[volume]],0,0,testdata5[[#This Row],[lastIndex]]-testdata5[[#This Row],[index]],1))/ABS(testdata5[[#This Row],[qty]]),"")</f>
        <v/>
      </c>
      <c r="X70" s="7">
        <v>69</v>
      </c>
      <c r="Y70" s="3" t="s">
        <v>53</v>
      </c>
      <c r="Z70" s="2">
        <v>253</v>
      </c>
      <c r="AA70" s="2">
        <v>257.16000000000003</v>
      </c>
      <c r="AB70" s="2">
        <v>252.02</v>
      </c>
      <c r="AC70" s="2">
        <v>255.5</v>
      </c>
      <c r="AD70" s="1">
        <v>37309760</v>
      </c>
      <c r="AE70" s="4" t="b">
        <v>1</v>
      </c>
      <c r="AG70"/>
    </row>
    <row r="71" spans="1:33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IF(testdata5[[#This Row],[qty]]&lt;&gt;0,H70+testdata5[[#This Row],[qty]]*BrickSize,H70)</f>
        <v>223</v>
      </c>
      <c r="I71" s="15">
        <f>(testdata5[[#This Row],[low]]-$H70)/BrickSize</f>
        <v>-0.47200000000000275</v>
      </c>
      <c r="J71" s="15">
        <f>(testdata5[[#This Row],[high]]-$H70)/BrickSize</f>
        <v>-2.0000000000004549E-2</v>
      </c>
      <c r="K71" s="15">
        <f>IF(ABS(testdata5[[#This Row],[higQty]])&gt;=ABS(testdata5[[#This Row],[lowQty]]),testdata5[[#This Row],[higQty]],testdata5[[#This Row],[lowQty]])</f>
        <v>-0.47200000000000275</v>
      </c>
      <c r="L71" s="12">
        <f>ROUNDDOWN(testdata5[[#This Row],[rawQty]],0)</f>
        <v>0</v>
      </c>
      <c r="M71" s="12">
        <f t="array" ref="M71">SUM(ABS(L$2:L71))</f>
        <v>10</v>
      </c>
      <c r="N71" s="6" t="str">
        <f>IF(testdata5[[#This Row],[qty]]&gt;0,"UP",IF(testdata5[[#This Row],[qty]]&lt;0,"DN",""))</f>
        <v/>
      </c>
      <c r="O71" s="7">
        <f t="shared" si="2"/>
        <v>59</v>
      </c>
      <c r="P71" s="2" t="str">
        <f>IF(testdata5[[#This Row],[qty]]&lt;&gt;0,H70,"")</f>
        <v/>
      </c>
      <c r="Q71" s="2" t="str">
        <f ca="1">IF(testdata5[[#This Row],[qty]]&lt;&gt;0,MAX(OFFSET(testdata5[[#This Row],[high]],0,0,testdata5[[#This Row],[lastIndex]]-testdata5[[#This Row],[index]],1)),"")</f>
        <v/>
      </c>
      <c r="R71" s="2" t="str">
        <f ca="1">IF(testdata5[[#This Row],[qty]]&lt;&gt;0,MIN(OFFSET(testdata5[[#This Row],[low]],0,0,testdata5[[#This Row],[lastIndex]]-testdata5[[#This Row],[index]],1)),"")</f>
        <v/>
      </c>
      <c r="S71" s="2" t="str">
        <f>IF(testdata5[[#This Row],[qty]]&lt;&gt;0,testdata5[[#This Row],[last]],"")</f>
        <v/>
      </c>
      <c r="T71" s="1" t="str">
        <f ca="1">IF(testdata5[[#This Row],[qty]]&lt;&gt;0,SUM(OFFSET(testdata5[[#This Row],[volume]],0,0,testdata5[[#This Row],[lastIndex]]-testdata5[[#This Row],[index]],1))/ABS(testdata5[[#This Row],[qty]]),"")</f>
        <v/>
      </c>
      <c r="X71" s="7">
        <v>70</v>
      </c>
      <c r="Y71" s="3" t="s">
        <v>54</v>
      </c>
      <c r="Z71" s="2">
        <v>255.5</v>
      </c>
      <c r="AA71" s="2">
        <v>260.04000000000002</v>
      </c>
      <c r="AB71" s="2">
        <v>253.6</v>
      </c>
      <c r="AC71" s="2">
        <v>258</v>
      </c>
      <c r="AD71" s="1">
        <v>209691520</v>
      </c>
      <c r="AE71" s="4" t="b">
        <v>1</v>
      </c>
      <c r="AG71"/>
    </row>
    <row r="72" spans="1:33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IF(testdata5[[#This Row],[qty]]&lt;&gt;0,H71+testdata5[[#This Row],[qty]]*BrickSize,H71)</f>
        <v>223</v>
      </c>
      <c r="I72" s="15">
        <f>(testdata5[[#This Row],[low]]-$H71)/BrickSize</f>
        <v>-0.95199999999999818</v>
      </c>
      <c r="J72" s="15">
        <f>(testdata5[[#This Row],[high]]-$H71)/BrickSize</f>
        <v>-0.2</v>
      </c>
      <c r="K72" s="15">
        <f>IF(ABS(testdata5[[#This Row],[higQty]])&gt;=ABS(testdata5[[#This Row],[lowQty]]),testdata5[[#This Row],[higQty]],testdata5[[#This Row],[lowQty]])</f>
        <v>-0.95199999999999818</v>
      </c>
      <c r="L72" s="12">
        <f>ROUNDDOWN(testdata5[[#This Row],[rawQty]],0)</f>
        <v>0</v>
      </c>
      <c r="M72" s="12">
        <f t="array" ref="M72">SUM(ABS(L$2:L72))</f>
        <v>10</v>
      </c>
      <c r="N72" s="6" t="str">
        <f>IF(testdata5[[#This Row],[qty]]&gt;0,"UP",IF(testdata5[[#This Row],[qty]]&lt;0,"DN",""))</f>
        <v/>
      </c>
      <c r="O72" s="7">
        <f t="shared" si="2"/>
        <v>59</v>
      </c>
      <c r="P72" s="2" t="str">
        <f>IF(testdata5[[#This Row],[qty]]&lt;&gt;0,H71,"")</f>
        <v/>
      </c>
      <c r="Q72" s="2" t="str">
        <f ca="1">IF(testdata5[[#This Row],[qty]]&lt;&gt;0,MAX(OFFSET(testdata5[[#This Row],[high]],0,0,testdata5[[#This Row],[lastIndex]]-testdata5[[#This Row],[index]],1)),"")</f>
        <v/>
      </c>
      <c r="R72" s="2" t="str">
        <f ca="1">IF(testdata5[[#This Row],[qty]]&lt;&gt;0,MIN(OFFSET(testdata5[[#This Row],[low]],0,0,testdata5[[#This Row],[lastIndex]]-testdata5[[#This Row],[index]],1)),"")</f>
        <v/>
      </c>
      <c r="S72" s="2" t="str">
        <f>IF(testdata5[[#This Row],[qty]]&lt;&gt;0,testdata5[[#This Row],[last]],"")</f>
        <v/>
      </c>
      <c r="T72" s="1" t="str">
        <f ca="1">IF(testdata5[[#This Row],[qty]]&lt;&gt;0,SUM(OFFSET(testdata5[[#This Row],[volume]],0,0,testdata5[[#This Row],[lastIndex]]-testdata5[[#This Row],[index]],1))/ABS(testdata5[[#This Row],[qty]]),"")</f>
        <v/>
      </c>
      <c r="X72" s="7">
        <v>71</v>
      </c>
      <c r="Y72" s="3" t="s">
        <v>55</v>
      </c>
      <c r="Z72" s="2">
        <v>258</v>
      </c>
      <c r="AA72" s="2">
        <v>262.97000000000003</v>
      </c>
      <c r="AB72" s="2">
        <v>258.86</v>
      </c>
      <c r="AC72" s="2">
        <v>260.5</v>
      </c>
      <c r="AD72" s="1">
        <v>115457688</v>
      </c>
      <c r="AE72" s="4" t="b">
        <v>1</v>
      </c>
      <c r="AG72"/>
    </row>
    <row r="73" spans="1:33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IF(testdata5[[#This Row],[qty]]&lt;&gt;0,H72+testdata5[[#This Row],[qty]]*BrickSize,H72)</f>
        <v>223</v>
      </c>
      <c r="I73" s="15">
        <f>(testdata5[[#This Row],[low]]-$H72)/BrickSize</f>
        <v>-0.8120000000000005</v>
      </c>
      <c r="J73" s="15">
        <f>(testdata5[[#This Row],[high]]-$H72)/BrickSize</f>
        <v>-0.16799999999999499</v>
      </c>
      <c r="K73" s="15">
        <f>IF(ABS(testdata5[[#This Row],[higQty]])&gt;=ABS(testdata5[[#This Row],[lowQty]]),testdata5[[#This Row],[higQty]],testdata5[[#This Row],[lowQty]])</f>
        <v>-0.8120000000000005</v>
      </c>
      <c r="L73" s="12">
        <f>ROUNDDOWN(testdata5[[#This Row],[rawQty]],0)</f>
        <v>0</v>
      </c>
      <c r="M73" s="12">
        <f t="array" ref="M73">SUM(ABS(L$2:L73))</f>
        <v>10</v>
      </c>
      <c r="N73" s="6" t="str">
        <f>IF(testdata5[[#This Row],[qty]]&gt;0,"UP",IF(testdata5[[#This Row],[qty]]&lt;0,"DN",""))</f>
        <v/>
      </c>
      <c r="O73" s="7">
        <f t="shared" si="2"/>
        <v>59</v>
      </c>
      <c r="P73" s="2" t="str">
        <f>IF(testdata5[[#This Row],[qty]]&lt;&gt;0,H72,"")</f>
        <v/>
      </c>
      <c r="Q73" s="2" t="str">
        <f ca="1">IF(testdata5[[#This Row],[qty]]&lt;&gt;0,MAX(OFFSET(testdata5[[#This Row],[high]],0,0,testdata5[[#This Row],[lastIndex]]-testdata5[[#This Row],[index]],1)),"")</f>
        <v/>
      </c>
      <c r="R73" s="2" t="str">
        <f ca="1">IF(testdata5[[#This Row],[qty]]&lt;&gt;0,MIN(OFFSET(testdata5[[#This Row],[low]],0,0,testdata5[[#This Row],[lastIndex]]-testdata5[[#This Row],[index]],1)),"")</f>
        <v/>
      </c>
      <c r="S73" s="2" t="str">
        <f>IF(testdata5[[#This Row],[qty]]&lt;&gt;0,testdata5[[#This Row],[last]],"")</f>
        <v/>
      </c>
      <c r="T73" s="1" t="str">
        <f ca="1">IF(testdata5[[#This Row],[qty]]&lt;&gt;0,SUM(OFFSET(testdata5[[#This Row],[volume]],0,0,testdata5[[#This Row],[lastIndex]]-testdata5[[#This Row],[index]],1))/ABS(testdata5[[#This Row],[qty]]),"")</f>
        <v/>
      </c>
      <c r="X73" s="7">
        <v>72</v>
      </c>
      <c r="Y73" s="3" t="s">
        <v>56</v>
      </c>
      <c r="Z73" s="2">
        <v>260.5</v>
      </c>
      <c r="AA73" s="2">
        <v>265.17</v>
      </c>
      <c r="AB73" s="2">
        <v>262.23</v>
      </c>
      <c r="AC73" s="2">
        <v>263</v>
      </c>
      <c r="AD73" s="1">
        <v>166561968</v>
      </c>
      <c r="AE73" s="4" t="b">
        <v>1</v>
      </c>
      <c r="AG73"/>
    </row>
    <row r="74" spans="1:33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IF(testdata5[[#This Row],[qty]]&lt;&gt;0,H73+testdata5[[#This Row],[qty]]*BrickSize,H73)</f>
        <v>223</v>
      </c>
      <c r="I74" s="15">
        <f>(testdata5[[#This Row],[low]]-$H73)/BrickSize</f>
        <v>-0.73600000000000132</v>
      </c>
      <c r="J74" s="15">
        <f>(testdata5[[#This Row],[high]]-$H73)/BrickSize</f>
        <v>-0.2</v>
      </c>
      <c r="K74" s="15">
        <f>IF(ABS(testdata5[[#This Row],[higQty]])&gt;=ABS(testdata5[[#This Row],[lowQty]]),testdata5[[#This Row],[higQty]],testdata5[[#This Row],[lowQty]])</f>
        <v>-0.73600000000000132</v>
      </c>
      <c r="L74" s="12">
        <f>ROUNDDOWN(testdata5[[#This Row],[rawQty]],0)</f>
        <v>0</v>
      </c>
      <c r="M74" s="12">
        <f t="array" ref="M74">SUM(ABS(L$2:L74))</f>
        <v>10</v>
      </c>
      <c r="N74" s="6" t="str">
        <f>IF(testdata5[[#This Row],[qty]]&gt;0,"UP",IF(testdata5[[#This Row],[qty]]&lt;0,"DN",""))</f>
        <v/>
      </c>
      <c r="O74" s="7">
        <f t="shared" si="2"/>
        <v>59</v>
      </c>
      <c r="P74" s="2" t="str">
        <f>IF(testdata5[[#This Row],[qty]]&lt;&gt;0,H73,"")</f>
        <v/>
      </c>
      <c r="Q74" s="2" t="str">
        <f ca="1">IF(testdata5[[#This Row],[qty]]&lt;&gt;0,MAX(OFFSET(testdata5[[#This Row],[high]],0,0,testdata5[[#This Row],[lastIndex]]-testdata5[[#This Row],[index]],1)),"")</f>
        <v/>
      </c>
      <c r="R74" s="2" t="str">
        <f ca="1">IF(testdata5[[#This Row],[qty]]&lt;&gt;0,MIN(OFFSET(testdata5[[#This Row],[low]],0,0,testdata5[[#This Row],[lastIndex]]-testdata5[[#This Row],[index]],1)),"")</f>
        <v/>
      </c>
      <c r="S74" s="2" t="str">
        <f>IF(testdata5[[#This Row],[qty]]&lt;&gt;0,testdata5[[#This Row],[last]],"")</f>
        <v/>
      </c>
      <c r="T74" s="1" t="str">
        <f ca="1">IF(testdata5[[#This Row],[qty]]&lt;&gt;0,SUM(OFFSET(testdata5[[#This Row],[volume]],0,0,testdata5[[#This Row],[lastIndex]]-testdata5[[#This Row],[index]],1))/ABS(testdata5[[#This Row],[qty]]),"")</f>
        <v/>
      </c>
      <c r="X74" s="7">
        <v>73</v>
      </c>
      <c r="Y74" s="3" t="s">
        <v>57</v>
      </c>
      <c r="Z74" s="2">
        <v>263</v>
      </c>
      <c r="AA74" s="2">
        <v>264.58999999999997</v>
      </c>
      <c r="AB74" s="2">
        <v>259.99</v>
      </c>
      <c r="AC74" s="2">
        <v>260.5</v>
      </c>
      <c r="AD74" s="1">
        <v>192345992</v>
      </c>
      <c r="AE74" s="4" t="b">
        <v>0</v>
      </c>
      <c r="AG74"/>
    </row>
    <row r="75" spans="1:33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IF(testdata5[[#This Row],[qty]]&lt;&gt;0,H74+testdata5[[#This Row],[qty]]*BrickSize,H74)</f>
        <v>223</v>
      </c>
      <c r="I75" s="15">
        <f>(testdata5[[#This Row],[low]]-$H74)/BrickSize</f>
        <v>-0.69600000000000362</v>
      </c>
      <c r="J75" s="15">
        <f>(testdata5[[#This Row],[high]]-$H74)/BrickSize</f>
        <v>-2.4000000000000909E-2</v>
      </c>
      <c r="K75" s="15">
        <f>IF(ABS(testdata5[[#This Row],[higQty]])&gt;=ABS(testdata5[[#This Row],[lowQty]]),testdata5[[#This Row],[higQty]],testdata5[[#This Row],[lowQty]])</f>
        <v>-0.69600000000000362</v>
      </c>
      <c r="L75" s="12">
        <f>ROUNDDOWN(testdata5[[#This Row],[rawQty]],0)</f>
        <v>0</v>
      </c>
      <c r="M75" s="12">
        <f t="array" ref="M75">SUM(ABS(L$2:L75))</f>
        <v>10</v>
      </c>
      <c r="N75" s="6" t="str">
        <f>IF(testdata5[[#This Row],[qty]]&gt;0,"UP",IF(testdata5[[#This Row],[qty]]&lt;0,"DN",""))</f>
        <v/>
      </c>
      <c r="O75" s="7">
        <f t="shared" si="2"/>
        <v>59</v>
      </c>
      <c r="P75" s="2" t="str">
        <f>IF(testdata5[[#This Row],[qty]]&lt;&gt;0,H74,"")</f>
        <v/>
      </c>
      <c r="Q75" s="2" t="str">
        <f ca="1">IF(testdata5[[#This Row],[qty]]&lt;&gt;0,MAX(OFFSET(testdata5[[#This Row],[high]],0,0,testdata5[[#This Row],[lastIndex]]-testdata5[[#This Row],[index]],1)),"")</f>
        <v/>
      </c>
      <c r="R75" s="2" t="str">
        <f ca="1">IF(testdata5[[#This Row],[qty]]&lt;&gt;0,MIN(OFFSET(testdata5[[#This Row],[low]],0,0,testdata5[[#This Row],[lastIndex]]-testdata5[[#This Row],[index]],1)),"")</f>
        <v/>
      </c>
      <c r="S75" s="2" t="str">
        <f>IF(testdata5[[#This Row],[qty]]&lt;&gt;0,testdata5[[#This Row],[last]],"")</f>
        <v/>
      </c>
      <c r="T75" s="1" t="str">
        <f ca="1">IF(testdata5[[#This Row],[qty]]&lt;&gt;0,SUM(OFFSET(testdata5[[#This Row],[volume]],0,0,testdata5[[#This Row],[lastIndex]]-testdata5[[#This Row],[index]],1))/ABS(testdata5[[#This Row],[qty]]),"")</f>
        <v/>
      </c>
      <c r="X75" s="7">
        <v>74</v>
      </c>
      <c r="Y75" s="3" t="s">
        <v>58</v>
      </c>
      <c r="Z75" s="2">
        <v>260.5</v>
      </c>
      <c r="AA75" s="2">
        <v>264.58</v>
      </c>
      <c r="AB75" s="2">
        <v>259.7</v>
      </c>
      <c r="AC75" s="2">
        <v>263</v>
      </c>
      <c r="AD75" s="1">
        <v>211060384</v>
      </c>
      <c r="AE75" s="4" t="b">
        <v>1</v>
      </c>
      <c r="AG75"/>
    </row>
    <row r="76" spans="1:33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IF(testdata5[[#This Row],[qty]]&lt;&gt;0,H75+testdata5[[#This Row],[qty]]*BrickSize,H75)</f>
        <v>223</v>
      </c>
      <c r="I76" s="15">
        <f>(testdata5[[#This Row],[low]]-$H75)/BrickSize</f>
        <v>-0.46799999999999498</v>
      </c>
      <c r="J76" s="15">
        <f>(testdata5[[#This Row],[high]]-$H75)/BrickSize</f>
        <v>0.31599999999999684</v>
      </c>
      <c r="K76" s="15">
        <f>IF(ABS(testdata5[[#This Row],[higQty]])&gt;=ABS(testdata5[[#This Row],[lowQty]]),testdata5[[#This Row],[higQty]],testdata5[[#This Row],[lowQty]])</f>
        <v>-0.46799999999999498</v>
      </c>
      <c r="L76" s="12">
        <f>ROUNDDOWN(testdata5[[#This Row],[rawQty]],0)</f>
        <v>0</v>
      </c>
      <c r="M76" s="12">
        <f t="array" ref="M76">SUM(ABS(L$2:L76))</f>
        <v>10</v>
      </c>
      <c r="N76" s="6" t="str">
        <f>IF(testdata5[[#This Row],[qty]]&gt;0,"UP",IF(testdata5[[#This Row],[qty]]&lt;0,"DN",""))</f>
        <v/>
      </c>
      <c r="O76" s="7">
        <f t="shared" si="2"/>
        <v>59</v>
      </c>
      <c r="P76" s="2" t="str">
        <f>IF(testdata5[[#This Row],[qty]]&lt;&gt;0,H75,"")</f>
        <v/>
      </c>
      <c r="Q76" s="2" t="str">
        <f ca="1">IF(testdata5[[#This Row],[qty]]&lt;&gt;0,MAX(OFFSET(testdata5[[#This Row],[high]],0,0,testdata5[[#This Row],[lastIndex]]-testdata5[[#This Row],[index]],1)),"")</f>
        <v/>
      </c>
      <c r="R76" s="2" t="str">
        <f ca="1">IF(testdata5[[#This Row],[qty]]&lt;&gt;0,MIN(OFFSET(testdata5[[#This Row],[low]],0,0,testdata5[[#This Row],[lastIndex]]-testdata5[[#This Row],[index]],1)),"")</f>
        <v/>
      </c>
      <c r="S76" s="2" t="str">
        <f>IF(testdata5[[#This Row],[qty]]&lt;&gt;0,testdata5[[#This Row],[last]],"")</f>
        <v/>
      </c>
      <c r="T76" s="1" t="str">
        <f ca="1">IF(testdata5[[#This Row],[qty]]&lt;&gt;0,SUM(OFFSET(testdata5[[#This Row],[volume]],0,0,testdata5[[#This Row],[lastIndex]]-testdata5[[#This Row],[index]],1))/ABS(testdata5[[#This Row],[qty]]),"")</f>
        <v/>
      </c>
      <c r="X76" s="7">
        <v>75</v>
      </c>
      <c r="Y76" s="3" t="s">
        <v>59</v>
      </c>
      <c r="Z76" s="2">
        <v>263</v>
      </c>
      <c r="AA76" s="2">
        <v>267.76</v>
      </c>
      <c r="AB76" s="2">
        <v>265.11</v>
      </c>
      <c r="AC76" s="2">
        <v>265.5</v>
      </c>
      <c r="AD76" s="1">
        <v>89802808</v>
      </c>
      <c r="AE76" s="4" t="b">
        <v>1</v>
      </c>
      <c r="AG76"/>
    </row>
    <row r="77" spans="1:33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IF(testdata5[[#This Row],[qty]]&lt;&gt;0,H76+testdata5[[#This Row],[qty]]*BrickSize,H76)</f>
        <v>223</v>
      </c>
      <c r="I77" s="15">
        <f>(testdata5[[#This Row],[low]]-$H76)/BrickSize</f>
        <v>-0.33600000000000135</v>
      </c>
      <c r="J77" s="15">
        <f>(testdata5[[#This Row],[high]]-$H76)/BrickSize</f>
        <v>0.11200000000000046</v>
      </c>
      <c r="K77" s="15">
        <f>IF(ABS(testdata5[[#This Row],[higQty]])&gt;=ABS(testdata5[[#This Row],[lowQty]]),testdata5[[#This Row],[higQty]],testdata5[[#This Row],[lowQty]])</f>
        <v>-0.33600000000000135</v>
      </c>
      <c r="L77" s="12">
        <f>ROUNDDOWN(testdata5[[#This Row],[rawQty]],0)</f>
        <v>0</v>
      </c>
      <c r="M77" s="12">
        <f t="array" ref="M77">SUM(ABS(L$2:L77))</f>
        <v>10</v>
      </c>
      <c r="N77" s="6" t="str">
        <f>IF(testdata5[[#This Row],[qty]]&gt;0,"UP",IF(testdata5[[#This Row],[qty]]&lt;0,"DN",""))</f>
        <v/>
      </c>
      <c r="O77" s="7">
        <f t="shared" si="2"/>
        <v>59</v>
      </c>
      <c r="P77" s="2" t="str">
        <f>IF(testdata5[[#This Row],[qty]]&lt;&gt;0,H76,"")</f>
        <v/>
      </c>
      <c r="Q77" s="2" t="str">
        <f ca="1">IF(testdata5[[#This Row],[qty]]&lt;&gt;0,MAX(OFFSET(testdata5[[#This Row],[high]],0,0,testdata5[[#This Row],[lastIndex]]-testdata5[[#This Row],[index]],1)),"")</f>
        <v/>
      </c>
      <c r="R77" s="2" t="str">
        <f ca="1">IF(testdata5[[#This Row],[qty]]&lt;&gt;0,MIN(OFFSET(testdata5[[#This Row],[low]],0,0,testdata5[[#This Row],[lastIndex]]-testdata5[[#This Row],[index]],1)),"")</f>
        <v/>
      </c>
      <c r="S77" s="2" t="str">
        <f>IF(testdata5[[#This Row],[qty]]&lt;&gt;0,testdata5[[#This Row],[last]],"")</f>
        <v/>
      </c>
      <c r="T77" s="1" t="str">
        <f ca="1">IF(testdata5[[#This Row],[qty]]&lt;&gt;0,SUM(OFFSET(testdata5[[#This Row],[volume]],0,0,testdata5[[#This Row],[lastIndex]]-testdata5[[#This Row],[index]],1))/ABS(testdata5[[#This Row],[qty]]),"")</f>
        <v/>
      </c>
      <c r="X77" s="7">
        <v>76</v>
      </c>
      <c r="Y77" s="3" t="s">
        <v>158</v>
      </c>
      <c r="Z77" s="2">
        <v>265.5</v>
      </c>
      <c r="AA77" s="2">
        <v>268.63</v>
      </c>
      <c r="AB77" s="2">
        <v>264.24</v>
      </c>
      <c r="AC77" s="2">
        <v>268</v>
      </c>
      <c r="AD77" s="1">
        <v>102893264</v>
      </c>
      <c r="AE77" s="4" t="b">
        <v>1</v>
      </c>
      <c r="AG77"/>
    </row>
    <row r="78" spans="1:33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IF(testdata5[[#This Row],[qty]]&lt;&gt;0,H77+testdata5[[#This Row],[qty]]*BrickSize,H77)</f>
        <v>223</v>
      </c>
      <c r="I78" s="15">
        <f>(testdata5[[#This Row],[low]]-$H77)/BrickSize</f>
        <v>-0.17200000000000273</v>
      </c>
      <c r="J78" s="15">
        <f>(testdata5[[#This Row],[high]]-$H77)/BrickSize</f>
        <v>0.90800000000000414</v>
      </c>
      <c r="K78" s="15">
        <f>IF(ABS(testdata5[[#This Row],[higQty]])&gt;=ABS(testdata5[[#This Row],[lowQty]]),testdata5[[#This Row],[higQty]],testdata5[[#This Row],[lowQty]])</f>
        <v>0.90800000000000414</v>
      </c>
      <c r="L78" s="12">
        <f>ROUNDDOWN(testdata5[[#This Row],[rawQty]],0)</f>
        <v>0</v>
      </c>
      <c r="M78" s="12">
        <f t="array" ref="M78">SUM(ABS(L$2:L78))</f>
        <v>10</v>
      </c>
      <c r="N78" s="6" t="str">
        <f>IF(testdata5[[#This Row],[qty]]&gt;0,"UP",IF(testdata5[[#This Row],[qty]]&lt;0,"DN",""))</f>
        <v/>
      </c>
      <c r="O78" s="7">
        <f t="shared" si="2"/>
        <v>59</v>
      </c>
      <c r="P78" s="2" t="str">
        <f>IF(testdata5[[#This Row],[qty]]&lt;&gt;0,H77,"")</f>
        <v/>
      </c>
      <c r="Q78" s="2" t="str">
        <f ca="1">IF(testdata5[[#This Row],[qty]]&lt;&gt;0,MAX(OFFSET(testdata5[[#This Row],[high]],0,0,testdata5[[#This Row],[lastIndex]]-testdata5[[#This Row],[index]],1)),"")</f>
        <v/>
      </c>
      <c r="R78" s="2" t="str">
        <f ca="1">IF(testdata5[[#This Row],[qty]]&lt;&gt;0,MIN(OFFSET(testdata5[[#This Row],[low]],0,0,testdata5[[#This Row],[lastIndex]]-testdata5[[#This Row],[index]],1)),"")</f>
        <v/>
      </c>
      <c r="S78" s="2" t="str">
        <f>IF(testdata5[[#This Row],[qty]]&lt;&gt;0,testdata5[[#This Row],[last]],"")</f>
        <v/>
      </c>
      <c r="T78" s="1" t="str">
        <f ca="1">IF(testdata5[[#This Row],[qty]]&lt;&gt;0,SUM(OFFSET(testdata5[[#This Row],[volume]],0,0,testdata5[[#This Row],[lastIndex]]-testdata5[[#This Row],[index]],1))/ABS(testdata5[[#This Row],[qty]]),"")</f>
        <v/>
      </c>
      <c r="X78" s="7">
        <v>77</v>
      </c>
      <c r="Y78" s="3" t="s">
        <v>60</v>
      </c>
      <c r="Z78" s="2">
        <v>268</v>
      </c>
      <c r="AA78" s="2">
        <v>266.01</v>
      </c>
      <c r="AB78" s="2">
        <v>261.29000000000002</v>
      </c>
      <c r="AC78" s="2">
        <v>265.5</v>
      </c>
      <c r="AD78" s="1">
        <v>63287560</v>
      </c>
      <c r="AE78" s="4" t="b">
        <v>0</v>
      </c>
      <c r="AG78"/>
    </row>
    <row r="79" spans="1:33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IF(testdata5[[#This Row],[qty]]&lt;&gt;0,H78+testdata5[[#This Row],[qty]]*BrickSize,H78)</f>
        <v>225.5</v>
      </c>
      <c r="I79" s="15">
        <f>(testdata5[[#This Row],[low]]-$H78)/BrickSize</f>
        <v>1.0600000000000023</v>
      </c>
      <c r="J79" s="15">
        <f>(testdata5[[#This Row],[high]]-$H78)/BrickSize</f>
        <v>1.491999999999996</v>
      </c>
      <c r="K79" s="15">
        <f>IF(ABS(testdata5[[#This Row],[higQty]])&gt;=ABS(testdata5[[#This Row],[lowQty]]),testdata5[[#This Row],[higQty]],testdata5[[#This Row],[lowQty]])</f>
        <v>1.491999999999996</v>
      </c>
      <c r="L79" s="12">
        <f>ROUNDDOWN(testdata5[[#This Row],[rawQty]],0)</f>
        <v>1</v>
      </c>
      <c r="M79" s="12">
        <f t="array" ref="M79">SUM(ABS(L$2:L79))</f>
        <v>11</v>
      </c>
      <c r="N79" s="6" t="str">
        <f>IF(testdata5[[#This Row],[qty]]&gt;0,"UP",IF(testdata5[[#This Row],[qty]]&lt;0,"DN",""))</f>
        <v>UP</v>
      </c>
      <c r="O79" s="7">
        <f t="shared" si="2"/>
        <v>59</v>
      </c>
      <c r="P79" s="2">
        <f>IF(testdata5[[#This Row],[qty]]&lt;&gt;0,H78,"")</f>
        <v>223</v>
      </c>
      <c r="Q79" s="2">
        <f ca="1">IF(testdata5[[#This Row],[qty]]&lt;&gt;0,MAX(OFFSET(testdata5[[#This Row],[high]],0,0,testdata5[[#This Row],[lastIndex]]-testdata5[[#This Row],[index]],1)),"")</f>
        <v>226.73</v>
      </c>
      <c r="R79" s="2">
        <f ca="1">IF(testdata5[[#This Row],[qty]]&lt;&gt;0,MIN(OFFSET(testdata5[[#This Row],[low]],0,0,testdata5[[#This Row],[lastIndex]]-testdata5[[#This Row],[index]],1)),"")</f>
        <v>220.62</v>
      </c>
      <c r="S79" s="2">
        <f>IF(testdata5[[#This Row],[qty]]&lt;&gt;0,testdata5[[#This Row],[last]],"")</f>
        <v>225.5</v>
      </c>
      <c r="T79" s="1">
        <f ca="1">IF(testdata5[[#This Row],[qty]]&lt;&gt;0,SUM(OFFSET(testdata5[[#This Row],[volume]],0,0,testdata5[[#This Row],[lastIndex]]-testdata5[[#This Row],[index]],1))/ABS(testdata5[[#This Row],[qty]]),"")</f>
        <v>1619179852</v>
      </c>
      <c r="X79" s="7">
        <v>78</v>
      </c>
      <c r="Y79" s="3" t="s">
        <v>60</v>
      </c>
      <c r="Z79" s="2">
        <v>265.5</v>
      </c>
      <c r="AA79" s="2">
        <v>266.01</v>
      </c>
      <c r="AB79" s="2">
        <v>261.29000000000002</v>
      </c>
      <c r="AC79" s="2">
        <v>263</v>
      </c>
      <c r="AD79" s="1">
        <v>63287560</v>
      </c>
      <c r="AE79" s="4" t="b">
        <v>0</v>
      </c>
      <c r="AG79"/>
    </row>
    <row r="80" spans="1:33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IF(testdata5[[#This Row],[qty]]&lt;&gt;0,H79+testdata5[[#This Row],[qty]]*BrickSize,H79)</f>
        <v>225.5</v>
      </c>
      <c r="I80" s="15">
        <f>(testdata5[[#This Row],[low]]-$H79)/BrickSize</f>
        <v>0.26399999999999862</v>
      </c>
      <c r="J80" s="15">
        <f>(testdata5[[#This Row],[high]]-$H79)/BrickSize</f>
        <v>0.71200000000000041</v>
      </c>
      <c r="K80" s="15">
        <f>IF(ABS(testdata5[[#This Row],[higQty]])&gt;=ABS(testdata5[[#This Row],[lowQty]]),testdata5[[#This Row],[higQty]],testdata5[[#This Row],[lowQty]])</f>
        <v>0.71200000000000041</v>
      </c>
      <c r="L80" s="12">
        <f>ROUNDDOWN(testdata5[[#This Row],[rawQty]],0)</f>
        <v>0</v>
      </c>
      <c r="M80" s="12">
        <f t="array" ref="M80">SUM(ABS(L$2:L80))</f>
        <v>11</v>
      </c>
      <c r="N80" s="6" t="str">
        <f>IF(testdata5[[#This Row],[qty]]&gt;0,"UP",IF(testdata5[[#This Row],[qty]]&lt;0,"DN",""))</f>
        <v/>
      </c>
      <c r="O80" s="7">
        <f t="shared" si="2"/>
        <v>78</v>
      </c>
      <c r="P80" s="2" t="str">
        <f>IF(testdata5[[#This Row],[qty]]&lt;&gt;0,H79,"")</f>
        <v/>
      </c>
      <c r="Q80" s="2" t="str">
        <f ca="1">IF(testdata5[[#This Row],[qty]]&lt;&gt;0,MAX(OFFSET(testdata5[[#This Row],[high]],0,0,testdata5[[#This Row],[lastIndex]]-testdata5[[#This Row],[index]],1)),"")</f>
        <v/>
      </c>
      <c r="R80" s="2" t="str">
        <f ca="1">IF(testdata5[[#This Row],[qty]]&lt;&gt;0,MIN(OFFSET(testdata5[[#This Row],[low]],0,0,testdata5[[#This Row],[lastIndex]]-testdata5[[#This Row],[index]],1)),"")</f>
        <v/>
      </c>
      <c r="S80" s="2" t="str">
        <f>IF(testdata5[[#This Row],[qty]]&lt;&gt;0,testdata5[[#This Row],[last]],"")</f>
        <v/>
      </c>
      <c r="T80" s="1" t="str">
        <f ca="1">IF(testdata5[[#This Row],[qty]]&lt;&gt;0,SUM(OFFSET(testdata5[[#This Row],[volume]],0,0,testdata5[[#This Row],[lastIndex]]-testdata5[[#This Row],[index]],1))/ABS(testdata5[[#This Row],[qty]]),"")</f>
        <v/>
      </c>
      <c r="X80" s="7">
        <v>79</v>
      </c>
      <c r="Y80" s="3" t="s">
        <v>61</v>
      </c>
      <c r="Z80" s="2">
        <v>263</v>
      </c>
      <c r="AA80" s="2">
        <v>263.10000000000002</v>
      </c>
      <c r="AB80" s="2">
        <v>256.19</v>
      </c>
      <c r="AC80" s="2">
        <v>260.5</v>
      </c>
      <c r="AD80" s="1">
        <v>91813064</v>
      </c>
      <c r="AE80" s="4" t="b">
        <v>0</v>
      </c>
      <c r="AG80"/>
    </row>
    <row r="81" spans="1:33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IF(testdata5[[#This Row],[qty]]&lt;&gt;0,H80+testdata5[[#This Row],[qty]]*BrickSize,H80)</f>
        <v>225.5</v>
      </c>
      <c r="I81" s="15">
        <f>(testdata5[[#This Row],[low]]-$H80)/BrickSize</f>
        <v>0.12400000000000092</v>
      </c>
      <c r="J81" s="15">
        <f>(testdata5[[#This Row],[high]]-$H80)/BrickSize</f>
        <v>0.49199999999999589</v>
      </c>
      <c r="K81" s="15">
        <f>IF(ABS(testdata5[[#This Row],[higQty]])&gt;=ABS(testdata5[[#This Row],[lowQty]]),testdata5[[#This Row],[higQty]],testdata5[[#This Row],[lowQty]])</f>
        <v>0.49199999999999589</v>
      </c>
      <c r="L81" s="12">
        <f>ROUNDDOWN(testdata5[[#This Row],[rawQty]],0)</f>
        <v>0</v>
      </c>
      <c r="M81" s="12">
        <f t="array" ref="M81">SUM(ABS(L$2:L81))</f>
        <v>11</v>
      </c>
      <c r="N81" s="6" t="str">
        <f>IF(testdata5[[#This Row],[qty]]&gt;0,"UP",IF(testdata5[[#This Row],[qty]]&lt;0,"DN",""))</f>
        <v/>
      </c>
      <c r="O81" s="7">
        <f t="shared" si="2"/>
        <v>78</v>
      </c>
      <c r="P81" s="2" t="str">
        <f>IF(testdata5[[#This Row],[qty]]&lt;&gt;0,H80,"")</f>
        <v/>
      </c>
      <c r="Q81" s="2" t="str">
        <f ca="1">IF(testdata5[[#This Row],[qty]]&lt;&gt;0,MAX(OFFSET(testdata5[[#This Row],[high]],0,0,testdata5[[#This Row],[lastIndex]]-testdata5[[#This Row],[index]],1)),"")</f>
        <v/>
      </c>
      <c r="R81" s="2" t="str">
        <f ca="1">IF(testdata5[[#This Row],[qty]]&lt;&gt;0,MIN(OFFSET(testdata5[[#This Row],[low]],0,0,testdata5[[#This Row],[lastIndex]]-testdata5[[#This Row],[index]],1)),"")</f>
        <v/>
      </c>
      <c r="S81" s="2" t="str">
        <f>IF(testdata5[[#This Row],[qty]]&lt;&gt;0,testdata5[[#This Row],[last]],"")</f>
        <v/>
      </c>
      <c r="T81" s="1" t="str">
        <f ca="1">IF(testdata5[[#This Row],[qty]]&lt;&gt;0,SUM(OFFSET(testdata5[[#This Row],[volume]],0,0,testdata5[[#This Row],[lastIndex]]-testdata5[[#This Row],[index]],1))/ABS(testdata5[[#This Row],[qty]]),"")</f>
        <v/>
      </c>
      <c r="X81" s="7">
        <v>80</v>
      </c>
      <c r="Y81" s="3" t="s">
        <v>61</v>
      </c>
      <c r="Z81" s="2">
        <v>260.5</v>
      </c>
      <c r="AA81" s="2">
        <v>263.10000000000002</v>
      </c>
      <c r="AB81" s="2">
        <v>256.19</v>
      </c>
      <c r="AC81" s="2">
        <v>258</v>
      </c>
      <c r="AD81" s="1">
        <v>91813064</v>
      </c>
      <c r="AE81" s="4" t="b">
        <v>0</v>
      </c>
      <c r="AG81"/>
    </row>
    <row r="82" spans="1:33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IF(testdata5[[#This Row],[qty]]&lt;&gt;0,H81+testdata5[[#This Row],[qty]]*BrickSize,H81)</f>
        <v>225.5</v>
      </c>
      <c r="I82" s="15">
        <f>(testdata5[[#This Row],[low]]-$H81)/BrickSize</f>
        <v>0.10399999999999636</v>
      </c>
      <c r="J82" s="15">
        <f>(testdata5[[#This Row],[high]]-$H81)/BrickSize</f>
        <v>0.48400000000000321</v>
      </c>
      <c r="K82" s="15">
        <f>IF(ABS(testdata5[[#This Row],[higQty]])&gt;=ABS(testdata5[[#This Row],[lowQty]]),testdata5[[#This Row],[higQty]],testdata5[[#This Row],[lowQty]])</f>
        <v>0.48400000000000321</v>
      </c>
      <c r="L82" s="12">
        <f>ROUNDDOWN(testdata5[[#This Row],[rawQty]],0)</f>
        <v>0</v>
      </c>
      <c r="M82" s="12">
        <f t="array" ref="M82">SUM(ABS(L$2:L82))</f>
        <v>11</v>
      </c>
      <c r="N82" s="6" t="str">
        <f>IF(testdata5[[#This Row],[qty]]&gt;0,"UP",IF(testdata5[[#This Row],[qty]]&lt;0,"DN",""))</f>
        <v/>
      </c>
      <c r="O82" s="7">
        <f t="shared" si="2"/>
        <v>78</v>
      </c>
      <c r="P82" s="2" t="str">
        <f>IF(testdata5[[#This Row],[qty]]&lt;&gt;0,H81,"")</f>
        <v/>
      </c>
      <c r="Q82" s="2" t="str">
        <f ca="1">IF(testdata5[[#This Row],[qty]]&lt;&gt;0,MAX(OFFSET(testdata5[[#This Row],[high]],0,0,testdata5[[#This Row],[lastIndex]]-testdata5[[#This Row],[index]],1)),"")</f>
        <v/>
      </c>
      <c r="R82" s="2" t="str">
        <f ca="1">IF(testdata5[[#This Row],[qty]]&lt;&gt;0,MIN(OFFSET(testdata5[[#This Row],[low]],0,0,testdata5[[#This Row],[lastIndex]]-testdata5[[#This Row],[index]],1)),"")</f>
        <v/>
      </c>
      <c r="S82" s="2" t="str">
        <f>IF(testdata5[[#This Row],[qty]]&lt;&gt;0,testdata5[[#This Row],[last]],"")</f>
        <v/>
      </c>
      <c r="T82" s="1" t="str">
        <f ca="1">IF(testdata5[[#This Row],[qty]]&lt;&gt;0,SUM(OFFSET(testdata5[[#This Row],[volume]],0,0,testdata5[[#This Row],[lastIndex]]-testdata5[[#This Row],[index]],1))/ABS(testdata5[[#This Row],[qty]]),"")</f>
        <v/>
      </c>
      <c r="X82" s="7">
        <v>81</v>
      </c>
      <c r="Y82" s="3" t="s">
        <v>159</v>
      </c>
      <c r="Z82" s="2">
        <v>258</v>
      </c>
      <c r="AA82" s="2">
        <v>259.77</v>
      </c>
      <c r="AB82" s="2">
        <v>255.05</v>
      </c>
      <c r="AC82" s="2">
        <v>255.5</v>
      </c>
      <c r="AD82" s="1">
        <v>144408144</v>
      </c>
      <c r="AE82" s="4" t="b">
        <v>0</v>
      </c>
      <c r="AG82"/>
    </row>
    <row r="83" spans="1:33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IF(testdata5[[#This Row],[qty]]&lt;&gt;0,H82+testdata5[[#This Row],[qty]]*BrickSize,H82)</f>
        <v>225.5</v>
      </c>
      <c r="I83" s="15">
        <f>(testdata5[[#This Row],[low]]-$H82)/BrickSize</f>
        <v>0.2080000000000041</v>
      </c>
      <c r="J83" s="15">
        <f>(testdata5[[#This Row],[high]]-$H82)/BrickSize</f>
        <v>0.57599999999999907</v>
      </c>
      <c r="K83" s="15">
        <f>IF(ABS(testdata5[[#This Row],[higQty]])&gt;=ABS(testdata5[[#This Row],[lowQty]]),testdata5[[#This Row],[higQty]],testdata5[[#This Row],[lowQty]])</f>
        <v>0.57599999999999907</v>
      </c>
      <c r="L83" s="12">
        <f>ROUNDDOWN(testdata5[[#This Row],[rawQty]],0)</f>
        <v>0</v>
      </c>
      <c r="M83" s="12">
        <f t="array" ref="M83">SUM(ABS(L$2:L83))</f>
        <v>11</v>
      </c>
      <c r="N83" s="6" t="str">
        <f>IF(testdata5[[#This Row],[qty]]&gt;0,"UP",IF(testdata5[[#This Row],[qty]]&lt;0,"DN",""))</f>
        <v/>
      </c>
      <c r="O83" s="7">
        <f t="shared" si="2"/>
        <v>78</v>
      </c>
      <c r="P83" s="2" t="str">
        <f>IF(testdata5[[#This Row],[qty]]&lt;&gt;0,H82,"")</f>
        <v/>
      </c>
      <c r="Q83" s="2" t="str">
        <f ca="1">IF(testdata5[[#This Row],[qty]]&lt;&gt;0,MAX(OFFSET(testdata5[[#This Row],[high]],0,0,testdata5[[#This Row],[lastIndex]]-testdata5[[#This Row],[index]],1)),"")</f>
        <v/>
      </c>
      <c r="R83" s="2" t="str">
        <f ca="1">IF(testdata5[[#This Row],[qty]]&lt;&gt;0,MIN(OFFSET(testdata5[[#This Row],[low]],0,0,testdata5[[#This Row],[lastIndex]]-testdata5[[#This Row],[index]],1)),"")</f>
        <v/>
      </c>
      <c r="S83" s="2" t="str">
        <f>IF(testdata5[[#This Row],[qty]]&lt;&gt;0,testdata5[[#This Row],[last]],"")</f>
        <v/>
      </c>
      <c r="T83" s="1" t="str">
        <f ca="1">IF(testdata5[[#This Row],[qty]]&lt;&gt;0,SUM(OFFSET(testdata5[[#This Row],[volume]],0,0,testdata5[[#This Row],[lastIndex]]-testdata5[[#This Row],[index]],1))/ABS(testdata5[[#This Row],[qty]]),"")</f>
        <v/>
      </c>
      <c r="X83" s="7">
        <v>82</v>
      </c>
      <c r="Y83" s="3" t="s">
        <v>62</v>
      </c>
      <c r="Z83" s="2">
        <v>255.5</v>
      </c>
      <c r="AA83" s="2">
        <v>262.83</v>
      </c>
      <c r="AB83" s="2">
        <v>257.74</v>
      </c>
      <c r="AC83" s="2">
        <v>258</v>
      </c>
      <c r="AD83" s="1">
        <v>50516444</v>
      </c>
      <c r="AE83" s="4" t="b">
        <v>1</v>
      </c>
      <c r="AG83"/>
    </row>
    <row r="84" spans="1:33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IF(testdata5[[#This Row],[qty]]&lt;&gt;0,H83+testdata5[[#This Row],[qty]]*BrickSize,H83)</f>
        <v>225.5</v>
      </c>
      <c r="I84" s="15">
        <f>(testdata5[[#This Row],[low]]-$H83)/BrickSize</f>
        <v>0.24800000000000183</v>
      </c>
      <c r="J84" s="15">
        <f>(testdata5[[#This Row],[high]]-$H83)/BrickSize</f>
        <v>0.50399999999999634</v>
      </c>
      <c r="K84" s="15">
        <f>IF(ABS(testdata5[[#This Row],[higQty]])&gt;=ABS(testdata5[[#This Row],[lowQty]]),testdata5[[#This Row],[higQty]],testdata5[[#This Row],[lowQty]])</f>
        <v>0.50399999999999634</v>
      </c>
      <c r="L84" s="12">
        <f>ROUNDDOWN(testdata5[[#This Row],[rawQty]],0)</f>
        <v>0</v>
      </c>
      <c r="M84" s="12">
        <f t="array" ref="M84">SUM(ABS(L$2:L84))</f>
        <v>11</v>
      </c>
      <c r="N84" s="6" t="str">
        <f>IF(testdata5[[#This Row],[qty]]&gt;0,"UP",IF(testdata5[[#This Row],[qty]]&lt;0,"DN",""))</f>
        <v/>
      </c>
      <c r="O84" s="7">
        <f t="shared" si="2"/>
        <v>78</v>
      </c>
      <c r="P84" s="2" t="str">
        <f>IF(testdata5[[#This Row],[qty]]&lt;&gt;0,H83,"")</f>
        <v/>
      </c>
      <c r="Q84" s="2" t="str">
        <f ca="1">IF(testdata5[[#This Row],[qty]]&lt;&gt;0,MAX(OFFSET(testdata5[[#This Row],[high]],0,0,testdata5[[#This Row],[lastIndex]]-testdata5[[#This Row],[index]],1)),"")</f>
        <v/>
      </c>
      <c r="R84" s="2" t="str">
        <f ca="1">IF(testdata5[[#This Row],[qty]]&lt;&gt;0,MIN(OFFSET(testdata5[[#This Row],[low]],0,0,testdata5[[#This Row],[lastIndex]]-testdata5[[#This Row],[index]],1)),"")</f>
        <v/>
      </c>
      <c r="S84" s="2" t="str">
        <f>IF(testdata5[[#This Row],[qty]]&lt;&gt;0,testdata5[[#This Row],[last]],"")</f>
        <v/>
      </c>
      <c r="T84" s="1" t="str">
        <f ca="1">IF(testdata5[[#This Row],[qty]]&lt;&gt;0,SUM(OFFSET(testdata5[[#This Row],[volume]],0,0,testdata5[[#This Row],[lastIndex]]-testdata5[[#This Row],[index]],1))/ABS(testdata5[[#This Row],[qty]]),"")</f>
        <v/>
      </c>
      <c r="X84" s="7">
        <v>83</v>
      </c>
      <c r="Y84" s="3" t="s">
        <v>62</v>
      </c>
      <c r="Z84" s="2">
        <v>258</v>
      </c>
      <c r="AA84" s="2">
        <v>262.83</v>
      </c>
      <c r="AB84" s="2">
        <v>257.74</v>
      </c>
      <c r="AC84" s="2">
        <v>260.5</v>
      </c>
      <c r="AD84" s="1">
        <v>50516444</v>
      </c>
      <c r="AE84" s="4" t="b">
        <v>1</v>
      </c>
      <c r="AG84"/>
    </row>
    <row r="85" spans="1:33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IF(testdata5[[#This Row],[qty]]&lt;&gt;0,H84+testdata5[[#This Row],[qty]]*BrickSize,H84)</f>
        <v>225.5</v>
      </c>
      <c r="I85" s="15">
        <f>(testdata5[[#This Row],[low]]-$H84)/BrickSize</f>
        <v>2.0000000000004549E-2</v>
      </c>
      <c r="J85" s="15">
        <f>(testdata5[[#This Row],[high]]-$H84)/BrickSize</f>
        <v>0.46399999999999864</v>
      </c>
      <c r="K85" s="15">
        <f>IF(ABS(testdata5[[#This Row],[higQty]])&gt;=ABS(testdata5[[#This Row],[lowQty]]),testdata5[[#This Row],[higQty]],testdata5[[#This Row],[lowQty]])</f>
        <v>0.46399999999999864</v>
      </c>
      <c r="L85" s="12">
        <f>ROUNDDOWN(testdata5[[#This Row],[rawQty]],0)</f>
        <v>0</v>
      </c>
      <c r="M85" s="12">
        <f t="array" ref="M85">SUM(ABS(L$2:L85))</f>
        <v>11</v>
      </c>
      <c r="N85" s="6" t="str">
        <f>IF(testdata5[[#This Row],[qty]]&gt;0,"UP",IF(testdata5[[#This Row],[qty]]&lt;0,"DN",""))</f>
        <v/>
      </c>
      <c r="O85" s="7">
        <f t="shared" si="2"/>
        <v>78</v>
      </c>
      <c r="P85" s="2" t="str">
        <f>IF(testdata5[[#This Row],[qty]]&lt;&gt;0,H84,"")</f>
        <v/>
      </c>
      <c r="Q85" s="2" t="str">
        <f ca="1">IF(testdata5[[#This Row],[qty]]&lt;&gt;0,MAX(OFFSET(testdata5[[#This Row],[high]],0,0,testdata5[[#This Row],[lastIndex]]-testdata5[[#This Row],[index]],1)),"")</f>
        <v/>
      </c>
      <c r="R85" s="2" t="str">
        <f ca="1">IF(testdata5[[#This Row],[qty]]&lt;&gt;0,MIN(OFFSET(testdata5[[#This Row],[low]],0,0,testdata5[[#This Row],[lastIndex]]-testdata5[[#This Row],[index]],1)),"")</f>
        <v/>
      </c>
      <c r="S85" s="2" t="str">
        <f>IF(testdata5[[#This Row],[qty]]&lt;&gt;0,testdata5[[#This Row],[last]],"")</f>
        <v/>
      </c>
      <c r="T85" s="1" t="str">
        <f ca="1">IF(testdata5[[#This Row],[qty]]&lt;&gt;0,SUM(OFFSET(testdata5[[#This Row],[volume]],0,0,testdata5[[#This Row],[lastIndex]]-testdata5[[#This Row],[index]],1))/ABS(testdata5[[#This Row],[qty]]),"")</f>
        <v/>
      </c>
      <c r="X85" s="7">
        <v>84</v>
      </c>
      <c r="Y85" s="3" t="s">
        <v>160</v>
      </c>
      <c r="Z85" s="2">
        <v>260.5</v>
      </c>
      <c r="AA85" s="2">
        <v>263.31</v>
      </c>
      <c r="AB85" s="2">
        <v>261.18</v>
      </c>
      <c r="AC85" s="2">
        <v>263</v>
      </c>
      <c r="AD85" s="1">
        <v>82245904</v>
      </c>
      <c r="AE85" s="4" t="b">
        <v>1</v>
      </c>
      <c r="AG85"/>
    </row>
    <row r="86" spans="1:33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IF(testdata5[[#This Row],[qty]]&lt;&gt;0,H85+testdata5[[#This Row],[qty]]*BrickSize,H85)</f>
        <v>225.5</v>
      </c>
      <c r="I86" s="15">
        <f>(testdata5[[#This Row],[low]]-$H85)/BrickSize</f>
        <v>4.8000000000001819E-2</v>
      </c>
      <c r="J86" s="15">
        <f>(testdata5[[#This Row],[high]]-$H85)/BrickSize</f>
        <v>0.48400000000000321</v>
      </c>
      <c r="K86" s="15">
        <f>IF(ABS(testdata5[[#This Row],[higQty]])&gt;=ABS(testdata5[[#This Row],[lowQty]]),testdata5[[#This Row],[higQty]],testdata5[[#This Row],[lowQty]])</f>
        <v>0.48400000000000321</v>
      </c>
      <c r="L86" s="12">
        <f>ROUNDDOWN(testdata5[[#This Row],[rawQty]],0)</f>
        <v>0</v>
      </c>
      <c r="M86" s="12">
        <f t="array" ref="M86">SUM(ABS(L$2:L86))</f>
        <v>11</v>
      </c>
      <c r="N86" s="6" t="str">
        <f>IF(testdata5[[#This Row],[qty]]&gt;0,"UP",IF(testdata5[[#This Row],[qty]]&lt;0,"DN",""))</f>
        <v/>
      </c>
      <c r="O86" s="7">
        <f t="shared" si="2"/>
        <v>78</v>
      </c>
      <c r="P86" s="2" t="str">
        <f>IF(testdata5[[#This Row],[qty]]&lt;&gt;0,H85,"")</f>
        <v/>
      </c>
      <c r="Q86" s="2" t="str">
        <f ca="1">IF(testdata5[[#This Row],[qty]]&lt;&gt;0,MAX(OFFSET(testdata5[[#This Row],[high]],0,0,testdata5[[#This Row],[lastIndex]]-testdata5[[#This Row],[index]],1)),"")</f>
        <v/>
      </c>
      <c r="R86" s="2" t="str">
        <f ca="1">IF(testdata5[[#This Row],[qty]]&lt;&gt;0,MIN(OFFSET(testdata5[[#This Row],[low]],0,0,testdata5[[#This Row],[lastIndex]]-testdata5[[#This Row],[index]],1)),"")</f>
        <v/>
      </c>
      <c r="S86" s="2" t="str">
        <f>IF(testdata5[[#This Row],[qty]]&lt;&gt;0,testdata5[[#This Row],[last]],"")</f>
        <v/>
      </c>
      <c r="T86" s="1" t="str">
        <f ca="1">IF(testdata5[[#This Row],[qty]]&lt;&gt;0,SUM(OFFSET(testdata5[[#This Row],[volume]],0,0,testdata5[[#This Row],[lastIndex]]-testdata5[[#This Row],[index]],1))/ABS(testdata5[[#This Row],[qty]]),"")</f>
        <v/>
      </c>
      <c r="X86" s="7">
        <v>85</v>
      </c>
      <c r="Y86" s="3" t="s">
        <v>161</v>
      </c>
      <c r="Z86" s="2">
        <v>263</v>
      </c>
      <c r="AA86" s="2">
        <v>263.11</v>
      </c>
      <c r="AB86" s="2">
        <v>260.24</v>
      </c>
      <c r="AC86" s="2">
        <v>260.5</v>
      </c>
      <c r="AD86" s="1">
        <v>90396808</v>
      </c>
      <c r="AE86" s="4" t="b">
        <v>0</v>
      </c>
      <c r="AG86"/>
    </row>
    <row r="87" spans="1:33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IF(testdata5[[#This Row],[qty]]&lt;&gt;0,H86+testdata5[[#This Row],[qty]]*BrickSize,H86)</f>
        <v>225.5</v>
      </c>
      <c r="I87" s="15">
        <f>(testdata5[[#This Row],[low]]-$H86)/BrickSize</f>
        <v>0.39199999999999591</v>
      </c>
      <c r="J87" s="15">
        <f>(testdata5[[#This Row],[high]]-$H86)/BrickSize</f>
        <v>0.78400000000000314</v>
      </c>
      <c r="K87" s="15">
        <f>IF(ABS(testdata5[[#This Row],[higQty]])&gt;=ABS(testdata5[[#This Row],[lowQty]]),testdata5[[#This Row],[higQty]],testdata5[[#This Row],[lowQty]])</f>
        <v>0.78400000000000314</v>
      </c>
      <c r="L87" s="12">
        <f>ROUNDDOWN(testdata5[[#This Row],[rawQty]],0)</f>
        <v>0</v>
      </c>
      <c r="M87" s="12">
        <f t="array" ref="M87">SUM(ABS(L$2:L87))</f>
        <v>11</v>
      </c>
      <c r="N87" s="6" t="str">
        <f>IF(testdata5[[#This Row],[qty]]&gt;0,"UP",IF(testdata5[[#This Row],[qty]]&lt;0,"DN",""))</f>
        <v/>
      </c>
      <c r="O87" s="7">
        <f t="shared" si="2"/>
        <v>78</v>
      </c>
      <c r="P87" s="2" t="str">
        <f>IF(testdata5[[#This Row],[qty]]&lt;&gt;0,H86,"")</f>
        <v/>
      </c>
      <c r="Q87" s="2" t="str">
        <f ca="1">IF(testdata5[[#This Row],[qty]]&lt;&gt;0,MAX(OFFSET(testdata5[[#This Row],[high]],0,0,testdata5[[#This Row],[lastIndex]]-testdata5[[#This Row],[index]],1)),"")</f>
        <v/>
      </c>
      <c r="R87" s="2" t="str">
        <f ca="1">IF(testdata5[[#This Row],[qty]]&lt;&gt;0,MIN(OFFSET(testdata5[[#This Row],[low]],0,0,testdata5[[#This Row],[lastIndex]]-testdata5[[#This Row],[index]],1)),"")</f>
        <v/>
      </c>
      <c r="S87" s="2" t="str">
        <f>IF(testdata5[[#This Row],[qty]]&lt;&gt;0,testdata5[[#This Row],[last]],"")</f>
        <v/>
      </c>
      <c r="T87" s="1" t="str">
        <f ca="1">IF(testdata5[[#This Row],[qty]]&lt;&gt;0,SUM(OFFSET(testdata5[[#This Row],[volume]],0,0,testdata5[[#This Row],[lastIndex]]-testdata5[[#This Row],[index]],1))/ABS(testdata5[[#This Row],[qty]]),"")</f>
        <v/>
      </c>
      <c r="X87" s="7">
        <v>86</v>
      </c>
      <c r="Y87" s="3" t="s">
        <v>63</v>
      </c>
      <c r="Z87" s="2">
        <v>260.5</v>
      </c>
      <c r="AA87" s="2">
        <v>264.13</v>
      </c>
      <c r="AB87" s="2">
        <v>262.37</v>
      </c>
      <c r="AC87" s="2">
        <v>263</v>
      </c>
      <c r="AD87" s="1">
        <v>69462520</v>
      </c>
      <c r="AE87" s="4" t="b">
        <v>1</v>
      </c>
      <c r="AG87"/>
    </row>
    <row r="88" spans="1:33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IF(testdata5[[#This Row],[qty]]&lt;&gt;0,H87+testdata5[[#This Row],[qty]]*BrickSize,H87)</f>
        <v>225.5</v>
      </c>
      <c r="I88" s="15">
        <f>(testdata5[[#This Row],[low]]-$H87)/BrickSize</f>
        <v>0.57599999999999907</v>
      </c>
      <c r="J88" s="15">
        <f>(testdata5[[#This Row],[high]]-$H87)/BrickSize</f>
        <v>0.86000000000000232</v>
      </c>
      <c r="K88" s="15">
        <f>IF(ABS(testdata5[[#This Row],[higQty]])&gt;=ABS(testdata5[[#This Row],[lowQty]]),testdata5[[#This Row],[higQty]],testdata5[[#This Row],[lowQty]])</f>
        <v>0.86000000000000232</v>
      </c>
      <c r="L88" s="12">
        <f>ROUNDDOWN(testdata5[[#This Row],[rawQty]],0)</f>
        <v>0</v>
      </c>
      <c r="M88" s="12">
        <f t="array" ref="M88">SUM(ABS(L$2:L88))</f>
        <v>11</v>
      </c>
      <c r="N88" s="6" t="str">
        <f>IF(testdata5[[#This Row],[qty]]&gt;0,"UP",IF(testdata5[[#This Row],[qty]]&lt;0,"DN",""))</f>
        <v/>
      </c>
      <c r="O88" s="7">
        <f t="shared" si="2"/>
        <v>78</v>
      </c>
      <c r="P88" s="2" t="str">
        <f>IF(testdata5[[#This Row],[qty]]&lt;&gt;0,H87,"")</f>
        <v/>
      </c>
      <c r="Q88" s="2" t="str">
        <f ca="1">IF(testdata5[[#This Row],[qty]]&lt;&gt;0,MAX(OFFSET(testdata5[[#This Row],[high]],0,0,testdata5[[#This Row],[lastIndex]]-testdata5[[#This Row],[index]],1)),"")</f>
        <v/>
      </c>
      <c r="R88" s="2" t="str">
        <f ca="1">IF(testdata5[[#This Row],[qty]]&lt;&gt;0,MIN(OFFSET(testdata5[[#This Row],[low]],0,0,testdata5[[#This Row],[lastIndex]]-testdata5[[#This Row],[index]],1)),"")</f>
        <v/>
      </c>
      <c r="S88" s="2" t="str">
        <f>IF(testdata5[[#This Row],[qty]]&lt;&gt;0,testdata5[[#This Row],[last]],"")</f>
        <v/>
      </c>
      <c r="T88" s="1" t="str">
        <f ca="1">IF(testdata5[[#This Row],[qty]]&lt;&gt;0,SUM(OFFSET(testdata5[[#This Row],[volume]],0,0,testdata5[[#This Row],[lastIndex]]-testdata5[[#This Row],[index]],1))/ABS(testdata5[[#This Row],[qty]]),"")</f>
        <v/>
      </c>
      <c r="X88" s="7">
        <v>87</v>
      </c>
      <c r="Y88" s="3" t="s">
        <v>64</v>
      </c>
      <c r="Z88" s="2">
        <v>263</v>
      </c>
      <c r="AA88" s="2">
        <v>268.58999999999997</v>
      </c>
      <c r="AB88" s="2">
        <v>265.19</v>
      </c>
      <c r="AC88" s="2">
        <v>265.5</v>
      </c>
      <c r="AD88" s="1">
        <v>58987792</v>
      </c>
      <c r="AE88" s="4" t="b">
        <v>1</v>
      </c>
      <c r="AG88"/>
    </row>
    <row r="89" spans="1:33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IF(testdata5[[#This Row],[qty]]&lt;&gt;0,H88+testdata5[[#This Row],[qty]]*BrickSize,H88)</f>
        <v>225.5</v>
      </c>
      <c r="I89" s="15">
        <f>(testdata5[[#This Row],[low]]-$H88)/BrickSize</f>
        <v>0.52799999999999725</v>
      </c>
      <c r="J89" s="15">
        <f>(testdata5[[#This Row],[high]]-$H88)/BrickSize</f>
        <v>0.96399999999999864</v>
      </c>
      <c r="K89" s="15">
        <f>IF(ABS(testdata5[[#This Row],[higQty]])&gt;=ABS(testdata5[[#This Row],[lowQty]]),testdata5[[#This Row],[higQty]],testdata5[[#This Row],[lowQty]])</f>
        <v>0.96399999999999864</v>
      </c>
      <c r="L89" s="12">
        <f>ROUNDDOWN(testdata5[[#This Row],[rawQty]],0)</f>
        <v>0</v>
      </c>
      <c r="M89" s="12">
        <f t="array" ref="M89">SUM(ABS(L$2:L89))</f>
        <v>11</v>
      </c>
      <c r="N89" s="6" t="str">
        <f>IF(testdata5[[#This Row],[qty]]&gt;0,"UP",IF(testdata5[[#This Row],[qty]]&lt;0,"DN",""))</f>
        <v/>
      </c>
      <c r="O89" s="7">
        <f t="shared" si="2"/>
        <v>78</v>
      </c>
      <c r="P89" s="2" t="str">
        <f>IF(testdata5[[#This Row],[qty]]&lt;&gt;0,H88,"")</f>
        <v/>
      </c>
      <c r="Q89" s="2" t="str">
        <f ca="1">IF(testdata5[[#This Row],[qty]]&lt;&gt;0,MAX(OFFSET(testdata5[[#This Row],[high]],0,0,testdata5[[#This Row],[lastIndex]]-testdata5[[#This Row],[index]],1)),"")</f>
        <v/>
      </c>
      <c r="R89" s="2" t="str">
        <f ca="1">IF(testdata5[[#This Row],[qty]]&lt;&gt;0,MIN(OFFSET(testdata5[[#This Row],[low]],0,0,testdata5[[#This Row],[lastIndex]]-testdata5[[#This Row],[index]],1)),"")</f>
        <v/>
      </c>
      <c r="S89" s="2" t="str">
        <f>IF(testdata5[[#This Row],[qty]]&lt;&gt;0,testdata5[[#This Row],[last]],"")</f>
        <v/>
      </c>
      <c r="T89" s="1" t="str">
        <f ca="1">IF(testdata5[[#This Row],[qty]]&lt;&gt;0,SUM(OFFSET(testdata5[[#This Row],[volume]],0,0,testdata5[[#This Row],[lastIndex]]-testdata5[[#This Row],[index]],1))/ABS(testdata5[[#This Row],[qty]]),"")</f>
        <v/>
      </c>
      <c r="X89" s="7">
        <v>88</v>
      </c>
      <c r="Y89" s="3" t="s">
        <v>64</v>
      </c>
      <c r="Z89" s="2">
        <v>265.5</v>
      </c>
      <c r="AA89" s="2">
        <v>268.58999999999997</v>
      </c>
      <c r="AB89" s="2">
        <v>265.19</v>
      </c>
      <c r="AC89" s="2">
        <v>268</v>
      </c>
      <c r="AD89" s="1">
        <v>58987792</v>
      </c>
      <c r="AE89" s="4" t="b">
        <v>1</v>
      </c>
      <c r="AG89"/>
    </row>
    <row r="90" spans="1:33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IF(testdata5[[#This Row],[qty]]&lt;&gt;0,H89+testdata5[[#This Row],[qty]]*BrickSize,H89)</f>
        <v>225.5</v>
      </c>
      <c r="I90" s="15">
        <f>(testdata5[[#This Row],[low]]-$H89)/BrickSize</f>
        <v>0.56799999999999495</v>
      </c>
      <c r="J90" s="15">
        <f>(testdata5[[#This Row],[high]]-$H89)/BrickSize</f>
        <v>0.84400000000000541</v>
      </c>
      <c r="K90" s="15">
        <f>IF(ABS(testdata5[[#This Row],[higQty]])&gt;=ABS(testdata5[[#This Row],[lowQty]]),testdata5[[#This Row],[higQty]],testdata5[[#This Row],[lowQty]])</f>
        <v>0.84400000000000541</v>
      </c>
      <c r="L90" s="12">
        <f>ROUNDDOWN(testdata5[[#This Row],[rawQty]],0)</f>
        <v>0</v>
      </c>
      <c r="M90" s="12">
        <f t="array" ref="M90">SUM(ABS(L$2:L90))</f>
        <v>11</v>
      </c>
      <c r="N90" s="6" t="str">
        <f>IF(testdata5[[#This Row],[qty]]&gt;0,"UP",IF(testdata5[[#This Row],[qty]]&lt;0,"DN",""))</f>
        <v/>
      </c>
      <c r="O90" s="7">
        <f t="shared" si="2"/>
        <v>78</v>
      </c>
      <c r="P90" s="2" t="str">
        <f>IF(testdata5[[#This Row],[qty]]&lt;&gt;0,H89,"")</f>
        <v/>
      </c>
      <c r="Q90" s="2" t="str">
        <f ca="1">IF(testdata5[[#This Row],[qty]]&lt;&gt;0,MAX(OFFSET(testdata5[[#This Row],[high]],0,0,testdata5[[#This Row],[lastIndex]]-testdata5[[#This Row],[index]],1)),"")</f>
        <v/>
      </c>
      <c r="R90" s="2" t="str">
        <f ca="1">IF(testdata5[[#This Row],[qty]]&lt;&gt;0,MIN(OFFSET(testdata5[[#This Row],[low]],0,0,testdata5[[#This Row],[lastIndex]]-testdata5[[#This Row],[index]],1)),"")</f>
        <v/>
      </c>
      <c r="S90" s="2" t="str">
        <f>IF(testdata5[[#This Row],[qty]]&lt;&gt;0,testdata5[[#This Row],[last]],"")</f>
        <v/>
      </c>
      <c r="T90" s="1" t="str">
        <f ca="1">IF(testdata5[[#This Row],[qty]]&lt;&gt;0,SUM(OFFSET(testdata5[[#This Row],[volume]],0,0,testdata5[[#This Row],[lastIndex]]-testdata5[[#This Row],[index]],1))/ABS(testdata5[[#This Row],[qty]]),"")</f>
        <v/>
      </c>
      <c r="X90" s="7">
        <v>89</v>
      </c>
      <c r="Y90" s="3" t="s">
        <v>65</v>
      </c>
      <c r="Z90" s="2">
        <v>268</v>
      </c>
      <c r="AA90" s="2">
        <v>270.07</v>
      </c>
      <c r="AB90" s="2">
        <v>264.54000000000002</v>
      </c>
      <c r="AC90" s="2">
        <v>265.5</v>
      </c>
      <c r="AD90" s="1">
        <v>280117912</v>
      </c>
      <c r="AE90" s="4" t="b">
        <v>0</v>
      </c>
      <c r="AG90"/>
    </row>
    <row r="91" spans="1:33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IF(testdata5[[#This Row],[qty]]&lt;&gt;0,H90+testdata5[[#This Row],[qty]]*BrickSize,H90)</f>
        <v>225.5</v>
      </c>
      <c r="I91" s="15">
        <f>(testdata5[[#This Row],[low]]-$H90)/BrickSize</f>
        <v>0.17999999999999544</v>
      </c>
      <c r="J91" s="15">
        <f>(testdata5[[#This Row],[high]]-$H90)/BrickSize</f>
        <v>0.72799999999999732</v>
      </c>
      <c r="K91" s="15">
        <f>IF(ABS(testdata5[[#This Row],[higQty]])&gt;=ABS(testdata5[[#This Row],[lowQty]]),testdata5[[#This Row],[higQty]],testdata5[[#This Row],[lowQty]])</f>
        <v>0.72799999999999732</v>
      </c>
      <c r="L91" s="12">
        <f>ROUNDDOWN(testdata5[[#This Row],[rawQty]],0)</f>
        <v>0</v>
      </c>
      <c r="M91" s="12">
        <f t="array" ref="M91">SUM(ABS(L$2:L91))</f>
        <v>11</v>
      </c>
      <c r="N91" s="6" t="str">
        <f>IF(testdata5[[#This Row],[qty]]&gt;0,"UP",IF(testdata5[[#This Row],[qty]]&lt;0,"DN",""))</f>
        <v/>
      </c>
      <c r="O91" s="7">
        <f t="shared" si="2"/>
        <v>78</v>
      </c>
      <c r="P91" s="2" t="str">
        <f>IF(testdata5[[#This Row],[qty]]&lt;&gt;0,H90,"")</f>
        <v/>
      </c>
      <c r="Q91" s="2" t="str">
        <f ca="1">IF(testdata5[[#This Row],[qty]]&lt;&gt;0,MAX(OFFSET(testdata5[[#This Row],[high]],0,0,testdata5[[#This Row],[lastIndex]]-testdata5[[#This Row],[index]],1)),"")</f>
        <v/>
      </c>
      <c r="R91" s="2" t="str">
        <f ca="1">IF(testdata5[[#This Row],[qty]]&lt;&gt;0,MIN(OFFSET(testdata5[[#This Row],[low]],0,0,testdata5[[#This Row],[lastIndex]]-testdata5[[#This Row],[index]],1)),"")</f>
        <v/>
      </c>
      <c r="S91" s="2" t="str">
        <f>IF(testdata5[[#This Row],[qty]]&lt;&gt;0,testdata5[[#This Row],[last]],"")</f>
        <v/>
      </c>
      <c r="T91" s="1" t="str">
        <f ca="1">IF(testdata5[[#This Row],[qty]]&lt;&gt;0,SUM(OFFSET(testdata5[[#This Row],[volume]],0,0,testdata5[[#This Row],[lastIndex]]-testdata5[[#This Row],[index]],1))/ABS(testdata5[[#This Row],[qty]]),"")</f>
        <v/>
      </c>
      <c r="X91" s="7">
        <v>90</v>
      </c>
      <c r="Y91" s="3" t="s">
        <v>66</v>
      </c>
      <c r="Z91" s="2">
        <v>265.5</v>
      </c>
      <c r="AA91" s="2">
        <v>266.41000000000003</v>
      </c>
      <c r="AB91" s="2">
        <v>259.75</v>
      </c>
      <c r="AC91" s="2">
        <v>263</v>
      </c>
      <c r="AD91" s="1">
        <v>151667288</v>
      </c>
      <c r="AE91" s="4" t="b">
        <v>0</v>
      </c>
      <c r="AG91"/>
    </row>
    <row r="92" spans="1:33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IF(testdata5[[#This Row],[qty]]&lt;&gt;0,H91+testdata5[[#This Row],[qty]]*BrickSize,H91)</f>
        <v>225.5</v>
      </c>
      <c r="I92" s="15">
        <f>(testdata5[[#This Row],[low]]-$H91)/BrickSize</f>
        <v>0.38799999999999957</v>
      </c>
      <c r="J92" s="15">
        <f>(testdata5[[#This Row],[high]]-$H91)/BrickSize</f>
        <v>0.67599999999999905</v>
      </c>
      <c r="K92" s="15">
        <f>IF(ABS(testdata5[[#This Row],[higQty]])&gt;=ABS(testdata5[[#This Row],[lowQty]]),testdata5[[#This Row],[higQty]],testdata5[[#This Row],[lowQty]])</f>
        <v>0.67599999999999905</v>
      </c>
      <c r="L92" s="12">
        <f>ROUNDDOWN(testdata5[[#This Row],[rawQty]],0)</f>
        <v>0</v>
      </c>
      <c r="M92" s="12">
        <f t="array" ref="M92">SUM(ABS(L$2:L92))</f>
        <v>11</v>
      </c>
      <c r="N92" s="6" t="str">
        <f>IF(testdata5[[#This Row],[qty]]&gt;0,"UP",IF(testdata5[[#This Row],[qty]]&lt;0,"DN",""))</f>
        <v/>
      </c>
      <c r="O92" s="7">
        <f t="shared" si="2"/>
        <v>78</v>
      </c>
      <c r="P92" s="2" t="str">
        <f>IF(testdata5[[#This Row],[qty]]&lt;&gt;0,H91,"")</f>
        <v/>
      </c>
      <c r="Q92" s="2" t="str">
        <f ca="1">IF(testdata5[[#This Row],[qty]]&lt;&gt;0,MAX(OFFSET(testdata5[[#This Row],[high]],0,0,testdata5[[#This Row],[lastIndex]]-testdata5[[#This Row],[index]],1)),"")</f>
        <v/>
      </c>
      <c r="R92" s="2" t="str">
        <f ca="1">IF(testdata5[[#This Row],[qty]]&lt;&gt;0,MIN(OFFSET(testdata5[[#This Row],[low]],0,0,testdata5[[#This Row],[lastIndex]]-testdata5[[#This Row],[index]],1)),"")</f>
        <v/>
      </c>
      <c r="S92" s="2" t="str">
        <f>IF(testdata5[[#This Row],[qty]]&lt;&gt;0,testdata5[[#This Row],[last]],"")</f>
        <v/>
      </c>
      <c r="T92" s="1" t="str">
        <f ca="1">IF(testdata5[[#This Row],[qty]]&lt;&gt;0,SUM(OFFSET(testdata5[[#This Row],[volume]],0,0,testdata5[[#This Row],[lastIndex]]-testdata5[[#This Row],[index]],1))/ABS(testdata5[[#This Row],[qty]]),"")</f>
        <v/>
      </c>
      <c r="X92" s="7">
        <v>91</v>
      </c>
      <c r="Y92" s="3" t="s">
        <v>66</v>
      </c>
      <c r="Z92" s="2">
        <v>263</v>
      </c>
      <c r="AA92" s="2">
        <v>266.41000000000003</v>
      </c>
      <c r="AB92" s="2">
        <v>259.75</v>
      </c>
      <c r="AC92" s="2">
        <v>260.5</v>
      </c>
      <c r="AD92" s="1">
        <v>151667288</v>
      </c>
      <c r="AE92" s="4" t="b">
        <v>0</v>
      </c>
      <c r="AG92"/>
    </row>
    <row r="93" spans="1:33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IF(testdata5[[#This Row],[qty]]&lt;&gt;0,H92+testdata5[[#This Row],[qty]]*BrickSize,H92)</f>
        <v>228</v>
      </c>
      <c r="I93" s="15">
        <f>(testdata5[[#This Row],[low]]-$H92)/BrickSize</f>
        <v>0.68400000000000316</v>
      </c>
      <c r="J93" s="15">
        <f>(testdata5[[#This Row],[high]]-$H92)/BrickSize</f>
        <v>1.0600000000000023</v>
      </c>
      <c r="K93" s="15">
        <f>IF(ABS(testdata5[[#This Row],[higQty]])&gt;=ABS(testdata5[[#This Row],[lowQty]]),testdata5[[#This Row],[higQty]],testdata5[[#This Row],[lowQty]])</f>
        <v>1.0600000000000023</v>
      </c>
      <c r="L93" s="12">
        <f>ROUNDDOWN(testdata5[[#This Row],[rawQty]],0)</f>
        <v>1</v>
      </c>
      <c r="M93" s="12">
        <f t="array" ref="M93">SUM(ABS(L$2:L93))</f>
        <v>12</v>
      </c>
      <c r="N93" s="6" t="str">
        <f>IF(testdata5[[#This Row],[qty]]&gt;0,"UP",IF(testdata5[[#This Row],[qty]]&lt;0,"DN",""))</f>
        <v>UP</v>
      </c>
      <c r="O93" s="7">
        <f t="shared" si="2"/>
        <v>78</v>
      </c>
      <c r="P93" s="2">
        <f>IF(testdata5[[#This Row],[qty]]&lt;&gt;0,H92,"")</f>
        <v>225.5</v>
      </c>
      <c r="Q93" s="2">
        <f ca="1">IF(testdata5[[#This Row],[qty]]&lt;&gt;0,MAX(OFFSET(testdata5[[#This Row],[high]],0,0,testdata5[[#This Row],[lastIndex]]-testdata5[[#This Row],[index]],1)),"")</f>
        <v>228.15</v>
      </c>
      <c r="R93" s="2">
        <f ca="1">IF(testdata5[[#This Row],[qty]]&lt;&gt;0,MIN(OFFSET(testdata5[[#This Row],[low]],0,0,testdata5[[#This Row],[lastIndex]]-testdata5[[#This Row],[index]],1)),"")</f>
        <v>225.55</v>
      </c>
      <c r="S93" s="2">
        <f>IF(testdata5[[#This Row],[qty]]&lt;&gt;0,testdata5[[#This Row],[last]],"")</f>
        <v>228</v>
      </c>
      <c r="T93" s="1">
        <f ca="1">IF(testdata5[[#This Row],[qty]]&lt;&gt;0,SUM(OFFSET(testdata5[[#This Row],[volume]],0,0,testdata5[[#This Row],[lastIndex]]-testdata5[[#This Row],[index]],1))/ABS(testdata5[[#This Row],[qty]]),"")</f>
        <v>905012668</v>
      </c>
      <c r="X93" s="7">
        <v>92</v>
      </c>
      <c r="Y93" s="3" t="s">
        <v>162</v>
      </c>
      <c r="Z93" s="2">
        <v>260.5</v>
      </c>
      <c r="AA93" s="2">
        <v>264.25</v>
      </c>
      <c r="AB93" s="2">
        <v>261.26</v>
      </c>
      <c r="AC93" s="2">
        <v>263</v>
      </c>
      <c r="AD93" s="1">
        <v>143194776</v>
      </c>
      <c r="AE93" s="4" t="b">
        <v>1</v>
      </c>
      <c r="AG93"/>
    </row>
    <row r="94" spans="1:33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IF(testdata5[[#This Row],[qty]]&lt;&gt;0,H93+testdata5[[#This Row],[qty]]*BrickSize,H93)</f>
        <v>228</v>
      </c>
      <c r="I94" s="15">
        <f>(testdata5[[#This Row],[low]]-$H93)/BrickSize</f>
        <v>-0.24800000000000183</v>
      </c>
      <c r="J94" s="15">
        <f>(testdata5[[#This Row],[high]]-$H93)/BrickSize</f>
        <v>0.14400000000000546</v>
      </c>
      <c r="K94" s="15">
        <f>IF(ABS(testdata5[[#This Row],[higQty]])&gt;=ABS(testdata5[[#This Row],[lowQty]]),testdata5[[#This Row],[higQty]],testdata5[[#This Row],[lowQty]])</f>
        <v>-0.24800000000000183</v>
      </c>
      <c r="L94" s="12">
        <f>ROUNDDOWN(testdata5[[#This Row],[rawQty]],0)</f>
        <v>0</v>
      </c>
      <c r="M94" s="12">
        <f t="array" ref="M94">SUM(ABS(L$2:L94))</f>
        <v>12</v>
      </c>
      <c r="N94" s="6" t="str">
        <f>IF(testdata5[[#This Row],[qty]]&gt;0,"UP",IF(testdata5[[#This Row],[qty]]&lt;0,"DN",""))</f>
        <v/>
      </c>
      <c r="O94" s="7">
        <f t="shared" si="2"/>
        <v>92</v>
      </c>
      <c r="P94" s="2" t="str">
        <f>IF(testdata5[[#This Row],[qty]]&lt;&gt;0,H93,"")</f>
        <v/>
      </c>
      <c r="Q94" s="2" t="str">
        <f ca="1">IF(testdata5[[#This Row],[qty]]&lt;&gt;0,MAX(OFFSET(testdata5[[#This Row],[high]],0,0,testdata5[[#This Row],[lastIndex]]-testdata5[[#This Row],[index]],1)),"")</f>
        <v/>
      </c>
      <c r="R94" s="2" t="str">
        <f ca="1">IF(testdata5[[#This Row],[qty]]&lt;&gt;0,MIN(OFFSET(testdata5[[#This Row],[low]],0,0,testdata5[[#This Row],[lastIndex]]-testdata5[[#This Row],[index]],1)),"")</f>
        <v/>
      </c>
      <c r="S94" s="2" t="str">
        <f>IF(testdata5[[#This Row],[qty]]&lt;&gt;0,testdata5[[#This Row],[last]],"")</f>
        <v/>
      </c>
      <c r="T94" s="1" t="str">
        <f ca="1">IF(testdata5[[#This Row],[qty]]&lt;&gt;0,SUM(OFFSET(testdata5[[#This Row],[volume]],0,0,testdata5[[#This Row],[lastIndex]]-testdata5[[#This Row],[index]],1))/ABS(testdata5[[#This Row],[qty]]),"")</f>
        <v/>
      </c>
      <c r="X94" s="7">
        <v>93</v>
      </c>
      <c r="Y94" s="3" t="s">
        <v>67</v>
      </c>
      <c r="Z94" s="2">
        <v>263</v>
      </c>
      <c r="AA94" s="2">
        <v>259.99</v>
      </c>
      <c r="AB94" s="2">
        <v>254.66</v>
      </c>
      <c r="AC94" s="2">
        <v>260.5</v>
      </c>
      <c r="AD94" s="1">
        <v>51288730.670000002</v>
      </c>
      <c r="AE94" s="4" t="b">
        <v>0</v>
      </c>
      <c r="AG94"/>
    </row>
    <row r="95" spans="1:33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IF(testdata5[[#This Row],[qty]]&lt;&gt;0,H94+testdata5[[#This Row],[qty]]*BrickSize,H94)</f>
        <v>225.5</v>
      </c>
      <c r="I95" s="15">
        <f>(testdata5[[#This Row],[low]]-$H94)/BrickSize</f>
        <v>-1.7200000000000046</v>
      </c>
      <c r="J95" s="15">
        <f>(testdata5[[#This Row],[high]]-$H94)/BrickSize</f>
        <v>-0.62400000000000089</v>
      </c>
      <c r="K95" s="15">
        <f>IF(ABS(testdata5[[#This Row],[higQty]])&gt;=ABS(testdata5[[#This Row],[lowQty]]),testdata5[[#This Row],[higQty]],testdata5[[#This Row],[lowQty]])</f>
        <v>-1.7200000000000046</v>
      </c>
      <c r="L95" s="12">
        <f>ROUNDDOWN(testdata5[[#This Row],[rawQty]],0)</f>
        <v>-1</v>
      </c>
      <c r="M95" s="12">
        <f t="array" ref="M95">SUM(ABS(L$2:L95))</f>
        <v>13</v>
      </c>
      <c r="N95" s="6" t="str">
        <f>IF(testdata5[[#This Row],[qty]]&gt;0,"UP",IF(testdata5[[#This Row],[qty]]&lt;0,"DN",""))</f>
        <v>DN</v>
      </c>
      <c r="O95" s="7">
        <f t="shared" si="2"/>
        <v>92</v>
      </c>
      <c r="P95" s="2">
        <f>IF(testdata5[[#This Row],[qty]]&lt;&gt;0,H94,"")</f>
        <v>228</v>
      </c>
      <c r="Q95" s="2">
        <f ca="1">IF(testdata5[[#This Row],[qty]]&lt;&gt;0,MAX(OFFSET(testdata5[[#This Row],[high]],0,0,testdata5[[#This Row],[lastIndex]]-testdata5[[#This Row],[index]],1)),"")</f>
        <v>228.36</v>
      </c>
      <c r="R95" s="2">
        <f ca="1">IF(testdata5[[#This Row],[qty]]&lt;&gt;0,MIN(OFFSET(testdata5[[#This Row],[low]],0,0,testdata5[[#This Row],[lastIndex]]-testdata5[[#This Row],[index]],1)),"")</f>
        <v>223.7</v>
      </c>
      <c r="S95" s="2">
        <f>IF(testdata5[[#This Row],[qty]]&lt;&gt;0,testdata5[[#This Row],[last]],"")</f>
        <v>225.5</v>
      </c>
      <c r="T95" s="1">
        <f ca="1">IF(testdata5[[#This Row],[qty]]&lt;&gt;0,SUM(OFFSET(testdata5[[#This Row],[volume]],0,0,testdata5[[#This Row],[lastIndex]]-testdata5[[#This Row],[index]],1))/ABS(testdata5[[#This Row],[qty]]),"")</f>
        <v>235454992</v>
      </c>
      <c r="X95" s="7">
        <v>94</v>
      </c>
      <c r="Y95" s="3" t="s">
        <v>67</v>
      </c>
      <c r="Z95" s="2">
        <v>260.5</v>
      </c>
      <c r="AA95" s="2">
        <v>259.99</v>
      </c>
      <c r="AB95" s="2">
        <v>254.66</v>
      </c>
      <c r="AC95" s="2">
        <v>258</v>
      </c>
      <c r="AD95" s="1">
        <v>51288730.670000002</v>
      </c>
      <c r="AE95" s="4" t="b">
        <v>0</v>
      </c>
      <c r="AG95"/>
    </row>
    <row r="96" spans="1:33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IF(testdata5[[#This Row],[qty]]&lt;&gt;0,H95+testdata5[[#This Row],[qty]]*BrickSize,H95)</f>
        <v>225.5</v>
      </c>
      <c r="I96" s="15">
        <f>(testdata5[[#This Row],[low]]-$H95)/BrickSize</f>
        <v>-0.84400000000000541</v>
      </c>
      <c r="J96" s="15">
        <f>(testdata5[[#This Row],[high]]-$H95)/BrickSize</f>
        <v>3.6000000000001364E-2</v>
      </c>
      <c r="K96" s="15">
        <f>IF(ABS(testdata5[[#This Row],[higQty]])&gt;=ABS(testdata5[[#This Row],[lowQty]]),testdata5[[#This Row],[higQty]],testdata5[[#This Row],[lowQty]])</f>
        <v>-0.84400000000000541</v>
      </c>
      <c r="L96" s="12">
        <f>ROUNDDOWN(testdata5[[#This Row],[rawQty]],0)</f>
        <v>0</v>
      </c>
      <c r="M96" s="12">
        <f t="array" ref="M96">SUM(ABS(L$2:L96))</f>
        <v>13</v>
      </c>
      <c r="N96" s="6" t="str">
        <f>IF(testdata5[[#This Row],[qty]]&gt;0,"UP",IF(testdata5[[#This Row],[qty]]&lt;0,"DN",""))</f>
        <v/>
      </c>
      <c r="O96" s="7">
        <f t="shared" si="2"/>
        <v>94</v>
      </c>
      <c r="P96" s="2" t="str">
        <f>IF(testdata5[[#This Row],[qty]]&lt;&gt;0,H95,"")</f>
        <v/>
      </c>
      <c r="Q96" s="2" t="str">
        <f ca="1">IF(testdata5[[#This Row],[qty]]&lt;&gt;0,MAX(OFFSET(testdata5[[#This Row],[high]],0,0,testdata5[[#This Row],[lastIndex]]-testdata5[[#This Row],[index]],1)),"")</f>
        <v/>
      </c>
      <c r="R96" s="2" t="str">
        <f ca="1">IF(testdata5[[#This Row],[qty]]&lt;&gt;0,MIN(OFFSET(testdata5[[#This Row],[low]],0,0,testdata5[[#This Row],[lastIndex]]-testdata5[[#This Row],[index]],1)),"")</f>
        <v/>
      </c>
      <c r="S96" s="2" t="str">
        <f>IF(testdata5[[#This Row],[qty]]&lt;&gt;0,testdata5[[#This Row],[last]],"")</f>
        <v/>
      </c>
      <c r="T96" s="1" t="str">
        <f ca="1">IF(testdata5[[#This Row],[qty]]&lt;&gt;0,SUM(OFFSET(testdata5[[#This Row],[volume]],0,0,testdata5[[#This Row],[lastIndex]]-testdata5[[#This Row],[index]],1))/ABS(testdata5[[#This Row],[qty]]),"")</f>
        <v/>
      </c>
      <c r="X96" s="7">
        <v>95</v>
      </c>
      <c r="Y96" s="3" t="s">
        <v>67</v>
      </c>
      <c r="Z96" s="2">
        <v>258</v>
      </c>
      <c r="AA96" s="2">
        <v>259.99</v>
      </c>
      <c r="AB96" s="2">
        <v>254.66</v>
      </c>
      <c r="AC96" s="2">
        <v>255.5</v>
      </c>
      <c r="AD96" s="1">
        <v>51288730.670000002</v>
      </c>
      <c r="AE96" s="4" t="b">
        <v>0</v>
      </c>
      <c r="AG96"/>
    </row>
    <row r="97" spans="1:33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IF(testdata5[[#This Row],[qty]]&lt;&gt;0,H96+testdata5[[#This Row],[qty]]*BrickSize,H96)</f>
        <v>225.5</v>
      </c>
      <c r="I97" s="15">
        <f>(testdata5[[#This Row],[low]]-$H96)/BrickSize</f>
        <v>-0.14400000000000546</v>
      </c>
      <c r="J97" s="15">
        <f>(testdata5[[#This Row],[high]]-$H96)/BrickSize</f>
        <v>0.54400000000000548</v>
      </c>
      <c r="K97" s="15">
        <f>IF(ABS(testdata5[[#This Row],[higQty]])&gt;=ABS(testdata5[[#This Row],[lowQty]]),testdata5[[#This Row],[higQty]],testdata5[[#This Row],[lowQty]])</f>
        <v>0.54400000000000548</v>
      </c>
      <c r="L97" s="12">
        <f>ROUNDDOWN(testdata5[[#This Row],[rawQty]],0)</f>
        <v>0</v>
      </c>
      <c r="M97" s="12">
        <f t="array" ref="M97">SUM(ABS(L$2:L97))</f>
        <v>13</v>
      </c>
      <c r="N97" s="6" t="str">
        <f>IF(testdata5[[#This Row],[qty]]&gt;0,"UP",IF(testdata5[[#This Row],[qty]]&lt;0,"DN",""))</f>
        <v/>
      </c>
      <c r="O97" s="7">
        <f t="shared" si="2"/>
        <v>94</v>
      </c>
      <c r="P97" s="2" t="str">
        <f>IF(testdata5[[#This Row],[qty]]&lt;&gt;0,H96,"")</f>
        <v/>
      </c>
      <c r="Q97" s="2" t="str">
        <f ca="1">IF(testdata5[[#This Row],[qty]]&lt;&gt;0,MAX(OFFSET(testdata5[[#This Row],[high]],0,0,testdata5[[#This Row],[lastIndex]]-testdata5[[#This Row],[index]],1)),"")</f>
        <v/>
      </c>
      <c r="R97" s="2" t="str">
        <f ca="1">IF(testdata5[[#This Row],[qty]]&lt;&gt;0,MIN(OFFSET(testdata5[[#This Row],[low]],0,0,testdata5[[#This Row],[lastIndex]]-testdata5[[#This Row],[index]],1)),"")</f>
        <v/>
      </c>
      <c r="S97" s="2" t="str">
        <f>IF(testdata5[[#This Row],[qty]]&lt;&gt;0,testdata5[[#This Row],[last]],"")</f>
        <v/>
      </c>
      <c r="T97" s="1" t="str">
        <f ca="1">IF(testdata5[[#This Row],[qty]]&lt;&gt;0,SUM(OFFSET(testdata5[[#This Row],[volume]],0,0,testdata5[[#This Row],[lastIndex]]-testdata5[[#This Row],[index]],1))/ABS(testdata5[[#This Row],[qty]]),"")</f>
        <v/>
      </c>
      <c r="X97" s="7">
        <v>96</v>
      </c>
      <c r="Y97" s="3" t="s">
        <v>68</v>
      </c>
      <c r="Z97" s="2">
        <v>255.5</v>
      </c>
      <c r="AA97" s="2">
        <v>256.27</v>
      </c>
      <c r="AB97" s="2">
        <v>249.32</v>
      </c>
      <c r="AC97" s="2">
        <v>253</v>
      </c>
      <c r="AD97" s="1">
        <v>94900760</v>
      </c>
      <c r="AE97" s="4" t="b">
        <v>0</v>
      </c>
      <c r="AG97"/>
    </row>
    <row r="98" spans="1:33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IF(testdata5[[#This Row],[qty]]&lt;&gt;0,H97+testdata5[[#This Row],[qty]]*BrickSize,H97)</f>
        <v>225.5</v>
      </c>
      <c r="I98" s="15">
        <f>(testdata5[[#This Row],[low]]-$H97)/BrickSize</f>
        <v>0.44400000000000545</v>
      </c>
      <c r="J98" s="15">
        <f>(testdata5[[#This Row],[high]]-$H97)/BrickSize</f>
        <v>0.77999999999999547</v>
      </c>
      <c r="K98" s="15">
        <f>IF(ABS(testdata5[[#This Row],[higQty]])&gt;=ABS(testdata5[[#This Row],[lowQty]]),testdata5[[#This Row],[higQty]],testdata5[[#This Row],[lowQty]])</f>
        <v>0.77999999999999547</v>
      </c>
      <c r="L98" s="12">
        <f>ROUNDDOWN(testdata5[[#This Row],[rawQty]],0)</f>
        <v>0</v>
      </c>
      <c r="M98" s="12">
        <f t="array" ref="M98">SUM(ABS(L$2:L98))</f>
        <v>13</v>
      </c>
      <c r="N98" s="6" t="str">
        <f>IF(testdata5[[#This Row],[qty]]&gt;0,"UP",IF(testdata5[[#This Row],[qty]]&lt;0,"DN",""))</f>
        <v/>
      </c>
      <c r="O98" s="7">
        <f t="shared" si="2"/>
        <v>94</v>
      </c>
      <c r="P98" s="2" t="str">
        <f>IF(testdata5[[#This Row],[qty]]&lt;&gt;0,H97,"")</f>
        <v/>
      </c>
      <c r="Q98" s="2" t="str">
        <f ca="1">IF(testdata5[[#This Row],[qty]]&lt;&gt;0,MAX(OFFSET(testdata5[[#This Row],[high]],0,0,testdata5[[#This Row],[lastIndex]]-testdata5[[#This Row],[index]],1)),"")</f>
        <v/>
      </c>
      <c r="R98" s="2" t="str">
        <f ca="1">IF(testdata5[[#This Row],[qty]]&lt;&gt;0,MIN(OFFSET(testdata5[[#This Row],[low]],0,0,testdata5[[#This Row],[lastIndex]]-testdata5[[#This Row],[index]],1)),"")</f>
        <v/>
      </c>
      <c r="S98" s="2" t="str">
        <f>IF(testdata5[[#This Row],[qty]]&lt;&gt;0,testdata5[[#This Row],[last]],"")</f>
        <v/>
      </c>
      <c r="T98" s="1" t="str">
        <f ca="1">IF(testdata5[[#This Row],[qty]]&lt;&gt;0,SUM(OFFSET(testdata5[[#This Row],[volume]],0,0,testdata5[[#This Row],[lastIndex]]-testdata5[[#This Row],[index]],1))/ABS(testdata5[[#This Row],[qty]]),"")</f>
        <v/>
      </c>
      <c r="X98" s="7">
        <v>97</v>
      </c>
      <c r="Y98" s="3" t="s">
        <v>68</v>
      </c>
      <c r="Z98" s="2">
        <v>253</v>
      </c>
      <c r="AA98" s="2">
        <v>256.27</v>
      </c>
      <c r="AB98" s="2">
        <v>249.32</v>
      </c>
      <c r="AC98" s="2">
        <v>250.5</v>
      </c>
      <c r="AD98" s="1">
        <v>94900760</v>
      </c>
      <c r="AE98" s="4" t="b">
        <v>0</v>
      </c>
      <c r="AG98"/>
    </row>
    <row r="99" spans="1:33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IF(testdata5[[#This Row],[qty]]&lt;&gt;0,H98+testdata5[[#This Row],[qty]]*BrickSize,H98)</f>
        <v>225.5</v>
      </c>
      <c r="I99" s="15">
        <f>(testdata5[[#This Row],[low]]-$H98)/BrickSize</f>
        <v>0.70399999999999641</v>
      </c>
      <c r="J99" s="15">
        <f>(testdata5[[#This Row],[high]]-$H98)/BrickSize</f>
        <v>0.98400000000000321</v>
      </c>
      <c r="K99" s="15">
        <f>IF(ABS(testdata5[[#This Row],[higQty]])&gt;=ABS(testdata5[[#This Row],[lowQty]]),testdata5[[#This Row],[higQty]],testdata5[[#This Row],[lowQty]])</f>
        <v>0.98400000000000321</v>
      </c>
      <c r="L99" s="12">
        <f>ROUNDDOWN(testdata5[[#This Row],[rawQty]],0)</f>
        <v>0</v>
      </c>
      <c r="M99" s="12">
        <f t="array" ref="M99">SUM(ABS(L$2:L99))</f>
        <v>13</v>
      </c>
      <c r="N99" s="6" t="str">
        <f>IF(testdata5[[#This Row],[qty]]&gt;0,"UP",IF(testdata5[[#This Row],[qty]]&lt;0,"DN",""))</f>
        <v/>
      </c>
      <c r="O99" s="7">
        <f t="shared" si="2"/>
        <v>94</v>
      </c>
      <c r="P99" s="2" t="str">
        <f>IF(testdata5[[#This Row],[qty]]&lt;&gt;0,H98,"")</f>
        <v/>
      </c>
      <c r="Q99" s="2" t="str">
        <f ca="1">IF(testdata5[[#This Row],[qty]]&lt;&gt;0,MAX(OFFSET(testdata5[[#This Row],[high]],0,0,testdata5[[#This Row],[lastIndex]]-testdata5[[#This Row],[index]],1)),"")</f>
        <v/>
      </c>
      <c r="R99" s="2" t="str">
        <f ca="1">IF(testdata5[[#This Row],[qty]]&lt;&gt;0,MIN(OFFSET(testdata5[[#This Row],[low]],0,0,testdata5[[#This Row],[lastIndex]]-testdata5[[#This Row],[index]],1)),"")</f>
        <v/>
      </c>
      <c r="S99" s="2" t="str">
        <f>IF(testdata5[[#This Row],[qty]]&lt;&gt;0,testdata5[[#This Row],[last]],"")</f>
        <v/>
      </c>
      <c r="T99" s="1" t="str">
        <f ca="1">IF(testdata5[[#This Row],[qty]]&lt;&gt;0,SUM(OFFSET(testdata5[[#This Row],[volume]],0,0,testdata5[[#This Row],[lastIndex]]-testdata5[[#This Row],[index]],1))/ABS(testdata5[[#This Row],[qty]]),"")</f>
        <v/>
      </c>
      <c r="X99" s="7">
        <v>98</v>
      </c>
      <c r="Y99" s="3" t="s">
        <v>69</v>
      </c>
      <c r="Z99" s="2">
        <v>250.5</v>
      </c>
      <c r="AA99" s="2">
        <v>256.67</v>
      </c>
      <c r="AB99" s="2">
        <v>250.84</v>
      </c>
      <c r="AC99" s="2">
        <v>253</v>
      </c>
      <c r="AD99" s="1">
        <v>73401584</v>
      </c>
      <c r="AE99" s="4" t="b">
        <v>1</v>
      </c>
      <c r="AG99"/>
    </row>
    <row r="100" spans="1:33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IF(testdata5[[#This Row],[qty]]&lt;&gt;0,H99+testdata5[[#This Row],[qty]]*BrickSize,H99)</f>
        <v>228</v>
      </c>
      <c r="I100" s="15">
        <f>(testdata5[[#This Row],[low]]-$H99)/BrickSize</f>
        <v>0.86399999999999866</v>
      </c>
      <c r="J100" s="15">
        <f>(testdata5[[#This Row],[high]]-$H99)/BrickSize</f>
        <v>1.167999999999995</v>
      </c>
      <c r="K100" s="15">
        <f>IF(ABS(testdata5[[#This Row],[higQty]])&gt;=ABS(testdata5[[#This Row],[lowQty]]),testdata5[[#This Row],[higQty]],testdata5[[#This Row],[lowQty]])</f>
        <v>1.167999999999995</v>
      </c>
      <c r="L100" s="12">
        <f>ROUNDDOWN(testdata5[[#This Row],[rawQty]],0)</f>
        <v>1</v>
      </c>
      <c r="M100" s="12">
        <f t="array" ref="M100">SUM(ABS(L$2:L100))</f>
        <v>14</v>
      </c>
      <c r="N100" s="6" t="str">
        <f>IF(testdata5[[#This Row],[qty]]&gt;0,"UP",IF(testdata5[[#This Row],[qty]]&lt;0,"DN",""))</f>
        <v>UP</v>
      </c>
      <c r="O100" s="7">
        <f t="shared" si="2"/>
        <v>94</v>
      </c>
      <c r="P100" s="2">
        <f>IF(testdata5[[#This Row],[qty]]&lt;&gt;0,H99,"")</f>
        <v>225.5</v>
      </c>
      <c r="Q100" s="2">
        <f ca="1">IF(testdata5[[#This Row],[qty]]&lt;&gt;0,MAX(OFFSET(testdata5[[#This Row],[high]],0,0,testdata5[[#This Row],[lastIndex]]-testdata5[[#This Row],[index]],1)),"")</f>
        <v>228.42</v>
      </c>
      <c r="R100" s="2">
        <f ca="1">IF(testdata5[[#This Row],[qty]]&lt;&gt;0,MIN(OFFSET(testdata5[[#This Row],[low]],0,0,testdata5[[#This Row],[lastIndex]]-testdata5[[#This Row],[index]],1)),"")</f>
        <v>223.39</v>
      </c>
      <c r="S100" s="2">
        <f>IF(testdata5[[#This Row],[qty]]&lt;&gt;0,testdata5[[#This Row],[last]],"")</f>
        <v>228</v>
      </c>
      <c r="T100" s="1">
        <f ca="1">IF(testdata5[[#This Row],[qty]]&lt;&gt;0,SUM(OFFSET(testdata5[[#This Row],[volume]],0,0,testdata5[[#This Row],[lastIndex]]-testdata5[[#This Row],[index]],1))/ABS(testdata5[[#This Row],[qty]]),"")</f>
        <v>401101172</v>
      </c>
      <c r="X100" s="7">
        <v>99</v>
      </c>
      <c r="Y100" s="3" t="s">
        <v>69</v>
      </c>
      <c r="Z100" s="2">
        <v>253</v>
      </c>
      <c r="AA100" s="2">
        <v>256.67</v>
      </c>
      <c r="AB100" s="2">
        <v>250.84</v>
      </c>
      <c r="AC100" s="2">
        <v>255.5</v>
      </c>
      <c r="AD100" s="1">
        <v>73401584</v>
      </c>
      <c r="AE100" s="4" t="b">
        <v>1</v>
      </c>
      <c r="AG100"/>
    </row>
    <row r="101" spans="1:33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IF(testdata5[[#This Row],[qty]]&lt;&gt;0,H100+testdata5[[#This Row],[qty]]*BrickSize,H100)</f>
        <v>228</v>
      </c>
      <c r="I101" s="15">
        <f>(testdata5[[#This Row],[low]]-$H100)/BrickSize</f>
        <v>0.25599999999999457</v>
      </c>
      <c r="J101" s="15">
        <f>(testdata5[[#This Row],[high]]-$H100)/BrickSize</f>
        <v>0.6799999999999955</v>
      </c>
      <c r="K101" s="15">
        <f>IF(ABS(testdata5[[#This Row],[higQty]])&gt;=ABS(testdata5[[#This Row],[lowQty]]),testdata5[[#This Row],[higQty]],testdata5[[#This Row],[lowQty]])</f>
        <v>0.6799999999999955</v>
      </c>
      <c r="L101" s="12">
        <f>ROUNDDOWN(testdata5[[#This Row],[rawQty]],0)</f>
        <v>0</v>
      </c>
      <c r="M101" s="12">
        <f t="array" ref="M101">SUM(ABS(L$2:L101))</f>
        <v>14</v>
      </c>
      <c r="N101" s="6" t="str">
        <f>IF(testdata5[[#This Row],[qty]]&gt;0,"UP",IF(testdata5[[#This Row],[qty]]&lt;0,"DN",""))</f>
        <v/>
      </c>
      <c r="O101" s="7">
        <f t="shared" si="2"/>
        <v>99</v>
      </c>
      <c r="P101" s="2" t="str">
        <f>IF(testdata5[[#This Row],[qty]]&lt;&gt;0,H100,"")</f>
        <v/>
      </c>
      <c r="Q101" s="2" t="str">
        <f ca="1">IF(testdata5[[#This Row],[qty]]&lt;&gt;0,MAX(OFFSET(testdata5[[#This Row],[high]],0,0,testdata5[[#This Row],[lastIndex]]-testdata5[[#This Row],[index]],1)),"")</f>
        <v/>
      </c>
      <c r="R101" s="2" t="str">
        <f ca="1">IF(testdata5[[#This Row],[qty]]&lt;&gt;0,MIN(OFFSET(testdata5[[#This Row],[low]],0,0,testdata5[[#This Row],[lastIndex]]-testdata5[[#This Row],[index]],1)),"")</f>
        <v/>
      </c>
      <c r="S101" s="2" t="str">
        <f>IF(testdata5[[#This Row],[qty]]&lt;&gt;0,testdata5[[#This Row],[last]],"")</f>
        <v/>
      </c>
      <c r="T101" s="1" t="str">
        <f ca="1">IF(testdata5[[#This Row],[qty]]&lt;&gt;0,SUM(OFFSET(testdata5[[#This Row],[volume]],0,0,testdata5[[#This Row],[lastIndex]]-testdata5[[#This Row],[index]],1))/ABS(testdata5[[#This Row],[qty]]),"")</f>
        <v/>
      </c>
      <c r="X101" s="7">
        <v>100</v>
      </c>
      <c r="Y101" s="3" t="s">
        <v>70</v>
      </c>
      <c r="Z101" s="2">
        <v>255.5</v>
      </c>
      <c r="AA101" s="2">
        <v>257.95999999999998</v>
      </c>
      <c r="AB101" s="2">
        <v>250.29</v>
      </c>
      <c r="AC101" s="2">
        <v>253</v>
      </c>
      <c r="AD101" s="1">
        <v>67189136</v>
      </c>
      <c r="AE101" s="4" t="b">
        <v>0</v>
      </c>
      <c r="AG101"/>
    </row>
    <row r="102" spans="1:33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IF(testdata5[[#This Row],[qty]]&lt;&gt;0,H101+testdata5[[#This Row],[qty]]*BrickSize,H101)</f>
        <v>228</v>
      </c>
      <c r="I102" s="15">
        <f>(testdata5[[#This Row],[low]]-$H101)/BrickSize</f>
        <v>0.43999999999999773</v>
      </c>
      <c r="J102" s="15">
        <f>(testdata5[[#This Row],[high]]-$H101)/BrickSize</f>
        <v>0.61200000000000043</v>
      </c>
      <c r="K102" s="15">
        <f>IF(ABS(testdata5[[#This Row],[higQty]])&gt;=ABS(testdata5[[#This Row],[lowQty]]),testdata5[[#This Row],[higQty]],testdata5[[#This Row],[lowQty]])</f>
        <v>0.61200000000000043</v>
      </c>
      <c r="L102" s="12">
        <f>ROUNDDOWN(testdata5[[#This Row],[rawQty]],0)</f>
        <v>0</v>
      </c>
      <c r="M102" s="12">
        <f t="array" ref="M102">SUM(ABS(L$2:L102))</f>
        <v>14</v>
      </c>
      <c r="N102" s="6" t="str">
        <f>IF(testdata5[[#This Row],[qty]]&gt;0,"UP",IF(testdata5[[#This Row],[qty]]&lt;0,"DN",""))</f>
        <v/>
      </c>
      <c r="O102" s="7">
        <f t="shared" si="2"/>
        <v>99</v>
      </c>
      <c r="P102" s="2" t="str">
        <f>IF(testdata5[[#This Row],[qty]]&lt;&gt;0,H101,"")</f>
        <v/>
      </c>
      <c r="Q102" s="2" t="str">
        <f ca="1">IF(testdata5[[#This Row],[qty]]&lt;&gt;0,MAX(OFFSET(testdata5[[#This Row],[high]],0,0,testdata5[[#This Row],[lastIndex]]-testdata5[[#This Row],[index]],1)),"")</f>
        <v/>
      </c>
      <c r="R102" s="2" t="str">
        <f ca="1">IF(testdata5[[#This Row],[qty]]&lt;&gt;0,MIN(OFFSET(testdata5[[#This Row],[low]],0,0,testdata5[[#This Row],[lastIndex]]-testdata5[[#This Row],[index]],1)),"")</f>
        <v/>
      </c>
      <c r="S102" s="2" t="str">
        <f>IF(testdata5[[#This Row],[qty]]&lt;&gt;0,testdata5[[#This Row],[last]],"")</f>
        <v/>
      </c>
      <c r="T102" s="1" t="str">
        <f ca="1">IF(testdata5[[#This Row],[qty]]&lt;&gt;0,SUM(OFFSET(testdata5[[#This Row],[volume]],0,0,testdata5[[#This Row],[lastIndex]]-testdata5[[#This Row],[index]],1))/ABS(testdata5[[#This Row],[qty]]),"")</f>
        <v/>
      </c>
      <c r="X102" s="7">
        <v>101</v>
      </c>
      <c r="Y102" s="3" t="s">
        <v>70</v>
      </c>
      <c r="Z102" s="2">
        <v>253</v>
      </c>
      <c r="AA102" s="2">
        <v>257.95999999999998</v>
      </c>
      <c r="AB102" s="2">
        <v>250.29</v>
      </c>
      <c r="AC102" s="2">
        <v>250.5</v>
      </c>
      <c r="AD102" s="1">
        <v>67189136</v>
      </c>
      <c r="AE102" s="4" t="b">
        <v>0</v>
      </c>
      <c r="AG102"/>
    </row>
    <row r="103" spans="1:33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IF(testdata5[[#This Row],[qty]]&lt;&gt;0,H102+testdata5[[#This Row],[qty]]*BrickSize,H102)</f>
        <v>228</v>
      </c>
      <c r="I103" s="15">
        <f>(testdata5[[#This Row],[low]]-$H102)/BrickSize</f>
        <v>0.33200000000000501</v>
      </c>
      <c r="J103" s="15">
        <f>(testdata5[[#This Row],[high]]-$H102)/BrickSize</f>
        <v>0.57200000000000273</v>
      </c>
      <c r="K103" s="15">
        <f>IF(ABS(testdata5[[#This Row],[higQty]])&gt;=ABS(testdata5[[#This Row],[lowQty]]),testdata5[[#This Row],[higQty]],testdata5[[#This Row],[lowQty]])</f>
        <v>0.57200000000000273</v>
      </c>
      <c r="L103" s="12">
        <f>ROUNDDOWN(testdata5[[#This Row],[rawQty]],0)</f>
        <v>0</v>
      </c>
      <c r="M103" s="12">
        <f t="array" ref="M103">SUM(ABS(L$2:L103))</f>
        <v>14</v>
      </c>
      <c r="N103" s="6" t="str">
        <f>IF(testdata5[[#This Row],[qty]]&gt;0,"UP",IF(testdata5[[#This Row],[qty]]&lt;0,"DN",""))</f>
        <v/>
      </c>
      <c r="O103" s="7">
        <f t="shared" si="2"/>
        <v>99</v>
      </c>
      <c r="P103" s="2" t="str">
        <f>IF(testdata5[[#This Row],[qty]]&lt;&gt;0,H102,"")</f>
        <v/>
      </c>
      <c r="Q103" s="2" t="str">
        <f ca="1">IF(testdata5[[#This Row],[qty]]&lt;&gt;0,MAX(OFFSET(testdata5[[#This Row],[high]],0,0,testdata5[[#This Row],[lastIndex]]-testdata5[[#This Row],[index]],1)),"")</f>
        <v/>
      </c>
      <c r="R103" s="2" t="str">
        <f ca="1">IF(testdata5[[#This Row],[qty]]&lt;&gt;0,MIN(OFFSET(testdata5[[#This Row],[low]],0,0,testdata5[[#This Row],[lastIndex]]-testdata5[[#This Row],[index]],1)),"")</f>
        <v/>
      </c>
      <c r="S103" s="2" t="str">
        <f>IF(testdata5[[#This Row],[qty]]&lt;&gt;0,testdata5[[#This Row],[last]],"")</f>
        <v/>
      </c>
      <c r="T103" s="1" t="str">
        <f ca="1">IF(testdata5[[#This Row],[qty]]&lt;&gt;0,SUM(OFFSET(testdata5[[#This Row],[volume]],0,0,testdata5[[#This Row],[lastIndex]]-testdata5[[#This Row],[index]],1))/ABS(testdata5[[#This Row],[qty]]),"")</f>
        <v/>
      </c>
      <c r="X103" s="7">
        <v>102</v>
      </c>
      <c r="Y103" s="3" t="s">
        <v>163</v>
      </c>
      <c r="Z103" s="2">
        <v>250.5</v>
      </c>
      <c r="AA103" s="2">
        <v>253.97</v>
      </c>
      <c r="AB103" s="2">
        <v>250.04</v>
      </c>
      <c r="AC103" s="2">
        <v>253</v>
      </c>
      <c r="AD103" s="1">
        <v>151452896</v>
      </c>
      <c r="AE103" s="4" t="b">
        <v>1</v>
      </c>
      <c r="AG103"/>
    </row>
    <row r="104" spans="1:33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IF(testdata5[[#This Row],[qty]]&lt;&gt;0,H103+testdata5[[#This Row],[qty]]*BrickSize,H103)</f>
        <v>228</v>
      </c>
      <c r="I104" s="15">
        <f>(testdata5[[#This Row],[low]]-$H103)/BrickSize</f>
        <v>0.13600000000000137</v>
      </c>
      <c r="J104" s="15">
        <f>(testdata5[[#This Row],[high]]-$H103)/BrickSize</f>
        <v>0.60399999999999632</v>
      </c>
      <c r="K104" s="15">
        <f>IF(ABS(testdata5[[#This Row],[higQty]])&gt;=ABS(testdata5[[#This Row],[lowQty]]),testdata5[[#This Row],[higQty]],testdata5[[#This Row],[lowQty]])</f>
        <v>0.60399999999999632</v>
      </c>
      <c r="L104" s="12">
        <f>ROUNDDOWN(testdata5[[#This Row],[rawQty]],0)</f>
        <v>0</v>
      </c>
      <c r="M104" s="12">
        <f t="array" ref="M104">SUM(ABS(L$2:L104))</f>
        <v>14</v>
      </c>
      <c r="N104" s="6" t="str">
        <f>IF(testdata5[[#This Row],[qty]]&gt;0,"UP",IF(testdata5[[#This Row],[qty]]&lt;0,"DN",""))</f>
        <v/>
      </c>
      <c r="O104" s="7">
        <f t="shared" si="2"/>
        <v>99</v>
      </c>
      <c r="P104" s="2" t="str">
        <f>IF(testdata5[[#This Row],[qty]]&lt;&gt;0,H103,"")</f>
        <v/>
      </c>
      <c r="Q104" s="2" t="str">
        <f ca="1">IF(testdata5[[#This Row],[qty]]&lt;&gt;0,MAX(OFFSET(testdata5[[#This Row],[high]],0,0,testdata5[[#This Row],[lastIndex]]-testdata5[[#This Row],[index]],1)),"")</f>
        <v/>
      </c>
      <c r="R104" s="2" t="str">
        <f ca="1">IF(testdata5[[#This Row],[qty]]&lt;&gt;0,MIN(OFFSET(testdata5[[#This Row],[low]],0,0,testdata5[[#This Row],[lastIndex]]-testdata5[[#This Row],[index]],1)),"")</f>
        <v/>
      </c>
      <c r="S104" s="2" t="str">
        <f>IF(testdata5[[#This Row],[qty]]&lt;&gt;0,testdata5[[#This Row],[last]],"")</f>
        <v/>
      </c>
      <c r="T104" s="1" t="str">
        <f ca="1">IF(testdata5[[#This Row],[qty]]&lt;&gt;0,SUM(OFFSET(testdata5[[#This Row],[volume]],0,0,testdata5[[#This Row],[lastIndex]]-testdata5[[#This Row],[index]],1))/ABS(testdata5[[#This Row],[qty]]),"")</f>
        <v/>
      </c>
      <c r="X104" s="7">
        <v>103</v>
      </c>
      <c r="Y104" s="3" t="s">
        <v>164</v>
      </c>
      <c r="Z104" s="2">
        <v>253</v>
      </c>
      <c r="AA104" s="2">
        <v>256.5</v>
      </c>
      <c r="AB104" s="2">
        <v>251.26</v>
      </c>
      <c r="AC104" s="2">
        <v>255.5</v>
      </c>
      <c r="AD104" s="1">
        <v>128487112</v>
      </c>
      <c r="AE104" s="4" t="b">
        <v>1</v>
      </c>
      <c r="AG104"/>
    </row>
    <row r="105" spans="1:33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IF(testdata5[[#This Row],[qty]]&lt;&gt;0,H104+testdata5[[#This Row],[qty]]*BrickSize,H104)</f>
        <v>230.5</v>
      </c>
      <c r="I105" s="15">
        <f>(testdata5[[#This Row],[low]]-$H104)/BrickSize</f>
        <v>0.51200000000000045</v>
      </c>
      <c r="J105" s="15">
        <f>(testdata5[[#This Row],[high]]-$H104)/BrickSize</f>
        <v>1.175999999999999</v>
      </c>
      <c r="K105" s="15">
        <f>IF(ABS(testdata5[[#This Row],[higQty]])&gt;=ABS(testdata5[[#This Row],[lowQty]]),testdata5[[#This Row],[higQty]],testdata5[[#This Row],[lowQty]])</f>
        <v>1.175999999999999</v>
      </c>
      <c r="L105" s="12">
        <f>ROUNDDOWN(testdata5[[#This Row],[rawQty]],0)</f>
        <v>1</v>
      </c>
      <c r="M105" s="12">
        <f t="array" ref="M105">SUM(ABS(L$2:L105))</f>
        <v>15</v>
      </c>
      <c r="N105" s="6" t="str">
        <f>IF(testdata5[[#This Row],[qty]]&gt;0,"UP",IF(testdata5[[#This Row],[qty]]&lt;0,"DN",""))</f>
        <v>UP</v>
      </c>
      <c r="O105" s="7">
        <f t="shared" si="2"/>
        <v>99</v>
      </c>
      <c r="P105" s="2">
        <f>IF(testdata5[[#This Row],[qty]]&lt;&gt;0,H104,"")</f>
        <v>228</v>
      </c>
      <c r="Q105" s="2">
        <f ca="1">IF(testdata5[[#This Row],[qty]]&lt;&gt;0,MAX(OFFSET(testdata5[[#This Row],[high]],0,0,testdata5[[#This Row],[lastIndex]]-testdata5[[#This Row],[index]],1)),"")</f>
        <v>230.94</v>
      </c>
      <c r="R105" s="2">
        <f ca="1">IF(testdata5[[#This Row],[qty]]&lt;&gt;0,MIN(OFFSET(testdata5[[#This Row],[low]],0,0,testdata5[[#This Row],[lastIndex]]-testdata5[[#This Row],[index]],1)),"")</f>
        <v>228.34</v>
      </c>
      <c r="S105" s="2">
        <f>IF(testdata5[[#This Row],[qty]]&lt;&gt;0,testdata5[[#This Row],[last]],"")</f>
        <v>230.5</v>
      </c>
      <c r="T105" s="1">
        <f ca="1">IF(testdata5[[#This Row],[qty]]&lt;&gt;0,SUM(OFFSET(testdata5[[#This Row],[volume]],0,0,testdata5[[#This Row],[lastIndex]]-testdata5[[#This Row],[index]],1))/ABS(testdata5[[#This Row],[qty]]),"")</f>
        <v>323186392</v>
      </c>
      <c r="X105" s="7">
        <v>104</v>
      </c>
      <c r="Y105" s="3" t="s">
        <v>71</v>
      </c>
      <c r="Z105" s="2">
        <v>255.5</v>
      </c>
      <c r="AA105" s="2">
        <v>254.44</v>
      </c>
      <c r="AB105" s="2">
        <v>246.26</v>
      </c>
      <c r="AC105" s="2">
        <v>253</v>
      </c>
      <c r="AD105" s="1">
        <v>64215685.329999998</v>
      </c>
      <c r="AE105" s="4" t="b">
        <v>0</v>
      </c>
      <c r="AG105"/>
    </row>
    <row r="106" spans="1:33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IF(testdata5[[#This Row],[qty]]&lt;&gt;0,H105+testdata5[[#This Row],[qty]]*BrickSize,H105)</f>
        <v>230.5</v>
      </c>
      <c r="I106" s="15">
        <f>(testdata5[[#This Row],[low]]-$H105)/BrickSize</f>
        <v>6.0000000000002274E-2</v>
      </c>
      <c r="J106" s="15">
        <f>(testdata5[[#This Row],[high]]-$H105)/BrickSize</f>
        <v>0.54400000000000548</v>
      </c>
      <c r="K106" s="15">
        <f>IF(ABS(testdata5[[#This Row],[higQty]])&gt;=ABS(testdata5[[#This Row],[lowQty]]),testdata5[[#This Row],[higQty]],testdata5[[#This Row],[lowQty]])</f>
        <v>0.54400000000000548</v>
      </c>
      <c r="L106" s="12">
        <f>ROUNDDOWN(testdata5[[#This Row],[rawQty]],0)</f>
        <v>0</v>
      </c>
      <c r="M106" s="12">
        <f t="array" ref="M106">SUM(ABS(L$2:L106))</f>
        <v>15</v>
      </c>
      <c r="N106" s="6" t="str">
        <f>IF(testdata5[[#This Row],[qty]]&gt;0,"UP",IF(testdata5[[#This Row],[qty]]&lt;0,"DN",""))</f>
        <v/>
      </c>
      <c r="O106" s="7">
        <f t="shared" si="2"/>
        <v>104</v>
      </c>
      <c r="P106" s="2" t="str">
        <f>IF(testdata5[[#This Row],[qty]]&lt;&gt;0,H105,"")</f>
        <v/>
      </c>
      <c r="Q106" s="2" t="str">
        <f ca="1">IF(testdata5[[#This Row],[qty]]&lt;&gt;0,MAX(OFFSET(testdata5[[#This Row],[high]],0,0,testdata5[[#This Row],[lastIndex]]-testdata5[[#This Row],[index]],1)),"")</f>
        <v/>
      </c>
      <c r="R106" s="2" t="str">
        <f ca="1">IF(testdata5[[#This Row],[qty]]&lt;&gt;0,MIN(OFFSET(testdata5[[#This Row],[low]],0,0,testdata5[[#This Row],[lastIndex]]-testdata5[[#This Row],[index]],1)),"")</f>
        <v/>
      </c>
      <c r="S106" s="2" t="str">
        <f>IF(testdata5[[#This Row],[qty]]&lt;&gt;0,testdata5[[#This Row],[last]],"")</f>
        <v/>
      </c>
      <c r="T106" s="1" t="str">
        <f ca="1">IF(testdata5[[#This Row],[qty]]&lt;&gt;0,SUM(OFFSET(testdata5[[#This Row],[volume]],0,0,testdata5[[#This Row],[lastIndex]]-testdata5[[#This Row],[index]],1))/ABS(testdata5[[#This Row],[qty]]),"")</f>
        <v/>
      </c>
      <c r="X106" s="7">
        <v>105</v>
      </c>
      <c r="Y106" s="3" t="s">
        <v>71</v>
      </c>
      <c r="Z106" s="2">
        <v>253</v>
      </c>
      <c r="AA106" s="2">
        <v>254.44</v>
      </c>
      <c r="AB106" s="2">
        <v>246.26</v>
      </c>
      <c r="AC106" s="2">
        <v>250.5</v>
      </c>
      <c r="AD106" s="1">
        <v>64215685.329999998</v>
      </c>
      <c r="AE106" s="4" t="b">
        <v>0</v>
      </c>
      <c r="AG106"/>
    </row>
    <row r="107" spans="1:33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IF(testdata5[[#This Row],[qty]]&lt;&gt;0,H106+testdata5[[#This Row],[qty]]*BrickSize,H106)</f>
        <v>230.5</v>
      </c>
      <c r="I107" s="15">
        <f>(testdata5[[#This Row],[low]]-$H106)/BrickSize</f>
        <v>0.32000000000000456</v>
      </c>
      <c r="J107" s="15">
        <f>(testdata5[[#This Row],[high]]-$H106)/BrickSize</f>
        <v>0.52400000000000091</v>
      </c>
      <c r="K107" s="15">
        <f>IF(ABS(testdata5[[#This Row],[higQty]])&gt;=ABS(testdata5[[#This Row],[lowQty]]),testdata5[[#This Row],[higQty]],testdata5[[#This Row],[lowQty]])</f>
        <v>0.52400000000000091</v>
      </c>
      <c r="L107" s="12">
        <f>ROUNDDOWN(testdata5[[#This Row],[rawQty]],0)</f>
        <v>0</v>
      </c>
      <c r="M107" s="12">
        <f t="array" ref="M107">SUM(ABS(L$2:L107))</f>
        <v>15</v>
      </c>
      <c r="N107" s="6" t="str">
        <f>IF(testdata5[[#This Row],[qty]]&gt;0,"UP",IF(testdata5[[#This Row],[qty]]&lt;0,"DN",""))</f>
        <v/>
      </c>
      <c r="O107" s="7">
        <f t="shared" si="2"/>
        <v>104</v>
      </c>
      <c r="P107" s="2" t="str">
        <f>IF(testdata5[[#This Row],[qty]]&lt;&gt;0,H106,"")</f>
        <v/>
      </c>
      <c r="Q107" s="2" t="str">
        <f ca="1">IF(testdata5[[#This Row],[qty]]&lt;&gt;0,MAX(OFFSET(testdata5[[#This Row],[high]],0,0,testdata5[[#This Row],[lastIndex]]-testdata5[[#This Row],[index]],1)),"")</f>
        <v/>
      </c>
      <c r="R107" s="2" t="str">
        <f ca="1">IF(testdata5[[#This Row],[qty]]&lt;&gt;0,MIN(OFFSET(testdata5[[#This Row],[low]],0,0,testdata5[[#This Row],[lastIndex]]-testdata5[[#This Row],[index]],1)),"")</f>
        <v/>
      </c>
      <c r="S107" s="2" t="str">
        <f>IF(testdata5[[#This Row],[qty]]&lt;&gt;0,testdata5[[#This Row],[last]],"")</f>
        <v/>
      </c>
      <c r="T107" s="1" t="str">
        <f ca="1">IF(testdata5[[#This Row],[qty]]&lt;&gt;0,SUM(OFFSET(testdata5[[#This Row],[volume]],0,0,testdata5[[#This Row],[lastIndex]]-testdata5[[#This Row],[index]],1))/ABS(testdata5[[#This Row],[qty]]),"")</f>
        <v/>
      </c>
      <c r="X107" s="7">
        <v>106</v>
      </c>
      <c r="Y107" s="3" t="s">
        <v>71</v>
      </c>
      <c r="Z107" s="2">
        <v>250.5</v>
      </c>
      <c r="AA107" s="2">
        <v>254.44</v>
      </c>
      <c r="AB107" s="2">
        <v>246.26</v>
      </c>
      <c r="AC107" s="2">
        <v>248</v>
      </c>
      <c r="AD107" s="1">
        <v>64215685.329999998</v>
      </c>
      <c r="AE107" s="4" t="b">
        <v>0</v>
      </c>
      <c r="AG107"/>
    </row>
    <row r="108" spans="1:33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IF(testdata5[[#This Row],[qty]]&lt;&gt;0,H107+testdata5[[#This Row],[qty]]*BrickSize,H107)</f>
        <v>230.5</v>
      </c>
      <c r="I108" s="15">
        <f>(testdata5[[#This Row],[low]]-$H107)/BrickSize</f>
        <v>7.5999999999999096E-2</v>
      </c>
      <c r="J108" s="15">
        <f>(testdata5[[#This Row],[high]]-$H107)/BrickSize</f>
        <v>0.40399999999999636</v>
      </c>
      <c r="K108" s="15">
        <f>IF(ABS(testdata5[[#This Row],[higQty]])&gt;=ABS(testdata5[[#This Row],[lowQty]]),testdata5[[#This Row],[higQty]],testdata5[[#This Row],[lowQty]])</f>
        <v>0.40399999999999636</v>
      </c>
      <c r="L108" s="12">
        <f>ROUNDDOWN(testdata5[[#This Row],[rawQty]],0)</f>
        <v>0</v>
      </c>
      <c r="M108" s="12">
        <f t="array" ref="M108">SUM(ABS(L$2:L108))</f>
        <v>15</v>
      </c>
      <c r="N108" s="6" t="str">
        <f>IF(testdata5[[#This Row],[qty]]&gt;0,"UP",IF(testdata5[[#This Row],[qty]]&lt;0,"DN",""))</f>
        <v/>
      </c>
      <c r="O108" s="7">
        <f t="shared" si="2"/>
        <v>104</v>
      </c>
      <c r="P108" s="2" t="str">
        <f>IF(testdata5[[#This Row],[qty]]&lt;&gt;0,H107,"")</f>
        <v/>
      </c>
      <c r="Q108" s="2" t="str">
        <f ca="1">IF(testdata5[[#This Row],[qty]]&lt;&gt;0,MAX(OFFSET(testdata5[[#This Row],[high]],0,0,testdata5[[#This Row],[lastIndex]]-testdata5[[#This Row],[index]],1)),"")</f>
        <v/>
      </c>
      <c r="R108" s="2" t="str">
        <f ca="1">IF(testdata5[[#This Row],[qty]]&lt;&gt;0,MIN(OFFSET(testdata5[[#This Row],[low]],0,0,testdata5[[#This Row],[lastIndex]]-testdata5[[#This Row],[index]],1)),"")</f>
        <v/>
      </c>
      <c r="S108" s="2" t="str">
        <f>IF(testdata5[[#This Row],[qty]]&lt;&gt;0,testdata5[[#This Row],[last]],"")</f>
        <v/>
      </c>
      <c r="T108" s="1" t="str">
        <f ca="1">IF(testdata5[[#This Row],[qty]]&lt;&gt;0,SUM(OFFSET(testdata5[[#This Row],[volume]],0,0,testdata5[[#This Row],[lastIndex]]-testdata5[[#This Row],[index]],1))/ABS(testdata5[[#This Row],[qty]]),"")</f>
        <v/>
      </c>
      <c r="X108" s="7">
        <v>107</v>
      </c>
      <c r="Y108" s="3" t="s">
        <v>165</v>
      </c>
      <c r="Z108" s="2">
        <v>248</v>
      </c>
      <c r="AA108" s="2">
        <v>252.68</v>
      </c>
      <c r="AB108" s="2">
        <v>248.36</v>
      </c>
      <c r="AC108" s="2">
        <v>250.5</v>
      </c>
      <c r="AD108" s="1">
        <v>124052768</v>
      </c>
      <c r="AE108" s="4" t="b">
        <v>1</v>
      </c>
      <c r="AG108"/>
    </row>
    <row r="109" spans="1:33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IF(testdata5[[#This Row],[qty]]&lt;&gt;0,H108+testdata5[[#This Row],[qty]]*BrickSize,H108)</f>
        <v>230.5</v>
      </c>
      <c r="I109" s="15">
        <f>(testdata5[[#This Row],[low]]-$H108)/BrickSize</f>
        <v>-3.6000000000001364E-2</v>
      </c>
      <c r="J109" s="15">
        <f>(testdata5[[#This Row],[high]]-$H108)/BrickSize</f>
        <v>0.37999999999999545</v>
      </c>
      <c r="K109" s="15">
        <f>IF(ABS(testdata5[[#This Row],[higQty]])&gt;=ABS(testdata5[[#This Row],[lowQty]]),testdata5[[#This Row],[higQty]],testdata5[[#This Row],[lowQty]])</f>
        <v>0.37999999999999545</v>
      </c>
      <c r="L109" s="12">
        <f>ROUNDDOWN(testdata5[[#This Row],[rawQty]],0)</f>
        <v>0</v>
      </c>
      <c r="M109" s="12">
        <f t="array" ref="M109">SUM(ABS(L$2:L109))</f>
        <v>15</v>
      </c>
      <c r="N109" s="6" t="str">
        <f>IF(testdata5[[#This Row],[qty]]&gt;0,"UP",IF(testdata5[[#This Row],[qty]]&lt;0,"DN",""))</f>
        <v/>
      </c>
      <c r="O109" s="7">
        <f t="shared" si="2"/>
        <v>104</v>
      </c>
      <c r="P109" s="2" t="str">
        <f>IF(testdata5[[#This Row],[qty]]&lt;&gt;0,H108,"")</f>
        <v/>
      </c>
      <c r="Q109" s="2" t="str">
        <f ca="1">IF(testdata5[[#This Row],[qty]]&lt;&gt;0,MAX(OFFSET(testdata5[[#This Row],[high]],0,0,testdata5[[#This Row],[lastIndex]]-testdata5[[#This Row],[index]],1)),"")</f>
        <v/>
      </c>
      <c r="R109" s="2" t="str">
        <f ca="1">IF(testdata5[[#This Row],[qty]]&lt;&gt;0,MIN(OFFSET(testdata5[[#This Row],[low]],0,0,testdata5[[#This Row],[lastIndex]]-testdata5[[#This Row],[index]],1)),"")</f>
        <v/>
      </c>
      <c r="S109" s="2" t="str">
        <f>IF(testdata5[[#This Row],[qty]]&lt;&gt;0,testdata5[[#This Row],[last]],"")</f>
        <v/>
      </c>
      <c r="T109" s="1" t="str">
        <f ca="1">IF(testdata5[[#This Row],[qty]]&lt;&gt;0,SUM(OFFSET(testdata5[[#This Row],[volume]],0,0,testdata5[[#This Row],[lastIndex]]-testdata5[[#This Row],[index]],1))/ABS(testdata5[[#This Row],[qty]]),"")</f>
        <v/>
      </c>
      <c r="X109" s="7">
        <v>108</v>
      </c>
      <c r="Y109" s="3" t="s">
        <v>72</v>
      </c>
      <c r="Z109" s="2">
        <v>250.5</v>
      </c>
      <c r="AA109" s="2">
        <v>255.63</v>
      </c>
      <c r="AB109" s="2">
        <v>248.13</v>
      </c>
      <c r="AC109" s="2">
        <v>253</v>
      </c>
      <c r="AD109" s="1">
        <v>63969788</v>
      </c>
      <c r="AE109" s="4" t="b">
        <v>1</v>
      </c>
      <c r="AG109"/>
    </row>
    <row r="110" spans="1:33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IF(testdata5[[#This Row],[qty]]&lt;&gt;0,H109+testdata5[[#This Row],[qty]]*BrickSize,H109)</f>
        <v>230.5</v>
      </c>
      <c r="I110" s="15">
        <f>(testdata5[[#This Row],[low]]-$H109)/BrickSize</f>
        <v>9.6000000000003638E-2</v>
      </c>
      <c r="J110" s="15">
        <f>(testdata5[[#This Row],[high]]-$H109)/BrickSize</f>
        <v>0.53600000000000136</v>
      </c>
      <c r="K110" s="15">
        <f>IF(ABS(testdata5[[#This Row],[higQty]])&gt;=ABS(testdata5[[#This Row],[lowQty]]),testdata5[[#This Row],[higQty]],testdata5[[#This Row],[lowQty]])</f>
        <v>0.53600000000000136</v>
      </c>
      <c r="L110" s="12">
        <f>ROUNDDOWN(testdata5[[#This Row],[rawQty]],0)</f>
        <v>0</v>
      </c>
      <c r="M110" s="12">
        <f t="array" ref="M110">SUM(ABS(L$2:L110))</f>
        <v>15</v>
      </c>
      <c r="N110" s="6" t="str">
        <f>IF(testdata5[[#This Row],[qty]]&gt;0,"UP",IF(testdata5[[#This Row],[qty]]&lt;0,"DN",""))</f>
        <v/>
      </c>
      <c r="O110" s="7">
        <f t="shared" si="2"/>
        <v>104</v>
      </c>
      <c r="P110" s="2" t="str">
        <f>IF(testdata5[[#This Row],[qty]]&lt;&gt;0,H109,"")</f>
        <v/>
      </c>
      <c r="Q110" s="2" t="str">
        <f ca="1">IF(testdata5[[#This Row],[qty]]&lt;&gt;0,MAX(OFFSET(testdata5[[#This Row],[high]],0,0,testdata5[[#This Row],[lastIndex]]-testdata5[[#This Row],[index]],1)),"")</f>
        <v/>
      </c>
      <c r="R110" s="2" t="str">
        <f ca="1">IF(testdata5[[#This Row],[qty]]&lt;&gt;0,MIN(OFFSET(testdata5[[#This Row],[low]],0,0,testdata5[[#This Row],[lastIndex]]-testdata5[[#This Row],[index]],1)),"")</f>
        <v/>
      </c>
      <c r="S110" s="2" t="str">
        <f>IF(testdata5[[#This Row],[qty]]&lt;&gt;0,testdata5[[#This Row],[last]],"")</f>
        <v/>
      </c>
      <c r="T110" s="1" t="str">
        <f ca="1">IF(testdata5[[#This Row],[qty]]&lt;&gt;0,SUM(OFFSET(testdata5[[#This Row],[volume]],0,0,testdata5[[#This Row],[lastIndex]]-testdata5[[#This Row],[index]],1))/ABS(testdata5[[#This Row],[qty]]),"")</f>
        <v/>
      </c>
      <c r="X110" s="7">
        <v>109</v>
      </c>
      <c r="Y110" s="3" t="s">
        <v>72</v>
      </c>
      <c r="Z110" s="2">
        <v>253</v>
      </c>
      <c r="AA110" s="2">
        <v>255.63</v>
      </c>
      <c r="AB110" s="2">
        <v>248.13</v>
      </c>
      <c r="AC110" s="2">
        <v>255.5</v>
      </c>
      <c r="AD110" s="1">
        <v>63969788</v>
      </c>
      <c r="AE110" s="4" t="b">
        <v>1</v>
      </c>
      <c r="AG110"/>
    </row>
    <row r="111" spans="1:33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IF(testdata5[[#This Row],[qty]]&lt;&gt;0,H110+testdata5[[#This Row],[qty]]*BrickSize,H110)</f>
        <v>230.5</v>
      </c>
      <c r="I111" s="15">
        <f>(testdata5[[#This Row],[low]]-$H110)/BrickSize</f>
        <v>-0.367999999999995</v>
      </c>
      <c r="J111" s="15">
        <f>(testdata5[[#This Row],[high]]-$H110)/BrickSize</f>
        <v>0.79199999999999593</v>
      </c>
      <c r="K111" s="15">
        <f>IF(ABS(testdata5[[#This Row],[higQty]])&gt;=ABS(testdata5[[#This Row],[lowQty]]),testdata5[[#This Row],[higQty]],testdata5[[#This Row],[lowQty]])</f>
        <v>0.79199999999999593</v>
      </c>
      <c r="L111" s="12">
        <f>ROUNDDOWN(testdata5[[#This Row],[rawQty]],0)</f>
        <v>0</v>
      </c>
      <c r="M111" s="12">
        <f t="array" ref="M111">SUM(ABS(L$2:L111))</f>
        <v>15</v>
      </c>
      <c r="N111" s="6" t="str">
        <f>IF(testdata5[[#This Row],[qty]]&gt;0,"UP",IF(testdata5[[#This Row],[qty]]&lt;0,"DN",""))</f>
        <v/>
      </c>
      <c r="O111" s="7">
        <f t="shared" si="2"/>
        <v>104</v>
      </c>
      <c r="P111" s="2" t="str">
        <f>IF(testdata5[[#This Row],[qty]]&lt;&gt;0,H110,"")</f>
        <v/>
      </c>
      <c r="Q111" s="2" t="str">
        <f ca="1">IF(testdata5[[#This Row],[qty]]&lt;&gt;0,MAX(OFFSET(testdata5[[#This Row],[high]],0,0,testdata5[[#This Row],[lastIndex]]-testdata5[[#This Row],[index]],1)),"")</f>
        <v/>
      </c>
      <c r="R111" s="2" t="str">
        <f ca="1">IF(testdata5[[#This Row],[qty]]&lt;&gt;0,MIN(OFFSET(testdata5[[#This Row],[low]],0,0,testdata5[[#This Row],[lastIndex]]-testdata5[[#This Row],[index]],1)),"")</f>
        <v/>
      </c>
      <c r="S111" s="2" t="str">
        <f>IF(testdata5[[#This Row],[qty]]&lt;&gt;0,testdata5[[#This Row],[last]],"")</f>
        <v/>
      </c>
      <c r="T111" s="1" t="str">
        <f ca="1">IF(testdata5[[#This Row],[qty]]&lt;&gt;0,SUM(OFFSET(testdata5[[#This Row],[volume]],0,0,testdata5[[#This Row],[lastIndex]]-testdata5[[#This Row],[index]],1))/ABS(testdata5[[#This Row],[qty]]),"")</f>
        <v/>
      </c>
      <c r="X111" s="7">
        <v>110</v>
      </c>
      <c r="Y111" s="3" t="s">
        <v>74</v>
      </c>
      <c r="Z111" s="2">
        <v>255.5</v>
      </c>
      <c r="AA111" s="2">
        <v>257.83999999999997</v>
      </c>
      <c r="AB111" s="2">
        <v>249.48</v>
      </c>
      <c r="AC111" s="2">
        <v>253</v>
      </c>
      <c r="AD111" s="1">
        <v>135562852</v>
      </c>
      <c r="AE111" s="4" t="b">
        <v>0</v>
      </c>
      <c r="AG111"/>
    </row>
    <row r="112" spans="1:33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IF(testdata5[[#This Row],[qty]]&lt;&gt;0,H111+testdata5[[#This Row],[qty]]*BrickSize,H111)</f>
        <v>230.5</v>
      </c>
      <c r="I112" s="15">
        <f>(testdata5[[#This Row],[low]]-$H111)/BrickSize</f>
        <v>-0.20399999999999635</v>
      </c>
      <c r="J112" s="15">
        <f>(testdata5[[#This Row],[high]]-$H111)/BrickSize</f>
        <v>0.18799999999999956</v>
      </c>
      <c r="K112" s="15">
        <f>IF(ABS(testdata5[[#This Row],[higQty]])&gt;=ABS(testdata5[[#This Row],[lowQty]]),testdata5[[#This Row],[higQty]],testdata5[[#This Row],[lowQty]])</f>
        <v>-0.20399999999999635</v>
      </c>
      <c r="L112" s="12">
        <f>ROUNDDOWN(testdata5[[#This Row],[rawQty]],0)</f>
        <v>0</v>
      </c>
      <c r="M112" s="12">
        <f t="array" ref="M112">SUM(ABS(L$2:L112))</f>
        <v>15</v>
      </c>
      <c r="N112" s="6" t="str">
        <f>IF(testdata5[[#This Row],[qty]]&gt;0,"UP",IF(testdata5[[#This Row],[qty]]&lt;0,"DN",""))</f>
        <v/>
      </c>
      <c r="O112" s="7">
        <f t="shared" si="2"/>
        <v>104</v>
      </c>
      <c r="P112" s="2" t="str">
        <f>IF(testdata5[[#This Row],[qty]]&lt;&gt;0,H111,"")</f>
        <v/>
      </c>
      <c r="Q112" s="2" t="str">
        <f ca="1">IF(testdata5[[#This Row],[qty]]&lt;&gt;0,MAX(OFFSET(testdata5[[#This Row],[high]],0,0,testdata5[[#This Row],[lastIndex]]-testdata5[[#This Row],[index]],1)),"")</f>
        <v/>
      </c>
      <c r="R112" s="2" t="str">
        <f ca="1">IF(testdata5[[#This Row],[qty]]&lt;&gt;0,MIN(OFFSET(testdata5[[#This Row],[low]],0,0,testdata5[[#This Row],[lastIndex]]-testdata5[[#This Row],[index]],1)),"")</f>
        <v/>
      </c>
      <c r="S112" s="2" t="str">
        <f>IF(testdata5[[#This Row],[qty]]&lt;&gt;0,testdata5[[#This Row],[last]],"")</f>
        <v/>
      </c>
      <c r="T112" s="1" t="str">
        <f ca="1">IF(testdata5[[#This Row],[qty]]&lt;&gt;0,SUM(OFFSET(testdata5[[#This Row],[volume]],0,0,testdata5[[#This Row],[lastIndex]]-testdata5[[#This Row],[index]],1))/ABS(testdata5[[#This Row],[qty]]),"")</f>
        <v/>
      </c>
      <c r="X112" s="7">
        <v>111</v>
      </c>
      <c r="Y112" s="3" t="s">
        <v>74</v>
      </c>
      <c r="Z112" s="2">
        <v>253</v>
      </c>
      <c r="AA112" s="2">
        <v>257.83999999999997</v>
      </c>
      <c r="AB112" s="2">
        <v>249.48</v>
      </c>
      <c r="AC112" s="2">
        <v>250.5</v>
      </c>
      <c r="AD112" s="1">
        <v>135562852</v>
      </c>
      <c r="AE112" s="4" t="b">
        <v>0</v>
      </c>
      <c r="AG112"/>
    </row>
    <row r="113" spans="1:33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IF(testdata5[[#This Row],[qty]]&lt;&gt;0,H112+testdata5[[#This Row],[qty]]*BrickSize,H112)</f>
        <v>230.5</v>
      </c>
      <c r="I113" s="15">
        <f>(testdata5[[#This Row],[low]]-$H112)/BrickSize</f>
        <v>0.25199999999999817</v>
      </c>
      <c r="J113" s="15">
        <f>(testdata5[[#This Row],[high]]-$H112)/BrickSize</f>
        <v>0.63999999999999768</v>
      </c>
      <c r="K113" s="15">
        <f>IF(ABS(testdata5[[#This Row],[higQty]])&gt;=ABS(testdata5[[#This Row],[lowQty]]),testdata5[[#This Row],[higQty]],testdata5[[#This Row],[lowQty]])</f>
        <v>0.63999999999999768</v>
      </c>
      <c r="L113" s="12">
        <f>ROUNDDOWN(testdata5[[#This Row],[rawQty]],0)</f>
        <v>0</v>
      </c>
      <c r="M113" s="12">
        <f t="array" ref="M113">SUM(ABS(L$2:L113))</f>
        <v>15</v>
      </c>
      <c r="N113" s="6" t="str">
        <f>IF(testdata5[[#This Row],[qty]]&gt;0,"UP",IF(testdata5[[#This Row],[qty]]&lt;0,"DN",""))</f>
        <v/>
      </c>
      <c r="O113" s="7">
        <f t="shared" si="2"/>
        <v>104</v>
      </c>
      <c r="P113" s="2" t="str">
        <f>IF(testdata5[[#This Row],[qty]]&lt;&gt;0,H112,"")</f>
        <v/>
      </c>
      <c r="Q113" s="2" t="str">
        <f ca="1">IF(testdata5[[#This Row],[qty]]&lt;&gt;0,MAX(OFFSET(testdata5[[#This Row],[high]],0,0,testdata5[[#This Row],[lastIndex]]-testdata5[[#This Row],[index]],1)),"")</f>
        <v/>
      </c>
      <c r="R113" s="2" t="str">
        <f ca="1">IF(testdata5[[#This Row],[qty]]&lt;&gt;0,MIN(OFFSET(testdata5[[#This Row],[low]],0,0,testdata5[[#This Row],[lastIndex]]-testdata5[[#This Row],[index]],1)),"")</f>
        <v/>
      </c>
      <c r="S113" s="2" t="str">
        <f>IF(testdata5[[#This Row],[qty]]&lt;&gt;0,testdata5[[#This Row],[last]],"")</f>
        <v/>
      </c>
      <c r="T113" s="1" t="str">
        <f ca="1">IF(testdata5[[#This Row],[qty]]&lt;&gt;0,SUM(OFFSET(testdata5[[#This Row],[volume]],0,0,testdata5[[#This Row],[lastIndex]]-testdata5[[#This Row],[index]],1))/ABS(testdata5[[#This Row],[qty]]),"")</f>
        <v/>
      </c>
      <c r="X113" s="7">
        <v>112</v>
      </c>
      <c r="Y113" s="3" t="s">
        <v>166</v>
      </c>
      <c r="Z113" s="2">
        <v>250.5</v>
      </c>
      <c r="AA113" s="2">
        <v>256.10000000000002</v>
      </c>
      <c r="AB113" s="2">
        <v>251.35</v>
      </c>
      <c r="AC113" s="2">
        <v>253</v>
      </c>
      <c r="AD113" s="1">
        <v>54521632</v>
      </c>
      <c r="AE113" s="4" t="b">
        <v>1</v>
      </c>
      <c r="AG113"/>
    </row>
    <row r="114" spans="1:33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IF(testdata5[[#This Row],[qty]]&lt;&gt;0,H113+testdata5[[#This Row],[qty]]*BrickSize,H113)</f>
        <v>230.5</v>
      </c>
      <c r="I114" s="15">
        <f>(testdata5[[#This Row],[low]]-$H113)/BrickSize</f>
        <v>0.13999999999999774</v>
      </c>
      <c r="J114" s="15">
        <f>(testdata5[[#This Row],[high]]-$H113)/BrickSize</f>
        <v>0.73999999999999777</v>
      </c>
      <c r="K114" s="15">
        <f>IF(ABS(testdata5[[#This Row],[higQty]])&gt;=ABS(testdata5[[#This Row],[lowQty]]),testdata5[[#This Row],[higQty]],testdata5[[#This Row],[lowQty]])</f>
        <v>0.73999999999999777</v>
      </c>
      <c r="L114" s="12">
        <f>ROUNDDOWN(testdata5[[#This Row],[rawQty]],0)</f>
        <v>0</v>
      </c>
      <c r="M114" s="12">
        <f t="array" ref="M114">SUM(ABS(L$2:L114))</f>
        <v>15</v>
      </c>
      <c r="N114" s="6" t="str">
        <f>IF(testdata5[[#This Row],[qty]]&gt;0,"UP",IF(testdata5[[#This Row],[qty]]&lt;0,"DN",""))</f>
        <v/>
      </c>
      <c r="O114" s="7">
        <f t="shared" si="2"/>
        <v>104</v>
      </c>
      <c r="P114" s="2" t="str">
        <f>IF(testdata5[[#This Row],[qty]]&lt;&gt;0,H113,"")</f>
        <v/>
      </c>
      <c r="Q114" s="2" t="str">
        <f ca="1">IF(testdata5[[#This Row],[qty]]&lt;&gt;0,MAX(OFFSET(testdata5[[#This Row],[high]],0,0,testdata5[[#This Row],[lastIndex]]-testdata5[[#This Row],[index]],1)),"")</f>
        <v/>
      </c>
      <c r="R114" s="2" t="str">
        <f ca="1">IF(testdata5[[#This Row],[qty]]&lt;&gt;0,MIN(OFFSET(testdata5[[#This Row],[low]],0,0,testdata5[[#This Row],[lastIndex]]-testdata5[[#This Row],[index]],1)),"")</f>
        <v/>
      </c>
      <c r="S114" s="2" t="str">
        <f>IF(testdata5[[#This Row],[qty]]&lt;&gt;0,testdata5[[#This Row],[last]],"")</f>
        <v/>
      </c>
      <c r="T114" s="1" t="str">
        <f ca="1">IF(testdata5[[#This Row],[qty]]&lt;&gt;0,SUM(OFFSET(testdata5[[#This Row],[volume]],0,0,testdata5[[#This Row],[lastIndex]]-testdata5[[#This Row],[index]],1))/ABS(testdata5[[#This Row],[qty]]),"")</f>
        <v/>
      </c>
      <c r="X114" s="7">
        <v>113</v>
      </c>
      <c r="Y114" s="3" t="s">
        <v>166</v>
      </c>
      <c r="Z114" s="2">
        <v>253</v>
      </c>
      <c r="AA114" s="2">
        <v>256.10000000000002</v>
      </c>
      <c r="AB114" s="2">
        <v>251.35</v>
      </c>
      <c r="AC114" s="2">
        <v>255.5</v>
      </c>
      <c r="AD114" s="1">
        <v>54521632</v>
      </c>
      <c r="AE114" s="4" t="b">
        <v>1</v>
      </c>
      <c r="AG114"/>
    </row>
    <row r="115" spans="1:33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IF(testdata5[[#This Row],[qty]]&lt;&gt;0,H114+testdata5[[#This Row],[qty]]*BrickSize,H114)</f>
        <v>230.5</v>
      </c>
      <c r="I115" s="15">
        <f>(testdata5[[#This Row],[low]]-$H114)/BrickSize</f>
        <v>-0.21200000000000047</v>
      </c>
      <c r="J115" s="15">
        <f>(testdata5[[#This Row],[high]]-$H114)/BrickSize</f>
        <v>0.37599999999999911</v>
      </c>
      <c r="K115" s="15">
        <f>IF(ABS(testdata5[[#This Row],[higQty]])&gt;=ABS(testdata5[[#This Row],[lowQty]]),testdata5[[#This Row],[higQty]],testdata5[[#This Row],[lowQty]])</f>
        <v>0.37599999999999911</v>
      </c>
      <c r="L115" s="12">
        <f>ROUNDDOWN(testdata5[[#This Row],[rawQty]],0)</f>
        <v>0</v>
      </c>
      <c r="M115" s="12">
        <f t="array" ref="M115">SUM(ABS(L$2:L115))</f>
        <v>15</v>
      </c>
      <c r="N115" s="6" t="str">
        <f>IF(testdata5[[#This Row],[qty]]&gt;0,"UP",IF(testdata5[[#This Row],[qty]]&lt;0,"DN",""))</f>
        <v/>
      </c>
      <c r="O115" s="7">
        <f t="shared" si="2"/>
        <v>104</v>
      </c>
      <c r="P115" s="2" t="str">
        <f>IF(testdata5[[#This Row],[qty]]&lt;&gt;0,H114,"")</f>
        <v/>
      </c>
      <c r="Q115" s="2" t="str">
        <f ca="1">IF(testdata5[[#This Row],[qty]]&lt;&gt;0,MAX(OFFSET(testdata5[[#This Row],[high]],0,0,testdata5[[#This Row],[lastIndex]]-testdata5[[#This Row],[index]],1)),"")</f>
        <v/>
      </c>
      <c r="R115" s="2" t="str">
        <f ca="1">IF(testdata5[[#This Row],[qty]]&lt;&gt;0,MIN(OFFSET(testdata5[[#This Row],[low]],0,0,testdata5[[#This Row],[lastIndex]]-testdata5[[#This Row],[index]],1)),"")</f>
        <v/>
      </c>
      <c r="S115" s="2" t="str">
        <f>IF(testdata5[[#This Row],[qty]]&lt;&gt;0,testdata5[[#This Row],[last]],"")</f>
        <v/>
      </c>
      <c r="T115" s="1" t="str">
        <f ca="1">IF(testdata5[[#This Row],[qty]]&lt;&gt;0,SUM(OFFSET(testdata5[[#This Row],[volume]],0,0,testdata5[[#This Row],[lastIndex]]-testdata5[[#This Row],[index]],1))/ABS(testdata5[[#This Row],[qty]]),"")</f>
        <v/>
      </c>
      <c r="X115" s="7">
        <v>114</v>
      </c>
      <c r="Y115" s="3" t="s">
        <v>167</v>
      </c>
      <c r="Z115" s="2">
        <v>255.5</v>
      </c>
      <c r="AA115" s="2">
        <v>258.18</v>
      </c>
      <c r="AB115" s="2">
        <v>254.3</v>
      </c>
      <c r="AC115" s="2">
        <v>258</v>
      </c>
      <c r="AD115" s="1">
        <v>274673480</v>
      </c>
      <c r="AE115" s="4" t="b">
        <v>1</v>
      </c>
      <c r="AG115"/>
    </row>
    <row r="116" spans="1:33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IF(testdata5[[#This Row],[qty]]&lt;&gt;0,H115+testdata5[[#This Row],[qty]]*BrickSize,H115)</f>
        <v>230.5</v>
      </c>
      <c r="I116" s="15">
        <f>(testdata5[[#This Row],[low]]-$H115)/BrickSize</f>
        <v>-3.9999999999997725E-2</v>
      </c>
      <c r="J116" s="15">
        <f>(testdata5[[#This Row],[high]]-$H115)/BrickSize</f>
        <v>0.41599999999999682</v>
      </c>
      <c r="K116" s="15">
        <f>IF(ABS(testdata5[[#This Row],[higQty]])&gt;=ABS(testdata5[[#This Row],[lowQty]]),testdata5[[#This Row],[higQty]],testdata5[[#This Row],[lowQty]])</f>
        <v>0.41599999999999682</v>
      </c>
      <c r="L116" s="12">
        <f>ROUNDDOWN(testdata5[[#This Row],[rawQty]],0)</f>
        <v>0</v>
      </c>
      <c r="M116" s="12">
        <f t="array" ref="M116">SUM(ABS(L$2:L116))</f>
        <v>15</v>
      </c>
      <c r="N116" s="6" t="str">
        <f>IF(testdata5[[#This Row],[qty]]&gt;0,"UP",IF(testdata5[[#This Row],[qty]]&lt;0,"DN",""))</f>
        <v/>
      </c>
      <c r="O116" s="7">
        <f t="shared" si="2"/>
        <v>104</v>
      </c>
      <c r="P116" s="2" t="str">
        <f>IF(testdata5[[#This Row],[qty]]&lt;&gt;0,H115,"")</f>
        <v/>
      </c>
      <c r="Q116" s="2" t="str">
        <f ca="1">IF(testdata5[[#This Row],[qty]]&lt;&gt;0,MAX(OFFSET(testdata5[[#This Row],[high]],0,0,testdata5[[#This Row],[lastIndex]]-testdata5[[#This Row],[index]],1)),"")</f>
        <v/>
      </c>
      <c r="R116" s="2" t="str">
        <f ca="1">IF(testdata5[[#This Row],[qty]]&lt;&gt;0,MIN(OFFSET(testdata5[[#This Row],[low]],0,0,testdata5[[#This Row],[lastIndex]]-testdata5[[#This Row],[index]],1)),"")</f>
        <v/>
      </c>
      <c r="S116" s="2" t="str">
        <f>IF(testdata5[[#This Row],[qty]]&lt;&gt;0,testdata5[[#This Row],[last]],"")</f>
        <v/>
      </c>
      <c r="T116" s="1" t="str">
        <f ca="1">IF(testdata5[[#This Row],[qty]]&lt;&gt;0,SUM(OFFSET(testdata5[[#This Row],[volume]],0,0,testdata5[[#This Row],[lastIndex]]-testdata5[[#This Row],[index]],1))/ABS(testdata5[[#This Row],[qty]]),"")</f>
        <v/>
      </c>
      <c r="X116" s="7">
        <v>115</v>
      </c>
      <c r="Y116" s="3" t="s">
        <v>168</v>
      </c>
      <c r="Z116" s="2">
        <v>258</v>
      </c>
      <c r="AA116" s="2">
        <v>258.70999999999998</v>
      </c>
      <c r="AB116" s="2">
        <v>255.29</v>
      </c>
      <c r="AC116" s="2">
        <v>255.5</v>
      </c>
      <c r="AD116" s="1">
        <v>87984192</v>
      </c>
      <c r="AE116" s="4" t="b">
        <v>0</v>
      </c>
      <c r="AG116"/>
    </row>
    <row r="117" spans="1:33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IF(testdata5[[#This Row],[qty]]&lt;&gt;0,H116+testdata5[[#This Row],[qty]]*BrickSize,H116)</f>
        <v>233</v>
      </c>
      <c r="I117" s="15">
        <f>(testdata5[[#This Row],[low]]-$H116)/BrickSize</f>
        <v>0.66399999999999859</v>
      </c>
      <c r="J117" s="15">
        <f>(testdata5[[#This Row],[high]]-$H116)/BrickSize</f>
        <v>1.1399999999999977</v>
      </c>
      <c r="K117" s="15">
        <f>IF(ABS(testdata5[[#This Row],[higQty]])&gt;=ABS(testdata5[[#This Row],[lowQty]]),testdata5[[#This Row],[higQty]],testdata5[[#This Row],[lowQty]])</f>
        <v>1.1399999999999977</v>
      </c>
      <c r="L117" s="12">
        <f>ROUNDDOWN(testdata5[[#This Row],[rawQty]],0)</f>
        <v>1</v>
      </c>
      <c r="M117" s="12">
        <f t="array" ref="M117">SUM(ABS(L$2:L117))</f>
        <v>16</v>
      </c>
      <c r="N117" s="6" t="str">
        <f>IF(testdata5[[#This Row],[qty]]&gt;0,"UP",IF(testdata5[[#This Row],[qty]]&lt;0,"DN",""))</f>
        <v>UP</v>
      </c>
      <c r="O117" s="7">
        <f t="shared" si="2"/>
        <v>104</v>
      </c>
      <c r="P117" s="2">
        <f>IF(testdata5[[#This Row],[qty]]&lt;&gt;0,H116,"")</f>
        <v>230.5</v>
      </c>
      <c r="Q117" s="2">
        <f ca="1">IF(testdata5[[#This Row],[qty]]&lt;&gt;0,MAX(OFFSET(testdata5[[#This Row],[high]],0,0,testdata5[[#This Row],[lastIndex]]-testdata5[[#This Row],[index]],1)),"")</f>
        <v>233.35</v>
      </c>
      <c r="R117" s="2">
        <f ca="1">IF(testdata5[[#This Row],[qty]]&lt;&gt;0,MIN(OFFSET(testdata5[[#This Row],[low]],0,0,testdata5[[#This Row],[lastIndex]]-testdata5[[#This Row],[index]],1)),"")</f>
        <v>229.58</v>
      </c>
      <c r="S117" s="2">
        <f>IF(testdata5[[#This Row],[qty]]&lt;&gt;0,testdata5[[#This Row],[last]],"")</f>
        <v>233</v>
      </c>
      <c r="T117" s="1">
        <f ca="1">IF(testdata5[[#This Row],[qty]]&lt;&gt;0,SUM(OFFSET(testdata5[[#This Row],[volume]],0,0,testdata5[[#This Row],[lastIndex]]-testdata5[[#This Row],[index]],1))/ABS(testdata5[[#This Row],[qty]]),"")</f>
        <v>923504280</v>
      </c>
      <c r="X117" s="7">
        <v>116</v>
      </c>
      <c r="Y117" s="3" t="s">
        <v>76</v>
      </c>
      <c r="Z117" s="2">
        <v>255.5</v>
      </c>
      <c r="AA117" s="2">
        <v>259.33999999999997</v>
      </c>
      <c r="AB117" s="2">
        <v>257.29000000000002</v>
      </c>
      <c r="AC117" s="2">
        <v>258</v>
      </c>
      <c r="AD117" s="1">
        <v>65570252</v>
      </c>
      <c r="AE117" s="4" t="b">
        <v>1</v>
      </c>
      <c r="AG117"/>
    </row>
    <row r="118" spans="1:33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IF(testdata5[[#This Row],[qty]]&lt;&gt;0,H117+testdata5[[#This Row],[qty]]*BrickSize,H117)</f>
        <v>233</v>
      </c>
      <c r="I118" s="15">
        <f>(testdata5[[#This Row],[low]]-$H117)/BrickSize</f>
        <v>-0.52400000000000091</v>
      </c>
      <c r="J118" s="15">
        <f>(testdata5[[#This Row],[high]]-$H117)/BrickSize</f>
        <v>-3.9999999999997725E-2</v>
      </c>
      <c r="K118" s="15">
        <f>IF(ABS(testdata5[[#This Row],[higQty]])&gt;=ABS(testdata5[[#This Row],[lowQty]]),testdata5[[#This Row],[higQty]],testdata5[[#This Row],[lowQty]])</f>
        <v>-0.52400000000000091</v>
      </c>
      <c r="L118" s="12">
        <f>ROUNDDOWN(testdata5[[#This Row],[rawQty]],0)</f>
        <v>0</v>
      </c>
      <c r="M118" s="12">
        <f t="array" ref="M118">SUM(ABS(L$2:L118))</f>
        <v>16</v>
      </c>
      <c r="N118" s="6" t="str">
        <f>IF(testdata5[[#This Row],[qty]]&gt;0,"UP",IF(testdata5[[#This Row],[qty]]&lt;0,"DN",""))</f>
        <v/>
      </c>
      <c r="O118" s="7">
        <f t="shared" si="2"/>
        <v>116</v>
      </c>
      <c r="P118" s="2" t="str">
        <f>IF(testdata5[[#This Row],[qty]]&lt;&gt;0,H117,"")</f>
        <v/>
      </c>
      <c r="Q118" s="2" t="str">
        <f ca="1">IF(testdata5[[#This Row],[qty]]&lt;&gt;0,MAX(OFFSET(testdata5[[#This Row],[high]],0,0,testdata5[[#This Row],[lastIndex]]-testdata5[[#This Row],[index]],1)),"")</f>
        <v/>
      </c>
      <c r="R118" s="2" t="str">
        <f ca="1">IF(testdata5[[#This Row],[qty]]&lt;&gt;0,MIN(OFFSET(testdata5[[#This Row],[low]],0,0,testdata5[[#This Row],[lastIndex]]-testdata5[[#This Row],[index]],1)),"")</f>
        <v/>
      </c>
      <c r="S118" s="2" t="str">
        <f>IF(testdata5[[#This Row],[qty]]&lt;&gt;0,testdata5[[#This Row],[last]],"")</f>
        <v/>
      </c>
      <c r="T118" s="1" t="str">
        <f ca="1">IF(testdata5[[#This Row],[qty]]&lt;&gt;0,SUM(OFFSET(testdata5[[#This Row],[volume]],0,0,testdata5[[#This Row],[lastIndex]]-testdata5[[#This Row],[index]],1))/ABS(testdata5[[#This Row],[qty]]),"")</f>
        <v/>
      </c>
      <c r="X118" s="7">
        <v>117</v>
      </c>
      <c r="Y118" s="3" t="s">
        <v>77</v>
      </c>
      <c r="Z118" s="2">
        <v>258</v>
      </c>
      <c r="AA118" s="2">
        <v>261.93</v>
      </c>
      <c r="AB118" s="2">
        <v>259.88</v>
      </c>
      <c r="AC118" s="2">
        <v>260.5</v>
      </c>
      <c r="AD118" s="1">
        <v>66890592</v>
      </c>
      <c r="AE118" s="4" t="b">
        <v>1</v>
      </c>
      <c r="AG118"/>
    </row>
    <row r="119" spans="1:33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IF(testdata5[[#This Row],[qty]]&lt;&gt;0,H118+testdata5[[#This Row],[qty]]*BrickSize,H118)</f>
        <v>233</v>
      </c>
      <c r="I119" s="15">
        <f>(testdata5[[#This Row],[low]]-$H118)/BrickSize</f>
        <v>-0.74400000000000543</v>
      </c>
      <c r="J119" s="15">
        <f>(testdata5[[#This Row],[high]]-$H118)/BrickSize</f>
        <v>-0.29600000000000365</v>
      </c>
      <c r="K119" s="15">
        <f>IF(ABS(testdata5[[#This Row],[higQty]])&gt;=ABS(testdata5[[#This Row],[lowQty]]),testdata5[[#This Row],[higQty]],testdata5[[#This Row],[lowQty]])</f>
        <v>-0.74400000000000543</v>
      </c>
      <c r="L119" s="12">
        <f>ROUNDDOWN(testdata5[[#This Row],[rawQty]],0)</f>
        <v>0</v>
      </c>
      <c r="M119" s="12">
        <f t="array" ref="M119">SUM(ABS(L$2:L119))</f>
        <v>16</v>
      </c>
      <c r="N119" s="6" t="str">
        <f>IF(testdata5[[#This Row],[qty]]&gt;0,"UP",IF(testdata5[[#This Row],[qty]]&lt;0,"DN",""))</f>
        <v/>
      </c>
      <c r="O119" s="7">
        <f t="shared" si="2"/>
        <v>116</v>
      </c>
      <c r="P119" s="2" t="str">
        <f>IF(testdata5[[#This Row],[qty]]&lt;&gt;0,H118,"")</f>
        <v/>
      </c>
      <c r="Q119" s="2" t="str">
        <f ca="1">IF(testdata5[[#This Row],[qty]]&lt;&gt;0,MAX(OFFSET(testdata5[[#This Row],[high]],0,0,testdata5[[#This Row],[lastIndex]]-testdata5[[#This Row],[index]],1)),"")</f>
        <v/>
      </c>
      <c r="R119" s="2" t="str">
        <f ca="1">IF(testdata5[[#This Row],[qty]]&lt;&gt;0,MIN(OFFSET(testdata5[[#This Row],[low]],0,0,testdata5[[#This Row],[lastIndex]]-testdata5[[#This Row],[index]],1)),"")</f>
        <v/>
      </c>
      <c r="S119" s="2" t="str">
        <f>IF(testdata5[[#This Row],[qty]]&lt;&gt;0,testdata5[[#This Row],[last]],"")</f>
        <v/>
      </c>
      <c r="T119" s="1" t="str">
        <f ca="1">IF(testdata5[[#This Row],[qty]]&lt;&gt;0,SUM(OFFSET(testdata5[[#This Row],[volume]],0,0,testdata5[[#This Row],[lastIndex]]-testdata5[[#This Row],[index]],1))/ABS(testdata5[[#This Row],[qty]]),"")</f>
        <v/>
      </c>
      <c r="X119" s="7">
        <v>118</v>
      </c>
      <c r="Y119" s="3" t="s">
        <v>78</v>
      </c>
      <c r="Z119" s="2">
        <v>260.5</v>
      </c>
      <c r="AA119" s="2">
        <v>262.33999999999997</v>
      </c>
      <c r="AB119" s="2">
        <v>256.83999999999997</v>
      </c>
      <c r="AC119" s="2">
        <v>258</v>
      </c>
      <c r="AD119" s="1">
        <v>242933960</v>
      </c>
      <c r="AE119" s="4" t="b">
        <v>0</v>
      </c>
      <c r="AG119"/>
    </row>
    <row r="120" spans="1:33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IF(testdata5[[#This Row],[qty]]&lt;&gt;0,H119+testdata5[[#This Row],[qty]]*BrickSize,H119)</f>
        <v>233</v>
      </c>
      <c r="I120" s="15">
        <f>(testdata5[[#This Row],[low]]-$H119)/BrickSize</f>
        <v>-0.65599999999999459</v>
      </c>
      <c r="J120" s="15">
        <f>(testdata5[[#This Row],[high]]-$H119)/BrickSize</f>
        <v>-0.31599999999999684</v>
      </c>
      <c r="K120" s="15">
        <f>IF(ABS(testdata5[[#This Row],[higQty]])&gt;=ABS(testdata5[[#This Row],[lowQty]]),testdata5[[#This Row],[higQty]],testdata5[[#This Row],[lowQty]])</f>
        <v>-0.65599999999999459</v>
      </c>
      <c r="L120" s="12">
        <f>ROUNDDOWN(testdata5[[#This Row],[rawQty]],0)</f>
        <v>0</v>
      </c>
      <c r="M120" s="12">
        <f t="array" ref="M120">SUM(ABS(L$2:L120))</f>
        <v>16</v>
      </c>
      <c r="N120" s="6" t="str">
        <f>IF(testdata5[[#This Row],[qty]]&gt;0,"UP",IF(testdata5[[#This Row],[qty]]&lt;0,"DN",""))</f>
        <v/>
      </c>
      <c r="O120" s="7">
        <f t="shared" si="2"/>
        <v>116</v>
      </c>
      <c r="P120" s="2" t="str">
        <f>IF(testdata5[[#This Row],[qty]]&lt;&gt;0,H119,"")</f>
        <v/>
      </c>
      <c r="Q120" s="2" t="str">
        <f ca="1">IF(testdata5[[#This Row],[qty]]&lt;&gt;0,MAX(OFFSET(testdata5[[#This Row],[high]],0,0,testdata5[[#This Row],[lastIndex]]-testdata5[[#This Row],[index]],1)),"")</f>
        <v/>
      </c>
      <c r="R120" s="2" t="str">
        <f ca="1">IF(testdata5[[#This Row],[qty]]&lt;&gt;0,MIN(OFFSET(testdata5[[#This Row],[low]],0,0,testdata5[[#This Row],[lastIndex]]-testdata5[[#This Row],[index]],1)),"")</f>
        <v/>
      </c>
      <c r="S120" s="2" t="str">
        <f>IF(testdata5[[#This Row],[qty]]&lt;&gt;0,testdata5[[#This Row],[last]],"")</f>
        <v/>
      </c>
      <c r="T120" s="1" t="str">
        <f ca="1">IF(testdata5[[#This Row],[qty]]&lt;&gt;0,SUM(OFFSET(testdata5[[#This Row],[volume]],0,0,testdata5[[#This Row],[lastIndex]]-testdata5[[#This Row],[index]],1))/ABS(testdata5[[#This Row],[qty]]),"")</f>
        <v/>
      </c>
      <c r="X120" s="7">
        <v>119</v>
      </c>
      <c r="Y120" s="3" t="s">
        <v>79</v>
      </c>
      <c r="Z120" s="2">
        <v>258</v>
      </c>
      <c r="AA120" s="2">
        <v>259.13</v>
      </c>
      <c r="AB120" s="2">
        <v>252.65</v>
      </c>
      <c r="AC120" s="2">
        <v>255.5</v>
      </c>
      <c r="AD120" s="1">
        <v>92268160</v>
      </c>
      <c r="AE120" s="4" t="b">
        <v>0</v>
      </c>
      <c r="AG120"/>
    </row>
    <row r="121" spans="1:33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IF(testdata5[[#This Row],[qty]]&lt;&gt;0,H120+testdata5[[#This Row],[qty]]*BrickSize,H120)</f>
        <v>233</v>
      </c>
      <c r="I121" s="15">
        <f>(testdata5[[#This Row],[low]]-$H120)/BrickSize</f>
        <v>-0.72400000000000087</v>
      </c>
      <c r="J121" s="15">
        <f>(testdata5[[#This Row],[high]]-$H120)/BrickSize</f>
        <v>-0.3240000000000009</v>
      </c>
      <c r="K121" s="15">
        <f>IF(ABS(testdata5[[#This Row],[higQty]])&gt;=ABS(testdata5[[#This Row],[lowQty]]),testdata5[[#This Row],[higQty]],testdata5[[#This Row],[lowQty]])</f>
        <v>-0.72400000000000087</v>
      </c>
      <c r="L121" s="12">
        <f>ROUNDDOWN(testdata5[[#This Row],[rawQty]],0)</f>
        <v>0</v>
      </c>
      <c r="M121" s="12">
        <f t="array" ref="M121">SUM(ABS(L$2:L121))</f>
        <v>16</v>
      </c>
      <c r="N121" s="6" t="str">
        <f>IF(testdata5[[#This Row],[qty]]&gt;0,"UP",IF(testdata5[[#This Row],[qty]]&lt;0,"DN",""))</f>
        <v/>
      </c>
      <c r="O121" s="7">
        <f t="shared" si="2"/>
        <v>116</v>
      </c>
      <c r="P121" s="2" t="str">
        <f>IF(testdata5[[#This Row],[qty]]&lt;&gt;0,H120,"")</f>
        <v/>
      </c>
      <c r="Q121" s="2" t="str">
        <f ca="1">IF(testdata5[[#This Row],[qty]]&lt;&gt;0,MAX(OFFSET(testdata5[[#This Row],[high]],0,0,testdata5[[#This Row],[lastIndex]]-testdata5[[#This Row],[index]],1)),"")</f>
        <v/>
      </c>
      <c r="R121" s="2" t="str">
        <f ca="1">IF(testdata5[[#This Row],[qty]]&lt;&gt;0,MIN(OFFSET(testdata5[[#This Row],[low]],0,0,testdata5[[#This Row],[lastIndex]]-testdata5[[#This Row],[index]],1)),"")</f>
        <v/>
      </c>
      <c r="S121" s="2" t="str">
        <f>IF(testdata5[[#This Row],[qty]]&lt;&gt;0,testdata5[[#This Row],[last]],"")</f>
        <v/>
      </c>
      <c r="T121" s="1" t="str">
        <f ca="1">IF(testdata5[[#This Row],[qty]]&lt;&gt;0,SUM(OFFSET(testdata5[[#This Row],[volume]],0,0,testdata5[[#This Row],[lastIndex]]-testdata5[[#This Row],[index]],1))/ABS(testdata5[[#This Row],[qty]]),"")</f>
        <v/>
      </c>
      <c r="X121" s="7">
        <v>120</v>
      </c>
      <c r="Y121" s="3" t="s">
        <v>79</v>
      </c>
      <c r="Z121" s="2">
        <v>255.5</v>
      </c>
      <c r="AA121" s="2">
        <v>259.13</v>
      </c>
      <c r="AB121" s="2">
        <v>252.65</v>
      </c>
      <c r="AC121" s="2">
        <v>253</v>
      </c>
      <c r="AD121" s="1">
        <v>92268160</v>
      </c>
      <c r="AE121" s="4" t="b">
        <v>0</v>
      </c>
      <c r="AG121"/>
    </row>
    <row r="122" spans="1:33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IF(testdata5[[#This Row],[qty]]&lt;&gt;0,H121+testdata5[[#This Row],[qty]]*BrickSize,H121)</f>
        <v>233</v>
      </c>
      <c r="I122" s="15">
        <f>(testdata5[[#This Row],[low]]-$H121)/BrickSize</f>
        <v>-0.50399999999999634</v>
      </c>
      <c r="J122" s="15">
        <f>(testdata5[[#This Row],[high]]-$H121)/BrickSize</f>
        <v>8.0000000000040924E-3</v>
      </c>
      <c r="K122" s="15">
        <f>IF(ABS(testdata5[[#This Row],[higQty]])&gt;=ABS(testdata5[[#This Row],[lowQty]]),testdata5[[#This Row],[higQty]],testdata5[[#This Row],[lowQty]])</f>
        <v>-0.50399999999999634</v>
      </c>
      <c r="L122" s="12">
        <f>ROUNDDOWN(testdata5[[#This Row],[rawQty]],0)</f>
        <v>0</v>
      </c>
      <c r="M122" s="12">
        <f t="array" ref="M122">SUM(ABS(L$2:L122))</f>
        <v>16</v>
      </c>
      <c r="N122" s="6" t="str">
        <f>IF(testdata5[[#This Row],[qty]]&gt;0,"UP",IF(testdata5[[#This Row],[qty]]&lt;0,"DN",""))</f>
        <v/>
      </c>
      <c r="O122" s="7">
        <f t="shared" si="2"/>
        <v>116</v>
      </c>
      <c r="P122" s="2" t="str">
        <f>IF(testdata5[[#This Row],[qty]]&lt;&gt;0,H121,"")</f>
        <v/>
      </c>
      <c r="Q122" s="2" t="str">
        <f ca="1">IF(testdata5[[#This Row],[qty]]&lt;&gt;0,MAX(OFFSET(testdata5[[#This Row],[high]],0,0,testdata5[[#This Row],[lastIndex]]-testdata5[[#This Row],[index]],1)),"")</f>
        <v/>
      </c>
      <c r="R122" s="2" t="str">
        <f ca="1">IF(testdata5[[#This Row],[qty]]&lt;&gt;0,MIN(OFFSET(testdata5[[#This Row],[low]],0,0,testdata5[[#This Row],[lastIndex]]-testdata5[[#This Row],[index]],1)),"")</f>
        <v/>
      </c>
      <c r="S122" s="2" t="str">
        <f>IF(testdata5[[#This Row],[qty]]&lt;&gt;0,testdata5[[#This Row],[last]],"")</f>
        <v/>
      </c>
      <c r="T122" s="1" t="str">
        <f ca="1">IF(testdata5[[#This Row],[qty]]&lt;&gt;0,SUM(OFFSET(testdata5[[#This Row],[volume]],0,0,testdata5[[#This Row],[lastIndex]]-testdata5[[#This Row],[index]],1))/ABS(testdata5[[#This Row],[qty]]),"")</f>
        <v/>
      </c>
      <c r="X122" s="7">
        <v>121</v>
      </c>
      <c r="Y122" s="3" t="s">
        <v>169</v>
      </c>
      <c r="Z122" s="2">
        <v>253</v>
      </c>
      <c r="AA122" s="2">
        <v>258.42</v>
      </c>
      <c r="AB122" s="2">
        <v>252.24</v>
      </c>
      <c r="AC122" s="2">
        <v>255.5</v>
      </c>
      <c r="AD122" s="1">
        <v>88715612</v>
      </c>
      <c r="AE122" s="4" t="b">
        <v>1</v>
      </c>
      <c r="AG122"/>
    </row>
    <row r="123" spans="1:33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IF(testdata5[[#This Row],[qty]]&lt;&gt;0,H122+testdata5[[#This Row],[qty]]*BrickSize,H122)</f>
        <v>230.5</v>
      </c>
      <c r="I123" s="15">
        <f>(testdata5[[#This Row],[low]]-$H122)/BrickSize</f>
        <v>-1.1639999999999986</v>
      </c>
      <c r="J123" s="15">
        <f>(testdata5[[#This Row],[high]]-$H122)/BrickSize</f>
        <v>-0.37599999999999911</v>
      </c>
      <c r="K123" s="15">
        <f>IF(ABS(testdata5[[#This Row],[higQty]])&gt;=ABS(testdata5[[#This Row],[lowQty]]),testdata5[[#This Row],[higQty]],testdata5[[#This Row],[lowQty]])</f>
        <v>-1.1639999999999986</v>
      </c>
      <c r="L123" s="12">
        <f>ROUNDDOWN(testdata5[[#This Row],[rawQty]],0)</f>
        <v>-1</v>
      </c>
      <c r="M123" s="12">
        <f t="array" ref="M123">SUM(ABS(L$2:L123))</f>
        <v>17</v>
      </c>
      <c r="N123" s="6" t="str">
        <f>IF(testdata5[[#This Row],[qty]]&gt;0,"UP",IF(testdata5[[#This Row],[qty]]&lt;0,"DN",""))</f>
        <v>DN</v>
      </c>
      <c r="O123" s="7">
        <f t="shared" si="2"/>
        <v>116</v>
      </c>
      <c r="P123" s="2">
        <f>IF(testdata5[[#This Row],[qty]]&lt;&gt;0,H122,"")</f>
        <v>233</v>
      </c>
      <c r="Q123" s="2">
        <f ca="1">IF(testdata5[[#This Row],[qty]]&lt;&gt;0,MAX(OFFSET(testdata5[[#This Row],[high]],0,0,testdata5[[#This Row],[lastIndex]]-testdata5[[#This Row],[index]],1)),"")</f>
        <v>233.02</v>
      </c>
      <c r="R123" s="2">
        <f ca="1">IF(testdata5[[#This Row],[qty]]&lt;&gt;0,MIN(OFFSET(testdata5[[#This Row],[low]],0,0,testdata5[[#This Row],[lastIndex]]-testdata5[[#This Row],[index]],1)),"")</f>
        <v>230.09</v>
      </c>
      <c r="S123" s="2">
        <f>IF(testdata5[[#This Row],[qty]]&lt;&gt;0,testdata5[[#This Row],[last]],"")</f>
        <v>230.5</v>
      </c>
      <c r="T123" s="1">
        <f ca="1">IF(testdata5[[#This Row],[qty]]&lt;&gt;0,SUM(OFFSET(testdata5[[#This Row],[volume]],0,0,testdata5[[#This Row],[lastIndex]]-testdata5[[#This Row],[index]],1))/ABS(testdata5[[#This Row],[qty]]),"")</f>
        <v>380669392</v>
      </c>
      <c r="X123" s="7">
        <v>122</v>
      </c>
      <c r="Y123" s="3" t="s">
        <v>169</v>
      </c>
      <c r="Z123" s="2">
        <v>255.5</v>
      </c>
      <c r="AA123" s="2">
        <v>258.42</v>
      </c>
      <c r="AB123" s="2">
        <v>252.24</v>
      </c>
      <c r="AC123" s="2">
        <v>258</v>
      </c>
      <c r="AD123" s="1">
        <v>88715612</v>
      </c>
      <c r="AE123" s="4" t="b">
        <v>1</v>
      </c>
      <c r="AG123"/>
    </row>
    <row r="124" spans="1:33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IF(testdata5[[#This Row],[qty]]&lt;&gt;0,H123+testdata5[[#This Row],[qty]]*BrickSize,H123)</f>
        <v>230.5</v>
      </c>
      <c r="I124" s="15">
        <f>(testdata5[[#This Row],[low]]-$H123)/BrickSize</f>
        <v>0.18799999999999956</v>
      </c>
      <c r="J124" s="15">
        <f>(testdata5[[#This Row],[high]]-$H123)/BrickSize</f>
        <v>0.75199999999999823</v>
      </c>
      <c r="K124" s="15">
        <f>IF(ABS(testdata5[[#This Row],[higQty]])&gt;=ABS(testdata5[[#This Row],[lowQty]]),testdata5[[#This Row],[higQty]],testdata5[[#This Row],[lowQty]])</f>
        <v>0.75199999999999823</v>
      </c>
      <c r="L124" s="12">
        <f>ROUNDDOWN(testdata5[[#This Row],[rawQty]],0)</f>
        <v>0</v>
      </c>
      <c r="M124" s="12">
        <f t="array" ref="M124">SUM(ABS(L$2:L124))</f>
        <v>17</v>
      </c>
      <c r="N124" s="6" t="str">
        <f>IF(testdata5[[#This Row],[qty]]&gt;0,"UP",IF(testdata5[[#This Row],[qty]]&lt;0,"DN",""))</f>
        <v/>
      </c>
      <c r="O124" s="7">
        <f t="shared" si="2"/>
        <v>122</v>
      </c>
      <c r="P124" s="2" t="str">
        <f>IF(testdata5[[#This Row],[qty]]&lt;&gt;0,H123,"")</f>
        <v/>
      </c>
      <c r="Q124" s="2" t="str">
        <f ca="1">IF(testdata5[[#This Row],[qty]]&lt;&gt;0,MAX(OFFSET(testdata5[[#This Row],[high]],0,0,testdata5[[#This Row],[lastIndex]]-testdata5[[#This Row],[index]],1)),"")</f>
        <v/>
      </c>
      <c r="R124" s="2" t="str">
        <f ca="1">IF(testdata5[[#This Row],[qty]]&lt;&gt;0,MIN(OFFSET(testdata5[[#This Row],[low]],0,0,testdata5[[#This Row],[lastIndex]]-testdata5[[#This Row],[index]],1)),"")</f>
        <v/>
      </c>
      <c r="S124" s="2" t="str">
        <f>IF(testdata5[[#This Row],[qty]]&lt;&gt;0,testdata5[[#This Row],[last]],"")</f>
        <v/>
      </c>
      <c r="T124" s="1" t="str">
        <f ca="1">IF(testdata5[[#This Row],[qty]]&lt;&gt;0,SUM(OFFSET(testdata5[[#This Row],[volume]],0,0,testdata5[[#This Row],[lastIndex]]-testdata5[[#This Row],[index]],1))/ABS(testdata5[[#This Row],[qty]]),"")</f>
        <v/>
      </c>
      <c r="X124" s="7">
        <v>123</v>
      </c>
      <c r="Y124" s="3" t="s">
        <v>170</v>
      </c>
      <c r="Z124" s="2">
        <v>258</v>
      </c>
      <c r="AA124" s="2">
        <v>259.04000000000002</v>
      </c>
      <c r="AB124" s="2">
        <v>253.46</v>
      </c>
      <c r="AC124" s="2">
        <v>255.5</v>
      </c>
      <c r="AD124" s="1">
        <v>220727184</v>
      </c>
      <c r="AE124" s="4" t="b">
        <v>0</v>
      </c>
      <c r="AG124"/>
    </row>
    <row r="125" spans="1:33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IF(testdata5[[#This Row],[qty]]&lt;&gt;0,H124+testdata5[[#This Row],[qty]]*BrickSize,H124)</f>
        <v>230.5</v>
      </c>
      <c r="I125" s="15">
        <f>(testdata5[[#This Row],[low]]-$H124)/BrickSize</f>
        <v>-0.6799999999999955</v>
      </c>
      <c r="J125" s="15">
        <f>(testdata5[[#This Row],[high]]-$H124)/BrickSize</f>
        <v>0.75599999999999457</v>
      </c>
      <c r="K125" s="15">
        <f>IF(ABS(testdata5[[#This Row],[higQty]])&gt;=ABS(testdata5[[#This Row],[lowQty]]),testdata5[[#This Row],[higQty]],testdata5[[#This Row],[lowQty]])</f>
        <v>0.75599999999999457</v>
      </c>
      <c r="L125" s="12">
        <f>ROUNDDOWN(testdata5[[#This Row],[rawQty]],0)</f>
        <v>0</v>
      </c>
      <c r="M125" s="12">
        <f t="array" ref="M125">SUM(ABS(L$2:L125))</f>
        <v>17</v>
      </c>
      <c r="N125" s="6" t="str">
        <f>IF(testdata5[[#This Row],[qty]]&gt;0,"UP",IF(testdata5[[#This Row],[qty]]&lt;0,"DN",""))</f>
        <v/>
      </c>
      <c r="O125" s="7">
        <f t="shared" si="2"/>
        <v>122</v>
      </c>
      <c r="P125" s="2" t="str">
        <f>IF(testdata5[[#This Row],[qty]]&lt;&gt;0,H124,"")</f>
        <v/>
      </c>
      <c r="Q125" s="2" t="str">
        <f ca="1">IF(testdata5[[#This Row],[qty]]&lt;&gt;0,MAX(OFFSET(testdata5[[#This Row],[high]],0,0,testdata5[[#This Row],[lastIndex]]-testdata5[[#This Row],[index]],1)),"")</f>
        <v/>
      </c>
      <c r="R125" s="2" t="str">
        <f ca="1">IF(testdata5[[#This Row],[qty]]&lt;&gt;0,MIN(OFFSET(testdata5[[#This Row],[low]],0,0,testdata5[[#This Row],[lastIndex]]-testdata5[[#This Row],[index]],1)),"")</f>
        <v/>
      </c>
      <c r="S125" s="2" t="str">
        <f>IF(testdata5[[#This Row],[qty]]&lt;&gt;0,testdata5[[#This Row],[last]],"")</f>
        <v/>
      </c>
      <c r="T125" s="1" t="str">
        <f ca="1">IF(testdata5[[#This Row],[qty]]&lt;&gt;0,SUM(OFFSET(testdata5[[#This Row],[volume]],0,0,testdata5[[#This Row],[lastIndex]]-testdata5[[#This Row],[index]],1))/ABS(testdata5[[#This Row],[qty]]),"")</f>
        <v/>
      </c>
      <c r="X125" s="7">
        <v>124</v>
      </c>
      <c r="Y125" s="3" t="s">
        <v>171</v>
      </c>
      <c r="Z125" s="2">
        <v>255.5</v>
      </c>
      <c r="AA125" s="2">
        <v>256.91000000000003</v>
      </c>
      <c r="AB125" s="2">
        <v>250.5</v>
      </c>
      <c r="AC125" s="2">
        <v>253</v>
      </c>
      <c r="AD125" s="1">
        <v>115141900</v>
      </c>
      <c r="AE125" s="4" t="b">
        <v>0</v>
      </c>
      <c r="AG125"/>
    </row>
    <row r="126" spans="1:33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IF(testdata5[[#This Row],[qty]]&lt;&gt;0,H125+testdata5[[#This Row],[qty]]*BrickSize,H125)</f>
        <v>230.5</v>
      </c>
      <c r="I126" s="15">
        <f>(testdata5[[#This Row],[low]]-$H125)/BrickSize</f>
        <v>-6.3999999999998641E-2</v>
      </c>
      <c r="J126" s="15">
        <f>(testdata5[[#This Row],[high]]-$H125)/BrickSize</f>
        <v>0.367999999999995</v>
      </c>
      <c r="K126" s="15">
        <f>IF(ABS(testdata5[[#This Row],[higQty]])&gt;=ABS(testdata5[[#This Row],[lowQty]]),testdata5[[#This Row],[higQty]],testdata5[[#This Row],[lowQty]])</f>
        <v>0.367999999999995</v>
      </c>
      <c r="L126" s="12">
        <f>ROUNDDOWN(testdata5[[#This Row],[rawQty]],0)</f>
        <v>0</v>
      </c>
      <c r="M126" s="12">
        <f t="array" ref="M126">SUM(ABS(L$2:L126))</f>
        <v>17</v>
      </c>
      <c r="N126" s="6" t="str">
        <f>IF(testdata5[[#This Row],[qty]]&gt;0,"UP",IF(testdata5[[#This Row],[qty]]&lt;0,"DN",""))</f>
        <v/>
      </c>
      <c r="O126" s="7">
        <f t="shared" si="2"/>
        <v>122</v>
      </c>
      <c r="P126" s="2" t="str">
        <f>IF(testdata5[[#This Row],[qty]]&lt;&gt;0,H125,"")</f>
        <v/>
      </c>
      <c r="Q126" s="2" t="str">
        <f ca="1">IF(testdata5[[#This Row],[qty]]&lt;&gt;0,MAX(OFFSET(testdata5[[#This Row],[high]],0,0,testdata5[[#This Row],[lastIndex]]-testdata5[[#This Row],[index]],1)),"")</f>
        <v/>
      </c>
      <c r="R126" s="2" t="str">
        <f ca="1">IF(testdata5[[#This Row],[qty]]&lt;&gt;0,MIN(OFFSET(testdata5[[#This Row],[low]],0,0,testdata5[[#This Row],[lastIndex]]-testdata5[[#This Row],[index]],1)),"")</f>
        <v/>
      </c>
      <c r="S126" s="2" t="str">
        <f>IF(testdata5[[#This Row],[qty]]&lt;&gt;0,testdata5[[#This Row],[last]],"")</f>
        <v/>
      </c>
      <c r="T126" s="1" t="str">
        <f ca="1">IF(testdata5[[#This Row],[qty]]&lt;&gt;0,SUM(OFFSET(testdata5[[#This Row],[volume]],0,0,testdata5[[#This Row],[lastIndex]]-testdata5[[#This Row],[index]],1))/ABS(testdata5[[#This Row],[qty]]),"")</f>
        <v/>
      </c>
      <c r="X126" s="7">
        <v>125</v>
      </c>
      <c r="Y126" s="3" t="s">
        <v>171</v>
      </c>
      <c r="Z126" s="2">
        <v>253</v>
      </c>
      <c r="AA126" s="2">
        <v>256.91000000000003</v>
      </c>
      <c r="AB126" s="2">
        <v>250.5</v>
      </c>
      <c r="AC126" s="2">
        <v>250.5</v>
      </c>
      <c r="AD126" s="1">
        <v>115141900</v>
      </c>
      <c r="AE126" s="4" t="b">
        <v>0</v>
      </c>
      <c r="AG126"/>
    </row>
    <row r="127" spans="1:33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IF(testdata5[[#This Row],[qty]]&lt;&gt;0,H126+testdata5[[#This Row],[qty]]*BrickSize,H126)</f>
        <v>230.5</v>
      </c>
      <c r="I127" s="15">
        <f>(testdata5[[#This Row],[low]]-$H126)/BrickSize</f>
        <v>0.17999999999999544</v>
      </c>
      <c r="J127" s="15">
        <f>(testdata5[[#This Row],[high]]-$H126)/BrickSize</f>
        <v>0.62400000000000089</v>
      </c>
      <c r="K127" s="15">
        <f>IF(ABS(testdata5[[#This Row],[higQty]])&gt;=ABS(testdata5[[#This Row],[lowQty]]),testdata5[[#This Row],[higQty]],testdata5[[#This Row],[lowQty]])</f>
        <v>0.62400000000000089</v>
      </c>
      <c r="L127" s="12">
        <f>ROUNDDOWN(testdata5[[#This Row],[rawQty]],0)</f>
        <v>0</v>
      </c>
      <c r="M127" s="12">
        <f t="array" ref="M127">SUM(ABS(L$2:L127))</f>
        <v>17</v>
      </c>
      <c r="N127" s="6" t="str">
        <f>IF(testdata5[[#This Row],[qty]]&gt;0,"UP",IF(testdata5[[#This Row],[qty]]&lt;0,"DN",""))</f>
        <v/>
      </c>
      <c r="O127" s="7">
        <f t="shared" si="2"/>
        <v>122</v>
      </c>
      <c r="P127" s="2" t="str">
        <f>IF(testdata5[[#This Row],[qty]]&lt;&gt;0,H126,"")</f>
        <v/>
      </c>
      <c r="Q127" s="2" t="str">
        <f ca="1">IF(testdata5[[#This Row],[qty]]&lt;&gt;0,MAX(OFFSET(testdata5[[#This Row],[high]],0,0,testdata5[[#This Row],[lastIndex]]-testdata5[[#This Row],[index]],1)),"")</f>
        <v/>
      </c>
      <c r="R127" s="2" t="str">
        <f ca="1">IF(testdata5[[#This Row],[qty]]&lt;&gt;0,MIN(OFFSET(testdata5[[#This Row],[low]],0,0,testdata5[[#This Row],[lastIndex]]-testdata5[[#This Row],[index]],1)),"")</f>
        <v/>
      </c>
      <c r="S127" s="2" t="str">
        <f>IF(testdata5[[#This Row],[qty]]&lt;&gt;0,testdata5[[#This Row],[last]],"")</f>
        <v/>
      </c>
      <c r="T127" s="1" t="str">
        <f ca="1">IF(testdata5[[#This Row],[qty]]&lt;&gt;0,SUM(OFFSET(testdata5[[#This Row],[volume]],0,0,testdata5[[#This Row],[lastIndex]]-testdata5[[#This Row],[index]],1))/ABS(testdata5[[#This Row],[qty]]),"")</f>
        <v/>
      </c>
      <c r="X127" s="7">
        <v>126</v>
      </c>
      <c r="Y127" s="3" t="s">
        <v>172</v>
      </c>
      <c r="Z127" s="2">
        <v>250.5</v>
      </c>
      <c r="AA127" s="2">
        <v>257.98</v>
      </c>
      <c r="AB127" s="2">
        <v>252.53</v>
      </c>
      <c r="AC127" s="2">
        <v>253</v>
      </c>
      <c r="AD127" s="1">
        <v>47168420</v>
      </c>
      <c r="AE127" s="4" t="b">
        <v>1</v>
      </c>
      <c r="AG127"/>
    </row>
    <row r="128" spans="1:33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IF(testdata5[[#This Row],[qty]]&lt;&gt;0,H127+testdata5[[#This Row],[qty]]*BrickSize,H127)</f>
        <v>230.5</v>
      </c>
      <c r="I128" s="15">
        <f>(testdata5[[#This Row],[low]]-$H127)/BrickSize</f>
        <v>-1.5999999999996815E-2</v>
      </c>
      <c r="J128" s="15">
        <f>(testdata5[[#This Row],[high]]-$H127)/BrickSize</f>
        <v>0.48400000000000321</v>
      </c>
      <c r="K128" s="15">
        <f>IF(ABS(testdata5[[#This Row],[higQty]])&gt;=ABS(testdata5[[#This Row],[lowQty]]),testdata5[[#This Row],[higQty]],testdata5[[#This Row],[lowQty]])</f>
        <v>0.48400000000000321</v>
      </c>
      <c r="L128" s="12">
        <f>ROUNDDOWN(testdata5[[#This Row],[rawQty]],0)</f>
        <v>0</v>
      </c>
      <c r="M128" s="12">
        <f t="array" ref="M128">SUM(ABS(L$2:L128))</f>
        <v>17</v>
      </c>
      <c r="N128" s="6" t="str">
        <f>IF(testdata5[[#This Row],[qty]]&gt;0,"UP",IF(testdata5[[#This Row],[qty]]&lt;0,"DN",""))</f>
        <v/>
      </c>
      <c r="O128" s="7">
        <f t="shared" si="2"/>
        <v>122</v>
      </c>
      <c r="P128" s="2" t="str">
        <f>IF(testdata5[[#This Row],[qty]]&lt;&gt;0,H127,"")</f>
        <v/>
      </c>
      <c r="Q128" s="2" t="str">
        <f ca="1">IF(testdata5[[#This Row],[qty]]&lt;&gt;0,MAX(OFFSET(testdata5[[#This Row],[high]],0,0,testdata5[[#This Row],[lastIndex]]-testdata5[[#This Row],[index]],1)),"")</f>
        <v/>
      </c>
      <c r="R128" s="2" t="str">
        <f ca="1">IF(testdata5[[#This Row],[qty]]&lt;&gt;0,MIN(OFFSET(testdata5[[#This Row],[low]],0,0,testdata5[[#This Row],[lastIndex]]-testdata5[[#This Row],[index]],1)),"")</f>
        <v/>
      </c>
      <c r="S128" s="2" t="str">
        <f>IF(testdata5[[#This Row],[qty]]&lt;&gt;0,testdata5[[#This Row],[last]],"")</f>
        <v/>
      </c>
      <c r="T128" s="1" t="str">
        <f ca="1">IF(testdata5[[#This Row],[qty]]&lt;&gt;0,SUM(OFFSET(testdata5[[#This Row],[volume]],0,0,testdata5[[#This Row],[lastIndex]]-testdata5[[#This Row],[index]],1))/ABS(testdata5[[#This Row],[qty]]),"")</f>
        <v/>
      </c>
      <c r="X128" s="7">
        <v>127</v>
      </c>
      <c r="Y128" s="3" t="s">
        <v>172</v>
      </c>
      <c r="Z128" s="2">
        <v>253</v>
      </c>
      <c r="AA128" s="2">
        <v>257.98</v>
      </c>
      <c r="AB128" s="2">
        <v>252.53</v>
      </c>
      <c r="AC128" s="2">
        <v>255.5</v>
      </c>
      <c r="AD128" s="1">
        <v>47168420</v>
      </c>
      <c r="AE128" s="4" t="b">
        <v>1</v>
      </c>
      <c r="AG128"/>
    </row>
    <row r="129" spans="1:33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IF(testdata5[[#This Row],[qty]]&lt;&gt;0,H128+testdata5[[#This Row],[qty]]*BrickSize,H128)</f>
        <v>230.5</v>
      </c>
      <c r="I129" s="15">
        <f>(testdata5[[#This Row],[low]]-$H128)/BrickSize</f>
        <v>-0.53600000000000136</v>
      </c>
      <c r="J129" s="15">
        <f>(testdata5[[#This Row],[high]]-$H128)/BrickSize</f>
        <v>0.10800000000000409</v>
      </c>
      <c r="K129" s="15">
        <f>IF(ABS(testdata5[[#This Row],[higQty]])&gt;=ABS(testdata5[[#This Row],[lowQty]]),testdata5[[#This Row],[higQty]],testdata5[[#This Row],[lowQty]])</f>
        <v>-0.53600000000000136</v>
      </c>
      <c r="L129" s="12">
        <f>ROUNDDOWN(testdata5[[#This Row],[rawQty]],0)</f>
        <v>0</v>
      </c>
      <c r="M129" s="12">
        <f t="array" ref="M129">SUM(ABS(L$2:L129))</f>
        <v>17</v>
      </c>
      <c r="N129" s="6" t="str">
        <f>IF(testdata5[[#This Row],[qty]]&gt;0,"UP",IF(testdata5[[#This Row],[qty]]&lt;0,"DN",""))</f>
        <v/>
      </c>
      <c r="O129" s="7">
        <f t="shared" si="2"/>
        <v>122</v>
      </c>
      <c r="P129" s="2" t="str">
        <f>IF(testdata5[[#This Row],[qty]]&lt;&gt;0,H128,"")</f>
        <v/>
      </c>
      <c r="Q129" s="2" t="str">
        <f ca="1">IF(testdata5[[#This Row],[qty]]&lt;&gt;0,MAX(OFFSET(testdata5[[#This Row],[high]],0,0,testdata5[[#This Row],[lastIndex]]-testdata5[[#This Row],[index]],1)),"")</f>
        <v/>
      </c>
      <c r="R129" s="2" t="str">
        <f ca="1">IF(testdata5[[#This Row],[qty]]&lt;&gt;0,MIN(OFFSET(testdata5[[#This Row],[low]],0,0,testdata5[[#This Row],[lastIndex]]-testdata5[[#This Row],[index]],1)),"")</f>
        <v/>
      </c>
      <c r="S129" s="2" t="str">
        <f>IF(testdata5[[#This Row],[qty]]&lt;&gt;0,testdata5[[#This Row],[last]],"")</f>
        <v/>
      </c>
      <c r="T129" s="1" t="str">
        <f ca="1">IF(testdata5[[#This Row],[qty]]&lt;&gt;0,SUM(OFFSET(testdata5[[#This Row],[volume]],0,0,testdata5[[#This Row],[lastIndex]]-testdata5[[#This Row],[index]],1))/ABS(testdata5[[#This Row],[qty]]),"")</f>
        <v/>
      </c>
      <c r="X129" s="7">
        <v>128</v>
      </c>
      <c r="Y129" s="3" t="s">
        <v>80</v>
      </c>
      <c r="Z129" s="2">
        <v>255.5</v>
      </c>
      <c r="AA129" s="2">
        <v>259.17</v>
      </c>
      <c r="AB129" s="2">
        <v>257.32</v>
      </c>
      <c r="AC129" s="2">
        <v>258</v>
      </c>
      <c r="AD129" s="1">
        <v>57193284</v>
      </c>
      <c r="AE129" s="4" t="b">
        <v>1</v>
      </c>
      <c r="AG129"/>
    </row>
    <row r="130" spans="1:33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IF(testdata5[[#This Row],[qty]]&lt;&gt;0,H129+testdata5[[#This Row],[qty]]*BrickSize,H129)</f>
        <v>230.5</v>
      </c>
      <c r="I130" s="15">
        <f>(testdata5[[#This Row],[low]]-$H129)/BrickSize</f>
        <v>-0.44800000000000184</v>
      </c>
      <c r="J130" s="15">
        <f>(testdata5[[#This Row],[high]]-$H129)/BrickSize</f>
        <v>0.20399999999999635</v>
      </c>
      <c r="K130" s="15">
        <f>IF(ABS(testdata5[[#This Row],[higQty]])&gt;=ABS(testdata5[[#This Row],[lowQty]]),testdata5[[#This Row],[higQty]],testdata5[[#This Row],[lowQty]])</f>
        <v>-0.44800000000000184</v>
      </c>
      <c r="L130" s="12">
        <f>ROUNDDOWN(testdata5[[#This Row],[rawQty]],0)</f>
        <v>0</v>
      </c>
      <c r="M130" s="12">
        <f t="array" ref="M130">SUM(ABS(L$2:L130))</f>
        <v>17</v>
      </c>
      <c r="N130" s="6" t="str">
        <f>IF(testdata5[[#This Row],[qty]]&gt;0,"UP",IF(testdata5[[#This Row],[qty]]&lt;0,"DN",""))</f>
        <v/>
      </c>
      <c r="O130" s="7">
        <f t="shared" si="2"/>
        <v>122</v>
      </c>
      <c r="P130" s="2" t="str">
        <f>IF(testdata5[[#This Row],[qty]]&lt;&gt;0,H129,"")</f>
        <v/>
      </c>
      <c r="Q130" s="2" t="str">
        <f ca="1">IF(testdata5[[#This Row],[qty]]&lt;&gt;0,MAX(OFFSET(testdata5[[#This Row],[high]],0,0,testdata5[[#This Row],[lastIndex]]-testdata5[[#This Row],[index]],1)),"")</f>
        <v/>
      </c>
      <c r="R130" s="2" t="str">
        <f ca="1">IF(testdata5[[#This Row],[qty]]&lt;&gt;0,MIN(OFFSET(testdata5[[#This Row],[low]],0,0,testdata5[[#This Row],[lastIndex]]-testdata5[[#This Row],[index]],1)),"")</f>
        <v/>
      </c>
      <c r="S130" s="2" t="str">
        <f>IF(testdata5[[#This Row],[qty]]&lt;&gt;0,testdata5[[#This Row],[last]],"")</f>
        <v/>
      </c>
      <c r="T130" s="1" t="str">
        <f ca="1">IF(testdata5[[#This Row],[qty]]&lt;&gt;0,SUM(OFFSET(testdata5[[#This Row],[volume]],0,0,testdata5[[#This Row],[lastIndex]]-testdata5[[#This Row],[index]],1))/ABS(testdata5[[#This Row],[qty]]),"")</f>
        <v/>
      </c>
      <c r="X130" s="7">
        <v>129</v>
      </c>
      <c r="Y130" s="3" t="s">
        <v>81</v>
      </c>
      <c r="Z130" s="2">
        <v>258</v>
      </c>
      <c r="AA130" s="2">
        <v>260.95</v>
      </c>
      <c r="AB130" s="2">
        <v>256.39999999999998</v>
      </c>
      <c r="AC130" s="2">
        <v>260.5</v>
      </c>
      <c r="AD130" s="1">
        <v>131507432</v>
      </c>
      <c r="AE130" s="4" t="b">
        <v>1</v>
      </c>
      <c r="AG130"/>
    </row>
    <row r="131" spans="1:33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IF(testdata5[[#This Row],[qty]]&lt;&gt;0,H130+testdata5[[#This Row],[qty]]*BrickSize,H130)</f>
        <v>230.5</v>
      </c>
      <c r="I131" s="15">
        <f>(testdata5[[#This Row],[low]]-$H130)/BrickSize</f>
        <v>8.0000000000040924E-3</v>
      </c>
      <c r="J131" s="15">
        <f>(testdata5[[#This Row],[high]]-$H130)/BrickSize</f>
        <v>0.40399999999999636</v>
      </c>
      <c r="K131" s="15">
        <f>IF(ABS(testdata5[[#This Row],[higQty]])&gt;=ABS(testdata5[[#This Row],[lowQty]]),testdata5[[#This Row],[higQty]],testdata5[[#This Row],[lowQty]])</f>
        <v>0.40399999999999636</v>
      </c>
      <c r="L131" s="12">
        <f>ROUNDDOWN(testdata5[[#This Row],[rawQty]],0)</f>
        <v>0</v>
      </c>
      <c r="M131" s="12">
        <f t="array" ref="M131">SUM(ABS(L$2:L131))</f>
        <v>17</v>
      </c>
      <c r="N131" s="6" t="str">
        <f>IF(testdata5[[#This Row],[qty]]&gt;0,"UP",IF(testdata5[[#This Row],[qty]]&lt;0,"DN",""))</f>
        <v/>
      </c>
      <c r="O131" s="7">
        <f t="shared" si="2"/>
        <v>122</v>
      </c>
      <c r="P131" s="2" t="str">
        <f>IF(testdata5[[#This Row],[qty]]&lt;&gt;0,H130,"")</f>
        <v/>
      </c>
      <c r="Q131" s="2" t="str">
        <f ca="1">IF(testdata5[[#This Row],[qty]]&lt;&gt;0,MAX(OFFSET(testdata5[[#This Row],[high]],0,0,testdata5[[#This Row],[lastIndex]]-testdata5[[#This Row],[index]],1)),"")</f>
        <v/>
      </c>
      <c r="R131" s="2" t="str">
        <f ca="1">IF(testdata5[[#This Row],[qty]]&lt;&gt;0,MIN(OFFSET(testdata5[[#This Row],[low]],0,0,testdata5[[#This Row],[lastIndex]]-testdata5[[#This Row],[index]],1)),"")</f>
        <v/>
      </c>
      <c r="S131" s="2" t="str">
        <f>IF(testdata5[[#This Row],[qty]]&lt;&gt;0,testdata5[[#This Row],[last]],"")</f>
        <v/>
      </c>
      <c r="T131" s="1" t="str">
        <f ca="1">IF(testdata5[[#This Row],[qty]]&lt;&gt;0,SUM(OFFSET(testdata5[[#This Row],[volume]],0,0,testdata5[[#This Row],[lastIndex]]-testdata5[[#This Row],[index]],1))/ABS(testdata5[[#This Row],[qty]]),"")</f>
        <v/>
      </c>
      <c r="X131" s="7">
        <v>130</v>
      </c>
      <c r="Y131" s="3" t="s">
        <v>82</v>
      </c>
      <c r="Z131" s="2">
        <v>260.5</v>
      </c>
      <c r="AA131" s="2">
        <v>263.39999999999998</v>
      </c>
      <c r="AB131" s="2">
        <v>261.3</v>
      </c>
      <c r="AC131" s="2">
        <v>263</v>
      </c>
      <c r="AD131" s="1">
        <v>74524544</v>
      </c>
      <c r="AE131" s="4" t="b">
        <v>1</v>
      </c>
      <c r="AG131"/>
    </row>
    <row r="132" spans="1:33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IF(testdata5[[#This Row],[qty]]&lt;&gt;0,H131+testdata5[[#This Row],[qty]]*BrickSize,H131)</f>
        <v>230.5</v>
      </c>
      <c r="I132" s="15">
        <f>(testdata5[[#This Row],[low]]-$H131)/BrickSize</f>
        <v>-0.33999999999999775</v>
      </c>
      <c r="J132" s="15">
        <f>(testdata5[[#This Row],[high]]-$H131)/BrickSize</f>
        <v>0.3080000000000041</v>
      </c>
      <c r="K132" s="15">
        <f>IF(ABS(testdata5[[#This Row],[higQty]])&gt;=ABS(testdata5[[#This Row],[lowQty]]),testdata5[[#This Row],[higQty]],testdata5[[#This Row],[lowQty]])</f>
        <v>-0.33999999999999775</v>
      </c>
      <c r="L132" s="12">
        <f>ROUNDDOWN(testdata5[[#This Row],[rawQty]],0)</f>
        <v>0</v>
      </c>
      <c r="M132" s="12">
        <f t="array" ref="M132">SUM(ABS(L$2:L132))</f>
        <v>17</v>
      </c>
      <c r="N132" s="6" t="str">
        <f>IF(testdata5[[#This Row],[qty]]&gt;0,"UP",IF(testdata5[[#This Row],[qty]]&lt;0,"DN",""))</f>
        <v/>
      </c>
      <c r="O132" s="7">
        <f t="shared" ref="O132:O195" si="3">IF(N131&lt;&gt;"",$A131,O131)</f>
        <v>122</v>
      </c>
      <c r="P132" s="2" t="str">
        <f>IF(testdata5[[#This Row],[qty]]&lt;&gt;0,H131,"")</f>
        <v/>
      </c>
      <c r="Q132" s="2" t="str">
        <f ca="1">IF(testdata5[[#This Row],[qty]]&lt;&gt;0,MAX(OFFSET(testdata5[[#This Row],[high]],0,0,testdata5[[#This Row],[lastIndex]]-testdata5[[#This Row],[index]],1)),"")</f>
        <v/>
      </c>
      <c r="R132" s="2" t="str">
        <f ca="1">IF(testdata5[[#This Row],[qty]]&lt;&gt;0,MIN(OFFSET(testdata5[[#This Row],[low]],0,0,testdata5[[#This Row],[lastIndex]]-testdata5[[#This Row],[index]],1)),"")</f>
        <v/>
      </c>
      <c r="S132" s="2" t="str">
        <f>IF(testdata5[[#This Row],[qty]]&lt;&gt;0,testdata5[[#This Row],[last]],"")</f>
        <v/>
      </c>
      <c r="T132" s="1" t="str">
        <f ca="1">IF(testdata5[[#This Row],[qty]]&lt;&gt;0,SUM(OFFSET(testdata5[[#This Row],[volume]],0,0,testdata5[[#This Row],[lastIndex]]-testdata5[[#This Row],[index]],1))/ABS(testdata5[[#This Row],[qty]]),"")</f>
        <v/>
      </c>
      <c r="X132" s="7">
        <v>131</v>
      </c>
      <c r="Y132" s="3" t="s">
        <v>83</v>
      </c>
      <c r="Z132" s="2">
        <v>263</v>
      </c>
      <c r="AA132" s="2">
        <v>265.2</v>
      </c>
      <c r="AB132" s="2">
        <v>258.92</v>
      </c>
      <c r="AC132" s="2">
        <v>260.5</v>
      </c>
      <c r="AD132" s="1">
        <v>827893780</v>
      </c>
      <c r="AE132" s="4" t="b">
        <v>0</v>
      </c>
      <c r="AG132"/>
    </row>
    <row r="133" spans="1:33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IF(testdata5[[#This Row],[qty]]&lt;&gt;0,H132+testdata5[[#This Row],[qty]]*BrickSize,H132)</f>
        <v>230.5</v>
      </c>
      <c r="I133" s="15">
        <f>(testdata5[[#This Row],[low]]-$H132)/BrickSize</f>
        <v>0.59600000000000364</v>
      </c>
      <c r="J133" s="15">
        <f>(testdata5[[#This Row],[high]]-$H132)/BrickSize</f>
        <v>0.93600000000000139</v>
      </c>
      <c r="K133" s="15">
        <f>IF(ABS(testdata5[[#This Row],[higQty]])&gt;=ABS(testdata5[[#This Row],[lowQty]]),testdata5[[#This Row],[higQty]],testdata5[[#This Row],[lowQty]])</f>
        <v>0.93600000000000139</v>
      </c>
      <c r="L133" s="12">
        <f>ROUNDDOWN(testdata5[[#This Row],[rawQty]],0)</f>
        <v>0</v>
      </c>
      <c r="M133" s="12">
        <f t="array" ref="M133">SUM(ABS(L$2:L133))</f>
        <v>17</v>
      </c>
      <c r="N133" s="6" t="str">
        <f>IF(testdata5[[#This Row],[qty]]&gt;0,"UP",IF(testdata5[[#This Row],[qty]]&lt;0,"DN",""))</f>
        <v/>
      </c>
      <c r="O133" s="7">
        <f t="shared" si="3"/>
        <v>122</v>
      </c>
      <c r="P133" s="2" t="str">
        <f>IF(testdata5[[#This Row],[qty]]&lt;&gt;0,H132,"")</f>
        <v/>
      </c>
      <c r="Q133" s="2" t="str">
        <f ca="1">IF(testdata5[[#This Row],[qty]]&lt;&gt;0,MAX(OFFSET(testdata5[[#This Row],[high]],0,0,testdata5[[#This Row],[lastIndex]]-testdata5[[#This Row],[index]],1)),"")</f>
        <v/>
      </c>
      <c r="R133" s="2" t="str">
        <f ca="1">IF(testdata5[[#This Row],[qty]]&lt;&gt;0,MIN(OFFSET(testdata5[[#This Row],[low]],0,0,testdata5[[#This Row],[lastIndex]]-testdata5[[#This Row],[index]],1)),"")</f>
        <v/>
      </c>
      <c r="S133" s="2" t="str">
        <f>IF(testdata5[[#This Row],[qty]]&lt;&gt;0,testdata5[[#This Row],[last]],"")</f>
        <v/>
      </c>
      <c r="T133" s="1" t="str">
        <f ca="1">IF(testdata5[[#This Row],[qty]]&lt;&gt;0,SUM(OFFSET(testdata5[[#This Row],[volume]],0,0,testdata5[[#This Row],[lastIndex]]-testdata5[[#This Row],[index]],1))/ABS(testdata5[[#This Row],[qty]]),"")</f>
        <v/>
      </c>
      <c r="X133" s="7">
        <v>132</v>
      </c>
      <c r="Y133" s="3" t="s">
        <v>84</v>
      </c>
      <c r="Z133" s="2">
        <v>260.5</v>
      </c>
      <c r="AA133" s="2">
        <v>264.08999999999997</v>
      </c>
      <c r="AB133" s="2">
        <v>261.49</v>
      </c>
      <c r="AC133" s="2">
        <v>263</v>
      </c>
      <c r="AD133" s="1">
        <v>72057608</v>
      </c>
      <c r="AE133" s="4" t="b">
        <v>1</v>
      </c>
      <c r="AG133"/>
    </row>
    <row r="134" spans="1:33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IF(testdata5[[#This Row],[qty]]&lt;&gt;0,H133+testdata5[[#This Row],[qty]]*BrickSize,H133)</f>
        <v>233</v>
      </c>
      <c r="I134" s="15">
        <f>(testdata5[[#This Row],[low]]-$H133)/BrickSize</f>
        <v>0.76799999999999502</v>
      </c>
      <c r="J134" s="15">
        <f>(testdata5[[#This Row],[high]]-$H133)/BrickSize</f>
        <v>1.0720000000000027</v>
      </c>
      <c r="K134" s="15">
        <f>IF(ABS(testdata5[[#This Row],[higQty]])&gt;=ABS(testdata5[[#This Row],[lowQty]]),testdata5[[#This Row],[higQty]],testdata5[[#This Row],[lowQty]])</f>
        <v>1.0720000000000027</v>
      </c>
      <c r="L134" s="12">
        <f>ROUNDDOWN(testdata5[[#This Row],[rawQty]],0)</f>
        <v>1</v>
      </c>
      <c r="M134" s="12">
        <f t="array" ref="M134">SUM(ABS(L$2:L134))</f>
        <v>18</v>
      </c>
      <c r="N134" s="6" t="str">
        <f>IF(testdata5[[#This Row],[qty]]&gt;0,"UP",IF(testdata5[[#This Row],[qty]]&lt;0,"DN",""))</f>
        <v>UP</v>
      </c>
      <c r="O134" s="7">
        <f t="shared" si="3"/>
        <v>122</v>
      </c>
      <c r="P134" s="2">
        <f>IF(testdata5[[#This Row],[qty]]&lt;&gt;0,H133,"")</f>
        <v>230.5</v>
      </c>
      <c r="Q134" s="2">
        <f ca="1">IF(testdata5[[#This Row],[qty]]&lt;&gt;0,MAX(OFFSET(testdata5[[#This Row],[high]],0,0,testdata5[[#This Row],[lastIndex]]-testdata5[[#This Row],[index]],1)),"")</f>
        <v>233.18</v>
      </c>
      <c r="R134" s="2">
        <f ca="1">IF(testdata5[[#This Row],[qty]]&lt;&gt;0,MIN(OFFSET(testdata5[[#This Row],[low]],0,0,testdata5[[#This Row],[lastIndex]]-testdata5[[#This Row],[index]],1)),"")</f>
        <v>228.8</v>
      </c>
      <c r="S134" s="2">
        <f>IF(testdata5[[#This Row],[qty]]&lt;&gt;0,testdata5[[#This Row],[last]],"")</f>
        <v>233</v>
      </c>
      <c r="T134" s="1">
        <f ca="1">IF(testdata5[[#This Row],[qty]]&lt;&gt;0,SUM(OFFSET(testdata5[[#This Row],[volume]],0,0,testdata5[[#This Row],[lastIndex]]-testdata5[[#This Row],[index]],1))/ABS(testdata5[[#This Row],[qty]]),"")</f>
        <v>700140932</v>
      </c>
      <c r="X134" s="7">
        <v>133</v>
      </c>
      <c r="Y134" s="3" t="s">
        <v>85</v>
      </c>
      <c r="Z134" s="2">
        <v>263</v>
      </c>
      <c r="AA134" s="2">
        <v>266.10000000000002</v>
      </c>
      <c r="AB134" s="2">
        <v>261.33</v>
      </c>
      <c r="AC134" s="2">
        <v>265.5</v>
      </c>
      <c r="AD134" s="1">
        <v>217339512</v>
      </c>
      <c r="AE134" s="4" t="b">
        <v>1</v>
      </c>
      <c r="AG134"/>
    </row>
    <row r="135" spans="1:33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IF(testdata5[[#This Row],[qty]]&lt;&gt;0,H134+testdata5[[#This Row],[qty]]*BrickSize,H134)</f>
        <v>233</v>
      </c>
      <c r="I135" s="15">
        <f>(testdata5[[#This Row],[low]]-$H134)/BrickSize</f>
        <v>-2.0000000000004549E-2</v>
      </c>
      <c r="J135" s="15">
        <f>(testdata5[[#This Row],[high]]-$H134)/BrickSize</f>
        <v>0.61200000000000043</v>
      </c>
      <c r="K135" s="15">
        <f>IF(ABS(testdata5[[#This Row],[higQty]])&gt;=ABS(testdata5[[#This Row],[lowQty]]),testdata5[[#This Row],[higQty]],testdata5[[#This Row],[lowQty]])</f>
        <v>0.61200000000000043</v>
      </c>
      <c r="L135" s="12">
        <f>ROUNDDOWN(testdata5[[#This Row],[rawQty]],0)</f>
        <v>0</v>
      </c>
      <c r="M135" s="12">
        <f t="array" ref="M135">SUM(ABS(L$2:L135))</f>
        <v>18</v>
      </c>
      <c r="N135" s="6" t="str">
        <f>IF(testdata5[[#This Row],[qty]]&gt;0,"UP",IF(testdata5[[#This Row],[qty]]&lt;0,"DN",""))</f>
        <v/>
      </c>
      <c r="O135" s="7">
        <f t="shared" si="3"/>
        <v>133</v>
      </c>
      <c r="P135" s="2" t="str">
        <f>IF(testdata5[[#This Row],[qty]]&lt;&gt;0,H134,"")</f>
        <v/>
      </c>
      <c r="Q135" s="2" t="str">
        <f ca="1">IF(testdata5[[#This Row],[qty]]&lt;&gt;0,MAX(OFFSET(testdata5[[#This Row],[high]],0,0,testdata5[[#This Row],[lastIndex]]-testdata5[[#This Row],[index]],1)),"")</f>
        <v/>
      </c>
      <c r="R135" s="2" t="str">
        <f ca="1">IF(testdata5[[#This Row],[qty]]&lt;&gt;0,MIN(OFFSET(testdata5[[#This Row],[low]],0,0,testdata5[[#This Row],[lastIndex]]-testdata5[[#This Row],[index]],1)),"")</f>
        <v/>
      </c>
      <c r="S135" s="2" t="str">
        <f>IF(testdata5[[#This Row],[qty]]&lt;&gt;0,testdata5[[#This Row],[last]],"")</f>
        <v/>
      </c>
      <c r="T135" s="1" t="str">
        <f ca="1">IF(testdata5[[#This Row],[qty]]&lt;&gt;0,SUM(OFFSET(testdata5[[#This Row],[volume]],0,0,testdata5[[#This Row],[lastIndex]]-testdata5[[#This Row],[index]],1))/ABS(testdata5[[#This Row],[qty]]),"")</f>
        <v/>
      </c>
      <c r="X135" s="7">
        <v>134</v>
      </c>
      <c r="Y135" s="3" t="s">
        <v>86</v>
      </c>
      <c r="Z135" s="2">
        <v>265.5</v>
      </c>
      <c r="AA135" s="2">
        <v>268.36</v>
      </c>
      <c r="AB135" s="2">
        <v>265.13</v>
      </c>
      <c r="AC135" s="2">
        <v>268</v>
      </c>
      <c r="AD135" s="1">
        <v>117755228</v>
      </c>
      <c r="AE135" s="4" t="b">
        <v>1</v>
      </c>
      <c r="AG135"/>
    </row>
    <row r="136" spans="1:33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IF(testdata5[[#This Row],[qty]]&lt;&gt;0,H135+testdata5[[#This Row],[qty]]*BrickSize,H135)</f>
        <v>233</v>
      </c>
      <c r="I136" s="15">
        <f>(testdata5[[#This Row],[low]]-$H135)/BrickSize</f>
        <v>0.367999999999995</v>
      </c>
      <c r="J136" s="15">
        <f>(testdata5[[#This Row],[high]]-$H135)/BrickSize</f>
        <v>0.58799999999999952</v>
      </c>
      <c r="K136" s="15">
        <f>IF(ABS(testdata5[[#This Row],[higQty]])&gt;=ABS(testdata5[[#This Row],[lowQty]]),testdata5[[#This Row],[higQty]],testdata5[[#This Row],[lowQty]])</f>
        <v>0.58799999999999952</v>
      </c>
      <c r="L136" s="12">
        <f>ROUNDDOWN(testdata5[[#This Row],[rawQty]],0)</f>
        <v>0</v>
      </c>
      <c r="M136" s="12">
        <f t="array" ref="M136">SUM(ABS(L$2:L136))</f>
        <v>18</v>
      </c>
      <c r="N136" s="6" t="str">
        <f>IF(testdata5[[#This Row],[qty]]&gt;0,"UP",IF(testdata5[[#This Row],[qty]]&lt;0,"DN",""))</f>
        <v/>
      </c>
      <c r="O136" s="7">
        <f t="shared" si="3"/>
        <v>133</v>
      </c>
      <c r="P136" s="2" t="str">
        <f>IF(testdata5[[#This Row],[qty]]&lt;&gt;0,H135,"")</f>
        <v/>
      </c>
      <c r="Q136" s="2" t="str">
        <f ca="1">IF(testdata5[[#This Row],[qty]]&lt;&gt;0,MAX(OFFSET(testdata5[[#This Row],[high]],0,0,testdata5[[#This Row],[lastIndex]]-testdata5[[#This Row],[index]],1)),"")</f>
        <v/>
      </c>
      <c r="R136" s="2" t="str">
        <f ca="1">IF(testdata5[[#This Row],[qty]]&lt;&gt;0,MIN(OFFSET(testdata5[[#This Row],[low]],0,0,testdata5[[#This Row],[lastIndex]]-testdata5[[#This Row],[index]],1)),"")</f>
        <v/>
      </c>
      <c r="S136" s="2" t="str">
        <f>IF(testdata5[[#This Row],[qty]]&lt;&gt;0,testdata5[[#This Row],[last]],"")</f>
        <v/>
      </c>
      <c r="T136" s="1" t="str">
        <f ca="1">IF(testdata5[[#This Row],[qty]]&lt;&gt;0,SUM(OFFSET(testdata5[[#This Row],[volume]],0,0,testdata5[[#This Row],[lastIndex]]-testdata5[[#This Row],[index]],1))/ABS(testdata5[[#This Row],[qty]]),"")</f>
        <v/>
      </c>
      <c r="X136" s="7">
        <v>135</v>
      </c>
      <c r="Y136" s="3" t="s">
        <v>87</v>
      </c>
      <c r="Z136" s="2">
        <v>268</v>
      </c>
      <c r="AA136" s="2">
        <v>270.25</v>
      </c>
      <c r="AB136" s="2">
        <v>261.38</v>
      </c>
      <c r="AC136" s="2">
        <v>265.5</v>
      </c>
      <c r="AD136" s="1">
        <v>527241616</v>
      </c>
      <c r="AE136" s="4" t="b">
        <v>0</v>
      </c>
      <c r="AG136"/>
    </row>
    <row r="137" spans="1:33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IF(testdata5[[#This Row],[qty]]&lt;&gt;0,H136+testdata5[[#This Row],[qty]]*BrickSize,H136)</f>
        <v>233</v>
      </c>
      <c r="I137" s="15">
        <f>(testdata5[[#This Row],[low]]-$H136)/BrickSize</f>
        <v>0.11599999999999681</v>
      </c>
      <c r="J137" s="15">
        <f>(testdata5[[#This Row],[high]]-$H136)/BrickSize</f>
        <v>0.51599999999999679</v>
      </c>
      <c r="K137" s="15">
        <f>IF(ABS(testdata5[[#This Row],[higQty]])&gt;=ABS(testdata5[[#This Row],[lowQty]]),testdata5[[#This Row],[higQty]],testdata5[[#This Row],[lowQty]])</f>
        <v>0.51599999999999679</v>
      </c>
      <c r="L137" s="12">
        <f>ROUNDDOWN(testdata5[[#This Row],[rawQty]],0)</f>
        <v>0</v>
      </c>
      <c r="M137" s="12">
        <f t="array" ref="M137">SUM(ABS(L$2:L137))</f>
        <v>18</v>
      </c>
      <c r="N137" s="6" t="str">
        <f>IF(testdata5[[#This Row],[qty]]&gt;0,"UP",IF(testdata5[[#This Row],[qty]]&lt;0,"DN",""))</f>
        <v/>
      </c>
      <c r="O137" s="7">
        <f t="shared" si="3"/>
        <v>133</v>
      </c>
      <c r="P137" s="2" t="str">
        <f>IF(testdata5[[#This Row],[qty]]&lt;&gt;0,H136,"")</f>
        <v/>
      </c>
      <c r="Q137" s="2" t="str">
        <f ca="1">IF(testdata5[[#This Row],[qty]]&lt;&gt;0,MAX(OFFSET(testdata5[[#This Row],[high]],0,0,testdata5[[#This Row],[lastIndex]]-testdata5[[#This Row],[index]],1)),"")</f>
        <v/>
      </c>
      <c r="R137" s="2" t="str">
        <f ca="1">IF(testdata5[[#This Row],[qty]]&lt;&gt;0,MIN(OFFSET(testdata5[[#This Row],[low]],0,0,testdata5[[#This Row],[lastIndex]]-testdata5[[#This Row],[index]],1)),"")</f>
        <v/>
      </c>
      <c r="S137" s="2" t="str">
        <f>IF(testdata5[[#This Row],[qty]]&lt;&gt;0,testdata5[[#This Row],[last]],"")</f>
        <v/>
      </c>
      <c r="T137" s="1" t="str">
        <f ca="1">IF(testdata5[[#This Row],[qty]]&lt;&gt;0,SUM(OFFSET(testdata5[[#This Row],[volume]],0,0,testdata5[[#This Row],[lastIndex]]-testdata5[[#This Row],[index]],1))/ABS(testdata5[[#This Row],[qty]]),"")</f>
        <v/>
      </c>
      <c r="X137" s="7">
        <v>136</v>
      </c>
      <c r="Y137" s="3" t="s">
        <v>87</v>
      </c>
      <c r="Z137" s="2">
        <v>265.5</v>
      </c>
      <c r="AA137" s="2">
        <v>270.25</v>
      </c>
      <c r="AB137" s="2">
        <v>261.38</v>
      </c>
      <c r="AC137" s="2">
        <v>263</v>
      </c>
      <c r="AD137" s="1">
        <v>527241616</v>
      </c>
      <c r="AE137" s="4" t="b">
        <v>0</v>
      </c>
      <c r="AG137"/>
    </row>
    <row r="138" spans="1:33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IF(testdata5[[#This Row],[qty]]&lt;&gt;0,H137+testdata5[[#This Row],[qty]]*BrickSize,H137)</f>
        <v>235.5</v>
      </c>
      <c r="I138" s="15">
        <f>(testdata5[[#This Row],[low]]-$H137)/BrickSize</f>
        <v>0.62799999999999723</v>
      </c>
      <c r="J138" s="15">
        <f>(testdata5[[#This Row],[high]]-$H137)/BrickSize</f>
        <v>1.0039999999999965</v>
      </c>
      <c r="K138" s="15">
        <f>IF(ABS(testdata5[[#This Row],[higQty]])&gt;=ABS(testdata5[[#This Row],[lowQty]]),testdata5[[#This Row],[higQty]],testdata5[[#This Row],[lowQty]])</f>
        <v>1.0039999999999965</v>
      </c>
      <c r="L138" s="12">
        <f>ROUNDDOWN(testdata5[[#This Row],[rawQty]],0)</f>
        <v>1</v>
      </c>
      <c r="M138" s="12">
        <f t="array" ref="M138">SUM(ABS(L$2:L138))</f>
        <v>19</v>
      </c>
      <c r="N138" s="6" t="str">
        <f>IF(testdata5[[#This Row],[qty]]&gt;0,"UP",IF(testdata5[[#This Row],[qty]]&lt;0,"DN",""))</f>
        <v>UP</v>
      </c>
      <c r="O138" s="7">
        <f t="shared" si="3"/>
        <v>133</v>
      </c>
      <c r="P138" s="2">
        <f>IF(testdata5[[#This Row],[qty]]&lt;&gt;0,H137,"")</f>
        <v>233</v>
      </c>
      <c r="Q138" s="2">
        <f ca="1">IF(testdata5[[#This Row],[qty]]&lt;&gt;0,MAX(OFFSET(testdata5[[#This Row],[high]],0,0,testdata5[[#This Row],[lastIndex]]-testdata5[[#This Row],[index]],1)),"")</f>
        <v>235.51</v>
      </c>
      <c r="R138" s="2">
        <f ca="1">IF(testdata5[[#This Row],[qty]]&lt;&gt;0,MIN(OFFSET(testdata5[[#This Row],[low]],0,0,testdata5[[#This Row],[lastIndex]]-testdata5[[#This Row],[index]],1)),"")</f>
        <v>232.95</v>
      </c>
      <c r="S138" s="2">
        <f>IF(testdata5[[#This Row],[qty]]&lt;&gt;0,testdata5[[#This Row],[last]],"")</f>
        <v>235.5</v>
      </c>
      <c r="T138" s="1">
        <f ca="1">IF(testdata5[[#This Row],[qty]]&lt;&gt;0,SUM(OFFSET(testdata5[[#This Row],[volume]],0,0,testdata5[[#This Row],[lastIndex]]-testdata5[[#This Row],[index]],1))/ABS(testdata5[[#This Row],[qty]]),"")</f>
        <v>196719504</v>
      </c>
      <c r="X138" s="7">
        <v>137</v>
      </c>
      <c r="Y138" s="3" t="s">
        <v>88</v>
      </c>
      <c r="Z138" s="2">
        <v>263</v>
      </c>
      <c r="AA138" s="2">
        <v>266.01</v>
      </c>
      <c r="AB138" s="2">
        <v>261.45999999999998</v>
      </c>
      <c r="AC138" s="2">
        <v>265.5</v>
      </c>
      <c r="AD138" s="1">
        <v>178924880</v>
      </c>
      <c r="AE138" s="4" t="b">
        <v>1</v>
      </c>
      <c r="AG138"/>
    </row>
    <row r="139" spans="1:33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IF(testdata5[[#This Row],[qty]]&lt;&gt;0,H138+testdata5[[#This Row],[qty]]*BrickSize,H138)</f>
        <v>235.5</v>
      </c>
      <c r="I139" s="15">
        <f>(testdata5[[#This Row],[low]]-$H138)/BrickSize</f>
        <v>-0.19600000000000364</v>
      </c>
      <c r="J139" s="15">
        <f>(testdata5[[#This Row],[high]]-$H138)/BrickSize</f>
        <v>0.16399999999999865</v>
      </c>
      <c r="K139" s="15">
        <f>IF(ABS(testdata5[[#This Row],[higQty]])&gt;=ABS(testdata5[[#This Row],[lowQty]]),testdata5[[#This Row],[higQty]],testdata5[[#This Row],[lowQty]])</f>
        <v>-0.19600000000000364</v>
      </c>
      <c r="L139" s="12">
        <f>ROUNDDOWN(testdata5[[#This Row],[rawQty]],0)</f>
        <v>0</v>
      </c>
      <c r="M139" s="12">
        <f t="array" ref="M139">SUM(ABS(L$2:L139))</f>
        <v>19</v>
      </c>
      <c r="N139" s="6" t="str">
        <f>IF(testdata5[[#This Row],[qty]]&gt;0,"UP",IF(testdata5[[#This Row],[qty]]&lt;0,"DN",""))</f>
        <v/>
      </c>
      <c r="O139" s="7">
        <f t="shared" si="3"/>
        <v>137</v>
      </c>
      <c r="P139" s="2" t="str">
        <f>IF(testdata5[[#This Row],[qty]]&lt;&gt;0,H138,"")</f>
        <v/>
      </c>
      <c r="Q139" s="2" t="str">
        <f ca="1">IF(testdata5[[#This Row],[qty]]&lt;&gt;0,MAX(OFFSET(testdata5[[#This Row],[high]],0,0,testdata5[[#This Row],[lastIndex]]-testdata5[[#This Row],[index]],1)),"")</f>
        <v/>
      </c>
      <c r="R139" s="2" t="str">
        <f ca="1">IF(testdata5[[#This Row],[qty]]&lt;&gt;0,MIN(OFFSET(testdata5[[#This Row],[low]],0,0,testdata5[[#This Row],[lastIndex]]-testdata5[[#This Row],[index]],1)),"")</f>
        <v/>
      </c>
      <c r="S139" s="2" t="str">
        <f>IF(testdata5[[#This Row],[qty]]&lt;&gt;0,testdata5[[#This Row],[last]],"")</f>
        <v/>
      </c>
      <c r="T139" s="1" t="str">
        <f ca="1">IF(testdata5[[#This Row],[qty]]&lt;&gt;0,SUM(OFFSET(testdata5[[#This Row],[volume]],0,0,testdata5[[#This Row],[lastIndex]]-testdata5[[#This Row],[index]],1))/ABS(testdata5[[#This Row],[qty]]),"")</f>
        <v/>
      </c>
      <c r="X139" s="7">
        <v>138</v>
      </c>
      <c r="Y139" s="3" t="s">
        <v>173</v>
      </c>
      <c r="Z139" s="2">
        <v>265.5</v>
      </c>
      <c r="AA139" s="2">
        <v>263.95999999999998</v>
      </c>
      <c r="AB139" s="2">
        <v>260.79000000000002</v>
      </c>
      <c r="AC139" s="2">
        <v>263</v>
      </c>
      <c r="AD139" s="1">
        <v>78913504</v>
      </c>
      <c r="AE139" s="4" t="b">
        <v>0</v>
      </c>
      <c r="AG139"/>
    </row>
    <row r="140" spans="1:33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IF(testdata5[[#This Row],[qty]]&lt;&gt;0,H139+testdata5[[#This Row],[qty]]*BrickSize,H139)</f>
        <v>235.5</v>
      </c>
      <c r="I140" s="15">
        <f>(testdata5[[#This Row],[low]]-$H139)/BrickSize</f>
        <v>-0.3080000000000041</v>
      </c>
      <c r="J140" s="15">
        <f>(testdata5[[#This Row],[high]]-$H139)/BrickSize</f>
        <v>-2.799999999999727E-2</v>
      </c>
      <c r="K140" s="15">
        <f>IF(ABS(testdata5[[#This Row],[higQty]])&gt;=ABS(testdata5[[#This Row],[lowQty]]),testdata5[[#This Row],[higQty]],testdata5[[#This Row],[lowQty]])</f>
        <v>-0.3080000000000041</v>
      </c>
      <c r="L140" s="12">
        <f>ROUNDDOWN(testdata5[[#This Row],[rawQty]],0)</f>
        <v>0</v>
      </c>
      <c r="M140" s="12">
        <f t="array" ref="M140">SUM(ABS(L$2:L140))</f>
        <v>19</v>
      </c>
      <c r="N140" s="6" t="str">
        <f>IF(testdata5[[#This Row],[qty]]&gt;0,"UP",IF(testdata5[[#This Row],[qty]]&lt;0,"DN",""))</f>
        <v/>
      </c>
      <c r="O140" s="7">
        <f t="shared" si="3"/>
        <v>137</v>
      </c>
      <c r="P140" s="2" t="str">
        <f>IF(testdata5[[#This Row],[qty]]&lt;&gt;0,H139,"")</f>
        <v/>
      </c>
      <c r="Q140" s="2" t="str">
        <f ca="1">IF(testdata5[[#This Row],[qty]]&lt;&gt;0,MAX(OFFSET(testdata5[[#This Row],[high]],0,0,testdata5[[#This Row],[lastIndex]]-testdata5[[#This Row],[index]],1)),"")</f>
        <v/>
      </c>
      <c r="R140" s="2" t="str">
        <f ca="1">IF(testdata5[[#This Row],[qty]]&lt;&gt;0,MIN(OFFSET(testdata5[[#This Row],[low]],0,0,testdata5[[#This Row],[lastIndex]]-testdata5[[#This Row],[index]],1)),"")</f>
        <v/>
      </c>
      <c r="S140" s="2" t="str">
        <f>IF(testdata5[[#This Row],[qty]]&lt;&gt;0,testdata5[[#This Row],[last]],"")</f>
        <v/>
      </c>
      <c r="T140" s="1" t="str">
        <f ca="1">IF(testdata5[[#This Row],[qty]]&lt;&gt;0,SUM(OFFSET(testdata5[[#This Row],[volume]],0,0,testdata5[[#This Row],[lastIndex]]-testdata5[[#This Row],[index]],1))/ABS(testdata5[[#This Row],[qty]]),"")</f>
        <v/>
      </c>
      <c r="X140" s="7">
        <v>139</v>
      </c>
      <c r="Y140" s="3" t="s">
        <v>174</v>
      </c>
      <c r="Z140" s="2">
        <v>263</v>
      </c>
      <c r="AA140" s="2">
        <v>265.81</v>
      </c>
      <c r="AB140" s="2">
        <v>263.37</v>
      </c>
      <c r="AC140" s="2">
        <v>265.5</v>
      </c>
      <c r="AD140" s="1">
        <v>100473760</v>
      </c>
      <c r="AE140" s="4" t="b">
        <v>1</v>
      </c>
      <c r="AG140"/>
    </row>
    <row r="141" spans="1:33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IF(testdata5[[#This Row],[qty]]&lt;&gt;0,H140+testdata5[[#This Row],[qty]]*BrickSize,H140)</f>
        <v>235.5</v>
      </c>
      <c r="I141" s="15">
        <f>(testdata5[[#This Row],[low]]-$H140)/BrickSize</f>
        <v>-0.26799999999999502</v>
      </c>
      <c r="J141" s="15">
        <f>(testdata5[[#This Row],[high]]-$H140)/BrickSize</f>
        <v>-3.9999999999963624E-3</v>
      </c>
      <c r="K141" s="15">
        <f>IF(ABS(testdata5[[#This Row],[higQty]])&gt;=ABS(testdata5[[#This Row],[lowQty]]),testdata5[[#This Row],[higQty]],testdata5[[#This Row],[lowQty]])</f>
        <v>-0.26799999999999502</v>
      </c>
      <c r="L141" s="12">
        <f>ROUNDDOWN(testdata5[[#This Row],[rawQty]],0)</f>
        <v>0</v>
      </c>
      <c r="M141" s="12">
        <f t="array" ref="M141">SUM(ABS(L$2:L141))</f>
        <v>19</v>
      </c>
      <c r="N141" s="6" t="str">
        <f>IF(testdata5[[#This Row],[qty]]&gt;0,"UP",IF(testdata5[[#This Row],[qty]]&lt;0,"DN",""))</f>
        <v/>
      </c>
      <c r="O141" s="7">
        <f t="shared" si="3"/>
        <v>137</v>
      </c>
      <c r="P141" s="2" t="str">
        <f>IF(testdata5[[#This Row],[qty]]&lt;&gt;0,H140,"")</f>
        <v/>
      </c>
      <c r="Q141" s="2" t="str">
        <f ca="1">IF(testdata5[[#This Row],[qty]]&lt;&gt;0,MAX(OFFSET(testdata5[[#This Row],[high]],0,0,testdata5[[#This Row],[lastIndex]]-testdata5[[#This Row],[index]],1)),"")</f>
        <v/>
      </c>
      <c r="R141" s="2" t="str">
        <f ca="1">IF(testdata5[[#This Row],[qty]]&lt;&gt;0,MIN(OFFSET(testdata5[[#This Row],[low]],0,0,testdata5[[#This Row],[lastIndex]]-testdata5[[#This Row],[index]],1)),"")</f>
        <v/>
      </c>
      <c r="S141" s="2" t="str">
        <f>IF(testdata5[[#This Row],[qty]]&lt;&gt;0,testdata5[[#This Row],[last]],"")</f>
        <v/>
      </c>
      <c r="T141" s="1" t="str">
        <f ca="1">IF(testdata5[[#This Row],[qty]]&lt;&gt;0,SUM(OFFSET(testdata5[[#This Row],[volume]],0,0,testdata5[[#This Row],[lastIndex]]-testdata5[[#This Row],[index]],1))/ABS(testdata5[[#This Row],[qty]]),"")</f>
        <v/>
      </c>
      <c r="X141" s="7">
        <v>140</v>
      </c>
      <c r="Y141" s="3" t="s">
        <v>175</v>
      </c>
      <c r="Z141" s="2">
        <v>265.5</v>
      </c>
      <c r="AA141" s="2">
        <v>264.24</v>
      </c>
      <c r="AB141" s="2">
        <v>261.52</v>
      </c>
      <c r="AC141" s="2">
        <v>263</v>
      </c>
      <c r="AD141" s="1">
        <v>65431128</v>
      </c>
      <c r="AE141" s="4" t="b">
        <v>0</v>
      </c>
      <c r="AG141"/>
    </row>
    <row r="142" spans="1:33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IF(testdata5[[#This Row],[qty]]&lt;&gt;0,H141+testdata5[[#This Row],[qty]]*BrickSize,H141)</f>
        <v>235.5</v>
      </c>
      <c r="I142" s="15">
        <f>(testdata5[[#This Row],[low]]-$H141)/BrickSize</f>
        <v>6.7999999999994995E-2</v>
      </c>
      <c r="J142" s="15">
        <f>(testdata5[[#This Row],[high]]-$H141)/BrickSize</f>
        <v>0.31200000000000044</v>
      </c>
      <c r="K142" s="15">
        <f>IF(ABS(testdata5[[#This Row],[higQty]])&gt;=ABS(testdata5[[#This Row],[lowQty]]),testdata5[[#This Row],[higQty]],testdata5[[#This Row],[lowQty]])</f>
        <v>0.31200000000000044</v>
      </c>
      <c r="L142" s="12">
        <f>ROUNDDOWN(testdata5[[#This Row],[rawQty]],0)</f>
        <v>0</v>
      </c>
      <c r="M142" s="12">
        <f t="array" ref="M142">SUM(ABS(L$2:L142))</f>
        <v>19</v>
      </c>
      <c r="N142" s="6" t="str">
        <f>IF(testdata5[[#This Row],[qty]]&gt;0,"UP",IF(testdata5[[#This Row],[qty]]&lt;0,"DN",""))</f>
        <v/>
      </c>
      <c r="O142" s="7">
        <f t="shared" si="3"/>
        <v>137</v>
      </c>
      <c r="P142" s="2" t="str">
        <f>IF(testdata5[[#This Row],[qty]]&lt;&gt;0,H141,"")</f>
        <v/>
      </c>
      <c r="Q142" s="2" t="str">
        <f ca="1">IF(testdata5[[#This Row],[qty]]&lt;&gt;0,MAX(OFFSET(testdata5[[#This Row],[high]],0,0,testdata5[[#This Row],[lastIndex]]-testdata5[[#This Row],[index]],1)),"")</f>
        <v/>
      </c>
      <c r="R142" s="2" t="str">
        <f ca="1">IF(testdata5[[#This Row],[qty]]&lt;&gt;0,MIN(OFFSET(testdata5[[#This Row],[low]],0,0,testdata5[[#This Row],[lastIndex]]-testdata5[[#This Row],[index]],1)),"")</f>
        <v/>
      </c>
      <c r="S142" s="2" t="str">
        <f>IF(testdata5[[#This Row],[qty]]&lt;&gt;0,testdata5[[#This Row],[last]],"")</f>
        <v/>
      </c>
      <c r="T142" s="1" t="str">
        <f ca="1">IF(testdata5[[#This Row],[qty]]&lt;&gt;0,SUM(OFFSET(testdata5[[#This Row],[volume]],0,0,testdata5[[#This Row],[lastIndex]]-testdata5[[#This Row],[index]],1))/ABS(testdata5[[#This Row],[qty]]),"")</f>
        <v/>
      </c>
      <c r="X142" s="7">
        <v>141</v>
      </c>
      <c r="Y142" s="3" t="s">
        <v>89</v>
      </c>
      <c r="Z142" s="2">
        <v>263</v>
      </c>
      <c r="AA142" s="2">
        <v>267.93</v>
      </c>
      <c r="AB142" s="2">
        <v>262.67</v>
      </c>
      <c r="AC142" s="2">
        <v>265.5</v>
      </c>
      <c r="AD142" s="1">
        <v>170495960</v>
      </c>
      <c r="AE142" s="4" t="b">
        <v>1</v>
      </c>
      <c r="AG142"/>
    </row>
    <row r="143" spans="1:33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IF(testdata5[[#This Row],[qty]]&lt;&gt;0,H142+testdata5[[#This Row],[qty]]*BrickSize,H142)</f>
        <v>235.5</v>
      </c>
      <c r="I143" s="15">
        <f>(testdata5[[#This Row],[low]]-$H142)/BrickSize</f>
        <v>5.599999999999454E-2</v>
      </c>
      <c r="J143" s="15">
        <f>(testdata5[[#This Row],[high]]-$H142)/BrickSize</f>
        <v>0.3080000000000041</v>
      </c>
      <c r="K143" s="15">
        <f>IF(ABS(testdata5[[#This Row],[higQty]])&gt;=ABS(testdata5[[#This Row],[lowQty]]),testdata5[[#This Row],[higQty]],testdata5[[#This Row],[lowQty]])</f>
        <v>0.3080000000000041</v>
      </c>
      <c r="L143" s="12">
        <f>ROUNDDOWN(testdata5[[#This Row],[rawQty]],0)</f>
        <v>0</v>
      </c>
      <c r="M143" s="12">
        <f t="array" ref="M143">SUM(ABS(L$2:L143))</f>
        <v>19</v>
      </c>
      <c r="N143" s="6" t="str">
        <f>IF(testdata5[[#This Row],[qty]]&gt;0,"UP",IF(testdata5[[#This Row],[qty]]&lt;0,"DN",""))</f>
        <v/>
      </c>
      <c r="O143" s="7">
        <f t="shared" si="3"/>
        <v>137</v>
      </c>
      <c r="P143" s="2" t="str">
        <f>IF(testdata5[[#This Row],[qty]]&lt;&gt;0,H142,"")</f>
        <v/>
      </c>
      <c r="Q143" s="2" t="str">
        <f ca="1">IF(testdata5[[#This Row],[qty]]&lt;&gt;0,MAX(OFFSET(testdata5[[#This Row],[high]],0,0,testdata5[[#This Row],[lastIndex]]-testdata5[[#This Row],[index]],1)),"")</f>
        <v/>
      </c>
      <c r="R143" s="2" t="str">
        <f ca="1">IF(testdata5[[#This Row],[qty]]&lt;&gt;0,MIN(OFFSET(testdata5[[#This Row],[low]],0,0,testdata5[[#This Row],[lastIndex]]-testdata5[[#This Row],[index]],1)),"")</f>
        <v/>
      </c>
      <c r="S143" s="2" t="str">
        <f>IF(testdata5[[#This Row],[qty]]&lt;&gt;0,testdata5[[#This Row],[last]],"")</f>
        <v/>
      </c>
      <c r="T143" s="1" t="str">
        <f ca="1">IF(testdata5[[#This Row],[qty]]&lt;&gt;0,SUM(OFFSET(testdata5[[#This Row],[volume]],0,0,testdata5[[#This Row],[lastIndex]]-testdata5[[#This Row],[index]],1))/ABS(testdata5[[#This Row],[qty]]),"")</f>
        <v/>
      </c>
      <c r="X143" s="7">
        <v>142</v>
      </c>
      <c r="Y143" s="3" t="s">
        <v>90</v>
      </c>
      <c r="Z143" s="2">
        <v>265.5</v>
      </c>
      <c r="AA143" s="2">
        <v>269.99</v>
      </c>
      <c r="AB143" s="2">
        <v>268.57</v>
      </c>
      <c r="AC143" s="2">
        <v>268</v>
      </c>
      <c r="AD143" s="1">
        <v>52042820</v>
      </c>
      <c r="AE143" s="4" t="b">
        <v>1</v>
      </c>
      <c r="AG143"/>
    </row>
    <row r="144" spans="1:33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IF(testdata5[[#This Row],[qty]]&lt;&gt;0,H143+testdata5[[#This Row],[qty]]*BrickSize,H143)</f>
        <v>235.5</v>
      </c>
      <c r="I144" s="15">
        <f>(testdata5[[#This Row],[low]]-$H143)/BrickSize</f>
        <v>-0.49600000000000366</v>
      </c>
      <c r="J144" s="15">
        <f>(testdata5[[#This Row],[high]]-$H143)/BrickSize</f>
        <v>0.38799999999999957</v>
      </c>
      <c r="K144" s="15">
        <f>IF(ABS(testdata5[[#This Row],[higQty]])&gt;=ABS(testdata5[[#This Row],[lowQty]]),testdata5[[#This Row],[higQty]],testdata5[[#This Row],[lowQty]])</f>
        <v>-0.49600000000000366</v>
      </c>
      <c r="L144" s="12">
        <f>ROUNDDOWN(testdata5[[#This Row],[rawQty]],0)</f>
        <v>0</v>
      </c>
      <c r="M144" s="12">
        <f t="array" ref="M144">SUM(ABS(L$2:L144))</f>
        <v>19</v>
      </c>
      <c r="N144" s="6" t="str">
        <f>IF(testdata5[[#This Row],[qty]]&gt;0,"UP",IF(testdata5[[#This Row],[qty]]&lt;0,"DN",""))</f>
        <v/>
      </c>
      <c r="O144" s="7">
        <f t="shared" si="3"/>
        <v>137</v>
      </c>
      <c r="P144" s="2" t="str">
        <f>IF(testdata5[[#This Row],[qty]]&lt;&gt;0,H143,"")</f>
        <v/>
      </c>
      <c r="Q144" s="2" t="str">
        <f ca="1">IF(testdata5[[#This Row],[qty]]&lt;&gt;0,MAX(OFFSET(testdata5[[#This Row],[high]],0,0,testdata5[[#This Row],[lastIndex]]-testdata5[[#This Row],[index]],1)),"")</f>
        <v/>
      </c>
      <c r="R144" s="2" t="str">
        <f ca="1">IF(testdata5[[#This Row],[qty]]&lt;&gt;0,MIN(OFFSET(testdata5[[#This Row],[low]],0,0,testdata5[[#This Row],[lastIndex]]-testdata5[[#This Row],[index]],1)),"")</f>
        <v/>
      </c>
      <c r="S144" s="2" t="str">
        <f>IF(testdata5[[#This Row],[qty]]&lt;&gt;0,testdata5[[#This Row],[last]],"")</f>
        <v/>
      </c>
      <c r="T144" s="1" t="str">
        <f ca="1">IF(testdata5[[#This Row],[qty]]&lt;&gt;0,SUM(OFFSET(testdata5[[#This Row],[volume]],0,0,testdata5[[#This Row],[lastIndex]]-testdata5[[#This Row],[index]],1))/ABS(testdata5[[#This Row],[qty]]),"")</f>
        <v/>
      </c>
      <c r="X144" s="7">
        <v>143</v>
      </c>
      <c r="Y144" s="3" t="s">
        <v>91</v>
      </c>
      <c r="Z144" s="2">
        <v>268</v>
      </c>
      <c r="AA144" s="2">
        <v>271.01</v>
      </c>
      <c r="AB144" s="2">
        <v>270.11</v>
      </c>
      <c r="AC144" s="2">
        <v>270.5</v>
      </c>
      <c r="AD144" s="1">
        <v>53501064</v>
      </c>
      <c r="AE144" s="4" t="b">
        <v>1</v>
      </c>
      <c r="AG144"/>
    </row>
    <row r="145" spans="1:33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IF(testdata5[[#This Row],[qty]]&lt;&gt;0,H144+testdata5[[#This Row],[qty]]*BrickSize,H144)</f>
        <v>235.5</v>
      </c>
      <c r="I145" s="15">
        <f>(testdata5[[#This Row],[low]]-$H144)/BrickSize</f>
        <v>-0.32799999999999729</v>
      </c>
      <c r="J145" s="15">
        <f>(testdata5[[#This Row],[high]]-$H144)/BrickSize</f>
        <v>2.799999999999727E-2</v>
      </c>
      <c r="K145" s="15">
        <f>IF(ABS(testdata5[[#This Row],[higQty]])&gt;=ABS(testdata5[[#This Row],[lowQty]]),testdata5[[#This Row],[higQty]],testdata5[[#This Row],[lowQty]])</f>
        <v>-0.32799999999999729</v>
      </c>
      <c r="L145" s="12">
        <f>ROUNDDOWN(testdata5[[#This Row],[rawQty]],0)</f>
        <v>0</v>
      </c>
      <c r="M145" s="12">
        <f t="array" ref="M145">SUM(ABS(L$2:L145))</f>
        <v>19</v>
      </c>
      <c r="N145" s="6" t="str">
        <f>IF(testdata5[[#This Row],[qty]]&gt;0,"UP",IF(testdata5[[#This Row],[qty]]&lt;0,"DN",""))</f>
        <v/>
      </c>
      <c r="O145" s="7">
        <f t="shared" si="3"/>
        <v>137</v>
      </c>
      <c r="P145" s="2" t="str">
        <f>IF(testdata5[[#This Row],[qty]]&lt;&gt;0,H144,"")</f>
        <v/>
      </c>
      <c r="Q145" s="2" t="str">
        <f ca="1">IF(testdata5[[#This Row],[qty]]&lt;&gt;0,MAX(OFFSET(testdata5[[#This Row],[high]],0,0,testdata5[[#This Row],[lastIndex]]-testdata5[[#This Row],[index]],1)),"")</f>
        <v/>
      </c>
      <c r="R145" s="2" t="str">
        <f ca="1">IF(testdata5[[#This Row],[qty]]&lt;&gt;0,MIN(OFFSET(testdata5[[#This Row],[low]],0,0,testdata5[[#This Row],[lastIndex]]-testdata5[[#This Row],[index]],1)),"")</f>
        <v/>
      </c>
      <c r="S145" s="2" t="str">
        <f>IF(testdata5[[#This Row],[qty]]&lt;&gt;0,testdata5[[#This Row],[last]],"")</f>
        <v/>
      </c>
      <c r="T145" s="1" t="str">
        <f ca="1">IF(testdata5[[#This Row],[qty]]&lt;&gt;0,SUM(OFFSET(testdata5[[#This Row],[volume]],0,0,testdata5[[#This Row],[lastIndex]]-testdata5[[#This Row],[index]],1))/ABS(testdata5[[#This Row],[qty]]),"")</f>
        <v/>
      </c>
      <c r="X145" s="7">
        <v>144</v>
      </c>
      <c r="Y145" s="3" t="s">
        <v>92</v>
      </c>
      <c r="Z145" s="2">
        <v>270.5</v>
      </c>
      <c r="AA145" s="2">
        <v>273.12</v>
      </c>
      <c r="AB145" s="2">
        <v>268.58999999999997</v>
      </c>
      <c r="AC145" s="2">
        <v>273</v>
      </c>
      <c r="AD145" s="1">
        <v>340282596</v>
      </c>
      <c r="AE145" s="4" t="b">
        <v>1</v>
      </c>
      <c r="AG145"/>
    </row>
    <row r="146" spans="1:33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IF(testdata5[[#This Row],[qty]]&lt;&gt;0,H145+testdata5[[#This Row],[qty]]*BrickSize,H145)</f>
        <v>235.5</v>
      </c>
      <c r="I146" s="15">
        <f>(testdata5[[#This Row],[low]]-$H145)/BrickSize</f>
        <v>-0.17200000000000273</v>
      </c>
      <c r="J146" s="15">
        <f>(testdata5[[#This Row],[high]]-$H145)/BrickSize</f>
        <v>0.18799999999999956</v>
      </c>
      <c r="K146" s="15">
        <f>IF(ABS(testdata5[[#This Row],[higQty]])&gt;=ABS(testdata5[[#This Row],[lowQty]]),testdata5[[#This Row],[higQty]],testdata5[[#This Row],[lowQty]])</f>
        <v>0.18799999999999956</v>
      </c>
      <c r="L146" s="12">
        <f>ROUNDDOWN(testdata5[[#This Row],[rawQty]],0)</f>
        <v>0</v>
      </c>
      <c r="M146" s="12">
        <f t="array" ref="M146">SUM(ABS(L$2:L146))</f>
        <v>19</v>
      </c>
      <c r="N146" s="6" t="str">
        <f>IF(testdata5[[#This Row],[qty]]&gt;0,"UP",IF(testdata5[[#This Row],[qty]]&lt;0,"DN",""))</f>
        <v/>
      </c>
      <c r="O146" s="7">
        <f t="shared" si="3"/>
        <v>137</v>
      </c>
      <c r="P146" s="2" t="str">
        <f>IF(testdata5[[#This Row],[qty]]&lt;&gt;0,H145,"")</f>
        <v/>
      </c>
      <c r="Q146" s="2" t="str">
        <f ca="1">IF(testdata5[[#This Row],[qty]]&lt;&gt;0,MAX(OFFSET(testdata5[[#This Row],[high]],0,0,testdata5[[#This Row],[lastIndex]]-testdata5[[#This Row],[index]],1)),"")</f>
        <v/>
      </c>
      <c r="R146" s="2" t="str">
        <f ca="1">IF(testdata5[[#This Row],[qty]]&lt;&gt;0,MIN(OFFSET(testdata5[[#This Row],[low]],0,0,testdata5[[#This Row],[lastIndex]]-testdata5[[#This Row],[index]],1)),"")</f>
        <v/>
      </c>
      <c r="S146" s="2" t="str">
        <f>IF(testdata5[[#This Row],[qty]]&lt;&gt;0,testdata5[[#This Row],[last]],"")</f>
        <v/>
      </c>
      <c r="T146" s="1" t="str">
        <f ca="1">IF(testdata5[[#This Row],[qty]]&lt;&gt;0,SUM(OFFSET(testdata5[[#This Row],[volume]],0,0,testdata5[[#This Row],[lastIndex]]-testdata5[[#This Row],[index]],1))/ABS(testdata5[[#This Row],[qty]]),"")</f>
        <v/>
      </c>
      <c r="X146" s="7">
        <v>145</v>
      </c>
      <c r="Y146" s="3" t="s">
        <v>93</v>
      </c>
      <c r="Z146" s="2">
        <v>273</v>
      </c>
      <c r="AA146" s="2">
        <v>276.22000000000003</v>
      </c>
      <c r="AB146" s="2">
        <v>271.06</v>
      </c>
      <c r="AC146" s="2">
        <v>275.5</v>
      </c>
      <c r="AD146" s="1">
        <v>347713580</v>
      </c>
      <c r="AE146" s="4" t="b">
        <v>1</v>
      </c>
      <c r="AG146"/>
    </row>
    <row r="147" spans="1:33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IF(testdata5[[#This Row],[qty]]&lt;&gt;0,H146+testdata5[[#This Row],[qty]]*BrickSize,H146)</f>
        <v>235.5</v>
      </c>
      <c r="I147" s="15">
        <f>(testdata5[[#This Row],[low]]-$H146)/BrickSize</f>
        <v>-0.10399999999999636</v>
      </c>
      <c r="J147" s="15">
        <f>(testdata5[[#This Row],[high]]-$H146)/BrickSize</f>
        <v>0.19600000000000364</v>
      </c>
      <c r="K147" s="15">
        <f>IF(ABS(testdata5[[#This Row],[higQty]])&gt;=ABS(testdata5[[#This Row],[lowQty]]),testdata5[[#This Row],[higQty]],testdata5[[#This Row],[lowQty]])</f>
        <v>0.19600000000000364</v>
      </c>
      <c r="L147" s="12">
        <f>ROUNDDOWN(testdata5[[#This Row],[rawQty]],0)</f>
        <v>0</v>
      </c>
      <c r="M147" s="12">
        <f t="array" ref="M147">SUM(ABS(L$2:L147))</f>
        <v>19</v>
      </c>
      <c r="N147" s="6" t="str">
        <f>IF(testdata5[[#This Row],[qty]]&gt;0,"UP",IF(testdata5[[#This Row],[qty]]&lt;0,"DN",""))</f>
        <v/>
      </c>
      <c r="O147" s="7">
        <f t="shared" si="3"/>
        <v>137</v>
      </c>
      <c r="P147" s="2" t="str">
        <f>IF(testdata5[[#This Row],[qty]]&lt;&gt;0,H146,"")</f>
        <v/>
      </c>
      <c r="Q147" s="2" t="str">
        <f ca="1">IF(testdata5[[#This Row],[qty]]&lt;&gt;0,MAX(OFFSET(testdata5[[#This Row],[high]],0,0,testdata5[[#This Row],[lastIndex]]-testdata5[[#This Row],[index]],1)),"")</f>
        <v/>
      </c>
      <c r="R147" s="2" t="str">
        <f ca="1">IF(testdata5[[#This Row],[qty]]&lt;&gt;0,MIN(OFFSET(testdata5[[#This Row],[low]],0,0,testdata5[[#This Row],[lastIndex]]-testdata5[[#This Row],[index]],1)),"")</f>
        <v/>
      </c>
      <c r="S147" s="2" t="str">
        <f>IF(testdata5[[#This Row],[qty]]&lt;&gt;0,testdata5[[#This Row],[last]],"")</f>
        <v/>
      </c>
      <c r="T147" s="1" t="str">
        <f ca="1">IF(testdata5[[#This Row],[qty]]&lt;&gt;0,SUM(OFFSET(testdata5[[#This Row],[volume]],0,0,testdata5[[#This Row],[lastIndex]]-testdata5[[#This Row],[index]],1))/ABS(testdata5[[#This Row],[qty]]),"")</f>
        <v/>
      </c>
      <c r="X147" s="7">
        <v>146</v>
      </c>
      <c r="Y147" s="3" t="s">
        <v>176</v>
      </c>
      <c r="Z147" s="2">
        <v>275.5</v>
      </c>
      <c r="AA147" s="2">
        <v>275.95999999999998</v>
      </c>
      <c r="AB147" s="2">
        <v>272.33999999999997</v>
      </c>
      <c r="AC147" s="2">
        <v>273</v>
      </c>
      <c r="AD147" s="1">
        <v>138679556</v>
      </c>
      <c r="AE147" s="4" t="b">
        <v>0</v>
      </c>
      <c r="AG147"/>
    </row>
    <row r="148" spans="1:33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IF(testdata5[[#This Row],[qty]]&lt;&gt;0,H147+testdata5[[#This Row],[qty]]*BrickSize,H147)</f>
        <v>235.5</v>
      </c>
      <c r="I148" s="15">
        <f>(testdata5[[#This Row],[low]]-$H147)/BrickSize</f>
        <v>-0.23600000000000138</v>
      </c>
      <c r="J148" s="15">
        <f>(testdata5[[#This Row],[high]]-$H147)/BrickSize</f>
        <v>0.23600000000000138</v>
      </c>
      <c r="K148" s="15">
        <f>IF(ABS(testdata5[[#This Row],[higQty]])&gt;=ABS(testdata5[[#This Row],[lowQty]]),testdata5[[#This Row],[higQty]],testdata5[[#This Row],[lowQty]])</f>
        <v>0.23600000000000138</v>
      </c>
      <c r="L148" s="12">
        <f>ROUNDDOWN(testdata5[[#This Row],[rawQty]],0)</f>
        <v>0</v>
      </c>
      <c r="M148" s="12">
        <f t="array" ref="M148">SUM(ABS(L$2:L148))</f>
        <v>19</v>
      </c>
      <c r="N148" s="6" t="str">
        <f>IF(testdata5[[#This Row],[qty]]&gt;0,"UP",IF(testdata5[[#This Row],[qty]]&lt;0,"DN",""))</f>
        <v/>
      </c>
      <c r="O148" s="7">
        <f t="shared" si="3"/>
        <v>137</v>
      </c>
      <c r="P148" s="2" t="str">
        <f>IF(testdata5[[#This Row],[qty]]&lt;&gt;0,H147,"")</f>
        <v/>
      </c>
      <c r="Q148" s="2" t="str">
        <f ca="1">IF(testdata5[[#This Row],[qty]]&lt;&gt;0,MAX(OFFSET(testdata5[[#This Row],[high]],0,0,testdata5[[#This Row],[lastIndex]]-testdata5[[#This Row],[index]],1)),"")</f>
        <v/>
      </c>
      <c r="R148" s="2" t="str">
        <f ca="1">IF(testdata5[[#This Row],[qty]]&lt;&gt;0,MIN(OFFSET(testdata5[[#This Row],[low]],0,0,testdata5[[#This Row],[lastIndex]]-testdata5[[#This Row],[index]],1)),"")</f>
        <v/>
      </c>
      <c r="S148" s="2" t="str">
        <f>IF(testdata5[[#This Row],[qty]]&lt;&gt;0,testdata5[[#This Row],[last]],"")</f>
        <v/>
      </c>
      <c r="T148" s="1" t="str">
        <f ca="1">IF(testdata5[[#This Row],[qty]]&lt;&gt;0,SUM(OFFSET(testdata5[[#This Row],[volume]],0,0,testdata5[[#This Row],[lastIndex]]-testdata5[[#This Row],[index]],1))/ABS(testdata5[[#This Row],[qty]]),"")</f>
        <v/>
      </c>
      <c r="X148" s="7">
        <v>147</v>
      </c>
      <c r="Y148" s="3" t="s">
        <v>177</v>
      </c>
      <c r="Z148" s="2">
        <v>273</v>
      </c>
      <c r="AA148" s="2">
        <v>275.52</v>
      </c>
      <c r="AB148" s="2">
        <v>271.14999999999998</v>
      </c>
      <c r="AC148" s="2">
        <v>275.5</v>
      </c>
      <c r="AD148" s="1">
        <v>312489256</v>
      </c>
      <c r="AE148" s="4" t="b">
        <v>1</v>
      </c>
      <c r="AG148"/>
    </row>
    <row r="149" spans="1:33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IF(testdata5[[#This Row],[qty]]&lt;&gt;0,H148+testdata5[[#This Row],[qty]]*BrickSize,H148)</f>
        <v>235.5</v>
      </c>
      <c r="I149" s="15">
        <f>(testdata5[[#This Row],[low]]-$H148)/BrickSize</f>
        <v>-0.132000000000005</v>
      </c>
      <c r="J149" s="15">
        <f>(testdata5[[#This Row],[high]]-$H148)/BrickSize</f>
        <v>0.13600000000000137</v>
      </c>
      <c r="K149" s="15">
        <f>IF(ABS(testdata5[[#This Row],[higQty]])&gt;=ABS(testdata5[[#This Row],[lowQty]]),testdata5[[#This Row],[higQty]],testdata5[[#This Row],[lowQty]])</f>
        <v>0.13600000000000137</v>
      </c>
      <c r="L149" s="12">
        <f>ROUNDDOWN(testdata5[[#This Row],[rawQty]],0)</f>
        <v>0</v>
      </c>
      <c r="M149" s="12">
        <f t="array" ref="M149">SUM(ABS(L$2:L149))</f>
        <v>19</v>
      </c>
      <c r="N149" s="6" t="str">
        <f>IF(testdata5[[#This Row],[qty]]&gt;0,"UP",IF(testdata5[[#This Row],[qty]]&lt;0,"DN",""))</f>
        <v/>
      </c>
      <c r="O149" s="7">
        <f t="shared" si="3"/>
        <v>137</v>
      </c>
      <c r="P149" s="2" t="str">
        <f>IF(testdata5[[#This Row],[qty]]&lt;&gt;0,H148,"")</f>
        <v/>
      </c>
      <c r="Q149" s="2" t="str">
        <f ca="1">IF(testdata5[[#This Row],[qty]]&lt;&gt;0,MAX(OFFSET(testdata5[[#This Row],[high]],0,0,testdata5[[#This Row],[lastIndex]]-testdata5[[#This Row],[index]],1)),"")</f>
        <v/>
      </c>
      <c r="R149" s="2" t="str">
        <f ca="1">IF(testdata5[[#This Row],[qty]]&lt;&gt;0,MIN(OFFSET(testdata5[[#This Row],[low]],0,0,testdata5[[#This Row],[lastIndex]]-testdata5[[#This Row],[index]],1)),"")</f>
        <v/>
      </c>
      <c r="S149" s="2" t="str">
        <f>IF(testdata5[[#This Row],[qty]]&lt;&gt;0,testdata5[[#This Row],[last]],"")</f>
        <v/>
      </c>
      <c r="T149" s="1" t="str">
        <f ca="1">IF(testdata5[[#This Row],[qty]]&lt;&gt;0,SUM(OFFSET(testdata5[[#This Row],[volume]],0,0,testdata5[[#This Row],[lastIndex]]-testdata5[[#This Row],[index]],1))/ABS(testdata5[[#This Row],[qty]]),"")</f>
        <v/>
      </c>
      <c r="X149" s="7">
        <v>148</v>
      </c>
      <c r="Y149" s="3" t="s">
        <v>178</v>
      </c>
      <c r="Z149" s="2">
        <v>275.5</v>
      </c>
      <c r="AA149" s="2">
        <v>277.81</v>
      </c>
      <c r="AB149" s="2">
        <v>272.13</v>
      </c>
      <c r="AC149" s="2">
        <v>273</v>
      </c>
      <c r="AD149" s="1">
        <v>463291096</v>
      </c>
      <c r="AE149" s="4" t="b">
        <v>0</v>
      </c>
      <c r="AG149"/>
    </row>
    <row r="150" spans="1:33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IF(testdata5[[#This Row],[qty]]&lt;&gt;0,H149+testdata5[[#This Row],[qty]]*BrickSize,H149)</f>
        <v>235.5</v>
      </c>
      <c r="I150" s="15">
        <f>(testdata5[[#This Row],[low]]-$H149)/BrickSize</f>
        <v>-3.9999999999963624E-3</v>
      </c>
      <c r="J150" s="15">
        <f>(testdata5[[#This Row],[high]]-$H149)/BrickSize</f>
        <v>0.3080000000000041</v>
      </c>
      <c r="K150" s="15">
        <f>IF(ABS(testdata5[[#This Row],[higQty]])&gt;=ABS(testdata5[[#This Row],[lowQty]]),testdata5[[#This Row],[higQty]],testdata5[[#This Row],[lowQty]])</f>
        <v>0.3080000000000041</v>
      </c>
      <c r="L150" s="12">
        <f>ROUNDDOWN(testdata5[[#This Row],[rawQty]],0)</f>
        <v>0</v>
      </c>
      <c r="M150" s="12">
        <f t="array" ref="M150">SUM(ABS(L$2:L150))</f>
        <v>19</v>
      </c>
      <c r="N150" s="6" t="str">
        <f>IF(testdata5[[#This Row],[qty]]&gt;0,"UP",IF(testdata5[[#This Row],[qty]]&lt;0,"DN",""))</f>
        <v/>
      </c>
      <c r="O150" s="7">
        <f t="shared" si="3"/>
        <v>137</v>
      </c>
      <c r="P150" s="2" t="str">
        <f>IF(testdata5[[#This Row],[qty]]&lt;&gt;0,H149,"")</f>
        <v/>
      </c>
      <c r="Q150" s="2" t="str">
        <f ca="1">IF(testdata5[[#This Row],[qty]]&lt;&gt;0,MAX(OFFSET(testdata5[[#This Row],[high]],0,0,testdata5[[#This Row],[lastIndex]]-testdata5[[#This Row],[index]],1)),"")</f>
        <v/>
      </c>
      <c r="R150" s="2" t="str">
        <f ca="1">IF(testdata5[[#This Row],[qty]]&lt;&gt;0,MIN(OFFSET(testdata5[[#This Row],[low]],0,0,testdata5[[#This Row],[lastIndex]]-testdata5[[#This Row],[index]],1)),"")</f>
        <v/>
      </c>
      <c r="S150" s="2" t="str">
        <f>IF(testdata5[[#This Row],[qty]]&lt;&gt;0,testdata5[[#This Row],[last]],"")</f>
        <v/>
      </c>
      <c r="T150" s="1" t="str">
        <f ca="1">IF(testdata5[[#This Row],[qty]]&lt;&gt;0,SUM(OFFSET(testdata5[[#This Row],[volume]],0,0,testdata5[[#This Row],[lastIndex]]-testdata5[[#This Row],[index]],1))/ABS(testdata5[[#This Row],[qty]]),"")</f>
        <v/>
      </c>
      <c r="X150" s="7">
        <v>149</v>
      </c>
      <c r="Y150" s="3" t="s">
        <v>179</v>
      </c>
      <c r="Z150" s="2">
        <v>273</v>
      </c>
      <c r="AA150" s="2">
        <v>276.87</v>
      </c>
      <c r="AB150" s="2">
        <v>275.23</v>
      </c>
      <c r="AC150" s="2">
        <v>275.5</v>
      </c>
      <c r="AD150" s="1">
        <v>72033608</v>
      </c>
      <c r="AE150" s="4" t="b">
        <v>1</v>
      </c>
      <c r="AG150"/>
    </row>
    <row r="151" spans="1:33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IF(testdata5[[#This Row],[qty]]&lt;&gt;0,H150+testdata5[[#This Row],[qty]]*BrickSize,H150)</f>
        <v>235.5</v>
      </c>
      <c r="I151" s="15">
        <f>(testdata5[[#This Row],[low]]-$H150)/BrickSize</f>
        <v>0.14800000000000182</v>
      </c>
      <c r="J151" s="15">
        <f>(testdata5[[#This Row],[high]]-$H150)/BrickSize</f>
        <v>0.33600000000000135</v>
      </c>
      <c r="K151" s="15">
        <f>IF(ABS(testdata5[[#This Row],[higQty]])&gt;=ABS(testdata5[[#This Row],[lowQty]]),testdata5[[#This Row],[higQty]],testdata5[[#This Row],[lowQty]])</f>
        <v>0.33600000000000135</v>
      </c>
      <c r="L151" s="12">
        <f>ROUNDDOWN(testdata5[[#This Row],[rawQty]],0)</f>
        <v>0</v>
      </c>
      <c r="M151" s="12">
        <f t="array" ref="M151">SUM(ABS(L$2:L151))</f>
        <v>19</v>
      </c>
      <c r="N151" s="6" t="str">
        <f>IF(testdata5[[#This Row],[qty]]&gt;0,"UP",IF(testdata5[[#This Row],[qty]]&lt;0,"DN",""))</f>
        <v/>
      </c>
      <c r="O151" s="7">
        <f t="shared" si="3"/>
        <v>137</v>
      </c>
      <c r="P151" s="2" t="str">
        <f>IF(testdata5[[#This Row],[qty]]&lt;&gt;0,H150,"")</f>
        <v/>
      </c>
      <c r="Q151" s="2" t="str">
        <f ca="1">IF(testdata5[[#This Row],[qty]]&lt;&gt;0,MAX(OFFSET(testdata5[[#This Row],[high]],0,0,testdata5[[#This Row],[lastIndex]]-testdata5[[#This Row],[index]],1)),"")</f>
        <v/>
      </c>
      <c r="R151" s="2" t="str">
        <f ca="1">IF(testdata5[[#This Row],[qty]]&lt;&gt;0,MIN(OFFSET(testdata5[[#This Row],[low]],0,0,testdata5[[#This Row],[lastIndex]]-testdata5[[#This Row],[index]],1)),"")</f>
        <v/>
      </c>
      <c r="S151" s="2" t="str">
        <f>IF(testdata5[[#This Row],[qty]]&lt;&gt;0,testdata5[[#This Row],[last]],"")</f>
        <v/>
      </c>
      <c r="T151" s="1" t="str">
        <f ca="1">IF(testdata5[[#This Row],[qty]]&lt;&gt;0,SUM(OFFSET(testdata5[[#This Row],[volume]],0,0,testdata5[[#This Row],[lastIndex]]-testdata5[[#This Row],[index]],1))/ABS(testdata5[[#This Row],[qty]]),"")</f>
        <v/>
      </c>
      <c r="X151" s="7">
        <v>150</v>
      </c>
      <c r="Y151" s="3" t="s">
        <v>96</v>
      </c>
      <c r="Z151" s="2">
        <v>275.5</v>
      </c>
      <c r="AA151" s="2">
        <v>279.07</v>
      </c>
      <c r="AB151" s="2">
        <v>275.24</v>
      </c>
      <c r="AC151" s="2">
        <v>278</v>
      </c>
      <c r="AD151" s="1">
        <v>177796584</v>
      </c>
      <c r="AE151" s="4" t="b">
        <v>1</v>
      </c>
      <c r="AG151"/>
    </row>
    <row r="152" spans="1:33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IF(testdata5[[#This Row],[qty]]&lt;&gt;0,H151+testdata5[[#This Row],[qty]]*BrickSize,H151)</f>
        <v>235.5</v>
      </c>
      <c r="I152" s="15">
        <f>(testdata5[[#This Row],[low]]-$H151)/BrickSize</f>
        <v>-6.0000000000002274E-2</v>
      </c>
      <c r="J152" s="15">
        <f>(testdata5[[#This Row],[high]]-$H151)/BrickSize</f>
        <v>0.73200000000000498</v>
      </c>
      <c r="K152" s="15">
        <f>IF(ABS(testdata5[[#This Row],[higQty]])&gt;=ABS(testdata5[[#This Row],[lowQty]]),testdata5[[#This Row],[higQty]],testdata5[[#This Row],[lowQty]])</f>
        <v>0.73200000000000498</v>
      </c>
      <c r="L152" s="12">
        <f>ROUNDDOWN(testdata5[[#This Row],[rawQty]],0)</f>
        <v>0</v>
      </c>
      <c r="M152" s="12">
        <f t="array" ref="M152">SUM(ABS(L$2:L152))</f>
        <v>19</v>
      </c>
      <c r="N152" s="6" t="str">
        <f>IF(testdata5[[#This Row],[qty]]&gt;0,"UP",IF(testdata5[[#This Row],[qty]]&lt;0,"DN",""))</f>
        <v/>
      </c>
      <c r="O152" s="7">
        <f t="shared" si="3"/>
        <v>137</v>
      </c>
      <c r="P152" s="2" t="str">
        <f>IF(testdata5[[#This Row],[qty]]&lt;&gt;0,H151,"")</f>
        <v/>
      </c>
      <c r="Q152" s="2" t="str">
        <f ca="1">IF(testdata5[[#This Row],[qty]]&lt;&gt;0,MAX(OFFSET(testdata5[[#This Row],[high]],0,0,testdata5[[#This Row],[lastIndex]]-testdata5[[#This Row],[index]],1)),"")</f>
        <v/>
      </c>
      <c r="R152" s="2" t="str">
        <f ca="1">IF(testdata5[[#This Row],[qty]]&lt;&gt;0,MIN(OFFSET(testdata5[[#This Row],[low]],0,0,testdata5[[#This Row],[lastIndex]]-testdata5[[#This Row],[index]],1)),"")</f>
        <v/>
      </c>
      <c r="S152" s="2" t="str">
        <f>IF(testdata5[[#This Row],[qty]]&lt;&gt;0,testdata5[[#This Row],[last]],"")</f>
        <v/>
      </c>
      <c r="T152" s="1" t="str">
        <f ca="1">IF(testdata5[[#This Row],[qty]]&lt;&gt;0,SUM(OFFSET(testdata5[[#This Row],[volume]],0,0,testdata5[[#This Row],[lastIndex]]-testdata5[[#This Row],[index]],1))/ABS(testdata5[[#This Row],[qty]]),"")</f>
        <v/>
      </c>
      <c r="X152" s="7">
        <v>151</v>
      </c>
      <c r="Y152" s="3" t="s">
        <v>97</v>
      </c>
      <c r="Z152" s="2">
        <v>278</v>
      </c>
      <c r="AA152" s="2">
        <v>281.58999999999997</v>
      </c>
      <c r="AB152" s="2">
        <v>277.24</v>
      </c>
      <c r="AC152" s="2">
        <v>280.5</v>
      </c>
      <c r="AD152" s="1">
        <v>214921208</v>
      </c>
      <c r="AE152" s="4" t="b">
        <v>1</v>
      </c>
      <c r="AG152"/>
    </row>
    <row r="153" spans="1:33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IF(testdata5[[#This Row],[qty]]&lt;&gt;0,H152+testdata5[[#This Row],[qty]]*BrickSize,H152)</f>
        <v>235.5</v>
      </c>
      <c r="I153" s="15">
        <f>(testdata5[[#This Row],[low]]-$H152)/BrickSize</f>
        <v>-0.3519999999999982</v>
      </c>
      <c r="J153" s="15">
        <f>(testdata5[[#This Row],[high]]-$H152)/BrickSize</f>
        <v>0.12400000000000092</v>
      </c>
      <c r="K153" s="15">
        <f>IF(ABS(testdata5[[#This Row],[higQty]])&gt;=ABS(testdata5[[#This Row],[lowQty]]),testdata5[[#This Row],[higQty]],testdata5[[#This Row],[lowQty]])</f>
        <v>-0.3519999999999982</v>
      </c>
      <c r="L153" s="12">
        <f>ROUNDDOWN(testdata5[[#This Row],[rawQty]],0)</f>
        <v>0</v>
      </c>
      <c r="M153" s="12">
        <f t="array" ref="M153">SUM(ABS(L$2:L153))</f>
        <v>19</v>
      </c>
      <c r="N153" s="6" t="str">
        <f>IF(testdata5[[#This Row],[qty]]&gt;0,"UP",IF(testdata5[[#This Row],[qty]]&lt;0,"DN",""))</f>
        <v/>
      </c>
      <c r="O153" s="7">
        <f t="shared" si="3"/>
        <v>137</v>
      </c>
      <c r="P153" s="2" t="str">
        <f>IF(testdata5[[#This Row],[qty]]&lt;&gt;0,H152,"")</f>
        <v/>
      </c>
      <c r="Q153" s="2" t="str">
        <f ca="1">IF(testdata5[[#This Row],[qty]]&lt;&gt;0,MAX(OFFSET(testdata5[[#This Row],[high]],0,0,testdata5[[#This Row],[lastIndex]]-testdata5[[#This Row],[index]],1)),"")</f>
        <v/>
      </c>
      <c r="R153" s="2" t="str">
        <f ca="1">IF(testdata5[[#This Row],[qty]]&lt;&gt;0,MIN(OFFSET(testdata5[[#This Row],[low]],0,0,testdata5[[#This Row],[lastIndex]]-testdata5[[#This Row],[index]],1)),"")</f>
        <v/>
      </c>
      <c r="S153" s="2" t="str">
        <f>IF(testdata5[[#This Row],[qty]]&lt;&gt;0,testdata5[[#This Row],[last]],"")</f>
        <v/>
      </c>
      <c r="T153" s="1" t="str">
        <f ca="1">IF(testdata5[[#This Row],[qty]]&lt;&gt;0,SUM(OFFSET(testdata5[[#This Row],[volume]],0,0,testdata5[[#This Row],[lastIndex]]-testdata5[[#This Row],[index]],1))/ABS(testdata5[[#This Row],[qty]]),"")</f>
        <v/>
      </c>
      <c r="X153" s="7">
        <v>152</v>
      </c>
      <c r="Y153" s="3" t="s">
        <v>98</v>
      </c>
      <c r="Z153" s="2">
        <v>280.5</v>
      </c>
      <c r="AA153" s="2">
        <v>283.37</v>
      </c>
      <c r="AB153" s="2">
        <v>281.10000000000002</v>
      </c>
      <c r="AC153" s="2">
        <v>283</v>
      </c>
      <c r="AD153" s="1">
        <v>111630180</v>
      </c>
      <c r="AE153" s="4" t="b">
        <v>1</v>
      </c>
      <c r="AG153"/>
    </row>
    <row r="154" spans="1:33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IF(testdata5[[#This Row],[qty]]&lt;&gt;0,H153+testdata5[[#This Row],[qty]]*BrickSize,H153)</f>
        <v>233</v>
      </c>
      <c r="I154" s="15">
        <f>(testdata5[[#This Row],[low]]-$H153)/BrickSize</f>
        <v>-1.2519999999999982</v>
      </c>
      <c r="J154" s="15">
        <f>(testdata5[[#This Row],[high]]-$H153)/BrickSize</f>
        <v>-0.2080000000000041</v>
      </c>
      <c r="K154" s="15">
        <f>IF(ABS(testdata5[[#This Row],[higQty]])&gt;=ABS(testdata5[[#This Row],[lowQty]]),testdata5[[#This Row],[higQty]],testdata5[[#This Row],[lowQty]])</f>
        <v>-1.2519999999999982</v>
      </c>
      <c r="L154" s="12">
        <f>ROUNDDOWN(testdata5[[#This Row],[rawQty]],0)</f>
        <v>-1</v>
      </c>
      <c r="M154" s="12">
        <f t="array" ref="M154">SUM(ABS(L$2:L154))</f>
        <v>20</v>
      </c>
      <c r="N154" s="6" t="str">
        <f>IF(testdata5[[#This Row],[qty]]&gt;0,"UP",IF(testdata5[[#This Row],[qty]]&lt;0,"DN",""))</f>
        <v>DN</v>
      </c>
      <c r="O154" s="7">
        <f t="shared" si="3"/>
        <v>137</v>
      </c>
      <c r="P154" s="2">
        <f>IF(testdata5[[#This Row],[qty]]&lt;&gt;0,H153,"")</f>
        <v>235.5</v>
      </c>
      <c r="Q154" s="2">
        <f ca="1">IF(testdata5[[#This Row],[qty]]&lt;&gt;0,MAX(OFFSET(testdata5[[#This Row],[high]],0,0,testdata5[[#This Row],[lastIndex]]-testdata5[[#This Row],[index]],1)),"")</f>
        <v>237.33</v>
      </c>
      <c r="R154" s="2">
        <f ca="1">IF(testdata5[[#This Row],[qty]]&lt;&gt;0,MIN(OFFSET(testdata5[[#This Row],[low]],0,0,testdata5[[#This Row],[lastIndex]]-testdata5[[#This Row],[index]],1)),"")</f>
        <v>232.37</v>
      </c>
      <c r="S154" s="2">
        <f>IF(testdata5[[#This Row],[qty]]&lt;&gt;0,testdata5[[#This Row],[last]],"")</f>
        <v>233</v>
      </c>
      <c r="T154" s="1">
        <f ca="1">IF(testdata5[[#This Row],[qty]]&lt;&gt;0,SUM(OFFSET(testdata5[[#This Row],[volume]],0,0,testdata5[[#This Row],[lastIndex]]-testdata5[[#This Row],[index]],1))/ABS(testdata5[[#This Row],[qty]]),"")</f>
        <v>998209188</v>
      </c>
      <c r="X154" s="7">
        <v>153</v>
      </c>
      <c r="Y154" s="3" t="s">
        <v>180</v>
      </c>
      <c r="Z154" s="2">
        <v>283</v>
      </c>
      <c r="AA154" s="2">
        <v>283</v>
      </c>
      <c r="AB154" s="2">
        <v>280.39999999999998</v>
      </c>
      <c r="AC154" s="2">
        <v>280.5</v>
      </c>
      <c r="AD154" s="1">
        <v>190425500</v>
      </c>
      <c r="AE154" s="4" t="b">
        <v>0</v>
      </c>
      <c r="AG154"/>
    </row>
    <row r="155" spans="1:33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IF(testdata5[[#This Row],[qty]]&lt;&gt;0,H154+testdata5[[#This Row],[qty]]*BrickSize,H154)</f>
        <v>233</v>
      </c>
      <c r="I155" s="15">
        <f>(testdata5[[#This Row],[low]]-$H154)/BrickSize</f>
        <v>-0.23600000000000138</v>
      </c>
      <c r="J155" s="15">
        <f>(testdata5[[#This Row],[high]]-$H154)/BrickSize</f>
        <v>0.16799999999999499</v>
      </c>
      <c r="K155" s="15">
        <f>IF(ABS(testdata5[[#This Row],[higQty]])&gt;=ABS(testdata5[[#This Row],[lowQty]]),testdata5[[#This Row],[higQty]],testdata5[[#This Row],[lowQty]])</f>
        <v>-0.23600000000000138</v>
      </c>
      <c r="L155" s="12">
        <f>ROUNDDOWN(testdata5[[#This Row],[rawQty]],0)</f>
        <v>0</v>
      </c>
      <c r="M155" s="12">
        <f t="array" ref="M155">SUM(ABS(L$2:L155))</f>
        <v>20</v>
      </c>
      <c r="N155" s="6" t="str">
        <f>IF(testdata5[[#This Row],[qty]]&gt;0,"UP",IF(testdata5[[#This Row],[qty]]&lt;0,"DN",""))</f>
        <v/>
      </c>
      <c r="O155" s="7">
        <f t="shared" si="3"/>
        <v>153</v>
      </c>
      <c r="P155" s="2" t="str">
        <f>IF(testdata5[[#This Row],[qty]]&lt;&gt;0,H154,"")</f>
        <v/>
      </c>
      <c r="Q155" s="2" t="str">
        <f ca="1">IF(testdata5[[#This Row],[qty]]&lt;&gt;0,MAX(OFFSET(testdata5[[#This Row],[high]],0,0,testdata5[[#This Row],[lastIndex]]-testdata5[[#This Row],[index]],1)),"")</f>
        <v/>
      </c>
      <c r="R155" s="2" t="str">
        <f ca="1">IF(testdata5[[#This Row],[qty]]&lt;&gt;0,MIN(OFFSET(testdata5[[#This Row],[low]],0,0,testdata5[[#This Row],[lastIndex]]-testdata5[[#This Row],[index]],1)),"")</f>
        <v/>
      </c>
      <c r="S155" s="2" t="str">
        <f>IF(testdata5[[#This Row],[qty]]&lt;&gt;0,testdata5[[#This Row],[last]],"")</f>
        <v/>
      </c>
      <c r="T155" s="1" t="str">
        <f ca="1">IF(testdata5[[#This Row],[qty]]&lt;&gt;0,SUM(OFFSET(testdata5[[#This Row],[volume]],0,0,testdata5[[#This Row],[lastIndex]]-testdata5[[#This Row],[index]],1))/ABS(testdata5[[#This Row],[qty]]),"")</f>
        <v/>
      </c>
      <c r="X155" s="7">
        <v>154</v>
      </c>
      <c r="Y155" s="3" t="s">
        <v>181</v>
      </c>
      <c r="Z155" s="2">
        <v>280.5</v>
      </c>
      <c r="AA155" s="2">
        <v>283.22000000000003</v>
      </c>
      <c r="AB155" s="2">
        <v>278.49</v>
      </c>
      <c r="AC155" s="2">
        <v>283</v>
      </c>
      <c r="AD155" s="1">
        <v>626699544</v>
      </c>
      <c r="AE155" s="4" t="b">
        <v>1</v>
      </c>
      <c r="AG155"/>
    </row>
    <row r="156" spans="1:33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IF(testdata5[[#This Row],[qty]]&lt;&gt;0,H155+testdata5[[#This Row],[qty]]*BrickSize,H155)</f>
        <v>233</v>
      </c>
      <c r="I156" s="15">
        <f>(testdata5[[#This Row],[low]]-$H155)/BrickSize</f>
        <v>0.45199999999999818</v>
      </c>
      <c r="J156" s="15">
        <f>(testdata5[[#This Row],[high]]-$H155)/BrickSize</f>
        <v>0.92400000000000093</v>
      </c>
      <c r="K156" s="15">
        <f>IF(ABS(testdata5[[#This Row],[higQty]])&gt;=ABS(testdata5[[#This Row],[lowQty]]),testdata5[[#This Row],[higQty]],testdata5[[#This Row],[lowQty]])</f>
        <v>0.92400000000000093</v>
      </c>
      <c r="L156" s="12">
        <f>ROUNDDOWN(testdata5[[#This Row],[rawQty]],0)</f>
        <v>0</v>
      </c>
      <c r="M156" s="12">
        <f t="array" ref="M156">SUM(ABS(L$2:L156))</f>
        <v>20</v>
      </c>
      <c r="N156" s="6" t="str">
        <f>IF(testdata5[[#This Row],[qty]]&gt;0,"UP",IF(testdata5[[#This Row],[qty]]&lt;0,"DN",""))</f>
        <v/>
      </c>
      <c r="O156" s="7">
        <f t="shared" si="3"/>
        <v>153</v>
      </c>
      <c r="P156" s="2" t="str">
        <f>IF(testdata5[[#This Row],[qty]]&lt;&gt;0,H155,"")</f>
        <v/>
      </c>
      <c r="Q156" s="2" t="str">
        <f ca="1">IF(testdata5[[#This Row],[qty]]&lt;&gt;0,MAX(OFFSET(testdata5[[#This Row],[high]],0,0,testdata5[[#This Row],[lastIndex]]-testdata5[[#This Row],[index]],1)),"")</f>
        <v/>
      </c>
      <c r="R156" s="2" t="str">
        <f ca="1">IF(testdata5[[#This Row],[qty]]&lt;&gt;0,MIN(OFFSET(testdata5[[#This Row],[low]],0,0,testdata5[[#This Row],[lastIndex]]-testdata5[[#This Row],[index]],1)),"")</f>
        <v/>
      </c>
      <c r="S156" s="2" t="str">
        <f>IF(testdata5[[#This Row],[qty]]&lt;&gt;0,testdata5[[#This Row],[last]],"")</f>
        <v/>
      </c>
      <c r="T156" s="1" t="str">
        <f ca="1">IF(testdata5[[#This Row],[qty]]&lt;&gt;0,SUM(OFFSET(testdata5[[#This Row],[volume]],0,0,testdata5[[#This Row],[lastIndex]]-testdata5[[#This Row],[index]],1))/ABS(testdata5[[#This Row],[qty]]),"")</f>
        <v/>
      </c>
      <c r="X156" s="7">
        <v>155</v>
      </c>
      <c r="Y156" s="3" t="s">
        <v>100</v>
      </c>
      <c r="Z156" s="2">
        <v>283</v>
      </c>
      <c r="AA156" s="2">
        <v>285.51</v>
      </c>
      <c r="AB156" s="2">
        <v>282.48</v>
      </c>
      <c r="AC156" s="2">
        <v>285.5</v>
      </c>
      <c r="AD156" s="1">
        <v>153853216</v>
      </c>
      <c r="AE156" s="4" t="b">
        <v>1</v>
      </c>
      <c r="AG156"/>
    </row>
    <row r="157" spans="1:33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IF(testdata5[[#This Row],[qty]]&lt;&gt;0,H156+testdata5[[#This Row],[qty]]*BrickSize,H156)</f>
        <v>235.5</v>
      </c>
      <c r="I157" s="15">
        <f>(testdata5[[#This Row],[low]]-$H156)/BrickSize</f>
        <v>0.68400000000000316</v>
      </c>
      <c r="J157" s="15">
        <f>(testdata5[[#This Row],[high]]-$H156)/BrickSize</f>
        <v>1.0039999999999965</v>
      </c>
      <c r="K157" s="15">
        <f>IF(ABS(testdata5[[#This Row],[higQty]])&gt;=ABS(testdata5[[#This Row],[lowQty]]),testdata5[[#This Row],[higQty]],testdata5[[#This Row],[lowQty]])</f>
        <v>1.0039999999999965</v>
      </c>
      <c r="L157" s="12">
        <f>ROUNDDOWN(testdata5[[#This Row],[rawQty]],0)</f>
        <v>1</v>
      </c>
      <c r="M157" s="12">
        <f t="array" ref="M157">SUM(ABS(L$2:L157))</f>
        <v>21</v>
      </c>
      <c r="N157" s="6" t="str">
        <f>IF(testdata5[[#This Row],[qty]]&gt;0,"UP",IF(testdata5[[#This Row],[qty]]&lt;0,"DN",""))</f>
        <v>UP</v>
      </c>
      <c r="O157" s="7">
        <f t="shared" si="3"/>
        <v>153</v>
      </c>
      <c r="P157" s="2">
        <f>IF(testdata5[[#This Row],[qty]]&lt;&gt;0,H156,"")</f>
        <v>233</v>
      </c>
      <c r="Q157" s="2">
        <f ca="1">IF(testdata5[[#This Row],[qty]]&lt;&gt;0,MAX(OFFSET(testdata5[[#This Row],[high]],0,0,testdata5[[#This Row],[lastIndex]]-testdata5[[#This Row],[index]],1)),"")</f>
        <v>235.51</v>
      </c>
      <c r="R157" s="2">
        <f ca="1">IF(testdata5[[#This Row],[qty]]&lt;&gt;0,MIN(OFFSET(testdata5[[#This Row],[low]],0,0,testdata5[[#This Row],[lastIndex]]-testdata5[[#This Row],[index]],1)),"")</f>
        <v>232.41</v>
      </c>
      <c r="S157" s="2">
        <f>IF(testdata5[[#This Row],[qty]]&lt;&gt;0,testdata5[[#This Row],[last]],"")</f>
        <v>235.5</v>
      </c>
      <c r="T157" s="1">
        <f ca="1">IF(testdata5[[#This Row],[qty]]&lt;&gt;0,SUM(OFFSET(testdata5[[#This Row],[volume]],0,0,testdata5[[#This Row],[lastIndex]]-testdata5[[#This Row],[index]],1))/ABS(testdata5[[#This Row],[qty]]),"")</f>
        <v>213324972</v>
      </c>
      <c r="X157" s="7">
        <v>156</v>
      </c>
      <c r="Y157" s="3" t="s">
        <v>182</v>
      </c>
      <c r="Z157" s="2">
        <v>285.5</v>
      </c>
      <c r="AA157" s="2">
        <v>286.10000000000002</v>
      </c>
      <c r="AB157" s="2">
        <v>282.38</v>
      </c>
      <c r="AC157" s="2">
        <v>283</v>
      </c>
      <c r="AD157" s="1">
        <v>290041536</v>
      </c>
      <c r="AE157" s="4" t="b">
        <v>0</v>
      </c>
      <c r="AG157"/>
    </row>
    <row r="158" spans="1:33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IF(testdata5[[#This Row],[qty]]&lt;&gt;0,H157+testdata5[[#This Row],[qty]]*BrickSize,H157)</f>
        <v>235.5</v>
      </c>
      <c r="I158" s="15">
        <f>(testdata5[[#This Row],[low]]-$H157)/BrickSize</f>
        <v>-0.20399999999999635</v>
      </c>
      <c r="J158" s="15">
        <f>(testdata5[[#This Row],[high]]-$H157)/BrickSize</f>
        <v>0.22400000000000092</v>
      </c>
      <c r="K158" s="15">
        <f>IF(ABS(testdata5[[#This Row],[higQty]])&gt;=ABS(testdata5[[#This Row],[lowQty]]),testdata5[[#This Row],[higQty]],testdata5[[#This Row],[lowQty]])</f>
        <v>0.22400000000000092</v>
      </c>
      <c r="L158" s="12">
        <f>ROUNDDOWN(testdata5[[#This Row],[rawQty]],0)</f>
        <v>0</v>
      </c>
      <c r="M158" s="12">
        <f t="array" ref="M158">SUM(ABS(L$2:L158))</f>
        <v>21</v>
      </c>
      <c r="N158" s="6" t="str">
        <f>IF(testdata5[[#This Row],[qty]]&gt;0,"UP",IF(testdata5[[#This Row],[qty]]&lt;0,"DN",""))</f>
        <v/>
      </c>
      <c r="O158" s="7">
        <f t="shared" si="3"/>
        <v>156</v>
      </c>
      <c r="P158" s="2" t="str">
        <f>IF(testdata5[[#This Row],[qty]]&lt;&gt;0,H157,"")</f>
        <v/>
      </c>
      <c r="Q158" s="2" t="str">
        <f ca="1">IF(testdata5[[#This Row],[qty]]&lt;&gt;0,MAX(OFFSET(testdata5[[#This Row],[high]],0,0,testdata5[[#This Row],[lastIndex]]-testdata5[[#This Row],[index]],1)),"")</f>
        <v/>
      </c>
      <c r="R158" s="2" t="str">
        <f ca="1">IF(testdata5[[#This Row],[qty]]&lt;&gt;0,MIN(OFFSET(testdata5[[#This Row],[low]],0,0,testdata5[[#This Row],[lastIndex]]-testdata5[[#This Row],[index]],1)),"")</f>
        <v/>
      </c>
      <c r="S158" s="2" t="str">
        <f>IF(testdata5[[#This Row],[qty]]&lt;&gt;0,testdata5[[#This Row],[last]],"")</f>
        <v/>
      </c>
      <c r="T158" s="1" t="str">
        <f ca="1">IF(testdata5[[#This Row],[qty]]&lt;&gt;0,SUM(OFFSET(testdata5[[#This Row],[volume]],0,0,testdata5[[#This Row],[lastIndex]]-testdata5[[#This Row],[index]],1))/ABS(testdata5[[#This Row],[qty]]),"")</f>
        <v/>
      </c>
      <c r="X158" s="7">
        <v>157</v>
      </c>
      <c r="Y158" s="3" t="s">
        <v>183</v>
      </c>
      <c r="Z158" s="2">
        <v>283</v>
      </c>
      <c r="AA158" s="2">
        <v>285.82</v>
      </c>
      <c r="AB158" s="2">
        <v>282.91000000000003</v>
      </c>
      <c r="AC158" s="2">
        <v>285.5</v>
      </c>
      <c r="AD158" s="1">
        <v>196183320</v>
      </c>
      <c r="AE158" s="4" t="b">
        <v>1</v>
      </c>
      <c r="AG158"/>
    </row>
    <row r="159" spans="1:33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IF(testdata5[[#This Row],[qty]]&lt;&gt;0,H158+testdata5[[#This Row],[qty]]*BrickSize,H158)</f>
        <v>233</v>
      </c>
      <c r="I159" s="15">
        <f>(testdata5[[#This Row],[low]]-$H158)/BrickSize</f>
        <v>-1.4840000000000031</v>
      </c>
      <c r="J159" s="15">
        <f>(testdata5[[#This Row],[high]]-$H158)/BrickSize</f>
        <v>-0.14800000000000182</v>
      </c>
      <c r="K159" s="15">
        <f>IF(ABS(testdata5[[#This Row],[higQty]])&gt;=ABS(testdata5[[#This Row],[lowQty]]),testdata5[[#This Row],[higQty]],testdata5[[#This Row],[lowQty]])</f>
        <v>-1.4840000000000031</v>
      </c>
      <c r="L159" s="12">
        <f>ROUNDDOWN(testdata5[[#This Row],[rawQty]],0)</f>
        <v>-1</v>
      </c>
      <c r="M159" s="12">
        <f t="array" ref="M159">SUM(ABS(L$2:L159))</f>
        <v>22</v>
      </c>
      <c r="N159" s="6" t="str">
        <f>IF(testdata5[[#This Row],[qty]]&gt;0,"UP",IF(testdata5[[#This Row],[qty]]&lt;0,"DN",""))</f>
        <v>DN</v>
      </c>
      <c r="O159" s="7">
        <f t="shared" si="3"/>
        <v>156</v>
      </c>
      <c r="P159" s="2">
        <f>IF(testdata5[[#This Row],[qty]]&lt;&gt;0,H158,"")</f>
        <v>235.5</v>
      </c>
      <c r="Q159" s="2">
        <f ca="1">IF(testdata5[[#This Row],[qty]]&lt;&gt;0,MAX(OFFSET(testdata5[[#This Row],[high]],0,0,testdata5[[#This Row],[lastIndex]]-testdata5[[#This Row],[index]],1)),"")</f>
        <v>236.06</v>
      </c>
      <c r="R159" s="2">
        <f ca="1">IF(testdata5[[#This Row],[qty]]&lt;&gt;0,MIN(OFFSET(testdata5[[#This Row],[low]],0,0,testdata5[[#This Row],[lastIndex]]-testdata5[[#This Row],[index]],1)),"")</f>
        <v>231.79</v>
      </c>
      <c r="S159" s="2">
        <f>IF(testdata5[[#This Row],[qty]]&lt;&gt;0,testdata5[[#This Row],[last]],"")</f>
        <v>233</v>
      </c>
      <c r="T159" s="1">
        <f ca="1">IF(testdata5[[#This Row],[qty]]&lt;&gt;0,SUM(OFFSET(testdata5[[#This Row],[volume]],0,0,testdata5[[#This Row],[lastIndex]]-testdata5[[#This Row],[index]],1))/ABS(testdata5[[#This Row],[qty]]),"")</f>
        <v>194238720</v>
      </c>
      <c r="X159" s="7">
        <v>158</v>
      </c>
      <c r="Y159" s="3" t="s">
        <v>184</v>
      </c>
      <c r="Z159" s="2">
        <v>285.5</v>
      </c>
      <c r="AA159" s="2">
        <v>286.08999999999997</v>
      </c>
      <c r="AB159" s="2">
        <v>280.68</v>
      </c>
      <c r="AC159" s="2">
        <v>283</v>
      </c>
      <c r="AD159" s="1">
        <v>229060572</v>
      </c>
      <c r="AE159" s="4" t="b">
        <v>0</v>
      </c>
      <c r="AG159"/>
    </row>
    <row r="160" spans="1:33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IF(testdata5[[#This Row],[qty]]&lt;&gt;0,H159+testdata5[[#This Row],[qty]]*BrickSize,H159)</f>
        <v>233</v>
      </c>
      <c r="I160" s="15">
        <f>(testdata5[[#This Row],[low]]-$H159)/BrickSize</f>
        <v>-0.82400000000000095</v>
      </c>
      <c r="J160" s="15">
        <f>(testdata5[[#This Row],[high]]-$H159)/BrickSize</f>
        <v>-6.7999999999994995E-2</v>
      </c>
      <c r="K160" s="15">
        <f>IF(ABS(testdata5[[#This Row],[higQty]])&gt;=ABS(testdata5[[#This Row],[lowQty]]),testdata5[[#This Row],[higQty]],testdata5[[#This Row],[lowQty]])</f>
        <v>-0.82400000000000095</v>
      </c>
      <c r="L160" s="12">
        <f>ROUNDDOWN(testdata5[[#This Row],[rawQty]],0)</f>
        <v>0</v>
      </c>
      <c r="M160" s="12">
        <f t="array" ref="M160">SUM(ABS(L$2:L160))</f>
        <v>22</v>
      </c>
      <c r="N160" s="6" t="str">
        <f>IF(testdata5[[#This Row],[qty]]&gt;0,"UP",IF(testdata5[[#This Row],[qty]]&lt;0,"DN",""))</f>
        <v/>
      </c>
      <c r="O160" s="7">
        <f t="shared" si="3"/>
        <v>158</v>
      </c>
      <c r="P160" s="2" t="str">
        <f>IF(testdata5[[#This Row],[qty]]&lt;&gt;0,H159,"")</f>
        <v/>
      </c>
      <c r="Q160" s="2" t="str">
        <f ca="1">IF(testdata5[[#This Row],[qty]]&lt;&gt;0,MAX(OFFSET(testdata5[[#This Row],[high]],0,0,testdata5[[#This Row],[lastIndex]]-testdata5[[#This Row],[index]],1)),"")</f>
        <v/>
      </c>
      <c r="R160" s="2" t="str">
        <f ca="1">IF(testdata5[[#This Row],[qty]]&lt;&gt;0,MIN(OFFSET(testdata5[[#This Row],[low]],0,0,testdata5[[#This Row],[lastIndex]]-testdata5[[#This Row],[index]],1)),"")</f>
        <v/>
      </c>
      <c r="S160" s="2" t="str">
        <f>IF(testdata5[[#This Row],[qty]]&lt;&gt;0,testdata5[[#This Row],[last]],"")</f>
        <v/>
      </c>
      <c r="T160" s="1" t="str">
        <f ca="1">IF(testdata5[[#This Row],[qty]]&lt;&gt;0,SUM(OFFSET(testdata5[[#This Row],[volume]],0,0,testdata5[[#This Row],[lastIndex]]-testdata5[[#This Row],[index]],1))/ABS(testdata5[[#This Row],[qty]]),"")</f>
        <v/>
      </c>
      <c r="X160" s="7">
        <v>159</v>
      </c>
      <c r="Y160" s="3" t="s">
        <v>185</v>
      </c>
      <c r="Z160" s="2">
        <v>283</v>
      </c>
      <c r="AA160" s="2">
        <v>283.22000000000003</v>
      </c>
      <c r="AB160" s="2">
        <v>279.27</v>
      </c>
      <c r="AC160" s="2">
        <v>280.5</v>
      </c>
      <c r="AD160" s="1">
        <v>108588344</v>
      </c>
      <c r="AE160" s="4" t="b">
        <v>0</v>
      </c>
      <c r="AG160"/>
    </row>
    <row r="161" spans="1:33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IF(testdata5[[#This Row],[qty]]&lt;&gt;0,H160+testdata5[[#This Row],[qty]]*BrickSize,H160)</f>
        <v>233</v>
      </c>
      <c r="I161" s="15">
        <f>(testdata5[[#This Row],[low]]-$H160)/BrickSize</f>
        <v>-0.96799999999999498</v>
      </c>
      <c r="J161" s="15">
        <f>(testdata5[[#This Row],[high]]-$H160)/BrickSize</f>
        <v>-0.44400000000000545</v>
      </c>
      <c r="K161" s="15">
        <f>IF(ABS(testdata5[[#This Row],[higQty]])&gt;=ABS(testdata5[[#This Row],[lowQty]]),testdata5[[#This Row],[higQty]],testdata5[[#This Row],[lowQty]])</f>
        <v>-0.96799999999999498</v>
      </c>
      <c r="L161" s="12">
        <f>ROUNDDOWN(testdata5[[#This Row],[rawQty]],0)</f>
        <v>0</v>
      </c>
      <c r="M161" s="12">
        <f t="array" ref="M161">SUM(ABS(L$2:L161))</f>
        <v>22</v>
      </c>
      <c r="N161" s="6" t="str">
        <f>IF(testdata5[[#This Row],[qty]]&gt;0,"UP",IF(testdata5[[#This Row],[qty]]&lt;0,"DN",""))</f>
        <v/>
      </c>
      <c r="O161" s="7">
        <f t="shared" si="3"/>
        <v>158</v>
      </c>
      <c r="P161" s="2" t="str">
        <f>IF(testdata5[[#This Row],[qty]]&lt;&gt;0,H160,"")</f>
        <v/>
      </c>
      <c r="Q161" s="2" t="str">
        <f ca="1">IF(testdata5[[#This Row],[qty]]&lt;&gt;0,MAX(OFFSET(testdata5[[#This Row],[high]],0,0,testdata5[[#This Row],[lastIndex]]-testdata5[[#This Row],[index]],1)),"")</f>
        <v/>
      </c>
      <c r="R161" s="2" t="str">
        <f ca="1">IF(testdata5[[#This Row],[qty]]&lt;&gt;0,MIN(OFFSET(testdata5[[#This Row],[low]],0,0,testdata5[[#This Row],[lastIndex]]-testdata5[[#This Row],[index]],1)),"")</f>
        <v/>
      </c>
      <c r="S161" s="2" t="str">
        <f>IF(testdata5[[#This Row],[qty]]&lt;&gt;0,testdata5[[#This Row],[last]],"")</f>
        <v/>
      </c>
      <c r="T161" s="1" t="str">
        <f ca="1">IF(testdata5[[#This Row],[qty]]&lt;&gt;0,SUM(OFFSET(testdata5[[#This Row],[volume]],0,0,testdata5[[#This Row],[lastIndex]]-testdata5[[#This Row],[index]],1))/ABS(testdata5[[#This Row],[qty]]),"")</f>
        <v/>
      </c>
      <c r="X161" s="7">
        <v>160</v>
      </c>
      <c r="Y161" s="3" t="s">
        <v>102</v>
      </c>
      <c r="Z161" s="2">
        <v>280.5</v>
      </c>
      <c r="AA161" s="2">
        <v>281.85000000000002</v>
      </c>
      <c r="AB161" s="2">
        <v>271.13</v>
      </c>
      <c r="AC161" s="2">
        <v>278</v>
      </c>
      <c r="AD161" s="1">
        <v>128729760</v>
      </c>
      <c r="AE161" s="4" t="b">
        <v>0</v>
      </c>
      <c r="AG161"/>
    </row>
    <row r="162" spans="1:33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IF(testdata5[[#This Row],[qty]]&lt;&gt;0,H161+testdata5[[#This Row],[qty]]*BrickSize,H161)</f>
        <v>233</v>
      </c>
      <c r="I162" s="15">
        <f>(testdata5[[#This Row],[low]]-$H161)/BrickSize</f>
        <v>-0.31200000000000044</v>
      </c>
      <c r="J162" s="15">
        <f>(testdata5[[#This Row],[high]]-$H161)/BrickSize</f>
        <v>0.47999999999999543</v>
      </c>
      <c r="K162" s="15">
        <f>IF(ABS(testdata5[[#This Row],[higQty]])&gt;=ABS(testdata5[[#This Row],[lowQty]]),testdata5[[#This Row],[higQty]],testdata5[[#This Row],[lowQty]])</f>
        <v>0.47999999999999543</v>
      </c>
      <c r="L162" s="12">
        <f>ROUNDDOWN(testdata5[[#This Row],[rawQty]],0)</f>
        <v>0</v>
      </c>
      <c r="M162" s="12">
        <f t="array" ref="M162">SUM(ABS(L$2:L162))</f>
        <v>22</v>
      </c>
      <c r="N162" s="6" t="str">
        <f>IF(testdata5[[#This Row],[qty]]&gt;0,"UP",IF(testdata5[[#This Row],[qty]]&lt;0,"DN",""))</f>
        <v/>
      </c>
      <c r="O162" s="7">
        <f t="shared" si="3"/>
        <v>158</v>
      </c>
      <c r="P162" s="2" t="str">
        <f>IF(testdata5[[#This Row],[qty]]&lt;&gt;0,H161,"")</f>
        <v/>
      </c>
      <c r="Q162" s="2" t="str">
        <f ca="1">IF(testdata5[[#This Row],[qty]]&lt;&gt;0,MAX(OFFSET(testdata5[[#This Row],[high]],0,0,testdata5[[#This Row],[lastIndex]]-testdata5[[#This Row],[index]],1)),"")</f>
        <v/>
      </c>
      <c r="R162" s="2" t="str">
        <f ca="1">IF(testdata5[[#This Row],[qty]]&lt;&gt;0,MIN(OFFSET(testdata5[[#This Row],[low]],0,0,testdata5[[#This Row],[lastIndex]]-testdata5[[#This Row],[index]],1)),"")</f>
        <v/>
      </c>
      <c r="S162" s="2" t="str">
        <f>IF(testdata5[[#This Row],[qty]]&lt;&gt;0,testdata5[[#This Row],[last]],"")</f>
        <v/>
      </c>
      <c r="T162" s="1" t="str">
        <f ca="1">IF(testdata5[[#This Row],[qty]]&lt;&gt;0,SUM(OFFSET(testdata5[[#This Row],[volume]],0,0,testdata5[[#This Row],[lastIndex]]-testdata5[[#This Row],[index]],1))/ABS(testdata5[[#This Row],[qty]]),"")</f>
        <v/>
      </c>
      <c r="X162" s="7">
        <v>161</v>
      </c>
      <c r="Y162" s="3" t="s">
        <v>102</v>
      </c>
      <c r="Z162" s="2">
        <v>278</v>
      </c>
      <c r="AA162" s="2">
        <v>281.85000000000002</v>
      </c>
      <c r="AB162" s="2">
        <v>271.13</v>
      </c>
      <c r="AC162" s="2">
        <v>275.5</v>
      </c>
      <c r="AD162" s="1">
        <v>128729760</v>
      </c>
      <c r="AE162" s="4" t="b">
        <v>0</v>
      </c>
      <c r="AG162"/>
    </row>
    <row r="163" spans="1:33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IF(testdata5[[#This Row],[qty]]&lt;&gt;0,H162+testdata5[[#This Row],[qty]]*BrickSize,H162)</f>
        <v>233</v>
      </c>
      <c r="I163" s="15">
        <f>(testdata5[[#This Row],[low]]-$H162)/BrickSize</f>
        <v>-7.5999999999999096E-2</v>
      </c>
      <c r="J163" s="15">
        <f>(testdata5[[#This Row],[high]]-$H162)/BrickSize</f>
        <v>0.26000000000000228</v>
      </c>
      <c r="K163" s="15">
        <f>IF(ABS(testdata5[[#This Row],[higQty]])&gt;=ABS(testdata5[[#This Row],[lowQty]]),testdata5[[#This Row],[higQty]],testdata5[[#This Row],[lowQty]])</f>
        <v>0.26000000000000228</v>
      </c>
      <c r="L163" s="12">
        <f>ROUNDDOWN(testdata5[[#This Row],[rawQty]],0)</f>
        <v>0</v>
      </c>
      <c r="M163" s="12">
        <f t="array" ref="M163">SUM(ABS(L$2:L163))</f>
        <v>22</v>
      </c>
      <c r="N163" s="6" t="str">
        <f>IF(testdata5[[#This Row],[qty]]&gt;0,"UP",IF(testdata5[[#This Row],[qty]]&lt;0,"DN",""))</f>
        <v/>
      </c>
      <c r="O163" s="7">
        <f t="shared" si="3"/>
        <v>158</v>
      </c>
      <c r="P163" s="2" t="str">
        <f>IF(testdata5[[#This Row],[qty]]&lt;&gt;0,H162,"")</f>
        <v/>
      </c>
      <c r="Q163" s="2" t="str">
        <f ca="1">IF(testdata5[[#This Row],[qty]]&lt;&gt;0,MAX(OFFSET(testdata5[[#This Row],[high]],0,0,testdata5[[#This Row],[lastIndex]]-testdata5[[#This Row],[index]],1)),"")</f>
        <v/>
      </c>
      <c r="R163" s="2" t="str">
        <f ca="1">IF(testdata5[[#This Row],[qty]]&lt;&gt;0,MIN(OFFSET(testdata5[[#This Row],[low]],0,0,testdata5[[#This Row],[lastIndex]]-testdata5[[#This Row],[index]],1)),"")</f>
        <v/>
      </c>
      <c r="S163" s="2" t="str">
        <f>IF(testdata5[[#This Row],[qty]]&lt;&gt;0,testdata5[[#This Row],[last]],"")</f>
        <v/>
      </c>
      <c r="T163" s="1" t="str">
        <f ca="1">IF(testdata5[[#This Row],[qty]]&lt;&gt;0,SUM(OFFSET(testdata5[[#This Row],[volume]],0,0,testdata5[[#This Row],[lastIndex]]-testdata5[[#This Row],[index]],1))/ABS(testdata5[[#This Row],[qty]]),"")</f>
        <v/>
      </c>
      <c r="X163" s="7">
        <v>162</v>
      </c>
      <c r="Y163" s="3" t="s">
        <v>102</v>
      </c>
      <c r="Z163" s="2">
        <v>275.5</v>
      </c>
      <c r="AA163" s="2">
        <v>281.85000000000002</v>
      </c>
      <c r="AB163" s="2">
        <v>271.13</v>
      </c>
      <c r="AC163" s="2">
        <v>273</v>
      </c>
      <c r="AD163" s="1">
        <v>128729760</v>
      </c>
      <c r="AE163" s="4" t="b">
        <v>0</v>
      </c>
      <c r="AG163"/>
    </row>
    <row r="164" spans="1:33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IF(testdata5[[#This Row],[qty]]&lt;&gt;0,H163+testdata5[[#This Row],[qty]]*BrickSize,H163)</f>
        <v>233</v>
      </c>
      <c r="I164" s="15">
        <f>(testdata5[[#This Row],[low]]-$H163)/BrickSize</f>
        <v>-0.23600000000000138</v>
      </c>
      <c r="J164" s="15">
        <f>(testdata5[[#This Row],[high]]-$H163)/BrickSize</f>
        <v>0.31200000000000044</v>
      </c>
      <c r="K164" s="15">
        <f>IF(ABS(testdata5[[#This Row],[higQty]])&gt;=ABS(testdata5[[#This Row],[lowQty]]),testdata5[[#This Row],[higQty]],testdata5[[#This Row],[lowQty]])</f>
        <v>0.31200000000000044</v>
      </c>
      <c r="L164" s="12">
        <f>ROUNDDOWN(testdata5[[#This Row],[rawQty]],0)</f>
        <v>0</v>
      </c>
      <c r="M164" s="12">
        <f t="array" ref="M164">SUM(ABS(L$2:L164))</f>
        <v>22</v>
      </c>
      <c r="N164" s="6" t="str">
        <f>IF(testdata5[[#This Row],[qty]]&gt;0,"UP",IF(testdata5[[#This Row],[qty]]&lt;0,"DN",""))</f>
        <v/>
      </c>
      <c r="O164" s="7">
        <f t="shared" si="3"/>
        <v>158</v>
      </c>
      <c r="P164" s="2" t="str">
        <f>IF(testdata5[[#This Row],[qty]]&lt;&gt;0,H163,"")</f>
        <v/>
      </c>
      <c r="Q164" s="2" t="str">
        <f ca="1">IF(testdata5[[#This Row],[qty]]&lt;&gt;0,MAX(OFFSET(testdata5[[#This Row],[high]],0,0,testdata5[[#This Row],[lastIndex]]-testdata5[[#This Row],[index]],1)),"")</f>
        <v/>
      </c>
      <c r="R164" s="2" t="str">
        <f ca="1">IF(testdata5[[#This Row],[qty]]&lt;&gt;0,MIN(OFFSET(testdata5[[#This Row],[low]],0,0,testdata5[[#This Row],[lastIndex]]-testdata5[[#This Row],[index]],1)),"")</f>
        <v/>
      </c>
      <c r="S164" s="2" t="str">
        <f>IF(testdata5[[#This Row],[qty]]&lt;&gt;0,testdata5[[#This Row],[last]],"")</f>
        <v/>
      </c>
      <c r="T164" s="1" t="str">
        <f ca="1">IF(testdata5[[#This Row],[qty]]&lt;&gt;0,SUM(OFFSET(testdata5[[#This Row],[volume]],0,0,testdata5[[#This Row],[lastIndex]]-testdata5[[#This Row],[index]],1))/ABS(testdata5[[#This Row],[qty]]),"")</f>
        <v/>
      </c>
      <c r="X164" s="7">
        <v>163</v>
      </c>
      <c r="Y164" s="3" t="s">
        <v>103</v>
      </c>
      <c r="Z164" s="2">
        <v>273</v>
      </c>
      <c r="AA164" s="2">
        <v>272.13</v>
      </c>
      <c r="AB164" s="2">
        <v>263.8</v>
      </c>
      <c r="AC164" s="2">
        <v>270.5</v>
      </c>
      <c r="AD164" s="1">
        <v>93893333.329999998</v>
      </c>
      <c r="AE164" s="4" t="b">
        <v>0</v>
      </c>
      <c r="AG164"/>
    </row>
    <row r="165" spans="1:33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IF(testdata5[[#This Row],[qty]]&lt;&gt;0,H164+testdata5[[#This Row],[qty]]*BrickSize,H164)</f>
        <v>233</v>
      </c>
      <c r="I165" s="15">
        <f>(testdata5[[#This Row],[low]]-$H164)/BrickSize</f>
        <v>8.0000000000040924E-3</v>
      </c>
      <c r="J165" s="15">
        <f>(testdata5[[#This Row],[high]]-$H164)/BrickSize</f>
        <v>0.47599999999999909</v>
      </c>
      <c r="K165" s="15">
        <f>IF(ABS(testdata5[[#This Row],[higQty]])&gt;=ABS(testdata5[[#This Row],[lowQty]]),testdata5[[#This Row],[higQty]],testdata5[[#This Row],[lowQty]])</f>
        <v>0.47599999999999909</v>
      </c>
      <c r="L165" s="12">
        <f>ROUNDDOWN(testdata5[[#This Row],[rawQty]],0)</f>
        <v>0</v>
      </c>
      <c r="M165" s="12">
        <f t="array" ref="M165">SUM(ABS(L$2:L165))</f>
        <v>22</v>
      </c>
      <c r="N165" s="6" t="str">
        <f>IF(testdata5[[#This Row],[qty]]&gt;0,"UP",IF(testdata5[[#This Row],[qty]]&lt;0,"DN",""))</f>
        <v/>
      </c>
      <c r="O165" s="7">
        <f t="shared" si="3"/>
        <v>158</v>
      </c>
      <c r="P165" s="2" t="str">
        <f>IF(testdata5[[#This Row],[qty]]&lt;&gt;0,H164,"")</f>
        <v/>
      </c>
      <c r="Q165" s="2" t="str">
        <f ca="1">IF(testdata5[[#This Row],[qty]]&lt;&gt;0,MAX(OFFSET(testdata5[[#This Row],[high]],0,0,testdata5[[#This Row],[lastIndex]]-testdata5[[#This Row],[index]],1)),"")</f>
        <v/>
      </c>
      <c r="R165" s="2" t="str">
        <f ca="1">IF(testdata5[[#This Row],[qty]]&lt;&gt;0,MIN(OFFSET(testdata5[[#This Row],[low]],0,0,testdata5[[#This Row],[lastIndex]]-testdata5[[#This Row],[index]],1)),"")</f>
        <v/>
      </c>
      <c r="S165" s="2" t="str">
        <f>IF(testdata5[[#This Row],[qty]]&lt;&gt;0,testdata5[[#This Row],[last]],"")</f>
        <v/>
      </c>
      <c r="T165" s="1" t="str">
        <f ca="1">IF(testdata5[[#This Row],[qty]]&lt;&gt;0,SUM(OFFSET(testdata5[[#This Row],[volume]],0,0,testdata5[[#This Row],[lastIndex]]-testdata5[[#This Row],[index]],1))/ABS(testdata5[[#This Row],[qty]]),"")</f>
        <v/>
      </c>
      <c r="X165" s="7">
        <v>164</v>
      </c>
      <c r="Y165" s="3" t="s">
        <v>103</v>
      </c>
      <c r="Z165" s="2">
        <v>270.5</v>
      </c>
      <c r="AA165" s="2">
        <v>272.13</v>
      </c>
      <c r="AB165" s="2">
        <v>263.8</v>
      </c>
      <c r="AC165" s="2">
        <v>268</v>
      </c>
      <c r="AD165" s="1">
        <v>93893333.329999998</v>
      </c>
      <c r="AE165" s="4" t="b">
        <v>0</v>
      </c>
      <c r="AG165"/>
    </row>
    <row r="166" spans="1:33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IF(testdata5[[#This Row],[qty]]&lt;&gt;0,H165+testdata5[[#This Row],[qty]]*BrickSize,H165)</f>
        <v>233</v>
      </c>
      <c r="I166" s="15">
        <f>(testdata5[[#This Row],[low]]-$H165)/BrickSize</f>
        <v>-0.10399999999999636</v>
      </c>
      <c r="J166" s="15">
        <f>(testdata5[[#This Row],[high]]-$H165)/BrickSize</f>
        <v>0.32000000000000456</v>
      </c>
      <c r="K166" s="15">
        <f>IF(ABS(testdata5[[#This Row],[higQty]])&gt;=ABS(testdata5[[#This Row],[lowQty]]),testdata5[[#This Row],[higQty]],testdata5[[#This Row],[lowQty]])</f>
        <v>0.32000000000000456</v>
      </c>
      <c r="L166" s="12">
        <f>ROUNDDOWN(testdata5[[#This Row],[rawQty]],0)</f>
        <v>0</v>
      </c>
      <c r="M166" s="12">
        <f t="array" ref="M166">SUM(ABS(L$2:L166))</f>
        <v>22</v>
      </c>
      <c r="N166" s="6" t="str">
        <f>IF(testdata5[[#This Row],[qty]]&gt;0,"UP",IF(testdata5[[#This Row],[qty]]&lt;0,"DN",""))</f>
        <v/>
      </c>
      <c r="O166" s="7">
        <f t="shared" si="3"/>
        <v>158</v>
      </c>
      <c r="P166" s="2" t="str">
        <f>IF(testdata5[[#This Row],[qty]]&lt;&gt;0,H165,"")</f>
        <v/>
      </c>
      <c r="Q166" s="2" t="str">
        <f ca="1">IF(testdata5[[#This Row],[qty]]&lt;&gt;0,MAX(OFFSET(testdata5[[#This Row],[high]],0,0,testdata5[[#This Row],[lastIndex]]-testdata5[[#This Row],[index]],1)),"")</f>
        <v/>
      </c>
      <c r="R166" s="2" t="str">
        <f ca="1">IF(testdata5[[#This Row],[qty]]&lt;&gt;0,MIN(OFFSET(testdata5[[#This Row],[low]],0,0,testdata5[[#This Row],[lastIndex]]-testdata5[[#This Row],[index]],1)),"")</f>
        <v/>
      </c>
      <c r="S166" s="2" t="str">
        <f>IF(testdata5[[#This Row],[qty]]&lt;&gt;0,testdata5[[#This Row],[last]],"")</f>
        <v/>
      </c>
      <c r="T166" s="1" t="str">
        <f ca="1">IF(testdata5[[#This Row],[qty]]&lt;&gt;0,SUM(OFFSET(testdata5[[#This Row],[volume]],0,0,testdata5[[#This Row],[lastIndex]]-testdata5[[#This Row],[index]],1))/ABS(testdata5[[#This Row],[qty]]),"")</f>
        <v/>
      </c>
      <c r="X166" s="7">
        <v>165</v>
      </c>
      <c r="Y166" s="3" t="s">
        <v>103</v>
      </c>
      <c r="Z166" s="2">
        <v>268</v>
      </c>
      <c r="AA166" s="2">
        <v>272.13</v>
      </c>
      <c r="AB166" s="2">
        <v>263.8</v>
      </c>
      <c r="AC166" s="2">
        <v>265.5</v>
      </c>
      <c r="AD166" s="1">
        <v>93893333.329999998</v>
      </c>
      <c r="AE166" s="4" t="b">
        <v>0</v>
      </c>
      <c r="AG166"/>
    </row>
    <row r="167" spans="1:33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IF(testdata5[[#This Row],[qty]]&lt;&gt;0,H166+testdata5[[#This Row],[qty]]*BrickSize,H166)</f>
        <v>233</v>
      </c>
      <c r="I167" s="15">
        <f>(testdata5[[#This Row],[low]]-$H166)/BrickSize</f>
        <v>-0.54800000000000182</v>
      </c>
      <c r="J167" s="15">
        <f>(testdata5[[#This Row],[high]]-$H166)/BrickSize</f>
        <v>0.3</v>
      </c>
      <c r="K167" s="15">
        <f>IF(ABS(testdata5[[#This Row],[higQty]])&gt;=ABS(testdata5[[#This Row],[lowQty]]),testdata5[[#This Row],[higQty]],testdata5[[#This Row],[lowQty]])</f>
        <v>-0.54800000000000182</v>
      </c>
      <c r="L167" s="12">
        <f>ROUNDDOWN(testdata5[[#This Row],[rawQty]],0)</f>
        <v>0</v>
      </c>
      <c r="M167" s="12">
        <f t="array" ref="M167">SUM(ABS(L$2:L167))</f>
        <v>22</v>
      </c>
      <c r="N167" s="6" t="str">
        <f>IF(testdata5[[#This Row],[qty]]&gt;0,"UP",IF(testdata5[[#This Row],[qty]]&lt;0,"DN",""))</f>
        <v/>
      </c>
      <c r="O167" s="7">
        <f t="shared" si="3"/>
        <v>158</v>
      </c>
      <c r="P167" s="2" t="str">
        <f>IF(testdata5[[#This Row],[qty]]&lt;&gt;0,H166,"")</f>
        <v/>
      </c>
      <c r="Q167" s="2" t="str">
        <f ca="1">IF(testdata5[[#This Row],[qty]]&lt;&gt;0,MAX(OFFSET(testdata5[[#This Row],[high]],0,0,testdata5[[#This Row],[lastIndex]]-testdata5[[#This Row],[index]],1)),"")</f>
        <v/>
      </c>
      <c r="R167" s="2" t="str">
        <f ca="1">IF(testdata5[[#This Row],[qty]]&lt;&gt;0,MIN(OFFSET(testdata5[[#This Row],[low]],0,0,testdata5[[#This Row],[lastIndex]]-testdata5[[#This Row],[index]],1)),"")</f>
        <v/>
      </c>
      <c r="S167" s="2" t="str">
        <f>IF(testdata5[[#This Row],[qty]]&lt;&gt;0,testdata5[[#This Row],[last]],"")</f>
        <v/>
      </c>
      <c r="T167" s="1" t="str">
        <f ca="1">IF(testdata5[[#This Row],[qty]]&lt;&gt;0,SUM(OFFSET(testdata5[[#This Row],[volume]],0,0,testdata5[[#This Row],[lastIndex]]-testdata5[[#This Row],[index]],1))/ABS(testdata5[[#This Row],[qty]]),"")</f>
        <v/>
      </c>
      <c r="X167" s="7">
        <v>166</v>
      </c>
      <c r="Y167" s="3" t="s">
        <v>186</v>
      </c>
      <c r="Z167" s="2">
        <v>265.5</v>
      </c>
      <c r="AA167" s="2">
        <v>270.36</v>
      </c>
      <c r="AB167" s="2">
        <v>265.76</v>
      </c>
      <c r="AC167" s="2">
        <v>268</v>
      </c>
      <c r="AD167" s="1">
        <v>187745152</v>
      </c>
      <c r="AE167" s="4" t="b">
        <v>1</v>
      </c>
      <c r="AG167"/>
    </row>
    <row r="168" spans="1:33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IF(testdata5[[#This Row],[qty]]&lt;&gt;0,H167+testdata5[[#This Row],[qty]]*BrickSize,H167)</f>
        <v>233</v>
      </c>
      <c r="I168" s="15">
        <f>(testdata5[[#This Row],[low]]-$H167)/BrickSize</f>
        <v>9.6000000000003638E-2</v>
      </c>
      <c r="J168" s="15">
        <f>(testdata5[[#This Row],[high]]-$H167)/BrickSize</f>
        <v>0.74800000000000177</v>
      </c>
      <c r="K168" s="15">
        <f>IF(ABS(testdata5[[#This Row],[higQty]])&gt;=ABS(testdata5[[#This Row],[lowQty]]),testdata5[[#This Row],[higQty]],testdata5[[#This Row],[lowQty]])</f>
        <v>0.74800000000000177</v>
      </c>
      <c r="L168" s="12">
        <f>ROUNDDOWN(testdata5[[#This Row],[rawQty]],0)</f>
        <v>0</v>
      </c>
      <c r="M168" s="12">
        <f t="array" ref="M168">SUM(ABS(L$2:L168))</f>
        <v>22</v>
      </c>
      <c r="N168" s="6" t="str">
        <f>IF(testdata5[[#This Row],[qty]]&gt;0,"UP",IF(testdata5[[#This Row],[qty]]&lt;0,"DN",""))</f>
        <v/>
      </c>
      <c r="O168" s="7">
        <f t="shared" si="3"/>
        <v>158</v>
      </c>
      <c r="P168" s="2" t="str">
        <f>IF(testdata5[[#This Row],[qty]]&lt;&gt;0,H167,"")</f>
        <v/>
      </c>
      <c r="Q168" s="2" t="str">
        <f ca="1">IF(testdata5[[#This Row],[qty]]&lt;&gt;0,MAX(OFFSET(testdata5[[#This Row],[high]],0,0,testdata5[[#This Row],[lastIndex]]-testdata5[[#This Row],[index]],1)),"")</f>
        <v/>
      </c>
      <c r="R168" s="2" t="str">
        <f ca="1">IF(testdata5[[#This Row],[qty]]&lt;&gt;0,MIN(OFFSET(testdata5[[#This Row],[low]],0,0,testdata5[[#This Row],[lastIndex]]-testdata5[[#This Row],[index]],1)),"")</f>
        <v/>
      </c>
      <c r="S168" s="2" t="str">
        <f>IF(testdata5[[#This Row],[qty]]&lt;&gt;0,testdata5[[#This Row],[last]],"")</f>
        <v/>
      </c>
      <c r="T168" s="1" t="str">
        <f ca="1">IF(testdata5[[#This Row],[qty]]&lt;&gt;0,SUM(OFFSET(testdata5[[#This Row],[volume]],0,0,testdata5[[#This Row],[lastIndex]]-testdata5[[#This Row],[index]],1))/ABS(testdata5[[#This Row],[qty]]),"")</f>
        <v/>
      </c>
      <c r="X168" s="7">
        <v>167</v>
      </c>
      <c r="Y168" s="3" t="s">
        <v>104</v>
      </c>
      <c r="Z168" s="2">
        <v>268</v>
      </c>
      <c r="AA168" s="2">
        <v>274</v>
      </c>
      <c r="AB168" s="2">
        <v>267.64</v>
      </c>
      <c r="AC168" s="2">
        <v>270.5</v>
      </c>
      <c r="AD168" s="1">
        <v>113003628</v>
      </c>
      <c r="AE168" s="4" t="b">
        <v>1</v>
      </c>
      <c r="AG168"/>
    </row>
    <row r="169" spans="1:33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IF(testdata5[[#This Row],[qty]]&lt;&gt;0,H168+testdata5[[#This Row],[qty]]*BrickSize,H168)</f>
        <v>235.5</v>
      </c>
      <c r="I169" s="15">
        <f>(testdata5[[#This Row],[low]]-$H168)/BrickSize</f>
        <v>0.64400000000000546</v>
      </c>
      <c r="J169" s="15">
        <f>(testdata5[[#This Row],[high]]-$H168)/BrickSize</f>
        <v>1.3</v>
      </c>
      <c r="K169" s="15">
        <f>IF(ABS(testdata5[[#This Row],[higQty]])&gt;=ABS(testdata5[[#This Row],[lowQty]]),testdata5[[#This Row],[higQty]],testdata5[[#This Row],[lowQty]])</f>
        <v>1.3</v>
      </c>
      <c r="L169" s="12">
        <f>ROUNDDOWN(testdata5[[#This Row],[rawQty]],0)</f>
        <v>1</v>
      </c>
      <c r="M169" s="12">
        <f t="array" ref="M169">SUM(ABS(L$2:L169))</f>
        <v>23</v>
      </c>
      <c r="N169" s="6" t="str">
        <f>IF(testdata5[[#This Row],[qty]]&gt;0,"UP",IF(testdata5[[#This Row],[qty]]&lt;0,"DN",""))</f>
        <v>UP</v>
      </c>
      <c r="O169" s="7">
        <f t="shared" si="3"/>
        <v>158</v>
      </c>
      <c r="P169" s="2">
        <f>IF(testdata5[[#This Row],[qty]]&lt;&gt;0,H168,"")</f>
        <v>233</v>
      </c>
      <c r="Q169" s="2">
        <f ca="1">IF(testdata5[[#This Row],[qty]]&lt;&gt;0,MAX(OFFSET(testdata5[[#This Row],[high]],0,0,testdata5[[#This Row],[lastIndex]]-testdata5[[#This Row],[index]],1)),"")</f>
        <v>236.25</v>
      </c>
      <c r="R169" s="2">
        <f ca="1">IF(testdata5[[#This Row],[qty]]&lt;&gt;0,MIN(OFFSET(testdata5[[#This Row],[low]],0,0,testdata5[[#This Row],[lastIndex]]-testdata5[[#This Row],[index]],1)),"")</f>
        <v>230.58</v>
      </c>
      <c r="S169" s="2">
        <f>IF(testdata5[[#This Row],[qty]]&lt;&gt;0,testdata5[[#This Row],[last]],"")</f>
        <v>235.5</v>
      </c>
      <c r="T169" s="1">
        <f ca="1">IF(testdata5[[#This Row],[qty]]&lt;&gt;0,SUM(OFFSET(testdata5[[#This Row],[volume]],0,0,testdata5[[#This Row],[lastIndex]]-testdata5[[#This Row],[index]],1))/ABS(testdata5[[#This Row],[qty]]),"")</f>
        <v>721853992</v>
      </c>
      <c r="X169" s="7">
        <v>168</v>
      </c>
      <c r="Y169" s="3" t="s">
        <v>104</v>
      </c>
      <c r="Z169" s="2">
        <v>270.5</v>
      </c>
      <c r="AA169" s="2">
        <v>274</v>
      </c>
      <c r="AB169" s="2">
        <v>267.64</v>
      </c>
      <c r="AC169" s="2">
        <v>273</v>
      </c>
      <c r="AD169" s="1">
        <v>113003628</v>
      </c>
      <c r="AE169" s="4" t="b">
        <v>1</v>
      </c>
      <c r="AG169"/>
    </row>
    <row r="170" spans="1:33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IF(testdata5[[#This Row],[qty]]&lt;&gt;0,H169+testdata5[[#This Row],[qty]]*BrickSize,H169)</f>
        <v>235.5</v>
      </c>
      <c r="I170" s="15">
        <f>(testdata5[[#This Row],[low]]-$H169)/BrickSize</f>
        <v>0.26000000000000228</v>
      </c>
      <c r="J170" s="15">
        <f>(testdata5[[#This Row],[high]]-$H169)/BrickSize</f>
        <v>0.51200000000000045</v>
      </c>
      <c r="K170" s="15">
        <f>IF(ABS(testdata5[[#This Row],[higQty]])&gt;=ABS(testdata5[[#This Row],[lowQty]]),testdata5[[#This Row],[higQty]],testdata5[[#This Row],[lowQty]])</f>
        <v>0.51200000000000045</v>
      </c>
      <c r="L170" s="12">
        <f>ROUNDDOWN(testdata5[[#This Row],[rawQty]],0)</f>
        <v>0</v>
      </c>
      <c r="M170" s="12">
        <f t="array" ref="M170">SUM(ABS(L$2:L170))</f>
        <v>23</v>
      </c>
      <c r="N170" s="6" t="str">
        <f>IF(testdata5[[#This Row],[qty]]&gt;0,"UP",IF(testdata5[[#This Row],[qty]]&lt;0,"DN",""))</f>
        <v/>
      </c>
      <c r="O170" s="7">
        <f t="shared" si="3"/>
        <v>168</v>
      </c>
      <c r="P170" s="2" t="str">
        <f>IF(testdata5[[#This Row],[qty]]&lt;&gt;0,H169,"")</f>
        <v/>
      </c>
      <c r="Q170" s="2" t="str">
        <f ca="1">IF(testdata5[[#This Row],[qty]]&lt;&gt;0,MAX(OFFSET(testdata5[[#This Row],[high]],0,0,testdata5[[#This Row],[lastIndex]]-testdata5[[#This Row],[index]],1)),"")</f>
        <v/>
      </c>
      <c r="R170" s="2" t="str">
        <f ca="1">IF(testdata5[[#This Row],[qty]]&lt;&gt;0,MIN(OFFSET(testdata5[[#This Row],[low]],0,0,testdata5[[#This Row],[lastIndex]]-testdata5[[#This Row],[index]],1)),"")</f>
        <v/>
      </c>
      <c r="S170" s="2" t="str">
        <f>IF(testdata5[[#This Row],[qty]]&lt;&gt;0,testdata5[[#This Row],[last]],"")</f>
        <v/>
      </c>
      <c r="T170" s="1" t="str">
        <f ca="1">IF(testdata5[[#This Row],[qty]]&lt;&gt;0,SUM(OFFSET(testdata5[[#This Row],[volume]],0,0,testdata5[[#This Row],[lastIndex]]-testdata5[[#This Row],[index]],1))/ABS(testdata5[[#This Row],[qty]]),"")</f>
        <v/>
      </c>
      <c r="X170" s="7">
        <v>169</v>
      </c>
      <c r="Y170" s="3" t="s">
        <v>105</v>
      </c>
      <c r="Z170" s="2">
        <v>273</v>
      </c>
      <c r="AA170" s="2">
        <v>274.32</v>
      </c>
      <c r="AB170" s="2">
        <v>268.29000000000002</v>
      </c>
      <c r="AC170" s="2">
        <v>270.5</v>
      </c>
      <c r="AD170" s="1">
        <v>251284984</v>
      </c>
      <c r="AE170" s="4" t="b">
        <v>0</v>
      </c>
      <c r="AG170"/>
    </row>
    <row r="171" spans="1:33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IF(testdata5[[#This Row],[qty]]&lt;&gt;0,H170+testdata5[[#This Row],[qty]]*BrickSize,H170)</f>
        <v>235.5</v>
      </c>
      <c r="I171" s="15">
        <f>(testdata5[[#This Row],[low]]-$H170)/BrickSize</f>
        <v>-0.77599999999999913</v>
      </c>
      <c r="J171" s="15">
        <f>(testdata5[[#This Row],[high]]-$H170)/BrickSize</f>
        <v>0.20399999999999635</v>
      </c>
      <c r="K171" s="15">
        <f>IF(ABS(testdata5[[#This Row],[higQty]])&gt;=ABS(testdata5[[#This Row],[lowQty]]),testdata5[[#This Row],[higQty]],testdata5[[#This Row],[lowQty]])</f>
        <v>-0.77599999999999913</v>
      </c>
      <c r="L171" s="12">
        <f>ROUNDDOWN(testdata5[[#This Row],[rawQty]],0)</f>
        <v>0</v>
      </c>
      <c r="M171" s="12">
        <f t="array" ref="M171">SUM(ABS(L$2:L171))</f>
        <v>23</v>
      </c>
      <c r="N171" s="6" t="str">
        <f>IF(testdata5[[#This Row],[qty]]&gt;0,"UP",IF(testdata5[[#This Row],[qty]]&lt;0,"DN",""))</f>
        <v/>
      </c>
      <c r="O171" s="7">
        <f t="shared" si="3"/>
        <v>168</v>
      </c>
      <c r="P171" s="2" t="str">
        <f>IF(testdata5[[#This Row],[qty]]&lt;&gt;0,H170,"")</f>
        <v/>
      </c>
      <c r="Q171" s="2" t="str">
        <f ca="1">IF(testdata5[[#This Row],[qty]]&lt;&gt;0,MAX(OFFSET(testdata5[[#This Row],[high]],0,0,testdata5[[#This Row],[lastIndex]]-testdata5[[#This Row],[index]],1)),"")</f>
        <v/>
      </c>
      <c r="R171" s="2" t="str">
        <f ca="1">IF(testdata5[[#This Row],[qty]]&lt;&gt;0,MIN(OFFSET(testdata5[[#This Row],[low]],0,0,testdata5[[#This Row],[lastIndex]]-testdata5[[#This Row],[index]],1)),"")</f>
        <v/>
      </c>
      <c r="S171" s="2" t="str">
        <f>IF(testdata5[[#This Row],[qty]]&lt;&gt;0,testdata5[[#This Row],[last]],"")</f>
        <v/>
      </c>
      <c r="T171" s="1" t="str">
        <f ca="1">IF(testdata5[[#This Row],[qty]]&lt;&gt;0,SUM(OFFSET(testdata5[[#This Row],[volume]],0,0,testdata5[[#This Row],[lastIndex]]-testdata5[[#This Row],[index]],1))/ABS(testdata5[[#This Row],[qty]]),"")</f>
        <v/>
      </c>
      <c r="X171" s="7">
        <v>170</v>
      </c>
      <c r="Y171" s="3" t="s">
        <v>187</v>
      </c>
      <c r="Z171" s="2">
        <v>270.5</v>
      </c>
      <c r="AA171" s="2">
        <v>272.52</v>
      </c>
      <c r="AB171" s="2">
        <v>267.75</v>
      </c>
      <c r="AC171" s="2">
        <v>268</v>
      </c>
      <c r="AD171" s="1">
        <v>227849896</v>
      </c>
      <c r="AE171" s="4" t="b">
        <v>0</v>
      </c>
      <c r="AG171"/>
    </row>
    <row r="172" spans="1:33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IF(testdata5[[#This Row],[qty]]&lt;&gt;0,H171+testdata5[[#This Row],[qty]]*BrickSize,H171)</f>
        <v>235.5</v>
      </c>
      <c r="I172" s="15">
        <f>(testdata5[[#This Row],[low]]-$H171)/BrickSize</f>
        <v>-0.28799999999999953</v>
      </c>
      <c r="J172" s="15">
        <f>(testdata5[[#This Row],[high]]-$H171)/BrickSize</f>
        <v>0.11200000000000046</v>
      </c>
      <c r="K172" s="15">
        <f>IF(ABS(testdata5[[#This Row],[higQty]])&gt;=ABS(testdata5[[#This Row],[lowQty]]),testdata5[[#This Row],[higQty]],testdata5[[#This Row],[lowQty]])</f>
        <v>-0.28799999999999953</v>
      </c>
      <c r="L172" s="12">
        <f>ROUNDDOWN(testdata5[[#This Row],[rawQty]],0)</f>
        <v>0</v>
      </c>
      <c r="M172" s="12">
        <f t="array" ref="M172">SUM(ABS(L$2:L172))</f>
        <v>23</v>
      </c>
      <c r="N172" s="6" t="str">
        <f>IF(testdata5[[#This Row],[qty]]&gt;0,"UP",IF(testdata5[[#This Row],[qty]]&lt;0,"DN",""))</f>
        <v/>
      </c>
      <c r="O172" s="7">
        <f t="shared" si="3"/>
        <v>168</v>
      </c>
      <c r="P172" s="2" t="str">
        <f>IF(testdata5[[#This Row],[qty]]&lt;&gt;0,H171,"")</f>
        <v/>
      </c>
      <c r="Q172" s="2" t="str">
        <f ca="1">IF(testdata5[[#This Row],[qty]]&lt;&gt;0,MAX(OFFSET(testdata5[[#This Row],[high]],0,0,testdata5[[#This Row],[lastIndex]]-testdata5[[#This Row],[index]],1)),"")</f>
        <v/>
      </c>
      <c r="R172" s="2" t="str">
        <f ca="1">IF(testdata5[[#This Row],[qty]]&lt;&gt;0,MIN(OFFSET(testdata5[[#This Row],[low]],0,0,testdata5[[#This Row],[lastIndex]]-testdata5[[#This Row],[index]],1)),"")</f>
        <v/>
      </c>
      <c r="S172" s="2" t="str">
        <f>IF(testdata5[[#This Row],[qty]]&lt;&gt;0,testdata5[[#This Row],[last]],"")</f>
        <v/>
      </c>
      <c r="T172" s="1" t="str">
        <f ca="1">IF(testdata5[[#This Row],[qty]]&lt;&gt;0,SUM(OFFSET(testdata5[[#This Row],[volume]],0,0,testdata5[[#This Row],[lastIndex]]-testdata5[[#This Row],[index]],1))/ABS(testdata5[[#This Row],[qty]]),"")</f>
        <v/>
      </c>
      <c r="X172" s="7">
        <v>171</v>
      </c>
      <c r="Y172" s="3" t="s">
        <v>106</v>
      </c>
      <c r="Z172" s="2">
        <v>268</v>
      </c>
      <c r="AA172" s="2">
        <v>268.2</v>
      </c>
      <c r="AB172" s="2">
        <v>262.08999999999997</v>
      </c>
      <c r="AC172" s="2">
        <v>265.5</v>
      </c>
      <c r="AD172" s="1">
        <v>74997376</v>
      </c>
      <c r="AE172" s="4" t="b">
        <v>0</v>
      </c>
      <c r="AG172"/>
    </row>
    <row r="173" spans="1:33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IF(testdata5[[#This Row],[qty]]&lt;&gt;0,H172+testdata5[[#This Row],[qty]]*BrickSize,H172)</f>
        <v>235.5</v>
      </c>
      <c r="I173" s="15">
        <f>(testdata5[[#This Row],[low]]-$H172)/BrickSize</f>
        <v>-0.22400000000000092</v>
      </c>
      <c r="J173" s="15">
        <f>(testdata5[[#This Row],[high]]-$H172)/BrickSize</f>
        <v>0.10800000000000409</v>
      </c>
      <c r="K173" s="15">
        <f>IF(ABS(testdata5[[#This Row],[higQty]])&gt;=ABS(testdata5[[#This Row],[lowQty]]),testdata5[[#This Row],[higQty]],testdata5[[#This Row],[lowQty]])</f>
        <v>-0.22400000000000092</v>
      </c>
      <c r="L173" s="12">
        <f>ROUNDDOWN(testdata5[[#This Row],[rawQty]],0)</f>
        <v>0</v>
      </c>
      <c r="M173" s="12">
        <f t="array" ref="M173">SUM(ABS(L$2:L173))</f>
        <v>23</v>
      </c>
      <c r="N173" s="6" t="str">
        <f>IF(testdata5[[#This Row],[qty]]&gt;0,"UP",IF(testdata5[[#This Row],[qty]]&lt;0,"DN",""))</f>
        <v/>
      </c>
      <c r="O173" s="7">
        <f t="shared" si="3"/>
        <v>168</v>
      </c>
      <c r="P173" s="2" t="str">
        <f>IF(testdata5[[#This Row],[qty]]&lt;&gt;0,H172,"")</f>
        <v/>
      </c>
      <c r="Q173" s="2" t="str">
        <f ca="1">IF(testdata5[[#This Row],[qty]]&lt;&gt;0,MAX(OFFSET(testdata5[[#This Row],[high]],0,0,testdata5[[#This Row],[lastIndex]]-testdata5[[#This Row],[index]],1)),"")</f>
        <v/>
      </c>
      <c r="R173" s="2" t="str">
        <f ca="1">IF(testdata5[[#This Row],[qty]]&lt;&gt;0,MIN(OFFSET(testdata5[[#This Row],[low]],0,0,testdata5[[#This Row],[lastIndex]]-testdata5[[#This Row],[index]],1)),"")</f>
        <v/>
      </c>
      <c r="S173" s="2" t="str">
        <f>IF(testdata5[[#This Row],[qty]]&lt;&gt;0,testdata5[[#This Row],[last]],"")</f>
        <v/>
      </c>
      <c r="T173" s="1" t="str">
        <f ca="1">IF(testdata5[[#This Row],[qty]]&lt;&gt;0,SUM(OFFSET(testdata5[[#This Row],[volume]],0,0,testdata5[[#This Row],[lastIndex]]-testdata5[[#This Row],[index]],1))/ABS(testdata5[[#This Row],[qty]]),"")</f>
        <v/>
      </c>
      <c r="X173" s="7">
        <v>172</v>
      </c>
      <c r="Y173" s="3" t="s">
        <v>106</v>
      </c>
      <c r="Z173" s="2">
        <v>265.5</v>
      </c>
      <c r="AA173" s="2">
        <v>268.2</v>
      </c>
      <c r="AB173" s="2">
        <v>262.08999999999997</v>
      </c>
      <c r="AC173" s="2">
        <v>263</v>
      </c>
      <c r="AD173" s="1">
        <v>74997376</v>
      </c>
      <c r="AE173" s="4" t="b">
        <v>0</v>
      </c>
      <c r="AG173"/>
    </row>
    <row r="174" spans="1:33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IF(testdata5[[#This Row],[qty]]&lt;&gt;0,H173+testdata5[[#This Row],[qty]]*BrickSize,H173)</f>
        <v>235.5</v>
      </c>
      <c r="I174" s="15">
        <f>(testdata5[[#This Row],[low]]-$H173)/BrickSize</f>
        <v>-0.26000000000000228</v>
      </c>
      <c r="J174" s="15">
        <f>(testdata5[[#This Row],[high]]-$H173)/BrickSize</f>
        <v>4.8000000000001819E-2</v>
      </c>
      <c r="K174" s="15">
        <f>IF(ABS(testdata5[[#This Row],[higQty]])&gt;=ABS(testdata5[[#This Row],[lowQty]]),testdata5[[#This Row],[higQty]],testdata5[[#This Row],[lowQty]])</f>
        <v>-0.26000000000000228</v>
      </c>
      <c r="L174" s="12">
        <f>ROUNDDOWN(testdata5[[#This Row],[rawQty]],0)</f>
        <v>0</v>
      </c>
      <c r="M174" s="12">
        <f t="array" ref="M174">SUM(ABS(L$2:L174))</f>
        <v>23</v>
      </c>
      <c r="N174" s="6" t="str">
        <f>IF(testdata5[[#This Row],[qty]]&gt;0,"UP",IF(testdata5[[#This Row],[qty]]&lt;0,"DN",""))</f>
        <v/>
      </c>
      <c r="O174" s="7">
        <f t="shared" si="3"/>
        <v>168</v>
      </c>
      <c r="P174" s="2" t="str">
        <f>IF(testdata5[[#This Row],[qty]]&lt;&gt;0,H173,"")</f>
        <v/>
      </c>
      <c r="Q174" s="2" t="str">
        <f ca="1">IF(testdata5[[#This Row],[qty]]&lt;&gt;0,MAX(OFFSET(testdata5[[#This Row],[high]],0,0,testdata5[[#This Row],[lastIndex]]-testdata5[[#This Row],[index]],1)),"")</f>
        <v/>
      </c>
      <c r="R174" s="2" t="str">
        <f ca="1">IF(testdata5[[#This Row],[qty]]&lt;&gt;0,MIN(OFFSET(testdata5[[#This Row],[low]],0,0,testdata5[[#This Row],[lastIndex]]-testdata5[[#This Row],[index]],1)),"")</f>
        <v/>
      </c>
      <c r="S174" s="2" t="str">
        <f>IF(testdata5[[#This Row],[qty]]&lt;&gt;0,testdata5[[#This Row],[last]],"")</f>
        <v/>
      </c>
      <c r="T174" s="1" t="str">
        <f ca="1">IF(testdata5[[#This Row],[qty]]&lt;&gt;0,SUM(OFFSET(testdata5[[#This Row],[volume]],0,0,testdata5[[#This Row],[lastIndex]]-testdata5[[#This Row],[index]],1))/ABS(testdata5[[#This Row],[qty]]),"")</f>
        <v/>
      </c>
      <c r="X174" s="7">
        <v>173</v>
      </c>
      <c r="Y174" s="3" t="s">
        <v>107</v>
      </c>
      <c r="Z174" s="2">
        <v>263</v>
      </c>
      <c r="AA174" s="2">
        <v>267.11</v>
      </c>
      <c r="AB174" s="2">
        <v>258.27</v>
      </c>
      <c r="AC174" s="2">
        <v>260.5</v>
      </c>
      <c r="AD174" s="1">
        <v>182231472</v>
      </c>
      <c r="AE174" s="4" t="b">
        <v>0</v>
      </c>
      <c r="AG174"/>
    </row>
    <row r="175" spans="1:33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IF(testdata5[[#This Row],[qty]]&lt;&gt;0,H174+testdata5[[#This Row],[qty]]*BrickSize,H174)</f>
        <v>235.5</v>
      </c>
      <c r="I175" s="15">
        <f>(testdata5[[#This Row],[low]]-$H174)/BrickSize</f>
        <v>0.39600000000000363</v>
      </c>
      <c r="J175" s="15">
        <f>(testdata5[[#This Row],[high]]-$H174)/BrickSize</f>
        <v>0.88400000000000323</v>
      </c>
      <c r="K175" s="15">
        <f>IF(ABS(testdata5[[#This Row],[higQty]])&gt;=ABS(testdata5[[#This Row],[lowQty]]),testdata5[[#This Row],[higQty]],testdata5[[#This Row],[lowQty]])</f>
        <v>0.88400000000000323</v>
      </c>
      <c r="L175" s="12">
        <f>ROUNDDOWN(testdata5[[#This Row],[rawQty]],0)</f>
        <v>0</v>
      </c>
      <c r="M175" s="12">
        <f t="array" ref="M175">SUM(ABS(L$2:L175))</f>
        <v>23</v>
      </c>
      <c r="N175" s="6" t="str">
        <f>IF(testdata5[[#This Row],[qty]]&gt;0,"UP",IF(testdata5[[#This Row],[qty]]&lt;0,"DN",""))</f>
        <v/>
      </c>
      <c r="O175" s="7">
        <f t="shared" si="3"/>
        <v>168</v>
      </c>
      <c r="P175" s="2" t="str">
        <f>IF(testdata5[[#This Row],[qty]]&lt;&gt;0,H174,"")</f>
        <v/>
      </c>
      <c r="Q175" s="2" t="str">
        <f ca="1">IF(testdata5[[#This Row],[qty]]&lt;&gt;0,MAX(OFFSET(testdata5[[#This Row],[high]],0,0,testdata5[[#This Row],[lastIndex]]-testdata5[[#This Row],[index]],1)),"")</f>
        <v/>
      </c>
      <c r="R175" s="2" t="str">
        <f ca="1">IF(testdata5[[#This Row],[qty]]&lt;&gt;0,MIN(OFFSET(testdata5[[#This Row],[low]],0,0,testdata5[[#This Row],[lastIndex]]-testdata5[[#This Row],[index]],1)),"")</f>
        <v/>
      </c>
      <c r="S175" s="2" t="str">
        <f>IF(testdata5[[#This Row],[qty]]&lt;&gt;0,testdata5[[#This Row],[last]],"")</f>
        <v/>
      </c>
      <c r="T175" s="1" t="str">
        <f ca="1">IF(testdata5[[#This Row],[qty]]&lt;&gt;0,SUM(OFFSET(testdata5[[#This Row],[volume]],0,0,testdata5[[#This Row],[lastIndex]]-testdata5[[#This Row],[index]],1))/ABS(testdata5[[#This Row],[qty]]),"")</f>
        <v/>
      </c>
      <c r="X175" s="7">
        <v>174</v>
      </c>
      <c r="Y175" s="3" t="s">
        <v>108</v>
      </c>
      <c r="Z175" s="2">
        <v>260.5</v>
      </c>
      <c r="AA175" s="2">
        <v>265.20999999999998</v>
      </c>
      <c r="AB175" s="2">
        <v>259.77</v>
      </c>
      <c r="AC175" s="2">
        <v>263</v>
      </c>
      <c r="AD175" s="1">
        <v>141497248</v>
      </c>
      <c r="AE175" s="4" t="b">
        <v>1</v>
      </c>
      <c r="AG175"/>
    </row>
    <row r="176" spans="1:33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IF(testdata5[[#This Row],[qty]]&lt;&gt;0,H175+testdata5[[#This Row],[qty]]*BrickSize,H175)</f>
        <v>238</v>
      </c>
      <c r="I176" s="15">
        <f>(testdata5[[#This Row],[low]]-$H175)/BrickSize</f>
        <v>0.92799999999999727</v>
      </c>
      <c r="J176" s="15">
        <f>(testdata5[[#This Row],[high]]-$H175)/BrickSize</f>
        <v>1.1840000000000033</v>
      </c>
      <c r="K176" s="15">
        <f>IF(ABS(testdata5[[#This Row],[higQty]])&gt;=ABS(testdata5[[#This Row],[lowQty]]),testdata5[[#This Row],[higQty]],testdata5[[#This Row],[lowQty]])</f>
        <v>1.1840000000000033</v>
      </c>
      <c r="L176" s="12">
        <f>ROUNDDOWN(testdata5[[#This Row],[rawQty]],0)</f>
        <v>1</v>
      </c>
      <c r="M176" s="12">
        <f t="array" ref="M176">SUM(ABS(L$2:L176))</f>
        <v>24</v>
      </c>
      <c r="N176" s="6" t="str">
        <f>IF(testdata5[[#This Row],[qty]]&gt;0,"UP",IF(testdata5[[#This Row],[qty]]&lt;0,"DN",""))</f>
        <v>UP</v>
      </c>
      <c r="O176" s="7">
        <f t="shared" si="3"/>
        <v>168</v>
      </c>
      <c r="P176" s="2">
        <f>IF(testdata5[[#This Row],[qty]]&lt;&gt;0,H175,"")</f>
        <v>235.5</v>
      </c>
      <c r="Q176" s="2">
        <f ca="1">IF(testdata5[[#This Row],[qty]]&lt;&gt;0,MAX(OFFSET(testdata5[[#This Row],[high]],0,0,testdata5[[#This Row],[lastIndex]]-testdata5[[#This Row],[index]],1)),"")</f>
        <v>238.46</v>
      </c>
      <c r="R176" s="2">
        <f ca="1">IF(testdata5[[#This Row],[qty]]&lt;&gt;0,MIN(OFFSET(testdata5[[#This Row],[low]],0,0,testdata5[[#This Row],[lastIndex]]-testdata5[[#This Row],[index]],1)),"")</f>
        <v>233.56</v>
      </c>
      <c r="S176" s="2">
        <f>IF(testdata5[[#This Row],[qty]]&lt;&gt;0,testdata5[[#This Row],[last]],"")</f>
        <v>238</v>
      </c>
      <c r="T176" s="1">
        <f ca="1">IF(testdata5[[#This Row],[qty]]&lt;&gt;0,SUM(OFFSET(testdata5[[#This Row],[volume]],0,0,testdata5[[#This Row],[lastIndex]]-testdata5[[#This Row],[index]],1))/ABS(testdata5[[#This Row],[qty]]),"")</f>
        <v>483956748</v>
      </c>
      <c r="X176" s="7">
        <v>175</v>
      </c>
      <c r="Y176" s="3" t="s">
        <v>109</v>
      </c>
      <c r="Z176" s="2">
        <v>263</v>
      </c>
      <c r="AA176" s="2">
        <v>264.42</v>
      </c>
      <c r="AB176" s="2">
        <v>255.92</v>
      </c>
      <c r="AC176" s="2">
        <v>260.5</v>
      </c>
      <c r="AD176" s="1">
        <v>103295424</v>
      </c>
      <c r="AE176" s="4" t="b">
        <v>0</v>
      </c>
      <c r="AG176"/>
    </row>
    <row r="177" spans="1:33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IF(testdata5[[#This Row],[qty]]&lt;&gt;0,H176+testdata5[[#This Row],[qty]]*BrickSize,H176)</f>
        <v>238</v>
      </c>
      <c r="I177" s="15">
        <f>(testdata5[[#This Row],[low]]-$H176)/BrickSize</f>
        <v>-8.0000000000040924E-3</v>
      </c>
      <c r="J177" s="15">
        <f>(testdata5[[#This Row],[high]]-$H176)/BrickSize</f>
        <v>0.22799999999999726</v>
      </c>
      <c r="K177" s="15">
        <f>IF(ABS(testdata5[[#This Row],[higQty]])&gt;=ABS(testdata5[[#This Row],[lowQty]]),testdata5[[#This Row],[higQty]],testdata5[[#This Row],[lowQty]])</f>
        <v>0.22799999999999726</v>
      </c>
      <c r="L177" s="12">
        <f>ROUNDDOWN(testdata5[[#This Row],[rawQty]],0)</f>
        <v>0</v>
      </c>
      <c r="M177" s="12">
        <f t="array" ref="M177">SUM(ABS(L$2:L177))</f>
        <v>24</v>
      </c>
      <c r="N177" s="6" t="str">
        <f>IF(testdata5[[#This Row],[qty]]&gt;0,"UP",IF(testdata5[[#This Row],[qty]]&lt;0,"DN",""))</f>
        <v/>
      </c>
      <c r="O177" s="7">
        <f t="shared" si="3"/>
        <v>175</v>
      </c>
      <c r="P177" s="2" t="str">
        <f>IF(testdata5[[#This Row],[qty]]&lt;&gt;0,H176,"")</f>
        <v/>
      </c>
      <c r="Q177" s="2" t="str">
        <f ca="1">IF(testdata5[[#This Row],[qty]]&lt;&gt;0,MAX(OFFSET(testdata5[[#This Row],[high]],0,0,testdata5[[#This Row],[lastIndex]]-testdata5[[#This Row],[index]],1)),"")</f>
        <v/>
      </c>
      <c r="R177" s="2" t="str">
        <f ca="1">IF(testdata5[[#This Row],[qty]]&lt;&gt;0,MIN(OFFSET(testdata5[[#This Row],[low]],0,0,testdata5[[#This Row],[lastIndex]]-testdata5[[#This Row],[index]],1)),"")</f>
        <v/>
      </c>
      <c r="S177" s="2" t="str">
        <f>IF(testdata5[[#This Row],[qty]]&lt;&gt;0,testdata5[[#This Row],[last]],"")</f>
        <v/>
      </c>
      <c r="T177" s="1" t="str">
        <f ca="1">IF(testdata5[[#This Row],[qty]]&lt;&gt;0,SUM(OFFSET(testdata5[[#This Row],[volume]],0,0,testdata5[[#This Row],[lastIndex]]-testdata5[[#This Row],[index]],1))/ABS(testdata5[[#This Row],[qty]]),"")</f>
        <v/>
      </c>
      <c r="X177" s="7">
        <v>176</v>
      </c>
      <c r="Y177" s="3" t="s">
        <v>109</v>
      </c>
      <c r="Z177" s="2">
        <v>260.5</v>
      </c>
      <c r="AA177" s="2">
        <v>264.42</v>
      </c>
      <c r="AB177" s="2">
        <v>255.92</v>
      </c>
      <c r="AC177" s="2">
        <v>258</v>
      </c>
      <c r="AD177" s="1">
        <v>103295424</v>
      </c>
      <c r="AE177" s="4" t="b">
        <v>0</v>
      </c>
      <c r="AG177"/>
    </row>
    <row r="178" spans="1:33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IF(testdata5[[#This Row],[qty]]&lt;&gt;0,H177+testdata5[[#This Row],[qty]]*BrickSize,H177)</f>
        <v>238</v>
      </c>
      <c r="I178" s="15">
        <f>(testdata5[[#This Row],[low]]-$H177)/BrickSize</f>
        <v>-3.9999999999963624E-3</v>
      </c>
      <c r="J178" s="15">
        <f>(testdata5[[#This Row],[high]]-$H177)/BrickSize</f>
        <v>0.27200000000000274</v>
      </c>
      <c r="K178" s="15">
        <f>IF(ABS(testdata5[[#This Row],[higQty]])&gt;=ABS(testdata5[[#This Row],[lowQty]]),testdata5[[#This Row],[higQty]],testdata5[[#This Row],[lowQty]])</f>
        <v>0.27200000000000274</v>
      </c>
      <c r="L178" s="12">
        <f>ROUNDDOWN(testdata5[[#This Row],[rawQty]],0)</f>
        <v>0</v>
      </c>
      <c r="M178" s="12">
        <f t="array" ref="M178">SUM(ABS(L$2:L178))</f>
        <v>24</v>
      </c>
      <c r="N178" s="6" t="str">
        <f>IF(testdata5[[#This Row],[qty]]&gt;0,"UP",IF(testdata5[[#This Row],[qty]]&lt;0,"DN",""))</f>
        <v/>
      </c>
      <c r="O178" s="7">
        <f t="shared" si="3"/>
        <v>175</v>
      </c>
      <c r="P178" s="2" t="str">
        <f>IF(testdata5[[#This Row],[qty]]&lt;&gt;0,H177,"")</f>
        <v/>
      </c>
      <c r="Q178" s="2" t="str">
        <f ca="1">IF(testdata5[[#This Row],[qty]]&lt;&gt;0,MAX(OFFSET(testdata5[[#This Row],[high]],0,0,testdata5[[#This Row],[lastIndex]]-testdata5[[#This Row],[index]],1)),"")</f>
        <v/>
      </c>
      <c r="R178" s="2" t="str">
        <f ca="1">IF(testdata5[[#This Row],[qty]]&lt;&gt;0,MIN(OFFSET(testdata5[[#This Row],[low]],0,0,testdata5[[#This Row],[lastIndex]]-testdata5[[#This Row],[index]],1)),"")</f>
        <v/>
      </c>
      <c r="S178" s="2" t="str">
        <f>IF(testdata5[[#This Row],[qty]]&lt;&gt;0,testdata5[[#This Row],[last]],"")</f>
        <v/>
      </c>
      <c r="T178" s="1" t="str">
        <f ca="1">IF(testdata5[[#This Row],[qty]]&lt;&gt;0,SUM(OFFSET(testdata5[[#This Row],[volume]],0,0,testdata5[[#This Row],[lastIndex]]-testdata5[[#This Row],[index]],1))/ABS(testdata5[[#This Row],[qty]]),"")</f>
        <v/>
      </c>
      <c r="X178" s="7">
        <v>177</v>
      </c>
      <c r="Y178" s="3" t="s">
        <v>110</v>
      </c>
      <c r="Z178" s="2">
        <v>258</v>
      </c>
      <c r="AA178" s="2">
        <v>263.69</v>
      </c>
      <c r="AB178" s="2">
        <v>253.54</v>
      </c>
      <c r="AC178" s="2">
        <v>260.5</v>
      </c>
      <c r="AD178" s="1">
        <v>82374696</v>
      </c>
      <c r="AE178" s="4" t="b">
        <v>1</v>
      </c>
      <c r="AG178"/>
    </row>
    <row r="179" spans="1:33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IF(testdata5[[#This Row],[qty]]&lt;&gt;0,H178+testdata5[[#This Row],[qty]]*BrickSize,H178)</f>
        <v>238</v>
      </c>
      <c r="I179" s="15">
        <f>(testdata5[[#This Row],[low]]-$H178)/BrickSize</f>
        <v>7.5999999999999096E-2</v>
      </c>
      <c r="J179" s="15">
        <f>(testdata5[[#This Row],[high]]-$H178)/BrickSize</f>
        <v>0.3519999999999982</v>
      </c>
      <c r="K179" s="15">
        <f>IF(ABS(testdata5[[#This Row],[higQty]])&gt;=ABS(testdata5[[#This Row],[lowQty]]),testdata5[[#This Row],[higQty]],testdata5[[#This Row],[lowQty]])</f>
        <v>0.3519999999999982</v>
      </c>
      <c r="L179" s="12">
        <f>ROUNDDOWN(testdata5[[#This Row],[rawQty]],0)</f>
        <v>0</v>
      </c>
      <c r="M179" s="12">
        <f t="array" ref="M179">SUM(ABS(L$2:L179))</f>
        <v>24</v>
      </c>
      <c r="N179" s="6" t="str">
        <f>IF(testdata5[[#This Row],[qty]]&gt;0,"UP",IF(testdata5[[#This Row],[qty]]&lt;0,"DN",""))</f>
        <v/>
      </c>
      <c r="O179" s="7">
        <f t="shared" si="3"/>
        <v>175</v>
      </c>
      <c r="P179" s="2" t="str">
        <f>IF(testdata5[[#This Row],[qty]]&lt;&gt;0,H178,"")</f>
        <v/>
      </c>
      <c r="Q179" s="2" t="str">
        <f ca="1">IF(testdata5[[#This Row],[qty]]&lt;&gt;0,MAX(OFFSET(testdata5[[#This Row],[high]],0,0,testdata5[[#This Row],[lastIndex]]-testdata5[[#This Row],[index]],1)),"")</f>
        <v/>
      </c>
      <c r="R179" s="2" t="str">
        <f ca="1">IF(testdata5[[#This Row],[qty]]&lt;&gt;0,MIN(OFFSET(testdata5[[#This Row],[low]],0,0,testdata5[[#This Row],[lastIndex]]-testdata5[[#This Row],[index]],1)),"")</f>
        <v/>
      </c>
      <c r="S179" s="2" t="str">
        <f>IF(testdata5[[#This Row],[qty]]&lt;&gt;0,testdata5[[#This Row],[last]],"")</f>
        <v/>
      </c>
      <c r="T179" s="1" t="str">
        <f ca="1">IF(testdata5[[#This Row],[qty]]&lt;&gt;0,SUM(OFFSET(testdata5[[#This Row],[volume]],0,0,testdata5[[#This Row],[lastIndex]]-testdata5[[#This Row],[index]],1))/ABS(testdata5[[#This Row],[qty]]),"")</f>
        <v/>
      </c>
      <c r="X179" s="7">
        <v>178</v>
      </c>
      <c r="Y179" s="3" t="s">
        <v>110</v>
      </c>
      <c r="Z179" s="2">
        <v>260.5</v>
      </c>
      <c r="AA179" s="2">
        <v>263.69</v>
      </c>
      <c r="AB179" s="2">
        <v>253.54</v>
      </c>
      <c r="AC179" s="2">
        <v>263</v>
      </c>
      <c r="AD179" s="1">
        <v>82374696</v>
      </c>
      <c r="AE179" s="4" t="b">
        <v>1</v>
      </c>
      <c r="AG179"/>
    </row>
    <row r="180" spans="1:33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IF(testdata5[[#This Row],[qty]]&lt;&gt;0,H179+testdata5[[#This Row],[qty]]*BrickSize,H179)</f>
        <v>238</v>
      </c>
      <c r="I180" s="15">
        <f>(testdata5[[#This Row],[low]]-$H179)/BrickSize</f>
        <v>0.34800000000000181</v>
      </c>
      <c r="J180" s="15">
        <f>(testdata5[[#This Row],[high]]-$H179)/BrickSize</f>
        <v>0.66799999999999504</v>
      </c>
      <c r="K180" s="15">
        <f>IF(ABS(testdata5[[#This Row],[higQty]])&gt;=ABS(testdata5[[#This Row],[lowQty]]),testdata5[[#This Row],[higQty]],testdata5[[#This Row],[lowQty]])</f>
        <v>0.66799999999999504</v>
      </c>
      <c r="L180" s="12">
        <f>ROUNDDOWN(testdata5[[#This Row],[rawQty]],0)</f>
        <v>0</v>
      </c>
      <c r="M180" s="12">
        <f t="array" ref="M180">SUM(ABS(L$2:L180))</f>
        <v>24</v>
      </c>
      <c r="N180" s="6" t="str">
        <f>IF(testdata5[[#This Row],[qty]]&gt;0,"UP",IF(testdata5[[#This Row],[qty]]&lt;0,"DN",""))</f>
        <v/>
      </c>
      <c r="O180" s="7">
        <f t="shared" si="3"/>
        <v>175</v>
      </c>
      <c r="P180" s="2" t="str">
        <f>IF(testdata5[[#This Row],[qty]]&lt;&gt;0,H179,"")</f>
        <v/>
      </c>
      <c r="Q180" s="2" t="str">
        <f ca="1">IF(testdata5[[#This Row],[qty]]&lt;&gt;0,MAX(OFFSET(testdata5[[#This Row],[high]],0,0,testdata5[[#This Row],[lastIndex]]-testdata5[[#This Row],[index]],1)),"")</f>
        <v/>
      </c>
      <c r="R180" s="2" t="str">
        <f ca="1">IF(testdata5[[#This Row],[qty]]&lt;&gt;0,MIN(OFFSET(testdata5[[#This Row],[low]],0,0,testdata5[[#This Row],[lastIndex]]-testdata5[[#This Row],[index]],1)),"")</f>
        <v/>
      </c>
      <c r="S180" s="2" t="str">
        <f>IF(testdata5[[#This Row],[qty]]&lt;&gt;0,testdata5[[#This Row],[last]],"")</f>
        <v/>
      </c>
      <c r="T180" s="1" t="str">
        <f ca="1">IF(testdata5[[#This Row],[qty]]&lt;&gt;0,SUM(OFFSET(testdata5[[#This Row],[volume]],0,0,testdata5[[#This Row],[lastIndex]]-testdata5[[#This Row],[index]],1))/ABS(testdata5[[#This Row],[qty]]),"")</f>
        <v/>
      </c>
      <c r="X180" s="7">
        <v>179</v>
      </c>
      <c r="Y180" s="3" t="s">
        <v>111</v>
      </c>
      <c r="Z180" s="2">
        <v>263</v>
      </c>
      <c r="AA180" s="2">
        <v>261.61</v>
      </c>
      <c r="AB180" s="2">
        <v>256.73</v>
      </c>
      <c r="AC180" s="2">
        <v>260.5</v>
      </c>
      <c r="AD180" s="1">
        <v>80512944</v>
      </c>
      <c r="AE180" s="4" t="b">
        <v>0</v>
      </c>
      <c r="AG180"/>
    </row>
    <row r="181" spans="1:33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IF(testdata5[[#This Row],[qty]]&lt;&gt;0,H180+testdata5[[#This Row],[qty]]*BrickSize,H180)</f>
        <v>238</v>
      </c>
      <c r="I181" s="15">
        <f>(testdata5[[#This Row],[low]]-$H180)/BrickSize</f>
        <v>0.46799999999999498</v>
      </c>
      <c r="J181" s="15">
        <f>(testdata5[[#This Row],[high]]-$H180)/BrickSize</f>
        <v>0.6480000000000018</v>
      </c>
      <c r="K181" s="15">
        <f>IF(ABS(testdata5[[#This Row],[higQty]])&gt;=ABS(testdata5[[#This Row],[lowQty]]),testdata5[[#This Row],[higQty]],testdata5[[#This Row],[lowQty]])</f>
        <v>0.6480000000000018</v>
      </c>
      <c r="L181" s="12">
        <f>ROUNDDOWN(testdata5[[#This Row],[rawQty]],0)</f>
        <v>0</v>
      </c>
      <c r="M181" s="12">
        <f t="array" ref="M181">SUM(ABS(L$2:L181))</f>
        <v>24</v>
      </c>
      <c r="N181" s="6" t="str">
        <f>IF(testdata5[[#This Row],[qty]]&gt;0,"UP",IF(testdata5[[#This Row],[qty]]&lt;0,"DN",""))</f>
        <v/>
      </c>
      <c r="O181" s="7">
        <f t="shared" si="3"/>
        <v>175</v>
      </c>
      <c r="P181" s="2" t="str">
        <f>IF(testdata5[[#This Row],[qty]]&lt;&gt;0,H180,"")</f>
        <v/>
      </c>
      <c r="Q181" s="2" t="str">
        <f ca="1">IF(testdata5[[#This Row],[qty]]&lt;&gt;0,MAX(OFFSET(testdata5[[#This Row],[high]],0,0,testdata5[[#This Row],[lastIndex]]-testdata5[[#This Row],[index]],1)),"")</f>
        <v/>
      </c>
      <c r="R181" s="2" t="str">
        <f ca="1">IF(testdata5[[#This Row],[qty]]&lt;&gt;0,MIN(OFFSET(testdata5[[#This Row],[low]],0,0,testdata5[[#This Row],[lastIndex]]-testdata5[[#This Row],[index]],1)),"")</f>
        <v/>
      </c>
      <c r="S181" s="2" t="str">
        <f>IF(testdata5[[#This Row],[qty]]&lt;&gt;0,testdata5[[#This Row],[last]],"")</f>
        <v/>
      </c>
      <c r="T181" s="1" t="str">
        <f ca="1">IF(testdata5[[#This Row],[qty]]&lt;&gt;0,SUM(OFFSET(testdata5[[#This Row],[volume]],0,0,testdata5[[#This Row],[lastIndex]]-testdata5[[#This Row],[index]],1))/ABS(testdata5[[#This Row],[qty]]),"")</f>
        <v/>
      </c>
      <c r="X181" s="7">
        <v>180</v>
      </c>
      <c r="Y181" s="3" t="s">
        <v>111</v>
      </c>
      <c r="Z181" s="2">
        <v>260.5</v>
      </c>
      <c r="AA181" s="2">
        <v>261.61</v>
      </c>
      <c r="AB181" s="2">
        <v>256.73</v>
      </c>
      <c r="AC181" s="2">
        <v>258</v>
      </c>
      <c r="AD181" s="1">
        <v>80512944</v>
      </c>
      <c r="AE181" s="4" t="b">
        <v>0</v>
      </c>
      <c r="AG181"/>
    </row>
    <row r="182" spans="1:33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IF(testdata5[[#This Row],[qty]]&lt;&gt;0,H181+testdata5[[#This Row],[qty]]*BrickSize,H181)</f>
        <v>238</v>
      </c>
      <c r="I182" s="15">
        <f>(testdata5[[#This Row],[low]]-$H181)/BrickSize</f>
        <v>0.2080000000000041</v>
      </c>
      <c r="J182" s="15">
        <f>(testdata5[[#This Row],[high]]-$H181)/BrickSize</f>
        <v>0.69600000000000362</v>
      </c>
      <c r="K182" s="15">
        <f>IF(ABS(testdata5[[#This Row],[higQty]])&gt;=ABS(testdata5[[#This Row],[lowQty]]),testdata5[[#This Row],[higQty]],testdata5[[#This Row],[lowQty]])</f>
        <v>0.69600000000000362</v>
      </c>
      <c r="L182" s="12">
        <f>ROUNDDOWN(testdata5[[#This Row],[rawQty]],0)</f>
        <v>0</v>
      </c>
      <c r="M182" s="12">
        <f t="array" ref="M182">SUM(ABS(L$2:L182))</f>
        <v>24</v>
      </c>
      <c r="N182" s="6" t="str">
        <f>IF(testdata5[[#This Row],[qty]]&gt;0,"UP",IF(testdata5[[#This Row],[qty]]&lt;0,"DN",""))</f>
        <v/>
      </c>
      <c r="O182" s="7">
        <f t="shared" si="3"/>
        <v>175</v>
      </c>
      <c r="P182" s="2" t="str">
        <f>IF(testdata5[[#This Row],[qty]]&lt;&gt;0,H181,"")</f>
        <v/>
      </c>
      <c r="Q182" s="2" t="str">
        <f ca="1">IF(testdata5[[#This Row],[qty]]&lt;&gt;0,MAX(OFFSET(testdata5[[#This Row],[high]],0,0,testdata5[[#This Row],[lastIndex]]-testdata5[[#This Row],[index]],1)),"")</f>
        <v/>
      </c>
      <c r="R182" s="2" t="str">
        <f ca="1">IF(testdata5[[#This Row],[qty]]&lt;&gt;0,MIN(OFFSET(testdata5[[#This Row],[low]],0,0,testdata5[[#This Row],[lastIndex]]-testdata5[[#This Row],[index]],1)),"")</f>
        <v/>
      </c>
      <c r="S182" s="2" t="str">
        <f>IF(testdata5[[#This Row],[qty]]&lt;&gt;0,testdata5[[#This Row],[last]],"")</f>
        <v/>
      </c>
      <c r="T182" s="1" t="str">
        <f ca="1">IF(testdata5[[#This Row],[qty]]&lt;&gt;0,SUM(OFFSET(testdata5[[#This Row],[volume]],0,0,testdata5[[#This Row],[lastIndex]]-testdata5[[#This Row],[index]],1))/ABS(testdata5[[#This Row],[qty]]),"")</f>
        <v/>
      </c>
      <c r="X182" s="7">
        <v>181</v>
      </c>
      <c r="Y182" s="3" t="s">
        <v>112</v>
      </c>
      <c r="Z182" s="2">
        <v>258</v>
      </c>
      <c r="AA182" s="2">
        <v>266.60000000000002</v>
      </c>
      <c r="AB182" s="2">
        <v>263.56</v>
      </c>
      <c r="AC182" s="2">
        <v>260.5</v>
      </c>
      <c r="AD182" s="1">
        <v>43829674.670000002</v>
      </c>
      <c r="AE182" s="4" t="b">
        <v>1</v>
      </c>
      <c r="AG182"/>
    </row>
    <row r="183" spans="1:33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IF(testdata5[[#This Row],[qty]]&lt;&gt;0,H182+testdata5[[#This Row],[qty]]*BrickSize,H182)</f>
        <v>238</v>
      </c>
      <c r="I183" s="15">
        <f>(testdata5[[#This Row],[low]]-$H182)/BrickSize</f>
        <v>0.31200000000000044</v>
      </c>
      <c r="J183" s="15">
        <f>(testdata5[[#This Row],[high]]-$H182)/BrickSize</f>
        <v>0.61599999999999677</v>
      </c>
      <c r="K183" s="15">
        <f>IF(ABS(testdata5[[#This Row],[higQty]])&gt;=ABS(testdata5[[#This Row],[lowQty]]),testdata5[[#This Row],[higQty]],testdata5[[#This Row],[lowQty]])</f>
        <v>0.61599999999999677</v>
      </c>
      <c r="L183" s="12">
        <f>ROUNDDOWN(testdata5[[#This Row],[rawQty]],0)</f>
        <v>0</v>
      </c>
      <c r="M183" s="12">
        <f t="array" ref="M183">SUM(ABS(L$2:L183))</f>
        <v>24</v>
      </c>
      <c r="N183" s="6" t="str">
        <f>IF(testdata5[[#This Row],[qty]]&gt;0,"UP",IF(testdata5[[#This Row],[qty]]&lt;0,"DN",""))</f>
        <v/>
      </c>
      <c r="O183" s="7">
        <f t="shared" si="3"/>
        <v>175</v>
      </c>
      <c r="P183" s="2" t="str">
        <f>IF(testdata5[[#This Row],[qty]]&lt;&gt;0,H182,"")</f>
        <v/>
      </c>
      <c r="Q183" s="2" t="str">
        <f ca="1">IF(testdata5[[#This Row],[qty]]&lt;&gt;0,MAX(OFFSET(testdata5[[#This Row],[high]],0,0,testdata5[[#This Row],[lastIndex]]-testdata5[[#This Row],[index]],1)),"")</f>
        <v/>
      </c>
      <c r="R183" s="2" t="str">
        <f ca="1">IF(testdata5[[#This Row],[qty]]&lt;&gt;0,MIN(OFFSET(testdata5[[#This Row],[low]],0,0,testdata5[[#This Row],[lastIndex]]-testdata5[[#This Row],[index]],1)),"")</f>
        <v/>
      </c>
      <c r="S183" s="2" t="str">
        <f>IF(testdata5[[#This Row],[qty]]&lt;&gt;0,testdata5[[#This Row],[last]],"")</f>
        <v/>
      </c>
      <c r="T183" s="1" t="str">
        <f ca="1">IF(testdata5[[#This Row],[qty]]&lt;&gt;0,SUM(OFFSET(testdata5[[#This Row],[volume]],0,0,testdata5[[#This Row],[lastIndex]]-testdata5[[#This Row],[index]],1))/ABS(testdata5[[#This Row],[qty]]),"")</f>
        <v/>
      </c>
      <c r="X183" s="7">
        <v>182</v>
      </c>
      <c r="Y183" s="3" t="s">
        <v>112</v>
      </c>
      <c r="Z183" s="2">
        <v>260.5</v>
      </c>
      <c r="AA183" s="2">
        <v>266.60000000000002</v>
      </c>
      <c r="AB183" s="2">
        <v>263.56</v>
      </c>
      <c r="AC183" s="2">
        <v>263</v>
      </c>
      <c r="AD183" s="1">
        <v>43829674.670000002</v>
      </c>
      <c r="AE183" s="4" t="b">
        <v>1</v>
      </c>
      <c r="AG183"/>
    </row>
    <row r="184" spans="1:33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IF(testdata5[[#This Row],[qty]]&lt;&gt;0,H183+testdata5[[#This Row],[qty]]*BrickSize,H183)</f>
        <v>238</v>
      </c>
      <c r="I184" s="15">
        <f>(testdata5[[#This Row],[low]]-$H183)/BrickSize</f>
        <v>0.24800000000000183</v>
      </c>
      <c r="J184" s="15">
        <f>(testdata5[[#This Row],[high]]-$H183)/BrickSize</f>
        <v>0.47999999999999543</v>
      </c>
      <c r="K184" s="15">
        <f>IF(ABS(testdata5[[#This Row],[higQty]])&gt;=ABS(testdata5[[#This Row],[lowQty]]),testdata5[[#This Row],[higQty]],testdata5[[#This Row],[lowQty]])</f>
        <v>0.47999999999999543</v>
      </c>
      <c r="L184" s="12">
        <f>ROUNDDOWN(testdata5[[#This Row],[rawQty]],0)</f>
        <v>0</v>
      </c>
      <c r="M184" s="12">
        <f t="array" ref="M184">SUM(ABS(L$2:L184))</f>
        <v>24</v>
      </c>
      <c r="N184" s="6" t="str">
        <f>IF(testdata5[[#This Row],[qty]]&gt;0,"UP",IF(testdata5[[#This Row],[qty]]&lt;0,"DN",""))</f>
        <v/>
      </c>
      <c r="O184" s="7">
        <f t="shared" si="3"/>
        <v>175</v>
      </c>
      <c r="P184" s="2" t="str">
        <f>IF(testdata5[[#This Row],[qty]]&lt;&gt;0,H183,"")</f>
        <v/>
      </c>
      <c r="Q184" s="2" t="str">
        <f ca="1">IF(testdata5[[#This Row],[qty]]&lt;&gt;0,MAX(OFFSET(testdata5[[#This Row],[high]],0,0,testdata5[[#This Row],[lastIndex]]-testdata5[[#This Row],[index]],1)),"")</f>
        <v/>
      </c>
      <c r="R184" s="2" t="str">
        <f ca="1">IF(testdata5[[#This Row],[qty]]&lt;&gt;0,MIN(OFFSET(testdata5[[#This Row],[low]],0,0,testdata5[[#This Row],[lastIndex]]-testdata5[[#This Row],[index]],1)),"")</f>
        <v/>
      </c>
      <c r="S184" s="2" t="str">
        <f>IF(testdata5[[#This Row],[qty]]&lt;&gt;0,testdata5[[#This Row],[last]],"")</f>
        <v/>
      </c>
      <c r="T184" s="1" t="str">
        <f ca="1">IF(testdata5[[#This Row],[qty]]&lt;&gt;0,SUM(OFFSET(testdata5[[#This Row],[volume]],0,0,testdata5[[#This Row],[lastIndex]]-testdata5[[#This Row],[index]],1))/ABS(testdata5[[#This Row],[qty]]),"")</f>
        <v/>
      </c>
      <c r="X184" s="7">
        <v>183</v>
      </c>
      <c r="Y184" s="3" t="s">
        <v>112</v>
      </c>
      <c r="Z184" s="2">
        <v>263</v>
      </c>
      <c r="AA184" s="2">
        <v>266.60000000000002</v>
      </c>
      <c r="AB184" s="2">
        <v>263.56</v>
      </c>
      <c r="AC184" s="2">
        <v>265.5</v>
      </c>
      <c r="AD184" s="1">
        <v>43829674.670000002</v>
      </c>
      <c r="AE184" s="4" t="b">
        <v>1</v>
      </c>
      <c r="AG184"/>
    </row>
    <row r="185" spans="1:33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IF(testdata5[[#This Row],[qty]]&lt;&gt;0,H184+testdata5[[#This Row],[qty]]*BrickSize,H184)</f>
        <v>238</v>
      </c>
      <c r="I185" s="15">
        <f>(testdata5[[#This Row],[low]]-$H184)/BrickSize</f>
        <v>-0.11200000000000046</v>
      </c>
      <c r="J185" s="15">
        <f>(testdata5[[#This Row],[high]]-$H184)/BrickSize</f>
        <v>0.45199999999999818</v>
      </c>
      <c r="K185" s="15">
        <f>IF(ABS(testdata5[[#This Row],[higQty]])&gt;=ABS(testdata5[[#This Row],[lowQty]]),testdata5[[#This Row],[higQty]],testdata5[[#This Row],[lowQty]])</f>
        <v>0.45199999999999818</v>
      </c>
      <c r="L185" s="12">
        <f>ROUNDDOWN(testdata5[[#This Row],[rawQty]],0)</f>
        <v>0</v>
      </c>
      <c r="M185" s="12">
        <f t="array" ref="M185">SUM(ABS(L$2:L185))</f>
        <v>24</v>
      </c>
      <c r="N185" s="6" t="str">
        <f>IF(testdata5[[#This Row],[qty]]&gt;0,"UP",IF(testdata5[[#This Row],[qty]]&lt;0,"DN",""))</f>
        <v/>
      </c>
      <c r="O185" s="7">
        <f t="shared" si="3"/>
        <v>175</v>
      </c>
      <c r="P185" s="2" t="str">
        <f>IF(testdata5[[#This Row],[qty]]&lt;&gt;0,H184,"")</f>
        <v/>
      </c>
      <c r="Q185" s="2" t="str">
        <f ca="1">IF(testdata5[[#This Row],[qty]]&lt;&gt;0,MAX(OFFSET(testdata5[[#This Row],[high]],0,0,testdata5[[#This Row],[lastIndex]]-testdata5[[#This Row],[index]],1)),"")</f>
        <v/>
      </c>
      <c r="R185" s="2" t="str">
        <f ca="1">IF(testdata5[[#This Row],[qty]]&lt;&gt;0,MIN(OFFSET(testdata5[[#This Row],[low]],0,0,testdata5[[#This Row],[lastIndex]]-testdata5[[#This Row],[index]],1)),"")</f>
        <v/>
      </c>
      <c r="S185" s="2" t="str">
        <f>IF(testdata5[[#This Row],[qty]]&lt;&gt;0,testdata5[[#This Row],[last]],"")</f>
        <v/>
      </c>
      <c r="T185" s="1" t="str">
        <f ca="1">IF(testdata5[[#This Row],[qty]]&lt;&gt;0,SUM(OFFSET(testdata5[[#This Row],[volume]],0,0,testdata5[[#This Row],[lastIndex]]-testdata5[[#This Row],[index]],1))/ABS(testdata5[[#This Row],[qty]]),"")</f>
        <v/>
      </c>
      <c r="X185" s="7">
        <v>184</v>
      </c>
      <c r="Y185" s="3" t="s">
        <v>188</v>
      </c>
      <c r="Z185" s="2">
        <v>265.5</v>
      </c>
      <c r="AA185" s="2">
        <v>268.55</v>
      </c>
      <c r="AB185" s="2">
        <v>263.04000000000002</v>
      </c>
      <c r="AC185" s="2">
        <v>268</v>
      </c>
      <c r="AD185" s="1">
        <v>227656904</v>
      </c>
      <c r="AE185" s="4" t="b">
        <v>1</v>
      </c>
      <c r="AG185"/>
    </row>
    <row r="186" spans="1:33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IF(testdata5[[#This Row],[qty]]&lt;&gt;0,H185+testdata5[[#This Row],[qty]]*BrickSize,H185)</f>
        <v>238</v>
      </c>
      <c r="I186" s="15">
        <f>(testdata5[[#This Row],[low]]-$H185)/BrickSize</f>
        <v>0.16399999999999865</v>
      </c>
      <c r="J186" s="15">
        <f>(testdata5[[#This Row],[high]]-$H185)/BrickSize</f>
        <v>0.50800000000000411</v>
      </c>
      <c r="K186" s="15">
        <f>IF(ABS(testdata5[[#This Row],[higQty]])&gt;=ABS(testdata5[[#This Row],[lowQty]]),testdata5[[#This Row],[higQty]],testdata5[[#This Row],[lowQty]])</f>
        <v>0.50800000000000411</v>
      </c>
      <c r="L186" s="12">
        <f>ROUNDDOWN(testdata5[[#This Row],[rawQty]],0)</f>
        <v>0</v>
      </c>
      <c r="M186" s="12">
        <f t="array" ref="M186">SUM(ABS(L$2:L186))</f>
        <v>24</v>
      </c>
      <c r="N186" s="6" t="str">
        <f>IF(testdata5[[#This Row],[qty]]&gt;0,"UP",IF(testdata5[[#This Row],[qty]]&lt;0,"DN",""))</f>
        <v/>
      </c>
      <c r="O186" s="7">
        <f t="shared" si="3"/>
        <v>175</v>
      </c>
      <c r="P186" s="2" t="str">
        <f>IF(testdata5[[#This Row],[qty]]&lt;&gt;0,H185,"")</f>
        <v/>
      </c>
      <c r="Q186" s="2" t="str">
        <f ca="1">IF(testdata5[[#This Row],[qty]]&lt;&gt;0,MAX(OFFSET(testdata5[[#This Row],[high]],0,0,testdata5[[#This Row],[lastIndex]]-testdata5[[#This Row],[index]],1)),"")</f>
        <v/>
      </c>
      <c r="R186" s="2" t="str">
        <f ca="1">IF(testdata5[[#This Row],[qty]]&lt;&gt;0,MIN(OFFSET(testdata5[[#This Row],[low]],0,0,testdata5[[#This Row],[lastIndex]]-testdata5[[#This Row],[index]],1)),"")</f>
        <v/>
      </c>
      <c r="S186" s="2" t="str">
        <f>IF(testdata5[[#This Row],[qty]]&lt;&gt;0,testdata5[[#This Row],[last]],"")</f>
        <v/>
      </c>
      <c r="T186" s="1" t="str">
        <f ca="1">IF(testdata5[[#This Row],[qty]]&lt;&gt;0,SUM(OFFSET(testdata5[[#This Row],[volume]],0,0,testdata5[[#This Row],[lastIndex]]-testdata5[[#This Row],[index]],1))/ABS(testdata5[[#This Row],[qty]]),"")</f>
        <v/>
      </c>
      <c r="X186" s="7">
        <v>185</v>
      </c>
      <c r="Y186" s="3" t="s">
        <v>189</v>
      </c>
      <c r="Z186" s="2">
        <v>268</v>
      </c>
      <c r="AA186" s="2">
        <v>267.36</v>
      </c>
      <c r="AB186" s="2">
        <v>264.76</v>
      </c>
      <c r="AC186" s="2">
        <v>265.5</v>
      </c>
      <c r="AD186" s="1">
        <v>67255520</v>
      </c>
      <c r="AE186" s="4" t="b">
        <v>0</v>
      </c>
      <c r="AG186"/>
    </row>
    <row r="187" spans="1:33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IF(testdata5[[#This Row],[qty]]&lt;&gt;0,H186+testdata5[[#This Row],[qty]]*BrickSize,H186)</f>
        <v>238</v>
      </c>
      <c r="I187" s="15">
        <f>(testdata5[[#This Row],[low]]-$H186)/BrickSize</f>
        <v>0.18799999999999956</v>
      </c>
      <c r="J187" s="15">
        <f>(testdata5[[#This Row],[high]]-$H186)/BrickSize</f>
        <v>0.8120000000000005</v>
      </c>
      <c r="K187" s="15">
        <f>IF(ABS(testdata5[[#This Row],[higQty]])&gt;=ABS(testdata5[[#This Row],[lowQty]]),testdata5[[#This Row],[higQty]],testdata5[[#This Row],[lowQty]])</f>
        <v>0.8120000000000005</v>
      </c>
      <c r="L187" s="12">
        <f>ROUNDDOWN(testdata5[[#This Row],[rawQty]],0)</f>
        <v>0</v>
      </c>
      <c r="M187" s="12">
        <f t="array" ref="M187">SUM(ABS(L$2:L187))</f>
        <v>24</v>
      </c>
      <c r="N187" s="6" t="str">
        <f>IF(testdata5[[#This Row],[qty]]&gt;0,"UP",IF(testdata5[[#This Row],[qty]]&lt;0,"DN",""))</f>
        <v/>
      </c>
      <c r="O187" s="7">
        <f t="shared" si="3"/>
        <v>175</v>
      </c>
      <c r="P187" s="2" t="str">
        <f>IF(testdata5[[#This Row],[qty]]&lt;&gt;0,H186,"")</f>
        <v/>
      </c>
      <c r="Q187" s="2" t="str">
        <f ca="1">IF(testdata5[[#This Row],[qty]]&lt;&gt;0,MAX(OFFSET(testdata5[[#This Row],[high]],0,0,testdata5[[#This Row],[lastIndex]]-testdata5[[#This Row],[index]],1)),"")</f>
        <v/>
      </c>
      <c r="R187" s="2" t="str">
        <f ca="1">IF(testdata5[[#This Row],[qty]]&lt;&gt;0,MIN(OFFSET(testdata5[[#This Row],[low]],0,0,testdata5[[#This Row],[lastIndex]]-testdata5[[#This Row],[index]],1)),"")</f>
        <v/>
      </c>
      <c r="S187" s="2" t="str">
        <f>IF(testdata5[[#This Row],[qty]]&lt;&gt;0,testdata5[[#This Row],[last]],"")</f>
        <v/>
      </c>
      <c r="T187" s="1" t="str">
        <f ca="1">IF(testdata5[[#This Row],[qty]]&lt;&gt;0,SUM(OFFSET(testdata5[[#This Row],[volume]],0,0,testdata5[[#This Row],[lastIndex]]-testdata5[[#This Row],[index]],1))/ABS(testdata5[[#This Row],[qty]]),"")</f>
        <v/>
      </c>
      <c r="X187" s="7">
        <v>186</v>
      </c>
      <c r="Y187" s="3" t="s">
        <v>114</v>
      </c>
      <c r="Z187" s="2">
        <v>265.5</v>
      </c>
      <c r="AA187" s="2">
        <v>268.62</v>
      </c>
      <c r="AB187" s="2">
        <v>266.62</v>
      </c>
      <c r="AC187" s="2">
        <v>268</v>
      </c>
      <c r="AD187" s="1">
        <v>61581152</v>
      </c>
      <c r="AE187" s="4" t="b">
        <v>1</v>
      </c>
      <c r="AG187"/>
    </row>
    <row r="188" spans="1:33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IF(testdata5[[#This Row],[qty]]&lt;&gt;0,H187+testdata5[[#This Row],[qty]]*BrickSize,H187)</f>
        <v>238</v>
      </c>
      <c r="I188" s="15">
        <f>(testdata5[[#This Row],[low]]-$H187)/BrickSize</f>
        <v>0.47999999999999543</v>
      </c>
      <c r="J188" s="15">
        <f>(testdata5[[#This Row],[high]]-$H187)/BrickSize</f>
        <v>0.79199999999999593</v>
      </c>
      <c r="K188" s="15">
        <f>IF(ABS(testdata5[[#This Row],[higQty]])&gt;=ABS(testdata5[[#This Row],[lowQty]]),testdata5[[#This Row],[higQty]],testdata5[[#This Row],[lowQty]])</f>
        <v>0.79199999999999593</v>
      </c>
      <c r="L188" s="12">
        <f>ROUNDDOWN(testdata5[[#This Row],[rawQty]],0)</f>
        <v>0</v>
      </c>
      <c r="M188" s="12">
        <f t="array" ref="M188">SUM(ABS(L$2:L188))</f>
        <v>24</v>
      </c>
      <c r="N188" s="6" t="str">
        <f>IF(testdata5[[#This Row],[qty]]&gt;0,"UP",IF(testdata5[[#This Row],[qty]]&lt;0,"DN",""))</f>
        <v/>
      </c>
      <c r="O188" s="7">
        <f t="shared" si="3"/>
        <v>175</v>
      </c>
      <c r="P188" s="2" t="str">
        <f>IF(testdata5[[#This Row],[qty]]&lt;&gt;0,H187,"")</f>
        <v/>
      </c>
      <c r="Q188" s="2" t="str">
        <f ca="1">IF(testdata5[[#This Row],[qty]]&lt;&gt;0,MAX(OFFSET(testdata5[[#This Row],[high]],0,0,testdata5[[#This Row],[lastIndex]]-testdata5[[#This Row],[index]],1)),"")</f>
        <v/>
      </c>
      <c r="R188" s="2" t="str">
        <f ca="1">IF(testdata5[[#This Row],[qty]]&lt;&gt;0,MIN(OFFSET(testdata5[[#This Row],[low]],0,0,testdata5[[#This Row],[lastIndex]]-testdata5[[#This Row],[index]],1)),"")</f>
        <v/>
      </c>
      <c r="S188" s="2" t="str">
        <f>IF(testdata5[[#This Row],[qty]]&lt;&gt;0,testdata5[[#This Row],[last]],"")</f>
        <v/>
      </c>
      <c r="T188" s="1" t="str">
        <f ca="1">IF(testdata5[[#This Row],[qty]]&lt;&gt;0,SUM(OFFSET(testdata5[[#This Row],[volume]],0,0,testdata5[[#This Row],[lastIndex]]-testdata5[[#This Row],[index]],1))/ABS(testdata5[[#This Row],[qty]]),"")</f>
        <v/>
      </c>
      <c r="X188" s="7">
        <v>187</v>
      </c>
      <c r="Y188" s="3" t="s">
        <v>115</v>
      </c>
      <c r="Z188" s="2">
        <v>268</v>
      </c>
      <c r="AA188" s="2">
        <v>274.27</v>
      </c>
      <c r="AB188" s="2">
        <v>270.35000000000002</v>
      </c>
      <c r="AC188" s="2">
        <v>270.5</v>
      </c>
      <c r="AD188" s="1">
        <v>52654560</v>
      </c>
      <c r="AE188" s="4" t="b">
        <v>1</v>
      </c>
      <c r="AG188"/>
    </row>
    <row r="189" spans="1:33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IF(testdata5[[#This Row],[qty]]&lt;&gt;0,H188+testdata5[[#This Row],[qty]]*BrickSize,H188)</f>
        <v>240.5</v>
      </c>
      <c r="I189" s="15">
        <f>(testdata5[[#This Row],[low]]-$H188)/BrickSize</f>
        <v>0.67200000000000271</v>
      </c>
      <c r="J189" s="15">
        <f>(testdata5[[#This Row],[high]]-$H188)/BrickSize</f>
        <v>1.1279999999999972</v>
      </c>
      <c r="K189" s="15">
        <f>IF(ABS(testdata5[[#This Row],[higQty]])&gt;=ABS(testdata5[[#This Row],[lowQty]]),testdata5[[#This Row],[higQty]],testdata5[[#This Row],[lowQty]])</f>
        <v>1.1279999999999972</v>
      </c>
      <c r="L189" s="12">
        <f>ROUNDDOWN(testdata5[[#This Row],[rawQty]],0)</f>
        <v>1</v>
      </c>
      <c r="M189" s="12">
        <f t="array" ref="M189">SUM(ABS(L$2:L189))</f>
        <v>25</v>
      </c>
      <c r="N189" s="6" t="str">
        <f>IF(testdata5[[#This Row],[qty]]&gt;0,"UP",IF(testdata5[[#This Row],[qty]]&lt;0,"DN",""))</f>
        <v>UP</v>
      </c>
      <c r="O189" s="7">
        <f t="shared" si="3"/>
        <v>175</v>
      </c>
      <c r="P189" s="2">
        <f>IF(testdata5[[#This Row],[qty]]&lt;&gt;0,H188,"")</f>
        <v>238</v>
      </c>
      <c r="Q189" s="2">
        <f ca="1">IF(testdata5[[#This Row],[qty]]&lt;&gt;0,MAX(OFFSET(testdata5[[#This Row],[high]],0,0,testdata5[[#This Row],[lastIndex]]-testdata5[[#This Row],[index]],1)),"")</f>
        <v>240.82</v>
      </c>
      <c r="R189" s="2">
        <f ca="1">IF(testdata5[[#This Row],[qty]]&lt;&gt;0,MIN(OFFSET(testdata5[[#This Row],[low]],0,0,testdata5[[#This Row],[lastIndex]]-testdata5[[#This Row],[index]],1)),"")</f>
        <v>237.72</v>
      </c>
      <c r="S189" s="2">
        <f>IF(testdata5[[#This Row],[qty]]&lt;&gt;0,testdata5[[#This Row],[last]],"")</f>
        <v>240.5</v>
      </c>
      <c r="T189" s="1">
        <f ca="1">IF(testdata5[[#This Row],[qty]]&lt;&gt;0,SUM(OFFSET(testdata5[[#This Row],[volume]],0,0,testdata5[[#This Row],[lastIndex]]-testdata5[[#This Row],[index]],1))/ABS(testdata5[[#This Row],[qty]]),"")</f>
        <v>861718216</v>
      </c>
      <c r="X189" s="7">
        <v>188</v>
      </c>
      <c r="Y189" s="3" t="s">
        <v>115</v>
      </c>
      <c r="Z189" s="2">
        <v>270.5</v>
      </c>
      <c r="AA189" s="2">
        <v>274.27</v>
      </c>
      <c r="AB189" s="2">
        <v>270.35000000000002</v>
      </c>
      <c r="AC189" s="2">
        <v>273</v>
      </c>
      <c r="AD189" s="1">
        <v>52654560</v>
      </c>
      <c r="AE189" s="4" t="b">
        <v>1</v>
      </c>
      <c r="AG189"/>
    </row>
    <row r="190" spans="1:33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IF(testdata5[[#This Row],[qty]]&lt;&gt;0,H189+testdata5[[#This Row],[qty]]*BrickSize,H189)</f>
        <v>240.5</v>
      </c>
      <c r="I190" s="15">
        <f>(testdata5[[#This Row],[low]]-$H189)/BrickSize</f>
        <v>0.12000000000000455</v>
      </c>
      <c r="J190" s="15">
        <f>(testdata5[[#This Row],[high]]-$H189)/BrickSize</f>
        <v>0.51200000000000045</v>
      </c>
      <c r="K190" s="15">
        <f>IF(ABS(testdata5[[#This Row],[higQty]])&gt;=ABS(testdata5[[#This Row],[lowQty]]),testdata5[[#This Row],[higQty]],testdata5[[#This Row],[lowQty]])</f>
        <v>0.51200000000000045</v>
      </c>
      <c r="L190" s="12">
        <f>ROUNDDOWN(testdata5[[#This Row],[rawQty]],0)</f>
        <v>0</v>
      </c>
      <c r="M190" s="12">
        <f t="array" ref="M190">SUM(ABS(L$2:L190))</f>
        <v>25</v>
      </c>
      <c r="N190" s="6" t="str">
        <f>IF(testdata5[[#This Row],[qty]]&gt;0,"UP",IF(testdata5[[#This Row],[qty]]&lt;0,"DN",""))</f>
        <v/>
      </c>
      <c r="O190" s="7">
        <f t="shared" si="3"/>
        <v>188</v>
      </c>
      <c r="P190" s="2" t="str">
        <f>IF(testdata5[[#This Row],[qty]]&lt;&gt;0,H189,"")</f>
        <v/>
      </c>
      <c r="Q190" s="2" t="str">
        <f ca="1">IF(testdata5[[#This Row],[qty]]&lt;&gt;0,MAX(OFFSET(testdata5[[#This Row],[high]],0,0,testdata5[[#This Row],[lastIndex]]-testdata5[[#This Row],[index]],1)),"")</f>
        <v/>
      </c>
      <c r="R190" s="2" t="str">
        <f ca="1">IF(testdata5[[#This Row],[qty]]&lt;&gt;0,MIN(OFFSET(testdata5[[#This Row],[low]],0,0,testdata5[[#This Row],[lastIndex]]-testdata5[[#This Row],[index]],1)),"")</f>
        <v/>
      </c>
      <c r="S190" s="2" t="str">
        <f>IF(testdata5[[#This Row],[qty]]&lt;&gt;0,testdata5[[#This Row],[last]],"")</f>
        <v/>
      </c>
      <c r="T190" s="1" t="str">
        <f ca="1">IF(testdata5[[#This Row],[qty]]&lt;&gt;0,SUM(OFFSET(testdata5[[#This Row],[volume]],0,0,testdata5[[#This Row],[lastIndex]]-testdata5[[#This Row],[index]],1))/ABS(testdata5[[#This Row],[qty]]),"")</f>
        <v/>
      </c>
      <c r="X190" s="7">
        <v>189</v>
      </c>
      <c r="Y190" s="3" t="s">
        <v>190</v>
      </c>
      <c r="Z190" s="2">
        <v>273</v>
      </c>
      <c r="AA190" s="2">
        <v>274.39</v>
      </c>
      <c r="AB190" s="2">
        <v>269.47000000000003</v>
      </c>
      <c r="AC190" s="2">
        <v>270.5</v>
      </c>
      <c r="AD190" s="1">
        <v>168488536</v>
      </c>
      <c r="AE190" s="4" t="b">
        <v>0</v>
      </c>
      <c r="AG190"/>
    </row>
    <row r="191" spans="1:33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IF(testdata5[[#This Row],[qty]]&lt;&gt;0,H190+testdata5[[#This Row],[qty]]*BrickSize,H190)</f>
        <v>240.5</v>
      </c>
      <c r="I191" s="15">
        <f>(testdata5[[#This Row],[low]]-$H190)/BrickSize</f>
        <v>0.47599999999999909</v>
      </c>
      <c r="J191" s="15">
        <f>(testdata5[[#This Row],[high]]-$H190)/BrickSize</f>
        <v>0.73200000000000498</v>
      </c>
      <c r="K191" s="15">
        <f>IF(ABS(testdata5[[#This Row],[higQty]])&gt;=ABS(testdata5[[#This Row],[lowQty]]),testdata5[[#This Row],[higQty]],testdata5[[#This Row],[lowQty]])</f>
        <v>0.73200000000000498</v>
      </c>
      <c r="L191" s="12">
        <f>ROUNDDOWN(testdata5[[#This Row],[rawQty]],0)</f>
        <v>0</v>
      </c>
      <c r="M191" s="12">
        <f t="array" ref="M191">SUM(ABS(L$2:L191))</f>
        <v>25</v>
      </c>
      <c r="N191" s="6" t="str">
        <f>IF(testdata5[[#This Row],[qty]]&gt;0,"UP",IF(testdata5[[#This Row],[qty]]&lt;0,"DN",""))</f>
        <v/>
      </c>
      <c r="O191" s="7">
        <f t="shared" si="3"/>
        <v>188</v>
      </c>
      <c r="P191" s="2" t="str">
        <f>IF(testdata5[[#This Row],[qty]]&lt;&gt;0,H190,"")</f>
        <v/>
      </c>
      <c r="Q191" s="2" t="str">
        <f ca="1">IF(testdata5[[#This Row],[qty]]&lt;&gt;0,MAX(OFFSET(testdata5[[#This Row],[high]],0,0,testdata5[[#This Row],[lastIndex]]-testdata5[[#This Row],[index]],1)),"")</f>
        <v/>
      </c>
      <c r="R191" s="2" t="str">
        <f ca="1">IF(testdata5[[#This Row],[qty]]&lt;&gt;0,MIN(OFFSET(testdata5[[#This Row],[low]],0,0,testdata5[[#This Row],[lastIndex]]-testdata5[[#This Row],[index]],1)),"")</f>
        <v/>
      </c>
      <c r="S191" s="2" t="str">
        <f>IF(testdata5[[#This Row],[qty]]&lt;&gt;0,testdata5[[#This Row],[last]],"")</f>
        <v/>
      </c>
      <c r="T191" s="1" t="str">
        <f ca="1">IF(testdata5[[#This Row],[qty]]&lt;&gt;0,SUM(OFFSET(testdata5[[#This Row],[volume]],0,0,testdata5[[#This Row],[lastIndex]]-testdata5[[#This Row],[index]],1))/ABS(testdata5[[#This Row],[qty]]),"")</f>
        <v/>
      </c>
      <c r="X191" s="7">
        <v>190</v>
      </c>
      <c r="Y191" s="3" t="s">
        <v>116</v>
      </c>
      <c r="Z191" s="2">
        <v>270.5</v>
      </c>
      <c r="AA191" s="2">
        <v>270.72000000000003</v>
      </c>
      <c r="AB191" s="2">
        <v>265.39</v>
      </c>
      <c r="AC191" s="2">
        <v>268</v>
      </c>
      <c r="AD191" s="1">
        <v>51076992</v>
      </c>
      <c r="AE191" s="4" t="b">
        <v>0</v>
      </c>
      <c r="AG191"/>
    </row>
    <row r="192" spans="1:33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IF(testdata5[[#This Row],[qty]]&lt;&gt;0,H191+testdata5[[#This Row],[qty]]*BrickSize,H191)</f>
        <v>240.5</v>
      </c>
      <c r="I192" s="15">
        <f>(testdata5[[#This Row],[low]]-$H191)/BrickSize</f>
        <v>0.60399999999999632</v>
      </c>
      <c r="J192" s="15">
        <f>(testdata5[[#This Row],[high]]-$H191)/BrickSize</f>
        <v>0.93999999999999773</v>
      </c>
      <c r="K192" s="15">
        <f>IF(ABS(testdata5[[#This Row],[higQty]])&gt;=ABS(testdata5[[#This Row],[lowQty]]),testdata5[[#This Row],[higQty]],testdata5[[#This Row],[lowQty]])</f>
        <v>0.93999999999999773</v>
      </c>
      <c r="L192" s="12">
        <f>ROUNDDOWN(testdata5[[#This Row],[rawQty]],0)</f>
        <v>0</v>
      </c>
      <c r="M192" s="12">
        <f t="array" ref="M192">SUM(ABS(L$2:L192))</f>
        <v>25</v>
      </c>
      <c r="N192" s="6" t="str">
        <f>IF(testdata5[[#This Row],[qty]]&gt;0,"UP",IF(testdata5[[#This Row],[qty]]&lt;0,"DN",""))</f>
        <v/>
      </c>
      <c r="O192" s="7">
        <f t="shared" si="3"/>
        <v>188</v>
      </c>
      <c r="P192" s="2" t="str">
        <f>IF(testdata5[[#This Row],[qty]]&lt;&gt;0,H191,"")</f>
        <v/>
      </c>
      <c r="Q192" s="2" t="str">
        <f ca="1">IF(testdata5[[#This Row],[qty]]&lt;&gt;0,MAX(OFFSET(testdata5[[#This Row],[high]],0,0,testdata5[[#This Row],[lastIndex]]-testdata5[[#This Row],[index]],1)),"")</f>
        <v/>
      </c>
      <c r="R192" s="2" t="str">
        <f ca="1">IF(testdata5[[#This Row],[qty]]&lt;&gt;0,MIN(OFFSET(testdata5[[#This Row],[low]],0,0,testdata5[[#This Row],[lastIndex]]-testdata5[[#This Row],[index]],1)),"")</f>
        <v/>
      </c>
      <c r="S192" s="2" t="str">
        <f>IF(testdata5[[#This Row],[qty]]&lt;&gt;0,testdata5[[#This Row],[last]],"")</f>
        <v/>
      </c>
      <c r="T192" s="1" t="str">
        <f ca="1">IF(testdata5[[#This Row],[qty]]&lt;&gt;0,SUM(OFFSET(testdata5[[#This Row],[volume]],0,0,testdata5[[#This Row],[lastIndex]]-testdata5[[#This Row],[index]],1))/ABS(testdata5[[#This Row],[qty]]),"")</f>
        <v/>
      </c>
      <c r="X192" s="7">
        <v>191</v>
      </c>
      <c r="Y192" s="3" t="s">
        <v>116</v>
      </c>
      <c r="Z192" s="2">
        <v>268</v>
      </c>
      <c r="AA192" s="2">
        <v>270.72000000000003</v>
      </c>
      <c r="AB192" s="2">
        <v>265.39</v>
      </c>
      <c r="AC192" s="2">
        <v>265.5</v>
      </c>
      <c r="AD192" s="1">
        <v>51076992</v>
      </c>
      <c r="AE192" s="4" t="b">
        <v>0</v>
      </c>
      <c r="AG192"/>
    </row>
    <row r="193" spans="1:33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IF(testdata5[[#This Row],[qty]]&lt;&gt;0,H192+testdata5[[#This Row],[qty]]*BrickSize,H192)</f>
        <v>243</v>
      </c>
      <c r="I193" s="15">
        <f>(testdata5[[#This Row],[low]]-$H192)/BrickSize</f>
        <v>0.84800000000000186</v>
      </c>
      <c r="J193" s="15">
        <f>(testdata5[[#This Row],[high]]-$H192)/BrickSize</f>
        <v>1.4159999999999968</v>
      </c>
      <c r="K193" s="15">
        <f>IF(ABS(testdata5[[#This Row],[higQty]])&gt;=ABS(testdata5[[#This Row],[lowQty]]),testdata5[[#This Row],[higQty]],testdata5[[#This Row],[lowQty]])</f>
        <v>1.4159999999999968</v>
      </c>
      <c r="L193" s="12">
        <f>ROUNDDOWN(testdata5[[#This Row],[rawQty]],0)</f>
        <v>1</v>
      </c>
      <c r="M193" s="12">
        <f t="array" ref="M193">SUM(ABS(L$2:L193))</f>
        <v>26</v>
      </c>
      <c r="N193" s="6" t="str">
        <f>IF(testdata5[[#This Row],[qty]]&gt;0,"UP",IF(testdata5[[#This Row],[qty]]&lt;0,"DN",""))</f>
        <v>UP</v>
      </c>
      <c r="O193" s="7">
        <f t="shared" si="3"/>
        <v>188</v>
      </c>
      <c r="P193" s="2">
        <f>IF(testdata5[[#This Row],[qty]]&lt;&gt;0,H192,"")</f>
        <v>240.5</v>
      </c>
      <c r="Q193" s="2">
        <f ca="1">IF(testdata5[[#This Row],[qty]]&lt;&gt;0,MAX(OFFSET(testdata5[[#This Row],[high]],0,0,testdata5[[#This Row],[lastIndex]]-testdata5[[#This Row],[index]],1)),"")</f>
        <v>244.04</v>
      </c>
      <c r="R193" s="2">
        <f ca="1">IF(testdata5[[#This Row],[qty]]&lt;&gt;0,MIN(OFFSET(testdata5[[#This Row],[low]],0,0,testdata5[[#This Row],[lastIndex]]-testdata5[[#This Row],[index]],1)),"")</f>
        <v>240.8</v>
      </c>
      <c r="S193" s="2">
        <f>IF(testdata5[[#This Row],[qty]]&lt;&gt;0,testdata5[[#This Row],[last]],"")</f>
        <v>243</v>
      </c>
      <c r="T193" s="1">
        <f ca="1">IF(testdata5[[#This Row],[qty]]&lt;&gt;0,SUM(OFFSET(testdata5[[#This Row],[volume]],0,0,testdata5[[#This Row],[lastIndex]]-testdata5[[#This Row],[index]],1))/ABS(testdata5[[#This Row],[qty]]),"")</f>
        <v>256003600</v>
      </c>
      <c r="X193" s="7">
        <v>192</v>
      </c>
      <c r="Y193" s="3" t="s">
        <v>117</v>
      </c>
      <c r="Z193" s="2">
        <v>265.5</v>
      </c>
      <c r="AA193" s="2">
        <v>268.64</v>
      </c>
      <c r="AB193" s="2">
        <v>264.66000000000003</v>
      </c>
      <c r="AC193" s="2">
        <v>268</v>
      </c>
      <c r="AD193" s="1">
        <v>100619768</v>
      </c>
      <c r="AE193" s="4" t="b">
        <v>1</v>
      </c>
      <c r="AG193"/>
    </row>
    <row r="194" spans="1:33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IF(testdata5[[#This Row],[qty]]&lt;&gt;0,H193+testdata5[[#This Row],[qty]]*BrickSize,H193)</f>
        <v>243</v>
      </c>
      <c r="I194" s="15">
        <f>(testdata5[[#This Row],[low]]-$H193)/BrickSize</f>
        <v>0.1</v>
      </c>
      <c r="J194" s="15">
        <f>(testdata5[[#This Row],[high]]-$H193)/BrickSize</f>
        <v>0.42400000000000093</v>
      </c>
      <c r="K194" s="15">
        <f>IF(ABS(testdata5[[#This Row],[higQty]])&gt;=ABS(testdata5[[#This Row],[lowQty]]),testdata5[[#This Row],[higQty]],testdata5[[#This Row],[lowQty]])</f>
        <v>0.42400000000000093</v>
      </c>
      <c r="L194" s="12">
        <f>ROUNDDOWN(testdata5[[#This Row],[rawQty]],0)</f>
        <v>0</v>
      </c>
      <c r="M194" s="12">
        <f t="array" ref="M194">SUM(ABS(L$2:L194))</f>
        <v>26</v>
      </c>
      <c r="N194" s="6" t="str">
        <f>IF(testdata5[[#This Row],[qty]]&gt;0,"UP",IF(testdata5[[#This Row],[qty]]&lt;0,"DN",""))</f>
        <v/>
      </c>
      <c r="O194" s="7">
        <f t="shared" si="3"/>
        <v>192</v>
      </c>
      <c r="P194" s="2" t="str">
        <f>IF(testdata5[[#This Row],[qty]]&lt;&gt;0,H193,"")</f>
        <v/>
      </c>
      <c r="Q194" s="2" t="str">
        <f ca="1">IF(testdata5[[#This Row],[qty]]&lt;&gt;0,MAX(OFFSET(testdata5[[#This Row],[high]],0,0,testdata5[[#This Row],[lastIndex]]-testdata5[[#This Row],[index]],1)),"")</f>
        <v/>
      </c>
      <c r="R194" s="2" t="str">
        <f ca="1">IF(testdata5[[#This Row],[qty]]&lt;&gt;0,MIN(OFFSET(testdata5[[#This Row],[low]],0,0,testdata5[[#This Row],[lastIndex]]-testdata5[[#This Row],[index]],1)),"")</f>
        <v/>
      </c>
      <c r="S194" s="2" t="str">
        <f>IF(testdata5[[#This Row],[qty]]&lt;&gt;0,testdata5[[#This Row],[last]],"")</f>
        <v/>
      </c>
      <c r="T194" s="1" t="str">
        <f ca="1">IF(testdata5[[#This Row],[qty]]&lt;&gt;0,SUM(OFFSET(testdata5[[#This Row],[volume]],0,0,testdata5[[#This Row],[lastIndex]]-testdata5[[#This Row],[index]],1))/ABS(testdata5[[#This Row],[qty]]),"")</f>
        <v/>
      </c>
      <c r="X194" s="7">
        <v>193</v>
      </c>
      <c r="Y194" s="3" t="s">
        <v>191</v>
      </c>
      <c r="Z194" s="2">
        <v>268</v>
      </c>
      <c r="AA194" s="2">
        <v>267.94</v>
      </c>
      <c r="AB194" s="2">
        <v>261.93</v>
      </c>
      <c r="AC194" s="2">
        <v>265.5</v>
      </c>
      <c r="AD194" s="1">
        <v>64227480</v>
      </c>
      <c r="AE194" s="4" t="b">
        <v>0</v>
      </c>
      <c r="AG194"/>
    </row>
    <row r="195" spans="1:33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IF(testdata5[[#This Row],[qty]]&lt;&gt;0,H194+testdata5[[#This Row],[qty]]*BrickSize,H194)</f>
        <v>243</v>
      </c>
      <c r="I195" s="15">
        <f>(testdata5[[#This Row],[low]]-$H194)/BrickSize</f>
        <v>2.0000000000004549E-2</v>
      </c>
      <c r="J195" s="15">
        <f>(testdata5[[#This Row],[high]]-$H194)/BrickSize</f>
        <v>0.42400000000000093</v>
      </c>
      <c r="K195" s="15">
        <f>IF(ABS(testdata5[[#This Row],[higQty]])&gt;=ABS(testdata5[[#This Row],[lowQty]]),testdata5[[#This Row],[higQty]],testdata5[[#This Row],[lowQty]])</f>
        <v>0.42400000000000093</v>
      </c>
      <c r="L195" s="12">
        <f>ROUNDDOWN(testdata5[[#This Row],[rawQty]],0)</f>
        <v>0</v>
      </c>
      <c r="M195" s="12">
        <f t="array" ref="M195">SUM(ABS(L$2:L195))</f>
        <v>26</v>
      </c>
      <c r="N195" s="6" t="str">
        <f>IF(testdata5[[#This Row],[qty]]&gt;0,"UP",IF(testdata5[[#This Row],[qty]]&lt;0,"DN",""))</f>
        <v/>
      </c>
      <c r="O195" s="7">
        <f t="shared" si="3"/>
        <v>192</v>
      </c>
      <c r="P195" s="2" t="str">
        <f>IF(testdata5[[#This Row],[qty]]&lt;&gt;0,H194,"")</f>
        <v/>
      </c>
      <c r="Q195" s="2" t="str">
        <f ca="1">IF(testdata5[[#This Row],[qty]]&lt;&gt;0,MAX(OFFSET(testdata5[[#This Row],[high]],0,0,testdata5[[#This Row],[lastIndex]]-testdata5[[#This Row],[index]],1)),"")</f>
        <v/>
      </c>
      <c r="R195" s="2" t="str">
        <f ca="1">IF(testdata5[[#This Row],[qty]]&lt;&gt;0,MIN(OFFSET(testdata5[[#This Row],[low]],0,0,testdata5[[#This Row],[lastIndex]]-testdata5[[#This Row],[index]],1)),"")</f>
        <v/>
      </c>
      <c r="S195" s="2" t="str">
        <f>IF(testdata5[[#This Row],[qty]]&lt;&gt;0,testdata5[[#This Row],[last]],"")</f>
        <v/>
      </c>
      <c r="T195" s="1" t="str">
        <f ca="1">IF(testdata5[[#This Row],[qty]]&lt;&gt;0,SUM(OFFSET(testdata5[[#This Row],[volume]],0,0,testdata5[[#This Row],[lastIndex]]-testdata5[[#This Row],[index]],1))/ABS(testdata5[[#This Row],[qty]]),"")</f>
        <v/>
      </c>
      <c r="X195" s="7">
        <v>194</v>
      </c>
      <c r="Y195" s="3" t="s">
        <v>191</v>
      </c>
      <c r="Z195" s="2">
        <v>265.5</v>
      </c>
      <c r="AA195" s="2">
        <v>267.94</v>
      </c>
      <c r="AB195" s="2">
        <v>261.93</v>
      </c>
      <c r="AC195" s="2">
        <v>263</v>
      </c>
      <c r="AD195" s="1">
        <v>64227480</v>
      </c>
      <c r="AE195" s="4" t="b">
        <v>0</v>
      </c>
      <c r="AG195"/>
    </row>
    <row r="196" spans="1:33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IF(testdata5[[#This Row],[qty]]&lt;&gt;0,H195+testdata5[[#This Row],[qty]]*BrickSize,H195)</f>
        <v>243</v>
      </c>
      <c r="I196" s="15">
        <f>(testdata5[[#This Row],[low]]-$H195)/BrickSize</f>
        <v>0.14800000000000182</v>
      </c>
      <c r="J196" s="15">
        <f>(testdata5[[#This Row],[high]]-$H195)/BrickSize</f>
        <v>0.56000000000000227</v>
      </c>
      <c r="K196" s="15">
        <f>IF(ABS(testdata5[[#This Row],[higQty]])&gt;=ABS(testdata5[[#This Row],[lowQty]]),testdata5[[#This Row],[higQty]],testdata5[[#This Row],[lowQty]])</f>
        <v>0.56000000000000227</v>
      </c>
      <c r="L196" s="12">
        <f>ROUNDDOWN(testdata5[[#This Row],[rawQty]],0)</f>
        <v>0</v>
      </c>
      <c r="M196" s="12">
        <f t="array" ref="M196">SUM(ABS(L$2:L196))</f>
        <v>26</v>
      </c>
      <c r="N196" s="6" t="str">
        <f>IF(testdata5[[#This Row],[qty]]&gt;0,"UP",IF(testdata5[[#This Row],[qty]]&lt;0,"DN",""))</f>
        <v/>
      </c>
      <c r="O196" s="7">
        <f t="shared" ref="O196:O259" si="4">IF(N195&lt;&gt;"",$A195,O195)</f>
        <v>192</v>
      </c>
      <c r="P196" s="2" t="str">
        <f>IF(testdata5[[#This Row],[qty]]&lt;&gt;0,H195,"")</f>
        <v/>
      </c>
      <c r="Q196" s="2" t="str">
        <f ca="1">IF(testdata5[[#This Row],[qty]]&lt;&gt;0,MAX(OFFSET(testdata5[[#This Row],[high]],0,0,testdata5[[#This Row],[lastIndex]]-testdata5[[#This Row],[index]],1)),"")</f>
        <v/>
      </c>
      <c r="R196" s="2" t="str">
        <f ca="1">IF(testdata5[[#This Row],[qty]]&lt;&gt;0,MIN(OFFSET(testdata5[[#This Row],[low]],0,0,testdata5[[#This Row],[lastIndex]]-testdata5[[#This Row],[index]],1)),"")</f>
        <v/>
      </c>
      <c r="S196" s="2" t="str">
        <f>IF(testdata5[[#This Row],[qty]]&lt;&gt;0,testdata5[[#This Row],[last]],"")</f>
        <v/>
      </c>
      <c r="T196" s="1" t="str">
        <f ca="1">IF(testdata5[[#This Row],[qty]]&lt;&gt;0,SUM(OFFSET(testdata5[[#This Row],[volume]],0,0,testdata5[[#This Row],[lastIndex]]-testdata5[[#This Row],[index]],1))/ABS(testdata5[[#This Row],[qty]]),"")</f>
        <v/>
      </c>
      <c r="X196" s="7">
        <v>195</v>
      </c>
      <c r="Y196" s="3" t="s">
        <v>192</v>
      </c>
      <c r="Z196" s="2">
        <v>263</v>
      </c>
      <c r="AA196" s="2">
        <v>266.89999999999998</v>
      </c>
      <c r="AB196" s="2">
        <v>260.52999999999997</v>
      </c>
      <c r="AC196" s="2">
        <v>265.5</v>
      </c>
      <c r="AD196" s="1">
        <v>138463488</v>
      </c>
      <c r="AE196" s="4" t="b">
        <v>1</v>
      </c>
      <c r="AG196"/>
    </row>
    <row r="197" spans="1:33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IF(testdata5[[#This Row],[qty]]&lt;&gt;0,H196+testdata5[[#This Row],[qty]]*BrickSize,H196)</f>
        <v>243</v>
      </c>
      <c r="I197" s="15">
        <f>(testdata5[[#This Row],[low]]-$H196)/BrickSize</f>
        <v>0.27999999999999547</v>
      </c>
      <c r="J197" s="15">
        <f>(testdata5[[#This Row],[high]]-$H196)/BrickSize</f>
        <v>0.54800000000000182</v>
      </c>
      <c r="K197" s="15">
        <f>IF(ABS(testdata5[[#This Row],[higQty]])&gt;=ABS(testdata5[[#This Row],[lowQty]]),testdata5[[#This Row],[higQty]],testdata5[[#This Row],[lowQty]])</f>
        <v>0.54800000000000182</v>
      </c>
      <c r="L197" s="12">
        <f>ROUNDDOWN(testdata5[[#This Row],[rawQty]],0)</f>
        <v>0</v>
      </c>
      <c r="M197" s="12">
        <f t="array" ref="M197">SUM(ABS(L$2:L197))</f>
        <v>26</v>
      </c>
      <c r="N197" s="6" t="str">
        <f>IF(testdata5[[#This Row],[qty]]&gt;0,"UP",IF(testdata5[[#This Row],[qty]]&lt;0,"DN",""))</f>
        <v/>
      </c>
      <c r="O197" s="7">
        <f t="shared" si="4"/>
        <v>192</v>
      </c>
      <c r="P197" s="2" t="str">
        <f>IF(testdata5[[#This Row],[qty]]&lt;&gt;0,H196,"")</f>
        <v/>
      </c>
      <c r="Q197" s="2" t="str">
        <f ca="1">IF(testdata5[[#This Row],[qty]]&lt;&gt;0,MAX(OFFSET(testdata5[[#This Row],[high]],0,0,testdata5[[#This Row],[lastIndex]]-testdata5[[#This Row],[index]],1)),"")</f>
        <v/>
      </c>
      <c r="R197" s="2" t="str">
        <f ca="1">IF(testdata5[[#This Row],[qty]]&lt;&gt;0,MIN(OFFSET(testdata5[[#This Row],[low]],0,0,testdata5[[#This Row],[lastIndex]]-testdata5[[#This Row],[index]],1)),"")</f>
        <v/>
      </c>
      <c r="S197" s="2" t="str">
        <f>IF(testdata5[[#This Row],[qty]]&lt;&gt;0,testdata5[[#This Row],[last]],"")</f>
        <v/>
      </c>
      <c r="T197" s="1" t="str">
        <f ca="1">IF(testdata5[[#This Row],[qty]]&lt;&gt;0,SUM(OFFSET(testdata5[[#This Row],[volume]],0,0,testdata5[[#This Row],[lastIndex]]-testdata5[[#This Row],[index]],1))/ABS(testdata5[[#This Row],[qty]]),"")</f>
        <v/>
      </c>
      <c r="X197" s="7">
        <v>196</v>
      </c>
      <c r="Y197" s="3" t="s">
        <v>193</v>
      </c>
      <c r="Z197" s="2">
        <v>265.5</v>
      </c>
      <c r="AA197" s="2">
        <v>268.08</v>
      </c>
      <c r="AB197" s="2">
        <v>264.62</v>
      </c>
      <c r="AC197" s="2">
        <v>268</v>
      </c>
      <c r="AD197" s="1">
        <v>129820216</v>
      </c>
      <c r="AE197" s="4" t="b">
        <v>1</v>
      </c>
      <c r="AG197"/>
    </row>
    <row r="198" spans="1:33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IF(testdata5[[#This Row],[qty]]&lt;&gt;0,H197+testdata5[[#This Row],[qty]]*BrickSize,H197)</f>
        <v>243</v>
      </c>
      <c r="I198" s="15">
        <f>(testdata5[[#This Row],[low]]-$H197)/BrickSize</f>
        <v>0.29600000000000365</v>
      </c>
      <c r="J198" s="15">
        <f>(testdata5[[#This Row],[high]]-$H197)/BrickSize</f>
        <v>0.56399999999999861</v>
      </c>
      <c r="K198" s="15">
        <f>IF(ABS(testdata5[[#This Row],[higQty]])&gt;=ABS(testdata5[[#This Row],[lowQty]]),testdata5[[#This Row],[higQty]],testdata5[[#This Row],[lowQty]])</f>
        <v>0.56399999999999861</v>
      </c>
      <c r="L198" s="12">
        <f>ROUNDDOWN(testdata5[[#This Row],[rawQty]],0)</f>
        <v>0</v>
      </c>
      <c r="M198" s="12">
        <f t="array" ref="M198">SUM(ABS(L$2:L198))</f>
        <v>26</v>
      </c>
      <c r="N198" s="6" t="str">
        <f>IF(testdata5[[#This Row],[qty]]&gt;0,"UP",IF(testdata5[[#This Row],[qty]]&lt;0,"DN",""))</f>
        <v/>
      </c>
      <c r="O198" s="7">
        <f t="shared" si="4"/>
        <v>192</v>
      </c>
      <c r="P198" s="2" t="str">
        <f>IF(testdata5[[#This Row],[qty]]&lt;&gt;0,H197,"")</f>
        <v/>
      </c>
      <c r="Q198" s="2" t="str">
        <f ca="1">IF(testdata5[[#This Row],[qty]]&lt;&gt;0,MAX(OFFSET(testdata5[[#This Row],[high]],0,0,testdata5[[#This Row],[lastIndex]]-testdata5[[#This Row],[index]],1)),"")</f>
        <v/>
      </c>
      <c r="R198" s="2" t="str">
        <f ca="1">IF(testdata5[[#This Row],[qty]]&lt;&gt;0,MIN(OFFSET(testdata5[[#This Row],[low]],0,0,testdata5[[#This Row],[lastIndex]]-testdata5[[#This Row],[index]],1)),"")</f>
        <v/>
      </c>
      <c r="S198" s="2" t="str">
        <f>IF(testdata5[[#This Row],[qty]]&lt;&gt;0,testdata5[[#This Row],[last]],"")</f>
        <v/>
      </c>
      <c r="T198" s="1" t="str">
        <f ca="1">IF(testdata5[[#This Row],[qty]]&lt;&gt;0,SUM(OFFSET(testdata5[[#This Row],[volume]],0,0,testdata5[[#This Row],[lastIndex]]-testdata5[[#This Row],[index]],1))/ABS(testdata5[[#This Row],[qty]]),"")</f>
        <v/>
      </c>
      <c r="X198" s="7">
        <v>197</v>
      </c>
      <c r="Y198" s="3" t="s">
        <v>118</v>
      </c>
      <c r="Z198" s="2">
        <v>268</v>
      </c>
      <c r="AA198" s="2">
        <v>266.74</v>
      </c>
      <c r="AB198" s="2">
        <v>261.56</v>
      </c>
      <c r="AC198" s="2">
        <v>265.5</v>
      </c>
      <c r="AD198" s="1">
        <v>52813216</v>
      </c>
      <c r="AE198" s="4" t="b">
        <v>0</v>
      </c>
      <c r="AG198"/>
    </row>
    <row r="199" spans="1:33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IF(testdata5[[#This Row],[qty]]&lt;&gt;0,H198+testdata5[[#This Row],[qty]]*BrickSize,H198)</f>
        <v>243</v>
      </c>
      <c r="I199" s="15">
        <f>(testdata5[[#This Row],[low]]-$H198)/BrickSize</f>
        <v>0.4</v>
      </c>
      <c r="J199" s="15">
        <f>(testdata5[[#This Row],[high]]-$H198)/BrickSize</f>
        <v>0.64400000000000546</v>
      </c>
      <c r="K199" s="15">
        <f>IF(ABS(testdata5[[#This Row],[higQty]])&gt;=ABS(testdata5[[#This Row],[lowQty]]),testdata5[[#This Row],[higQty]],testdata5[[#This Row],[lowQty]])</f>
        <v>0.64400000000000546</v>
      </c>
      <c r="L199" s="12">
        <f>ROUNDDOWN(testdata5[[#This Row],[rawQty]],0)</f>
        <v>0</v>
      </c>
      <c r="M199" s="12">
        <f t="array" ref="M199">SUM(ABS(L$2:L199))</f>
        <v>26</v>
      </c>
      <c r="N199" s="6" t="str">
        <f>IF(testdata5[[#This Row],[qty]]&gt;0,"UP",IF(testdata5[[#This Row],[qty]]&lt;0,"DN",""))</f>
        <v/>
      </c>
      <c r="O199" s="7">
        <f t="shared" si="4"/>
        <v>192</v>
      </c>
      <c r="P199" s="2" t="str">
        <f>IF(testdata5[[#This Row],[qty]]&lt;&gt;0,H198,"")</f>
        <v/>
      </c>
      <c r="Q199" s="2" t="str">
        <f ca="1">IF(testdata5[[#This Row],[qty]]&lt;&gt;0,MAX(OFFSET(testdata5[[#This Row],[high]],0,0,testdata5[[#This Row],[lastIndex]]-testdata5[[#This Row],[index]],1)),"")</f>
        <v/>
      </c>
      <c r="R199" s="2" t="str">
        <f ca="1">IF(testdata5[[#This Row],[qty]]&lt;&gt;0,MIN(OFFSET(testdata5[[#This Row],[low]],0,0,testdata5[[#This Row],[lastIndex]]-testdata5[[#This Row],[index]],1)),"")</f>
        <v/>
      </c>
      <c r="S199" s="2" t="str">
        <f>IF(testdata5[[#This Row],[qty]]&lt;&gt;0,testdata5[[#This Row],[last]],"")</f>
        <v/>
      </c>
      <c r="T199" s="1" t="str">
        <f ca="1">IF(testdata5[[#This Row],[qty]]&lt;&gt;0,SUM(OFFSET(testdata5[[#This Row],[volume]],0,0,testdata5[[#This Row],[lastIndex]]-testdata5[[#This Row],[index]],1))/ABS(testdata5[[#This Row],[qty]]),"")</f>
        <v/>
      </c>
      <c r="X199" s="7">
        <v>198</v>
      </c>
      <c r="Y199" s="3" t="s">
        <v>118</v>
      </c>
      <c r="Z199" s="2">
        <v>265.5</v>
      </c>
      <c r="AA199" s="2">
        <v>266.74</v>
      </c>
      <c r="AB199" s="2">
        <v>261.56</v>
      </c>
      <c r="AC199" s="2">
        <v>263</v>
      </c>
      <c r="AD199" s="1">
        <v>52813216</v>
      </c>
      <c r="AE199" s="4" t="b">
        <v>0</v>
      </c>
      <c r="AG199"/>
    </row>
    <row r="200" spans="1:33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IF(testdata5[[#This Row],[qty]]&lt;&gt;0,H199+testdata5[[#This Row],[qty]]*BrickSize,H199)</f>
        <v>243</v>
      </c>
      <c r="I200" s="15">
        <f>(testdata5[[#This Row],[low]]-$H199)/BrickSize</f>
        <v>0.47200000000000275</v>
      </c>
      <c r="J200" s="15">
        <f>(testdata5[[#This Row],[high]]-$H199)/BrickSize</f>
        <v>0.73600000000000132</v>
      </c>
      <c r="K200" s="15">
        <f>IF(ABS(testdata5[[#This Row],[higQty]])&gt;=ABS(testdata5[[#This Row],[lowQty]]),testdata5[[#This Row],[higQty]],testdata5[[#This Row],[lowQty]])</f>
        <v>0.73600000000000132</v>
      </c>
      <c r="L200" s="12">
        <f>ROUNDDOWN(testdata5[[#This Row],[rawQty]],0)</f>
        <v>0</v>
      </c>
      <c r="M200" s="12">
        <f t="array" ref="M200">SUM(ABS(L$2:L200))</f>
        <v>26</v>
      </c>
      <c r="N200" s="6" t="str">
        <f>IF(testdata5[[#This Row],[qty]]&gt;0,"UP",IF(testdata5[[#This Row],[qty]]&lt;0,"DN",""))</f>
        <v/>
      </c>
      <c r="O200" s="7">
        <f t="shared" si="4"/>
        <v>192</v>
      </c>
      <c r="P200" s="2" t="str">
        <f>IF(testdata5[[#This Row],[qty]]&lt;&gt;0,H199,"")</f>
        <v/>
      </c>
      <c r="Q200" s="2" t="str">
        <f ca="1">IF(testdata5[[#This Row],[qty]]&lt;&gt;0,MAX(OFFSET(testdata5[[#This Row],[high]],0,0,testdata5[[#This Row],[lastIndex]]-testdata5[[#This Row],[index]],1)),"")</f>
        <v/>
      </c>
      <c r="R200" s="2" t="str">
        <f ca="1">IF(testdata5[[#This Row],[qty]]&lt;&gt;0,MIN(OFFSET(testdata5[[#This Row],[low]],0,0,testdata5[[#This Row],[lastIndex]]-testdata5[[#This Row],[index]],1)),"")</f>
        <v/>
      </c>
      <c r="S200" s="2" t="str">
        <f>IF(testdata5[[#This Row],[qty]]&lt;&gt;0,testdata5[[#This Row],[last]],"")</f>
        <v/>
      </c>
      <c r="T200" s="1" t="str">
        <f ca="1">IF(testdata5[[#This Row],[qty]]&lt;&gt;0,SUM(OFFSET(testdata5[[#This Row],[volume]],0,0,testdata5[[#This Row],[lastIndex]]-testdata5[[#This Row],[index]],1))/ABS(testdata5[[#This Row],[qty]]),"")</f>
        <v/>
      </c>
      <c r="X200" s="7">
        <v>199</v>
      </c>
      <c r="Y200" s="3" t="s">
        <v>119</v>
      </c>
      <c r="Z200" s="2">
        <v>263</v>
      </c>
      <c r="AA200" s="2">
        <v>260.52</v>
      </c>
      <c r="AB200" s="2">
        <v>256.76</v>
      </c>
      <c r="AC200" s="2">
        <v>260.5</v>
      </c>
      <c r="AD200" s="1">
        <v>69703120</v>
      </c>
      <c r="AE200" s="4" t="b">
        <v>0</v>
      </c>
      <c r="AG200"/>
    </row>
    <row r="201" spans="1:33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IF(testdata5[[#This Row],[qty]]&lt;&gt;0,H200+testdata5[[#This Row],[qty]]*BrickSize,H200)</f>
        <v>243</v>
      </c>
      <c r="I201" s="15">
        <f>(testdata5[[#This Row],[low]]-$H200)/BrickSize</f>
        <v>0.53200000000000502</v>
      </c>
      <c r="J201" s="15">
        <f>(testdata5[[#This Row],[high]]-$H200)/BrickSize</f>
        <v>0.73999999999999777</v>
      </c>
      <c r="K201" s="15">
        <f>IF(ABS(testdata5[[#This Row],[higQty]])&gt;=ABS(testdata5[[#This Row],[lowQty]]),testdata5[[#This Row],[higQty]],testdata5[[#This Row],[lowQty]])</f>
        <v>0.73999999999999777</v>
      </c>
      <c r="L201" s="12">
        <f>ROUNDDOWN(testdata5[[#This Row],[rawQty]],0)</f>
        <v>0</v>
      </c>
      <c r="M201" s="12">
        <f t="array" ref="M201">SUM(ABS(L$2:L201))</f>
        <v>26</v>
      </c>
      <c r="N201" s="6" t="str">
        <f>IF(testdata5[[#This Row],[qty]]&gt;0,"UP",IF(testdata5[[#This Row],[qty]]&lt;0,"DN",""))</f>
        <v/>
      </c>
      <c r="O201" s="7">
        <f t="shared" si="4"/>
        <v>192</v>
      </c>
      <c r="P201" s="2" t="str">
        <f>IF(testdata5[[#This Row],[qty]]&lt;&gt;0,H200,"")</f>
        <v/>
      </c>
      <c r="Q201" s="2" t="str">
        <f ca="1">IF(testdata5[[#This Row],[qty]]&lt;&gt;0,MAX(OFFSET(testdata5[[#This Row],[high]],0,0,testdata5[[#This Row],[lastIndex]]-testdata5[[#This Row],[index]],1)),"")</f>
        <v/>
      </c>
      <c r="R201" s="2" t="str">
        <f ca="1">IF(testdata5[[#This Row],[qty]]&lt;&gt;0,MIN(OFFSET(testdata5[[#This Row],[low]],0,0,testdata5[[#This Row],[lastIndex]]-testdata5[[#This Row],[index]],1)),"")</f>
        <v/>
      </c>
      <c r="S201" s="2" t="str">
        <f>IF(testdata5[[#This Row],[qty]]&lt;&gt;0,testdata5[[#This Row],[last]],"")</f>
        <v/>
      </c>
      <c r="T201" s="1" t="str">
        <f ca="1">IF(testdata5[[#This Row],[qty]]&lt;&gt;0,SUM(OFFSET(testdata5[[#This Row],[volume]],0,0,testdata5[[#This Row],[lastIndex]]-testdata5[[#This Row],[index]],1))/ABS(testdata5[[#This Row],[qty]]),"")</f>
        <v/>
      </c>
      <c r="X201" s="7">
        <v>200</v>
      </c>
      <c r="Y201" s="3" t="s">
        <v>119</v>
      </c>
      <c r="Z201" s="2">
        <v>260.5</v>
      </c>
      <c r="AA201" s="2">
        <v>260.52</v>
      </c>
      <c r="AB201" s="2">
        <v>256.76</v>
      </c>
      <c r="AC201" s="2">
        <v>258</v>
      </c>
      <c r="AD201" s="1">
        <v>69703120</v>
      </c>
      <c r="AE201" s="4" t="b">
        <v>0</v>
      </c>
      <c r="AG201"/>
    </row>
    <row r="202" spans="1:33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IF(testdata5[[#This Row],[qty]]&lt;&gt;0,H201+testdata5[[#This Row],[qty]]*BrickSize,H201)</f>
        <v>243</v>
      </c>
      <c r="I202" s="15">
        <f>(testdata5[[#This Row],[low]]-$H201)/BrickSize</f>
        <v>0.73200000000000498</v>
      </c>
      <c r="J202" s="15">
        <f>(testdata5[[#This Row],[high]]-$H201)/BrickSize</f>
        <v>0.90399999999999636</v>
      </c>
      <c r="K202" s="15">
        <f>IF(ABS(testdata5[[#This Row],[higQty]])&gt;=ABS(testdata5[[#This Row],[lowQty]]),testdata5[[#This Row],[higQty]],testdata5[[#This Row],[lowQty]])</f>
        <v>0.90399999999999636</v>
      </c>
      <c r="L202" s="12">
        <f>ROUNDDOWN(testdata5[[#This Row],[rawQty]],0)</f>
        <v>0</v>
      </c>
      <c r="M202" s="12">
        <f t="array" ref="M202">SUM(ABS(L$2:L202))</f>
        <v>26</v>
      </c>
      <c r="N202" s="6" t="str">
        <f>IF(testdata5[[#This Row],[qty]]&gt;0,"UP",IF(testdata5[[#This Row],[qty]]&lt;0,"DN",""))</f>
        <v/>
      </c>
      <c r="O202" s="7">
        <f t="shared" si="4"/>
        <v>192</v>
      </c>
      <c r="P202" s="2" t="str">
        <f>IF(testdata5[[#This Row],[qty]]&lt;&gt;0,H201,"")</f>
        <v/>
      </c>
      <c r="Q202" s="2" t="str">
        <f ca="1">IF(testdata5[[#This Row],[qty]]&lt;&gt;0,MAX(OFFSET(testdata5[[#This Row],[high]],0,0,testdata5[[#This Row],[lastIndex]]-testdata5[[#This Row],[index]],1)),"")</f>
        <v/>
      </c>
      <c r="R202" s="2" t="str">
        <f ca="1">IF(testdata5[[#This Row],[qty]]&lt;&gt;0,MIN(OFFSET(testdata5[[#This Row],[low]],0,0,testdata5[[#This Row],[lastIndex]]-testdata5[[#This Row],[index]],1)),"")</f>
        <v/>
      </c>
      <c r="S202" s="2" t="str">
        <f>IF(testdata5[[#This Row],[qty]]&lt;&gt;0,testdata5[[#This Row],[last]],"")</f>
        <v/>
      </c>
      <c r="T202" s="1" t="str">
        <f ca="1">IF(testdata5[[#This Row],[qty]]&lt;&gt;0,SUM(OFFSET(testdata5[[#This Row],[volume]],0,0,testdata5[[#This Row],[lastIndex]]-testdata5[[#This Row],[index]],1))/ABS(testdata5[[#This Row],[qty]]),"")</f>
        <v/>
      </c>
      <c r="X202" s="7">
        <v>201</v>
      </c>
      <c r="Y202" s="3" t="s">
        <v>194</v>
      </c>
      <c r="Z202" s="2">
        <v>258</v>
      </c>
      <c r="AA202" s="2">
        <v>260.66000000000003</v>
      </c>
      <c r="AB202" s="2">
        <v>258.58</v>
      </c>
      <c r="AC202" s="2">
        <v>260.5</v>
      </c>
      <c r="AD202" s="1">
        <v>77444168</v>
      </c>
      <c r="AE202" s="4" t="b">
        <v>1</v>
      </c>
      <c r="AG202"/>
    </row>
    <row r="203" spans="1:33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IF(testdata5[[#This Row],[qty]]&lt;&gt;0,H202+testdata5[[#This Row],[qty]]*BrickSize,H202)</f>
        <v>243</v>
      </c>
      <c r="I203" s="15">
        <f>(testdata5[[#This Row],[low]]-$H202)/BrickSize</f>
        <v>0.28799999999999953</v>
      </c>
      <c r="J203" s="15">
        <f>(testdata5[[#This Row],[high]]-$H202)/BrickSize</f>
        <v>0.85599999999999454</v>
      </c>
      <c r="K203" s="15">
        <f>IF(ABS(testdata5[[#This Row],[higQty]])&gt;=ABS(testdata5[[#This Row],[lowQty]]),testdata5[[#This Row],[higQty]],testdata5[[#This Row],[lowQty]])</f>
        <v>0.85599999999999454</v>
      </c>
      <c r="L203" s="12">
        <f>ROUNDDOWN(testdata5[[#This Row],[rawQty]],0)</f>
        <v>0</v>
      </c>
      <c r="M203" s="12">
        <f t="array" ref="M203">SUM(ABS(L$2:L203))</f>
        <v>26</v>
      </c>
      <c r="N203" s="6" t="str">
        <f>IF(testdata5[[#This Row],[qty]]&gt;0,"UP",IF(testdata5[[#This Row],[qty]]&lt;0,"DN",""))</f>
        <v/>
      </c>
      <c r="O203" s="7">
        <f t="shared" si="4"/>
        <v>192</v>
      </c>
      <c r="P203" s="2" t="str">
        <f>IF(testdata5[[#This Row],[qty]]&lt;&gt;0,H202,"")</f>
        <v/>
      </c>
      <c r="Q203" s="2" t="str">
        <f ca="1">IF(testdata5[[#This Row],[qty]]&lt;&gt;0,MAX(OFFSET(testdata5[[#This Row],[high]],0,0,testdata5[[#This Row],[lastIndex]]-testdata5[[#This Row],[index]],1)),"")</f>
        <v/>
      </c>
      <c r="R203" s="2" t="str">
        <f ca="1">IF(testdata5[[#This Row],[qty]]&lt;&gt;0,MIN(OFFSET(testdata5[[#This Row],[low]],0,0,testdata5[[#This Row],[lastIndex]]-testdata5[[#This Row],[index]],1)),"")</f>
        <v/>
      </c>
      <c r="S203" s="2" t="str">
        <f>IF(testdata5[[#This Row],[qty]]&lt;&gt;0,testdata5[[#This Row],[last]],"")</f>
        <v/>
      </c>
      <c r="T203" s="1" t="str">
        <f ca="1">IF(testdata5[[#This Row],[qty]]&lt;&gt;0,SUM(OFFSET(testdata5[[#This Row],[volume]],0,0,testdata5[[#This Row],[lastIndex]]-testdata5[[#This Row],[index]],1))/ABS(testdata5[[#This Row],[qty]]),"")</f>
        <v/>
      </c>
      <c r="X203" s="7">
        <v>202</v>
      </c>
      <c r="Y203" s="3" t="s">
        <v>195</v>
      </c>
      <c r="Z203" s="2">
        <v>260.5</v>
      </c>
      <c r="AA203" s="2">
        <v>258.39</v>
      </c>
      <c r="AB203" s="2">
        <v>256.68</v>
      </c>
      <c r="AC203" s="2">
        <v>258</v>
      </c>
      <c r="AD203" s="1">
        <v>43873168</v>
      </c>
      <c r="AE203" s="4" t="b">
        <v>0</v>
      </c>
      <c r="AG203"/>
    </row>
    <row r="204" spans="1:33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IF(testdata5[[#This Row],[qty]]&lt;&gt;0,H203+testdata5[[#This Row],[qty]]*BrickSize,H203)</f>
        <v>245.5</v>
      </c>
      <c r="I204" s="15">
        <f>(testdata5[[#This Row],[low]]-$H203)/BrickSize</f>
        <v>0.83600000000000141</v>
      </c>
      <c r="J204" s="15">
        <f>(testdata5[[#This Row],[high]]-$H203)/BrickSize</f>
        <v>1.3600000000000023</v>
      </c>
      <c r="K204" s="15">
        <f>IF(ABS(testdata5[[#This Row],[higQty]])&gt;=ABS(testdata5[[#This Row],[lowQty]]),testdata5[[#This Row],[higQty]],testdata5[[#This Row],[lowQty]])</f>
        <v>1.3600000000000023</v>
      </c>
      <c r="L204" s="12">
        <f>ROUNDDOWN(testdata5[[#This Row],[rawQty]],0)</f>
        <v>1</v>
      </c>
      <c r="M204" s="12">
        <f t="array" ref="M204">SUM(ABS(L$2:L204))</f>
        <v>27</v>
      </c>
      <c r="N204" s="6" t="str">
        <f>IF(testdata5[[#This Row],[qty]]&gt;0,"UP",IF(testdata5[[#This Row],[qty]]&lt;0,"DN",""))</f>
        <v>UP</v>
      </c>
      <c r="O204" s="7">
        <f t="shared" si="4"/>
        <v>192</v>
      </c>
      <c r="P204" s="2">
        <f>IF(testdata5[[#This Row],[qty]]&lt;&gt;0,H203,"")</f>
        <v>243</v>
      </c>
      <c r="Q204" s="2">
        <f ca="1">IF(testdata5[[#This Row],[qty]]&lt;&gt;0,MAX(OFFSET(testdata5[[#This Row],[high]],0,0,testdata5[[#This Row],[lastIndex]]-testdata5[[#This Row],[index]],1)),"")</f>
        <v>246.4</v>
      </c>
      <c r="R204" s="2">
        <f ca="1">IF(testdata5[[#This Row],[qty]]&lt;&gt;0,MIN(OFFSET(testdata5[[#This Row],[low]],0,0,testdata5[[#This Row],[lastIndex]]-testdata5[[#This Row],[index]],1)),"")</f>
        <v>243.05</v>
      </c>
      <c r="S204" s="2">
        <f>IF(testdata5[[#This Row],[qty]]&lt;&gt;0,testdata5[[#This Row],[last]],"")</f>
        <v>245.5</v>
      </c>
      <c r="T204" s="1">
        <f ca="1">IF(testdata5[[#This Row],[qty]]&lt;&gt;0,SUM(OFFSET(testdata5[[#This Row],[volume]],0,0,testdata5[[#This Row],[lastIndex]]-testdata5[[#This Row],[index]],1))/ABS(testdata5[[#This Row],[qty]]),"")</f>
        <v>595680976</v>
      </c>
      <c r="X204" s="7">
        <v>203</v>
      </c>
      <c r="Y204" s="3" t="s">
        <v>120</v>
      </c>
      <c r="Z204" s="2">
        <v>258</v>
      </c>
      <c r="AA204" s="2">
        <v>261.25</v>
      </c>
      <c r="AB204" s="2">
        <v>258.89999999999998</v>
      </c>
      <c r="AC204" s="2">
        <v>260.5</v>
      </c>
      <c r="AD204" s="1">
        <v>81971728</v>
      </c>
      <c r="AE204" s="4" t="b">
        <v>1</v>
      </c>
      <c r="AG204"/>
    </row>
    <row r="205" spans="1:33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IF(testdata5[[#This Row],[qty]]&lt;&gt;0,H204+testdata5[[#This Row],[qty]]*BrickSize,H204)</f>
        <v>245.5</v>
      </c>
      <c r="I205" s="15">
        <f>(testdata5[[#This Row],[low]]-$H204)/BrickSize</f>
        <v>-6.7999999999994995E-2</v>
      </c>
      <c r="J205" s="15">
        <f>(testdata5[[#This Row],[high]]-$H204)/BrickSize</f>
        <v>0.5</v>
      </c>
      <c r="K205" s="15">
        <f>IF(ABS(testdata5[[#This Row],[higQty]])&gt;=ABS(testdata5[[#This Row],[lowQty]]),testdata5[[#This Row],[higQty]],testdata5[[#This Row],[lowQty]])</f>
        <v>0.5</v>
      </c>
      <c r="L205" s="12">
        <f>ROUNDDOWN(testdata5[[#This Row],[rawQty]],0)</f>
        <v>0</v>
      </c>
      <c r="M205" s="12">
        <f t="array" ref="M205">SUM(ABS(L$2:L205))</f>
        <v>27</v>
      </c>
      <c r="N205" s="6" t="str">
        <f>IF(testdata5[[#This Row],[qty]]&gt;0,"UP",IF(testdata5[[#This Row],[qty]]&lt;0,"DN",""))</f>
        <v/>
      </c>
      <c r="O205" s="7">
        <f t="shared" si="4"/>
        <v>203</v>
      </c>
      <c r="P205" s="2" t="str">
        <f>IF(testdata5[[#This Row],[qty]]&lt;&gt;0,H204,"")</f>
        <v/>
      </c>
      <c r="Q205" s="2" t="str">
        <f ca="1">IF(testdata5[[#This Row],[qty]]&lt;&gt;0,MAX(OFFSET(testdata5[[#This Row],[high]],0,0,testdata5[[#This Row],[lastIndex]]-testdata5[[#This Row],[index]],1)),"")</f>
        <v/>
      </c>
      <c r="R205" s="2" t="str">
        <f ca="1">IF(testdata5[[#This Row],[qty]]&lt;&gt;0,MIN(OFFSET(testdata5[[#This Row],[low]],0,0,testdata5[[#This Row],[lastIndex]]-testdata5[[#This Row],[index]],1)),"")</f>
        <v/>
      </c>
      <c r="S205" s="2" t="str">
        <f>IF(testdata5[[#This Row],[qty]]&lt;&gt;0,testdata5[[#This Row],[last]],"")</f>
        <v/>
      </c>
      <c r="T205" s="1" t="str">
        <f ca="1">IF(testdata5[[#This Row],[qty]]&lt;&gt;0,SUM(OFFSET(testdata5[[#This Row],[volume]],0,0,testdata5[[#This Row],[lastIndex]]-testdata5[[#This Row],[index]],1))/ABS(testdata5[[#This Row],[qty]]),"")</f>
        <v/>
      </c>
      <c r="X205" s="7">
        <v>204</v>
      </c>
      <c r="Y205" s="3" t="s">
        <v>121</v>
      </c>
      <c r="Z205" s="2">
        <v>260.5</v>
      </c>
      <c r="AA205" s="2">
        <v>267.91000000000003</v>
      </c>
      <c r="AB205" s="2">
        <v>259.20999999999998</v>
      </c>
      <c r="AC205" s="2">
        <v>263</v>
      </c>
      <c r="AD205" s="1">
        <v>104093544</v>
      </c>
      <c r="AE205" s="4" t="b">
        <v>1</v>
      </c>
      <c r="AG205"/>
    </row>
    <row r="206" spans="1:33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IF(testdata5[[#This Row],[qty]]&lt;&gt;0,H205+testdata5[[#This Row],[qty]]*BrickSize,H205)</f>
        <v>245.5</v>
      </c>
      <c r="I206" s="15">
        <f>(testdata5[[#This Row],[low]]-$H205)/BrickSize</f>
        <v>-2.0000000000004549E-2</v>
      </c>
      <c r="J206" s="15">
        <f>(testdata5[[#This Row],[high]]-$H205)/BrickSize</f>
        <v>0.23999999999999772</v>
      </c>
      <c r="K206" s="15">
        <f>IF(ABS(testdata5[[#This Row],[higQty]])&gt;=ABS(testdata5[[#This Row],[lowQty]]),testdata5[[#This Row],[higQty]],testdata5[[#This Row],[lowQty]])</f>
        <v>0.23999999999999772</v>
      </c>
      <c r="L206" s="12">
        <f>ROUNDDOWN(testdata5[[#This Row],[rawQty]],0)</f>
        <v>0</v>
      </c>
      <c r="M206" s="12">
        <f t="array" ref="M206">SUM(ABS(L$2:L206))</f>
        <v>27</v>
      </c>
      <c r="N206" s="6" t="str">
        <f>IF(testdata5[[#This Row],[qty]]&gt;0,"UP",IF(testdata5[[#This Row],[qty]]&lt;0,"DN",""))</f>
        <v/>
      </c>
      <c r="O206" s="7">
        <f t="shared" si="4"/>
        <v>203</v>
      </c>
      <c r="P206" s="2" t="str">
        <f>IF(testdata5[[#This Row],[qty]]&lt;&gt;0,H205,"")</f>
        <v/>
      </c>
      <c r="Q206" s="2" t="str">
        <f ca="1">IF(testdata5[[#This Row],[qty]]&lt;&gt;0,MAX(OFFSET(testdata5[[#This Row],[high]],0,0,testdata5[[#This Row],[lastIndex]]-testdata5[[#This Row],[index]],1)),"")</f>
        <v/>
      </c>
      <c r="R206" s="2" t="str">
        <f ca="1">IF(testdata5[[#This Row],[qty]]&lt;&gt;0,MIN(OFFSET(testdata5[[#This Row],[low]],0,0,testdata5[[#This Row],[lastIndex]]-testdata5[[#This Row],[index]],1)),"")</f>
        <v/>
      </c>
      <c r="S206" s="2" t="str">
        <f>IF(testdata5[[#This Row],[qty]]&lt;&gt;0,testdata5[[#This Row],[last]],"")</f>
        <v/>
      </c>
      <c r="T206" s="1" t="str">
        <f ca="1">IF(testdata5[[#This Row],[qty]]&lt;&gt;0,SUM(OFFSET(testdata5[[#This Row],[volume]],0,0,testdata5[[#This Row],[lastIndex]]-testdata5[[#This Row],[index]],1))/ABS(testdata5[[#This Row],[qty]]),"")</f>
        <v/>
      </c>
      <c r="X206" s="7">
        <v>205</v>
      </c>
      <c r="Y206" s="3" t="s">
        <v>121</v>
      </c>
      <c r="Z206" s="2">
        <v>263</v>
      </c>
      <c r="AA206" s="2">
        <v>267.91000000000003</v>
      </c>
      <c r="AB206" s="2">
        <v>259.20999999999998</v>
      </c>
      <c r="AC206" s="2">
        <v>265.5</v>
      </c>
      <c r="AD206" s="1">
        <v>104093544</v>
      </c>
      <c r="AE206" s="4" t="b">
        <v>1</v>
      </c>
      <c r="AG206"/>
    </row>
    <row r="207" spans="1:33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IF(testdata5[[#This Row],[qty]]&lt;&gt;0,H206+testdata5[[#This Row],[qty]]*BrickSize,H206)</f>
        <v>245.5</v>
      </c>
      <c r="I207" s="15">
        <f>(testdata5[[#This Row],[low]]-$H206)/BrickSize</f>
        <v>-0.84400000000000541</v>
      </c>
      <c r="J207" s="15">
        <f>(testdata5[[#This Row],[high]]-$H206)/BrickSize</f>
        <v>3.9999999999997725E-2</v>
      </c>
      <c r="K207" s="15">
        <f>IF(ABS(testdata5[[#This Row],[higQty]])&gt;=ABS(testdata5[[#This Row],[lowQty]]),testdata5[[#This Row],[higQty]],testdata5[[#This Row],[lowQty]])</f>
        <v>-0.84400000000000541</v>
      </c>
      <c r="L207" s="12">
        <f>ROUNDDOWN(testdata5[[#This Row],[rawQty]],0)</f>
        <v>0</v>
      </c>
      <c r="M207" s="12">
        <f t="array" ref="M207">SUM(ABS(L$2:L207))</f>
        <v>27</v>
      </c>
      <c r="N207" s="6" t="str">
        <f>IF(testdata5[[#This Row],[qty]]&gt;0,"UP",IF(testdata5[[#This Row],[qty]]&lt;0,"DN",""))</f>
        <v/>
      </c>
      <c r="O207" s="7">
        <f t="shared" si="4"/>
        <v>203</v>
      </c>
      <c r="P207" s="2" t="str">
        <f>IF(testdata5[[#This Row],[qty]]&lt;&gt;0,H206,"")</f>
        <v/>
      </c>
      <c r="Q207" s="2" t="str">
        <f ca="1">IF(testdata5[[#This Row],[qty]]&lt;&gt;0,MAX(OFFSET(testdata5[[#This Row],[high]],0,0,testdata5[[#This Row],[lastIndex]]-testdata5[[#This Row],[index]],1)),"")</f>
        <v/>
      </c>
      <c r="R207" s="2" t="str">
        <f ca="1">IF(testdata5[[#This Row],[qty]]&lt;&gt;0,MIN(OFFSET(testdata5[[#This Row],[low]],0,0,testdata5[[#This Row],[lastIndex]]-testdata5[[#This Row],[index]],1)),"")</f>
        <v/>
      </c>
      <c r="S207" s="2" t="str">
        <f>IF(testdata5[[#This Row],[qty]]&lt;&gt;0,testdata5[[#This Row],[last]],"")</f>
        <v/>
      </c>
      <c r="T207" s="1" t="str">
        <f ca="1">IF(testdata5[[#This Row],[qty]]&lt;&gt;0,SUM(OFFSET(testdata5[[#This Row],[volume]],0,0,testdata5[[#This Row],[lastIndex]]-testdata5[[#This Row],[index]],1))/ABS(testdata5[[#This Row],[qty]]),"")</f>
        <v/>
      </c>
      <c r="X207" s="7">
        <v>206</v>
      </c>
      <c r="Y207" s="3" t="s">
        <v>196</v>
      </c>
      <c r="Z207" s="2">
        <v>265.5</v>
      </c>
      <c r="AA207" s="2">
        <v>268.86</v>
      </c>
      <c r="AB207" s="2">
        <v>265.82</v>
      </c>
      <c r="AC207" s="2">
        <v>268</v>
      </c>
      <c r="AD207" s="1">
        <v>84395640</v>
      </c>
      <c r="AE207" s="4" t="b">
        <v>1</v>
      </c>
      <c r="AG207"/>
    </row>
    <row r="208" spans="1:33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IF(testdata5[[#This Row],[qty]]&lt;&gt;0,H207+testdata5[[#This Row],[qty]]*BrickSize,H207)</f>
        <v>245.5</v>
      </c>
      <c r="I208" s="15">
        <f>(testdata5[[#This Row],[low]]-$H207)/BrickSize</f>
        <v>-0.27599999999999908</v>
      </c>
      <c r="J208" s="15">
        <f>(testdata5[[#This Row],[high]]-$H207)/BrickSize</f>
        <v>3.6000000000001364E-2</v>
      </c>
      <c r="K208" s="15">
        <f>IF(ABS(testdata5[[#This Row],[higQty]])&gt;=ABS(testdata5[[#This Row],[lowQty]]),testdata5[[#This Row],[higQty]],testdata5[[#This Row],[lowQty]])</f>
        <v>-0.27599999999999908</v>
      </c>
      <c r="L208" s="12">
        <f>ROUNDDOWN(testdata5[[#This Row],[rawQty]],0)</f>
        <v>0</v>
      </c>
      <c r="M208" s="12">
        <f t="array" ref="M208">SUM(ABS(L$2:L208))</f>
        <v>27</v>
      </c>
      <c r="N208" s="6" t="str">
        <f>IF(testdata5[[#This Row],[qty]]&gt;0,"UP",IF(testdata5[[#This Row],[qty]]&lt;0,"DN",""))</f>
        <v/>
      </c>
      <c r="O208" s="7">
        <f t="shared" si="4"/>
        <v>203</v>
      </c>
      <c r="P208" s="2" t="str">
        <f>IF(testdata5[[#This Row],[qty]]&lt;&gt;0,H207,"")</f>
        <v/>
      </c>
      <c r="Q208" s="2" t="str">
        <f ca="1">IF(testdata5[[#This Row],[qty]]&lt;&gt;0,MAX(OFFSET(testdata5[[#This Row],[high]],0,0,testdata5[[#This Row],[lastIndex]]-testdata5[[#This Row],[index]],1)),"")</f>
        <v/>
      </c>
      <c r="R208" s="2" t="str">
        <f ca="1">IF(testdata5[[#This Row],[qty]]&lt;&gt;0,MIN(OFFSET(testdata5[[#This Row],[low]],0,0,testdata5[[#This Row],[lastIndex]]-testdata5[[#This Row],[index]],1)),"")</f>
        <v/>
      </c>
      <c r="S208" s="2" t="str">
        <f>IF(testdata5[[#This Row],[qty]]&lt;&gt;0,testdata5[[#This Row],[last]],"")</f>
        <v/>
      </c>
      <c r="T208" s="1" t="str">
        <f ca="1">IF(testdata5[[#This Row],[qty]]&lt;&gt;0,SUM(OFFSET(testdata5[[#This Row],[volume]],0,0,testdata5[[#This Row],[lastIndex]]-testdata5[[#This Row],[index]],1))/ABS(testdata5[[#This Row],[qty]]),"")</f>
        <v/>
      </c>
      <c r="X208" s="7">
        <v>207</v>
      </c>
      <c r="Y208" s="3" t="s">
        <v>123</v>
      </c>
      <c r="Z208" s="2">
        <v>268</v>
      </c>
      <c r="AA208" s="2">
        <v>273.58999999999997</v>
      </c>
      <c r="AB208" s="2">
        <v>266.81</v>
      </c>
      <c r="AC208" s="2">
        <v>270.5</v>
      </c>
      <c r="AD208" s="1">
        <v>103114692</v>
      </c>
      <c r="AE208" s="4" t="b">
        <v>1</v>
      </c>
      <c r="AG208"/>
    </row>
    <row r="209" spans="1:33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IF(testdata5[[#This Row],[qty]]&lt;&gt;0,H208+testdata5[[#This Row],[qty]]*BrickSize,H208)</f>
        <v>245.5</v>
      </c>
      <c r="I209" s="15">
        <f>(testdata5[[#This Row],[low]]-$H208)/BrickSize</f>
        <v>-0.22000000000000455</v>
      </c>
      <c r="J209" s="15">
        <f>(testdata5[[#This Row],[high]]-$H208)/BrickSize</f>
        <v>0.6480000000000018</v>
      </c>
      <c r="K209" s="15">
        <f>IF(ABS(testdata5[[#This Row],[higQty]])&gt;=ABS(testdata5[[#This Row],[lowQty]]),testdata5[[#This Row],[higQty]],testdata5[[#This Row],[lowQty]])</f>
        <v>0.6480000000000018</v>
      </c>
      <c r="L209" s="12">
        <f>ROUNDDOWN(testdata5[[#This Row],[rawQty]],0)</f>
        <v>0</v>
      </c>
      <c r="M209" s="12">
        <f t="array" ref="M209">SUM(ABS(L$2:L209))</f>
        <v>27</v>
      </c>
      <c r="N209" s="6" t="str">
        <f>IF(testdata5[[#This Row],[qty]]&gt;0,"UP",IF(testdata5[[#This Row],[qty]]&lt;0,"DN",""))</f>
        <v/>
      </c>
      <c r="O209" s="7">
        <f t="shared" si="4"/>
        <v>203</v>
      </c>
      <c r="P209" s="2" t="str">
        <f>IF(testdata5[[#This Row],[qty]]&lt;&gt;0,H208,"")</f>
        <v/>
      </c>
      <c r="Q209" s="2" t="str">
        <f ca="1">IF(testdata5[[#This Row],[qty]]&lt;&gt;0,MAX(OFFSET(testdata5[[#This Row],[high]],0,0,testdata5[[#This Row],[lastIndex]]-testdata5[[#This Row],[index]],1)),"")</f>
        <v/>
      </c>
      <c r="R209" s="2" t="str">
        <f ca="1">IF(testdata5[[#This Row],[qty]]&lt;&gt;0,MIN(OFFSET(testdata5[[#This Row],[low]],0,0,testdata5[[#This Row],[lastIndex]]-testdata5[[#This Row],[index]],1)),"")</f>
        <v/>
      </c>
      <c r="S209" s="2" t="str">
        <f>IF(testdata5[[#This Row],[qty]]&lt;&gt;0,testdata5[[#This Row],[last]],"")</f>
        <v/>
      </c>
      <c r="T209" s="1" t="str">
        <f ca="1">IF(testdata5[[#This Row],[qty]]&lt;&gt;0,SUM(OFFSET(testdata5[[#This Row],[volume]],0,0,testdata5[[#This Row],[lastIndex]]-testdata5[[#This Row],[index]],1))/ABS(testdata5[[#This Row],[qty]]),"")</f>
        <v/>
      </c>
      <c r="X209" s="7">
        <v>208</v>
      </c>
      <c r="Y209" s="3" t="s">
        <v>123</v>
      </c>
      <c r="Z209" s="2">
        <v>270.5</v>
      </c>
      <c r="AA209" s="2">
        <v>273.58999999999997</v>
      </c>
      <c r="AB209" s="2">
        <v>266.81</v>
      </c>
      <c r="AC209" s="2">
        <v>273</v>
      </c>
      <c r="AD209" s="1">
        <v>103114692</v>
      </c>
      <c r="AE209" s="4" t="b">
        <v>1</v>
      </c>
      <c r="AG209"/>
    </row>
    <row r="210" spans="1:33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IF(testdata5[[#This Row],[qty]]&lt;&gt;0,H209+testdata5[[#This Row],[qty]]*BrickSize,H209)</f>
        <v>245.5</v>
      </c>
      <c r="I210" s="15">
        <f>(testdata5[[#This Row],[low]]-$H209)/BrickSize</f>
        <v>7.999999999999545E-2</v>
      </c>
      <c r="J210" s="15">
        <f>(testdata5[[#This Row],[high]]-$H209)/BrickSize</f>
        <v>0.53600000000000136</v>
      </c>
      <c r="K210" s="15">
        <f>IF(ABS(testdata5[[#This Row],[higQty]])&gt;=ABS(testdata5[[#This Row],[lowQty]]),testdata5[[#This Row],[higQty]],testdata5[[#This Row],[lowQty]])</f>
        <v>0.53600000000000136</v>
      </c>
      <c r="L210" s="12">
        <f>ROUNDDOWN(testdata5[[#This Row],[rawQty]],0)</f>
        <v>0</v>
      </c>
      <c r="M210" s="12">
        <f t="array" ref="M210">SUM(ABS(L$2:L210))</f>
        <v>27</v>
      </c>
      <c r="N210" s="6" t="str">
        <f>IF(testdata5[[#This Row],[qty]]&gt;0,"UP",IF(testdata5[[#This Row],[qty]]&lt;0,"DN",""))</f>
        <v/>
      </c>
      <c r="O210" s="7">
        <f t="shared" si="4"/>
        <v>203</v>
      </c>
      <c r="P210" s="2" t="str">
        <f>IF(testdata5[[#This Row],[qty]]&lt;&gt;0,H209,"")</f>
        <v/>
      </c>
      <c r="Q210" s="2" t="str">
        <f ca="1">IF(testdata5[[#This Row],[qty]]&lt;&gt;0,MAX(OFFSET(testdata5[[#This Row],[high]],0,0,testdata5[[#This Row],[lastIndex]]-testdata5[[#This Row],[index]],1)),"")</f>
        <v/>
      </c>
      <c r="R210" s="2" t="str">
        <f ca="1">IF(testdata5[[#This Row],[qty]]&lt;&gt;0,MIN(OFFSET(testdata5[[#This Row],[low]],0,0,testdata5[[#This Row],[lastIndex]]-testdata5[[#This Row],[index]],1)),"")</f>
        <v/>
      </c>
      <c r="S210" s="2" t="str">
        <f>IF(testdata5[[#This Row],[qty]]&lt;&gt;0,testdata5[[#This Row],[last]],"")</f>
        <v/>
      </c>
      <c r="T210" s="1" t="str">
        <f ca="1">IF(testdata5[[#This Row],[qty]]&lt;&gt;0,SUM(OFFSET(testdata5[[#This Row],[volume]],0,0,testdata5[[#This Row],[lastIndex]]-testdata5[[#This Row],[index]],1))/ABS(testdata5[[#This Row],[qty]]),"")</f>
        <v/>
      </c>
      <c r="X210" s="7">
        <v>209</v>
      </c>
      <c r="Y210" s="3" t="s">
        <v>124</v>
      </c>
      <c r="Z210" s="2">
        <v>273</v>
      </c>
      <c r="AA210" s="2">
        <v>272.08</v>
      </c>
      <c r="AB210" s="2">
        <v>263.35000000000002</v>
      </c>
      <c r="AC210" s="2">
        <v>270.5</v>
      </c>
      <c r="AD210" s="1">
        <v>60805082.670000002</v>
      </c>
      <c r="AE210" s="4" t="b">
        <v>0</v>
      </c>
      <c r="AG210"/>
    </row>
    <row r="211" spans="1:33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IF(testdata5[[#This Row],[qty]]&lt;&gt;0,H210+testdata5[[#This Row],[qty]]*BrickSize,H210)</f>
        <v>245.5</v>
      </c>
      <c r="I211" s="15">
        <f>(testdata5[[#This Row],[low]]-$H210)/BrickSize</f>
        <v>0.23200000000000501</v>
      </c>
      <c r="J211" s="15">
        <f>(testdata5[[#This Row],[high]]-$H210)/BrickSize</f>
        <v>0.47599999999999909</v>
      </c>
      <c r="K211" s="15">
        <f>IF(ABS(testdata5[[#This Row],[higQty]])&gt;=ABS(testdata5[[#This Row],[lowQty]]),testdata5[[#This Row],[higQty]],testdata5[[#This Row],[lowQty]])</f>
        <v>0.47599999999999909</v>
      </c>
      <c r="L211" s="12">
        <f>ROUNDDOWN(testdata5[[#This Row],[rawQty]],0)</f>
        <v>0</v>
      </c>
      <c r="M211" s="12">
        <f t="array" ref="M211">SUM(ABS(L$2:L211))</f>
        <v>27</v>
      </c>
      <c r="N211" s="6" t="str">
        <f>IF(testdata5[[#This Row],[qty]]&gt;0,"UP",IF(testdata5[[#This Row],[qty]]&lt;0,"DN",""))</f>
        <v/>
      </c>
      <c r="O211" s="7">
        <f t="shared" si="4"/>
        <v>203</v>
      </c>
      <c r="P211" s="2" t="str">
        <f>IF(testdata5[[#This Row],[qty]]&lt;&gt;0,H210,"")</f>
        <v/>
      </c>
      <c r="Q211" s="2" t="str">
        <f ca="1">IF(testdata5[[#This Row],[qty]]&lt;&gt;0,MAX(OFFSET(testdata5[[#This Row],[high]],0,0,testdata5[[#This Row],[lastIndex]]-testdata5[[#This Row],[index]],1)),"")</f>
        <v/>
      </c>
      <c r="R211" s="2" t="str">
        <f ca="1">IF(testdata5[[#This Row],[qty]]&lt;&gt;0,MIN(OFFSET(testdata5[[#This Row],[low]],0,0,testdata5[[#This Row],[lastIndex]]-testdata5[[#This Row],[index]],1)),"")</f>
        <v/>
      </c>
      <c r="S211" s="2" t="str">
        <f>IF(testdata5[[#This Row],[qty]]&lt;&gt;0,testdata5[[#This Row],[last]],"")</f>
        <v/>
      </c>
      <c r="T211" s="1" t="str">
        <f ca="1">IF(testdata5[[#This Row],[qty]]&lt;&gt;0,SUM(OFFSET(testdata5[[#This Row],[volume]],0,0,testdata5[[#This Row],[lastIndex]]-testdata5[[#This Row],[index]],1))/ABS(testdata5[[#This Row],[qty]]),"")</f>
        <v/>
      </c>
      <c r="X211" s="7">
        <v>210</v>
      </c>
      <c r="Y211" s="3" t="s">
        <v>124</v>
      </c>
      <c r="Z211" s="2">
        <v>270.5</v>
      </c>
      <c r="AA211" s="2">
        <v>272.08</v>
      </c>
      <c r="AB211" s="2">
        <v>263.35000000000002</v>
      </c>
      <c r="AC211" s="2">
        <v>268</v>
      </c>
      <c r="AD211" s="1">
        <v>60805082.670000002</v>
      </c>
      <c r="AE211" s="4" t="b">
        <v>0</v>
      </c>
      <c r="AG211"/>
    </row>
    <row r="212" spans="1:33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IF(testdata5[[#This Row],[qty]]&lt;&gt;0,H211+testdata5[[#This Row],[qty]]*BrickSize,H211)</f>
        <v>245.5</v>
      </c>
      <c r="I212" s="15">
        <f>(testdata5[[#This Row],[low]]-$H211)/BrickSize</f>
        <v>0.33200000000000501</v>
      </c>
      <c r="J212" s="15">
        <f>(testdata5[[#This Row],[high]]-$H211)/BrickSize</f>
        <v>0.8519999999999982</v>
      </c>
      <c r="K212" s="15">
        <f>IF(ABS(testdata5[[#This Row],[higQty]])&gt;=ABS(testdata5[[#This Row],[lowQty]]),testdata5[[#This Row],[higQty]],testdata5[[#This Row],[lowQty]])</f>
        <v>0.8519999999999982</v>
      </c>
      <c r="L212" s="12">
        <f>ROUNDDOWN(testdata5[[#This Row],[rawQty]],0)</f>
        <v>0</v>
      </c>
      <c r="M212" s="12">
        <f t="array" ref="M212">SUM(ABS(L$2:L212))</f>
        <v>27</v>
      </c>
      <c r="N212" s="6" t="str">
        <f>IF(testdata5[[#This Row],[qty]]&gt;0,"UP",IF(testdata5[[#This Row],[qty]]&lt;0,"DN",""))</f>
        <v/>
      </c>
      <c r="O212" s="7">
        <f t="shared" si="4"/>
        <v>203</v>
      </c>
      <c r="P212" s="2" t="str">
        <f>IF(testdata5[[#This Row],[qty]]&lt;&gt;0,H211,"")</f>
        <v/>
      </c>
      <c r="Q212" s="2" t="str">
        <f ca="1">IF(testdata5[[#This Row],[qty]]&lt;&gt;0,MAX(OFFSET(testdata5[[#This Row],[high]],0,0,testdata5[[#This Row],[lastIndex]]-testdata5[[#This Row],[index]],1)),"")</f>
        <v/>
      </c>
      <c r="R212" s="2" t="str">
        <f ca="1">IF(testdata5[[#This Row],[qty]]&lt;&gt;0,MIN(OFFSET(testdata5[[#This Row],[low]],0,0,testdata5[[#This Row],[lastIndex]]-testdata5[[#This Row],[index]],1)),"")</f>
        <v/>
      </c>
      <c r="S212" s="2" t="str">
        <f>IF(testdata5[[#This Row],[qty]]&lt;&gt;0,testdata5[[#This Row],[last]],"")</f>
        <v/>
      </c>
      <c r="T212" s="1" t="str">
        <f ca="1">IF(testdata5[[#This Row],[qty]]&lt;&gt;0,SUM(OFFSET(testdata5[[#This Row],[volume]],0,0,testdata5[[#This Row],[lastIndex]]-testdata5[[#This Row],[index]],1))/ABS(testdata5[[#This Row],[qty]]),"")</f>
        <v/>
      </c>
      <c r="X212" s="7">
        <v>211</v>
      </c>
      <c r="Y212" s="3" t="s">
        <v>124</v>
      </c>
      <c r="Z212" s="2">
        <v>268</v>
      </c>
      <c r="AA212" s="2">
        <v>272.08</v>
      </c>
      <c r="AB212" s="2">
        <v>263.35000000000002</v>
      </c>
      <c r="AC212" s="2">
        <v>265.5</v>
      </c>
      <c r="AD212" s="1">
        <v>60805082.670000002</v>
      </c>
      <c r="AE212" s="4" t="b">
        <v>0</v>
      </c>
      <c r="AG212"/>
    </row>
    <row r="213" spans="1:33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IF(testdata5[[#This Row],[qty]]&lt;&gt;0,H212+testdata5[[#This Row],[qty]]*BrickSize,H212)</f>
        <v>245.5</v>
      </c>
      <c r="I213" s="15">
        <f>(testdata5[[#This Row],[low]]-$H212)/BrickSize</f>
        <v>-3.9999999999963624E-3</v>
      </c>
      <c r="J213" s="15">
        <f>(testdata5[[#This Row],[high]]-$H212)/BrickSize</f>
        <v>0.59199999999999586</v>
      </c>
      <c r="K213" s="15">
        <f>IF(ABS(testdata5[[#This Row],[higQty]])&gt;=ABS(testdata5[[#This Row],[lowQty]]),testdata5[[#This Row],[higQty]],testdata5[[#This Row],[lowQty]])</f>
        <v>0.59199999999999586</v>
      </c>
      <c r="L213" s="12">
        <f>ROUNDDOWN(testdata5[[#This Row],[rawQty]],0)</f>
        <v>0</v>
      </c>
      <c r="M213" s="12">
        <f t="array" ref="M213">SUM(ABS(L$2:L213))</f>
        <v>27</v>
      </c>
      <c r="N213" s="6" t="str">
        <f>IF(testdata5[[#This Row],[qty]]&gt;0,"UP",IF(testdata5[[#This Row],[qty]]&lt;0,"DN",""))</f>
        <v/>
      </c>
      <c r="O213" s="7">
        <f t="shared" si="4"/>
        <v>203</v>
      </c>
      <c r="P213" s="2" t="str">
        <f>IF(testdata5[[#This Row],[qty]]&lt;&gt;0,H212,"")</f>
        <v/>
      </c>
      <c r="Q213" s="2" t="str">
        <f ca="1">IF(testdata5[[#This Row],[qty]]&lt;&gt;0,MAX(OFFSET(testdata5[[#This Row],[high]],0,0,testdata5[[#This Row],[lastIndex]]-testdata5[[#This Row],[index]],1)),"")</f>
        <v/>
      </c>
      <c r="R213" s="2" t="str">
        <f ca="1">IF(testdata5[[#This Row],[qty]]&lt;&gt;0,MIN(OFFSET(testdata5[[#This Row],[low]],0,0,testdata5[[#This Row],[lastIndex]]-testdata5[[#This Row],[index]],1)),"")</f>
        <v/>
      </c>
      <c r="S213" s="2" t="str">
        <f>IF(testdata5[[#This Row],[qty]]&lt;&gt;0,testdata5[[#This Row],[last]],"")</f>
        <v/>
      </c>
      <c r="T213" s="1" t="str">
        <f ca="1">IF(testdata5[[#This Row],[qty]]&lt;&gt;0,SUM(OFFSET(testdata5[[#This Row],[volume]],0,0,testdata5[[#This Row],[lastIndex]]-testdata5[[#This Row],[index]],1))/ABS(testdata5[[#This Row],[qty]]),"")</f>
        <v/>
      </c>
      <c r="X213" s="7">
        <v>212</v>
      </c>
      <c r="Y213" s="3" t="s">
        <v>197</v>
      </c>
      <c r="Z213" s="2">
        <v>265.5</v>
      </c>
      <c r="AA213" s="2">
        <v>263.41000000000003</v>
      </c>
      <c r="AB213" s="2">
        <v>256.07</v>
      </c>
      <c r="AC213" s="2">
        <v>263</v>
      </c>
      <c r="AD213" s="1">
        <v>69755546.670000002</v>
      </c>
      <c r="AE213" s="4" t="b">
        <v>0</v>
      </c>
      <c r="AG213"/>
    </row>
    <row r="214" spans="1:33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IF(testdata5[[#This Row],[qty]]&lt;&gt;0,H213+testdata5[[#This Row],[qty]]*BrickSize,H213)</f>
        <v>245.5</v>
      </c>
      <c r="I214" s="15">
        <f>(testdata5[[#This Row],[low]]-$H213)/BrickSize</f>
        <v>0.42000000000000454</v>
      </c>
      <c r="J214" s="15">
        <f>(testdata5[[#This Row],[high]]-$H213)/BrickSize</f>
        <v>0.87999999999999545</v>
      </c>
      <c r="K214" s="15">
        <f>IF(ABS(testdata5[[#This Row],[higQty]])&gt;=ABS(testdata5[[#This Row],[lowQty]]),testdata5[[#This Row],[higQty]],testdata5[[#This Row],[lowQty]])</f>
        <v>0.87999999999999545</v>
      </c>
      <c r="L214" s="12">
        <f>ROUNDDOWN(testdata5[[#This Row],[rawQty]],0)</f>
        <v>0</v>
      </c>
      <c r="M214" s="12">
        <f t="array" ref="M214">SUM(ABS(L$2:L214))</f>
        <v>27</v>
      </c>
      <c r="N214" s="6" t="str">
        <f>IF(testdata5[[#This Row],[qty]]&gt;0,"UP",IF(testdata5[[#This Row],[qty]]&lt;0,"DN",""))</f>
        <v/>
      </c>
      <c r="O214" s="7">
        <f t="shared" si="4"/>
        <v>203</v>
      </c>
      <c r="P214" s="2" t="str">
        <f>IF(testdata5[[#This Row],[qty]]&lt;&gt;0,H213,"")</f>
        <v/>
      </c>
      <c r="Q214" s="2" t="str">
        <f ca="1">IF(testdata5[[#This Row],[qty]]&lt;&gt;0,MAX(OFFSET(testdata5[[#This Row],[high]],0,0,testdata5[[#This Row],[lastIndex]]-testdata5[[#This Row],[index]],1)),"")</f>
        <v/>
      </c>
      <c r="R214" s="2" t="str">
        <f ca="1">IF(testdata5[[#This Row],[qty]]&lt;&gt;0,MIN(OFFSET(testdata5[[#This Row],[low]],0,0,testdata5[[#This Row],[lastIndex]]-testdata5[[#This Row],[index]],1)),"")</f>
        <v/>
      </c>
      <c r="S214" s="2" t="str">
        <f>IF(testdata5[[#This Row],[qty]]&lt;&gt;0,testdata5[[#This Row],[last]],"")</f>
        <v/>
      </c>
      <c r="T214" s="1" t="str">
        <f ca="1">IF(testdata5[[#This Row],[qty]]&lt;&gt;0,SUM(OFFSET(testdata5[[#This Row],[volume]],0,0,testdata5[[#This Row],[lastIndex]]-testdata5[[#This Row],[index]],1))/ABS(testdata5[[#This Row],[qty]]),"")</f>
        <v/>
      </c>
      <c r="X214" s="7">
        <v>213</v>
      </c>
      <c r="Y214" s="3" t="s">
        <v>197</v>
      </c>
      <c r="Z214" s="2">
        <v>263</v>
      </c>
      <c r="AA214" s="2">
        <v>263.41000000000003</v>
      </c>
      <c r="AB214" s="2">
        <v>256.07</v>
      </c>
      <c r="AC214" s="2">
        <v>260.5</v>
      </c>
      <c r="AD214" s="1">
        <v>69755546.670000002</v>
      </c>
      <c r="AE214" s="4" t="b">
        <v>0</v>
      </c>
      <c r="AG214"/>
    </row>
    <row r="215" spans="1:33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IF(testdata5[[#This Row],[qty]]&lt;&gt;0,H214+testdata5[[#This Row],[qty]]*BrickSize,H214)</f>
        <v>248</v>
      </c>
      <c r="I215" s="15">
        <f>(testdata5[[#This Row],[low]]-$H214)/BrickSize</f>
        <v>0.77200000000000268</v>
      </c>
      <c r="J215" s="15">
        <f>(testdata5[[#This Row],[high]]-$H214)/BrickSize</f>
        <v>1.0720000000000027</v>
      </c>
      <c r="K215" s="15">
        <f>IF(ABS(testdata5[[#This Row],[higQty]])&gt;=ABS(testdata5[[#This Row],[lowQty]]),testdata5[[#This Row],[higQty]],testdata5[[#This Row],[lowQty]])</f>
        <v>1.0720000000000027</v>
      </c>
      <c r="L215" s="12">
        <f>ROUNDDOWN(testdata5[[#This Row],[rawQty]],0)</f>
        <v>1</v>
      </c>
      <c r="M215" s="12">
        <f t="array" ref="M215">SUM(ABS(L$2:L215))</f>
        <v>28</v>
      </c>
      <c r="N215" s="6" t="str">
        <f>IF(testdata5[[#This Row],[qty]]&gt;0,"UP",IF(testdata5[[#This Row],[qty]]&lt;0,"DN",""))</f>
        <v>UP</v>
      </c>
      <c r="O215" s="7">
        <f t="shared" si="4"/>
        <v>203</v>
      </c>
      <c r="P215" s="2">
        <f>IF(testdata5[[#This Row],[qty]]&lt;&gt;0,H214,"")</f>
        <v>245.5</v>
      </c>
      <c r="Q215" s="2">
        <f ca="1">IF(testdata5[[#This Row],[qty]]&lt;&gt;0,MAX(OFFSET(testdata5[[#This Row],[high]],0,0,testdata5[[#This Row],[lastIndex]]-testdata5[[#This Row],[index]],1)),"")</f>
        <v>248.18</v>
      </c>
      <c r="R215" s="2">
        <f ca="1">IF(testdata5[[#This Row],[qty]]&lt;&gt;0,MIN(OFFSET(testdata5[[#This Row],[low]],0,0,testdata5[[#This Row],[lastIndex]]-testdata5[[#This Row],[index]],1)),"")</f>
        <v>243.39</v>
      </c>
      <c r="S215" s="2">
        <f>IF(testdata5[[#This Row],[qty]]&lt;&gt;0,testdata5[[#This Row],[last]],"")</f>
        <v>248</v>
      </c>
      <c r="T215" s="1">
        <f ca="1">IF(testdata5[[#This Row],[qty]]&lt;&gt;0,SUM(OFFSET(testdata5[[#This Row],[volume]],0,0,testdata5[[#This Row],[lastIndex]]-testdata5[[#This Row],[index]],1))/ABS(testdata5[[#This Row],[qty]]),"")</f>
        <v>755992240</v>
      </c>
      <c r="X215" s="7">
        <v>214</v>
      </c>
      <c r="Y215" s="3" t="s">
        <v>197</v>
      </c>
      <c r="Z215" s="2">
        <v>260.5</v>
      </c>
      <c r="AA215" s="2">
        <v>263.41000000000003</v>
      </c>
      <c r="AB215" s="2">
        <v>256.07</v>
      </c>
      <c r="AC215" s="2">
        <v>258</v>
      </c>
      <c r="AD215" s="1">
        <v>69755546.670000002</v>
      </c>
      <c r="AE215" s="4" t="b">
        <v>0</v>
      </c>
      <c r="AG215"/>
    </row>
    <row r="216" spans="1:33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IF(testdata5[[#This Row],[qty]]&lt;&gt;0,H215+testdata5[[#This Row],[qty]]*BrickSize,H215)</f>
        <v>248</v>
      </c>
      <c r="I216" s="15">
        <f>(testdata5[[#This Row],[low]]-$H215)/BrickSize</f>
        <v>-0.27599999999999908</v>
      </c>
      <c r="J216" s="15">
        <f>(testdata5[[#This Row],[high]]-$H215)/BrickSize</f>
        <v>0.2080000000000041</v>
      </c>
      <c r="K216" s="15">
        <f>IF(ABS(testdata5[[#This Row],[higQty]])&gt;=ABS(testdata5[[#This Row],[lowQty]]),testdata5[[#This Row],[higQty]],testdata5[[#This Row],[lowQty]])</f>
        <v>-0.27599999999999908</v>
      </c>
      <c r="L216" s="12">
        <f>ROUNDDOWN(testdata5[[#This Row],[rawQty]],0)</f>
        <v>0</v>
      </c>
      <c r="M216" s="12">
        <f t="array" ref="M216">SUM(ABS(L$2:L216))</f>
        <v>28</v>
      </c>
      <c r="N216" s="6" t="str">
        <f>IF(testdata5[[#This Row],[qty]]&gt;0,"UP",IF(testdata5[[#This Row],[qty]]&lt;0,"DN",""))</f>
        <v/>
      </c>
      <c r="O216" s="7">
        <f t="shared" si="4"/>
        <v>214</v>
      </c>
      <c r="P216" s="2" t="str">
        <f>IF(testdata5[[#This Row],[qty]]&lt;&gt;0,H215,"")</f>
        <v/>
      </c>
      <c r="Q216" s="2" t="str">
        <f ca="1">IF(testdata5[[#This Row],[qty]]&lt;&gt;0,MAX(OFFSET(testdata5[[#This Row],[high]],0,0,testdata5[[#This Row],[lastIndex]]-testdata5[[#This Row],[index]],1)),"")</f>
        <v/>
      </c>
      <c r="R216" s="2" t="str">
        <f ca="1">IF(testdata5[[#This Row],[qty]]&lt;&gt;0,MIN(OFFSET(testdata5[[#This Row],[low]],0,0,testdata5[[#This Row],[lastIndex]]-testdata5[[#This Row],[index]],1)),"")</f>
        <v/>
      </c>
      <c r="S216" s="2" t="str">
        <f>IF(testdata5[[#This Row],[qty]]&lt;&gt;0,testdata5[[#This Row],[last]],"")</f>
        <v/>
      </c>
      <c r="T216" s="1" t="str">
        <f ca="1">IF(testdata5[[#This Row],[qty]]&lt;&gt;0,SUM(OFFSET(testdata5[[#This Row],[volume]],0,0,testdata5[[#This Row],[lastIndex]]-testdata5[[#This Row],[index]],1))/ABS(testdata5[[#This Row],[qty]]),"")</f>
        <v/>
      </c>
      <c r="X216" s="7">
        <v>215</v>
      </c>
      <c r="Y216" s="3" t="s">
        <v>125</v>
      </c>
      <c r="Z216" s="2">
        <v>258</v>
      </c>
      <c r="AA216" s="2">
        <v>264.63</v>
      </c>
      <c r="AB216" s="2">
        <v>256.25</v>
      </c>
      <c r="AC216" s="2">
        <v>260.5</v>
      </c>
      <c r="AD216" s="1">
        <v>82512968</v>
      </c>
      <c r="AE216" s="4" t="b">
        <v>1</v>
      </c>
      <c r="AG216"/>
    </row>
    <row r="217" spans="1:33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IF(testdata5[[#This Row],[qty]]&lt;&gt;0,H216+testdata5[[#This Row],[qty]]*BrickSize,H216)</f>
        <v>248</v>
      </c>
      <c r="I217" s="15">
        <f>(testdata5[[#This Row],[low]]-$H216)/BrickSize</f>
        <v>-0.25199999999999817</v>
      </c>
      <c r="J217" s="15">
        <f>(testdata5[[#This Row],[high]]-$H216)/BrickSize</f>
        <v>0.15599999999999453</v>
      </c>
      <c r="K217" s="15">
        <f>IF(ABS(testdata5[[#This Row],[higQty]])&gt;=ABS(testdata5[[#This Row],[lowQty]]),testdata5[[#This Row],[higQty]],testdata5[[#This Row],[lowQty]])</f>
        <v>-0.25199999999999817</v>
      </c>
      <c r="L217" s="12">
        <f>ROUNDDOWN(testdata5[[#This Row],[rawQty]],0)</f>
        <v>0</v>
      </c>
      <c r="M217" s="12">
        <f t="array" ref="M217">SUM(ABS(L$2:L217))</f>
        <v>28</v>
      </c>
      <c r="N217" s="6" t="str">
        <f>IF(testdata5[[#This Row],[qty]]&gt;0,"UP",IF(testdata5[[#This Row],[qty]]&lt;0,"DN",""))</f>
        <v/>
      </c>
      <c r="O217" s="7">
        <f t="shared" si="4"/>
        <v>214</v>
      </c>
      <c r="P217" s="2" t="str">
        <f>IF(testdata5[[#This Row],[qty]]&lt;&gt;0,H216,"")</f>
        <v/>
      </c>
      <c r="Q217" s="2" t="str">
        <f ca="1">IF(testdata5[[#This Row],[qty]]&lt;&gt;0,MAX(OFFSET(testdata5[[#This Row],[high]],0,0,testdata5[[#This Row],[lastIndex]]-testdata5[[#This Row],[index]],1)),"")</f>
        <v/>
      </c>
      <c r="R217" s="2" t="str">
        <f ca="1">IF(testdata5[[#This Row],[qty]]&lt;&gt;0,MIN(OFFSET(testdata5[[#This Row],[low]],0,0,testdata5[[#This Row],[lastIndex]]-testdata5[[#This Row],[index]],1)),"")</f>
        <v/>
      </c>
      <c r="S217" s="2" t="str">
        <f>IF(testdata5[[#This Row],[qty]]&lt;&gt;0,testdata5[[#This Row],[last]],"")</f>
        <v/>
      </c>
      <c r="T217" s="1" t="str">
        <f ca="1">IF(testdata5[[#This Row],[qty]]&lt;&gt;0,SUM(OFFSET(testdata5[[#This Row],[volume]],0,0,testdata5[[#This Row],[lastIndex]]-testdata5[[#This Row],[index]],1))/ABS(testdata5[[#This Row],[qty]]),"")</f>
        <v/>
      </c>
      <c r="X217" s="7">
        <v>216</v>
      </c>
      <c r="Y217" s="3" t="s">
        <v>125</v>
      </c>
      <c r="Z217" s="2">
        <v>260.5</v>
      </c>
      <c r="AA217" s="2">
        <v>264.63</v>
      </c>
      <c r="AB217" s="2">
        <v>256.25</v>
      </c>
      <c r="AC217" s="2">
        <v>263</v>
      </c>
      <c r="AD217" s="1">
        <v>82512968</v>
      </c>
      <c r="AE217" s="4" t="b">
        <v>1</v>
      </c>
      <c r="AG217"/>
    </row>
    <row r="218" spans="1:33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IF(testdata5[[#This Row],[qty]]&lt;&gt;0,H217+testdata5[[#This Row],[qty]]*BrickSize,H217)</f>
        <v>248</v>
      </c>
      <c r="I218" s="15">
        <f>(testdata5[[#This Row],[low]]-$H217)/BrickSize</f>
        <v>-0.93999999999999773</v>
      </c>
      <c r="J218" s="15">
        <f>(testdata5[[#This Row],[high]]-$H217)/BrickSize</f>
        <v>-0.16000000000000228</v>
      </c>
      <c r="K218" s="15">
        <f>IF(ABS(testdata5[[#This Row],[higQty]])&gt;=ABS(testdata5[[#This Row],[lowQty]]),testdata5[[#This Row],[higQty]],testdata5[[#This Row],[lowQty]])</f>
        <v>-0.93999999999999773</v>
      </c>
      <c r="L218" s="12">
        <f>ROUNDDOWN(testdata5[[#This Row],[rawQty]],0)</f>
        <v>0</v>
      </c>
      <c r="M218" s="12">
        <f t="array" ref="M218">SUM(ABS(L$2:L218))</f>
        <v>28</v>
      </c>
      <c r="N218" s="6" t="str">
        <f>IF(testdata5[[#This Row],[qty]]&gt;0,"UP",IF(testdata5[[#This Row],[qty]]&lt;0,"DN",""))</f>
        <v/>
      </c>
      <c r="O218" s="7">
        <f t="shared" si="4"/>
        <v>214</v>
      </c>
      <c r="P218" s="2" t="str">
        <f>IF(testdata5[[#This Row],[qty]]&lt;&gt;0,H217,"")</f>
        <v/>
      </c>
      <c r="Q218" s="2" t="str">
        <f ca="1">IF(testdata5[[#This Row],[qty]]&lt;&gt;0,MAX(OFFSET(testdata5[[#This Row],[high]],0,0,testdata5[[#This Row],[lastIndex]]-testdata5[[#This Row],[index]],1)),"")</f>
        <v/>
      </c>
      <c r="R218" s="2" t="str">
        <f ca="1">IF(testdata5[[#This Row],[qty]]&lt;&gt;0,MIN(OFFSET(testdata5[[#This Row],[low]],0,0,testdata5[[#This Row],[lastIndex]]-testdata5[[#This Row],[index]],1)),"")</f>
        <v/>
      </c>
      <c r="S218" s="2" t="str">
        <f>IF(testdata5[[#This Row],[qty]]&lt;&gt;0,testdata5[[#This Row],[last]],"")</f>
        <v/>
      </c>
      <c r="T218" s="1" t="str">
        <f ca="1">IF(testdata5[[#This Row],[qty]]&lt;&gt;0,SUM(OFFSET(testdata5[[#This Row],[volume]],0,0,testdata5[[#This Row],[lastIndex]]-testdata5[[#This Row],[index]],1))/ABS(testdata5[[#This Row],[qty]]),"")</f>
        <v/>
      </c>
      <c r="X218" s="7">
        <v>217</v>
      </c>
      <c r="Y218" s="3" t="s">
        <v>198</v>
      </c>
      <c r="Z218" s="2">
        <v>263</v>
      </c>
      <c r="AA218" s="2">
        <v>258.72000000000003</v>
      </c>
      <c r="AB218" s="2">
        <v>252.34</v>
      </c>
      <c r="AC218" s="2">
        <v>260.5</v>
      </c>
      <c r="AD218" s="1">
        <v>38803668</v>
      </c>
      <c r="AE218" s="4" t="b">
        <v>0</v>
      </c>
      <c r="AG218"/>
    </row>
    <row r="219" spans="1:33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IF(testdata5[[#This Row],[qty]]&lt;&gt;0,H218+testdata5[[#This Row],[qty]]*BrickSize,H218)</f>
        <v>248</v>
      </c>
      <c r="I219" s="15">
        <f>(testdata5[[#This Row],[low]]-$H218)/BrickSize</f>
        <v>-0.55199999999999816</v>
      </c>
      <c r="J219" s="15">
        <f>(testdata5[[#This Row],[high]]-$H218)/BrickSize</f>
        <v>-0.2</v>
      </c>
      <c r="K219" s="15">
        <f>IF(ABS(testdata5[[#This Row],[higQty]])&gt;=ABS(testdata5[[#This Row],[lowQty]]),testdata5[[#This Row],[higQty]],testdata5[[#This Row],[lowQty]])</f>
        <v>-0.55199999999999816</v>
      </c>
      <c r="L219" s="12">
        <f>ROUNDDOWN(testdata5[[#This Row],[rawQty]],0)</f>
        <v>0</v>
      </c>
      <c r="M219" s="12">
        <f t="array" ref="M219">SUM(ABS(L$2:L219))</f>
        <v>28</v>
      </c>
      <c r="N219" s="6" t="str">
        <f>IF(testdata5[[#This Row],[qty]]&gt;0,"UP",IF(testdata5[[#This Row],[qty]]&lt;0,"DN",""))</f>
        <v/>
      </c>
      <c r="O219" s="7">
        <f t="shared" si="4"/>
        <v>214</v>
      </c>
      <c r="P219" s="2" t="str">
        <f>IF(testdata5[[#This Row],[qty]]&lt;&gt;0,H218,"")</f>
        <v/>
      </c>
      <c r="Q219" s="2" t="str">
        <f ca="1">IF(testdata5[[#This Row],[qty]]&lt;&gt;0,MAX(OFFSET(testdata5[[#This Row],[high]],0,0,testdata5[[#This Row],[lastIndex]]-testdata5[[#This Row],[index]],1)),"")</f>
        <v/>
      </c>
      <c r="R219" s="2" t="str">
        <f ca="1">IF(testdata5[[#This Row],[qty]]&lt;&gt;0,MIN(OFFSET(testdata5[[#This Row],[low]],0,0,testdata5[[#This Row],[lastIndex]]-testdata5[[#This Row],[index]],1)),"")</f>
        <v/>
      </c>
      <c r="S219" s="2" t="str">
        <f>IF(testdata5[[#This Row],[qty]]&lt;&gt;0,testdata5[[#This Row],[last]],"")</f>
        <v/>
      </c>
      <c r="T219" s="1" t="str">
        <f ca="1">IF(testdata5[[#This Row],[qty]]&lt;&gt;0,SUM(OFFSET(testdata5[[#This Row],[volume]],0,0,testdata5[[#This Row],[lastIndex]]-testdata5[[#This Row],[index]],1))/ABS(testdata5[[#This Row],[qty]]),"")</f>
        <v/>
      </c>
      <c r="X219" s="7">
        <v>218</v>
      </c>
      <c r="Y219" s="3" t="s">
        <v>198</v>
      </c>
      <c r="Z219" s="2">
        <v>260.5</v>
      </c>
      <c r="AA219" s="2">
        <v>258.72000000000003</v>
      </c>
      <c r="AB219" s="2">
        <v>252.34</v>
      </c>
      <c r="AC219" s="2">
        <v>258</v>
      </c>
      <c r="AD219" s="1">
        <v>38803668</v>
      </c>
      <c r="AE219" s="4" t="b">
        <v>0</v>
      </c>
      <c r="AG219"/>
    </row>
    <row r="220" spans="1:33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IF(testdata5[[#This Row],[qty]]&lt;&gt;0,H219+testdata5[[#This Row],[qty]]*BrickSize,H219)</f>
        <v>248</v>
      </c>
      <c r="I220" s="15">
        <f>(testdata5[[#This Row],[low]]-$H219)/BrickSize</f>
        <v>-0.59199999999999586</v>
      </c>
      <c r="J220" s="15">
        <f>(testdata5[[#This Row],[high]]-$H219)/BrickSize</f>
        <v>-8.4000000000003183E-2</v>
      </c>
      <c r="K220" s="15">
        <f>IF(ABS(testdata5[[#This Row],[higQty]])&gt;=ABS(testdata5[[#This Row],[lowQty]]),testdata5[[#This Row],[higQty]],testdata5[[#This Row],[lowQty]])</f>
        <v>-0.59199999999999586</v>
      </c>
      <c r="L220" s="12">
        <f>ROUNDDOWN(testdata5[[#This Row],[rawQty]],0)</f>
        <v>0</v>
      </c>
      <c r="M220" s="12">
        <f t="array" ref="M220">SUM(ABS(L$2:L220))</f>
        <v>28</v>
      </c>
      <c r="N220" s="6" t="str">
        <f>IF(testdata5[[#This Row],[qty]]&gt;0,"UP",IF(testdata5[[#This Row],[qty]]&lt;0,"DN",""))</f>
        <v/>
      </c>
      <c r="O220" s="7">
        <f t="shared" si="4"/>
        <v>214</v>
      </c>
      <c r="P220" s="2" t="str">
        <f>IF(testdata5[[#This Row],[qty]]&lt;&gt;0,H219,"")</f>
        <v/>
      </c>
      <c r="Q220" s="2" t="str">
        <f ca="1">IF(testdata5[[#This Row],[qty]]&lt;&gt;0,MAX(OFFSET(testdata5[[#This Row],[high]],0,0,testdata5[[#This Row],[lastIndex]]-testdata5[[#This Row],[index]],1)),"")</f>
        <v/>
      </c>
      <c r="R220" s="2" t="str">
        <f ca="1">IF(testdata5[[#This Row],[qty]]&lt;&gt;0,MIN(OFFSET(testdata5[[#This Row],[low]],0,0,testdata5[[#This Row],[lastIndex]]-testdata5[[#This Row],[index]],1)),"")</f>
        <v/>
      </c>
      <c r="S220" s="2" t="str">
        <f>IF(testdata5[[#This Row],[qty]]&lt;&gt;0,testdata5[[#This Row],[last]],"")</f>
        <v/>
      </c>
      <c r="T220" s="1" t="str">
        <f ca="1">IF(testdata5[[#This Row],[qty]]&lt;&gt;0,SUM(OFFSET(testdata5[[#This Row],[volume]],0,0,testdata5[[#This Row],[lastIndex]]-testdata5[[#This Row],[index]],1))/ABS(testdata5[[#This Row],[qty]]),"")</f>
        <v/>
      </c>
      <c r="X220" s="7">
        <v>219</v>
      </c>
      <c r="Y220" s="3" t="s">
        <v>198</v>
      </c>
      <c r="Z220" s="2">
        <v>258</v>
      </c>
      <c r="AA220" s="2">
        <v>258.72000000000003</v>
      </c>
      <c r="AB220" s="2">
        <v>252.34</v>
      </c>
      <c r="AC220" s="2">
        <v>255.5</v>
      </c>
      <c r="AD220" s="1">
        <v>38803668</v>
      </c>
      <c r="AE220" s="4" t="b">
        <v>0</v>
      </c>
      <c r="AG220"/>
    </row>
    <row r="221" spans="1:33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IF(testdata5[[#This Row],[qty]]&lt;&gt;0,H220+testdata5[[#This Row],[qty]]*BrickSize,H220)</f>
        <v>248</v>
      </c>
      <c r="I221" s="15">
        <f>(testdata5[[#This Row],[low]]-$H220)/BrickSize</f>
        <v>-0.87999999999999545</v>
      </c>
      <c r="J221" s="15">
        <f>(testdata5[[#This Row],[high]]-$H220)/BrickSize</f>
        <v>-0.367999999999995</v>
      </c>
      <c r="K221" s="15">
        <f>IF(ABS(testdata5[[#This Row],[higQty]])&gt;=ABS(testdata5[[#This Row],[lowQty]]),testdata5[[#This Row],[higQty]],testdata5[[#This Row],[lowQty]])</f>
        <v>-0.87999999999999545</v>
      </c>
      <c r="L221" s="12">
        <f>ROUNDDOWN(testdata5[[#This Row],[rawQty]],0)</f>
        <v>0</v>
      </c>
      <c r="M221" s="12">
        <f t="array" ref="M221">SUM(ABS(L$2:L221))</f>
        <v>28</v>
      </c>
      <c r="N221" s="6" t="str">
        <f>IF(testdata5[[#This Row],[qty]]&gt;0,"UP",IF(testdata5[[#This Row],[qty]]&lt;0,"DN",""))</f>
        <v/>
      </c>
      <c r="O221" s="7">
        <f t="shared" si="4"/>
        <v>214</v>
      </c>
      <c r="P221" s="2" t="str">
        <f>IF(testdata5[[#This Row],[qty]]&lt;&gt;0,H220,"")</f>
        <v/>
      </c>
      <c r="Q221" s="2" t="str">
        <f ca="1">IF(testdata5[[#This Row],[qty]]&lt;&gt;0,MAX(OFFSET(testdata5[[#This Row],[high]],0,0,testdata5[[#This Row],[lastIndex]]-testdata5[[#This Row],[index]],1)),"")</f>
        <v/>
      </c>
      <c r="R221" s="2" t="str">
        <f ca="1">IF(testdata5[[#This Row],[qty]]&lt;&gt;0,MIN(OFFSET(testdata5[[#This Row],[low]],0,0,testdata5[[#This Row],[lastIndex]]-testdata5[[#This Row],[index]],1)),"")</f>
        <v/>
      </c>
      <c r="S221" s="2" t="str">
        <f>IF(testdata5[[#This Row],[qty]]&lt;&gt;0,testdata5[[#This Row],[last]],"")</f>
        <v/>
      </c>
      <c r="T221" s="1" t="str">
        <f ca="1">IF(testdata5[[#This Row],[qty]]&lt;&gt;0,SUM(OFFSET(testdata5[[#This Row],[volume]],0,0,testdata5[[#This Row],[lastIndex]]-testdata5[[#This Row],[index]],1))/ABS(testdata5[[#This Row],[qty]]),"")</f>
        <v/>
      </c>
      <c r="X221" s="7">
        <v>220</v>
      </c>
      <c r="Y221" s="3" t="s">
        <v>198</v>
      </c>
      <c r="Z221" s="2">
        <v>255.5</v>
      </c>
      <c r="AA221" s="2">
        <v>258.72000000000003</v>
      </c>
      <c r="AB221" s="2">
        <v>252.34</v>
      </c>
      <c r="AC221" s="2">
        <v>253</v>
      </c>
      <c r="AD221" s="1">
        <v>38803668</v>
      </c>
      <c r="AE221" s="4" t="b">
        <v>0</v>
      </c>
      <c r="AG221"/>
    </row>
    <row r="222" spans="1:33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IF(testdata5[[#This Row],[qty]]&lt;&gt;0,H221+testdata5[[#This Row],[qty]]*BrickSize,H221)</f>
        <v>245.5</v>
      </c>
      <c r="I222" s="15">
        <f>(testdata5[[#This Row],[low]]-$H221)/BrickSize</f>
        <v>-1.2200000000000046</v>
      </c>
      <c r="J222" s="15">
        <f>(testdata5[[#This Row],[high]]-$H221)/BrickSize</f>
        <v>-0.60800000000000409</v>
      </c>
      <c r="K222" s="15">
        <f>IF(ABS(testdata5[[#This Row],[higQty]])&gt;=ABS(testdata5[[#This Row],[lowQty]]),testdata5[[#This Row],[higQty]],testdata5[[#This Row],[lowQty]])</f>
        <v>-1.2200000000000046</v>
      </c>
      <c r="L222" s="12">
        <f>ROUNDDOWN(testdata5[[#This Row],[rawQty]],0)</f>
        <v>-1</v>
      </c>
      <c r="M222" s="12">
        <f t="array" ref="M222">SUM(ABS(L$2:L222))</f>
        <v>29</v>
      </c>
      <c r="N222" s="6" t="str">
        <f>IF(testdata5[[#This Row],[qty]]&gt;0,"UP",IF(testdata5[[#This Row],[qty]]&lt;0,"DN",""))</f>
        <v>DN</v>
      </c>
      <c r="O222" s="7">
        <f t="shared" si="4"/>
        <v>214</v>
      </c>
      <c r="P222" s="2">
        <f>IF(testdata5[[#This Row],[qty]]&lt;&gt;0,H221,"")</f>
        <v>248</v>
      </c>
      <c r="Q222" s="2">
        <f ca="1">IF(testdata5[[#This Row],[qty]]&lt;&gt;0,MAX(OFFSET(testdata5[[#This Row],[high]],0,0,testdata5[[#This Row],[lastIndex]]-testdata5[[#This Row],[index]],1)),"")</f>
        <v>248.52</v>
      </c>
      <c r="R222" s="2">
        <f ca="1">IF(testdata5[[#This Row],[qty]]&lt;&gt;0,MIN(OFFSET(testdata5[[#This Row],[low]],0,0,testdata5[[#This Row],[lastIndex]]-testdata5[[#This Row],[index]],1)),"")</f>
        <v>244.95</v>
      </c>
      <c r="S222" s="2">
        <f>IF(testdata5[[#This Row],[qty]]&lt;&gt;0,testdata5[[#This Row],[last]],"")</f>
        <v>245.5</v>
      </c>
      <c r="T222" s="1">
        <f ca="1">IF(testdata5[[#This Row],[qty]]&lt;&gt;0,SUM(OFFSET(testdata5[[#This Row],[volume]],0,0,testdata5[[#This Row],[lastIndex]]-testdata5[[#This Row],[index]],1))/ABS(testdata5[[#This Row],[qty]]),"")</f>
        <v>475249888</v>
      </c>
      <c r="X222" s="7">
        <v>221</v>
      </c>
      <c r="Y222" s="3" t="s">
        <v>199</v>
      </c>
      <c r="Z222" s="2">
        <v>253</v>
      </c>
      <c r="AA222" s="2">
        <v>261.37</v>
      </c>
      <c r="AB222" s="2">
        <v>256.11</v>
      </c>
      <c r="AC222" s="2">
        <v>255.5</v>
      </c>
      <c r="AD222" s="1">
        <v>41509370.670000002</v>
      </c>
      <c r="AE222" s="4" t="b">
        <v>1</v>
      </c>
      <c r="AG222"/>
    </row>
    <row r="223" spans="1:33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IF(testdata5[[#This Row],[qty]]&lt;&gt;0,H222+testdata5[[#This Row],[qty]]*BrickSize,H222)</f>
        <v>248</v>
      </c>
      <c r="I223" s="15">
        <f>(testdata5[[#This Row],[low]]-$H222)/BrickSize</f>
        <v>0.48799999999999955</v>
      </c>
      <c r="J223" s="15">
        <f>(testdata5[[#This Row],[high]]-$H222)/BrickSize</f>
        <v>1.0879999999999996</v>
      </c>
      <c r="K223" s="15">
        <f>IF(ABS(testdata5[[#This Row],[higQty]])&gt;=ABS(testdata5[[#This Row],[lowQty]]),testdata5[[#This Row],[higQty]],testdata5[[#This Row],[lowQty]])</f>
        <v>1.0879999999999996</v>
      </c>
      <c r="L223" s="12">
        <f>ROUNDDOWN(testdata5[[#This Row],[rawQty]],0)</f>
        <v>1</v>
      </c>
      <c r="M223" s="12">
        <f t="array" ref="M223">SUM(ABS(L$2:L223))</f>
        <v>30</v>
      </c>
      <c r="N223" s="6" t="str">
        <f>IF(testdata5[[#This Row],[qty]]&gt;0,"UP",IF(testdata5[[#This Row],[qty]]&lt;0,"DN",""))</f>
        <v>UP</v>
      </c>
      <c r="O223" s="7">
        <f t="shared" si="4"/>
        <v>221</v>
      </c>
      <c r="P223" s="2">
        <f>IF(testdata5[[#This Row],[qty]]&lt;&gt;0,H222,"")</f>
        <v>245.5</v>
      </c>
      <c r="Q223" s="2">
        <f ca="1">IF(testdata5[[#This Row],[qty]]&lt;&gt;0,MAX(OFFSET(testdata5[[#This Row],[high]],0,0,testdata5[[#This Row],[lastIndex]]-testdata5[[#This Row],[index]],1)),"")</f>
        <v>248.22</v>
      </c>
      <c r="R223" s="2">
        <f ca="1">IF(testdata5[[#This Row],[qty]]&lt;&gt;0,MIN(OFFSET(testdata5[[#This Row],[low]],0,0,testdata5[[#This Row],[lastIndex]]-testdata5[[#This Row],[index]],1)),"")</f>
        <v>246.72</v>
      </c>
      <c r="S223" s="2">
        <f>IF(testdata5[[#This Row],[qty]]&lt;&gt;0,testdata5[[#This Row],[last]],"")</f>
        <v>248</v>
      </c>
      <c r="T223" s="1">
        <f ca="1">IF(testdata5[[#This Row],[qty]]&lt;&gt;0,SUM(OFFSET(testdata5[[#This Row],[volume]],0,0,testdata5[[#This Row],[lastIndex]]-testdata5[[#This Row],[index]],1))/ABS(testdata5[[#This Row],[qty]]),"")</f>
        <v>70731712</v>
      </c>
      <c r="X223" s="7">
        <v>222</v>
      </c>
      <c r="Y223" s="3" t="s">
        <v>199</v>
      </c>
      <c r="Z223" s="2">
        <v>255.5</v>
      </c>
      <c r="AA223" s="2">
        <v>261.37</v>
      </c>
      <c r="AB223" s="2">
        <v>256.11</v>
      </c>
      <c r="AC223" s="2">
        <v>258</v>
      </c>
      <c r="AD223" s="1">
        <v>41509370.670000002</v>
      </c>
      <c r="AE223" s="4" t="b">
        <v>1</v>
      </c>
      <c r="AG223"/>
    </row>
    <row r="224" spans="1:33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IF(testdata5[[#This Row],[qty]]&lt;&gt;0,H223+testdata5[[#This Row],[qty]]*BrickSize,H223)</f>
        <v>248</v>
      </c>
      <c r="I224" s="15">
        <f>(testdata5[[#This Row],[low]]-$H223)/BrickSize</f>
        <v>-0.4</v>
      </c>
      <c r="J224" s="15">
        <f>(testdata5[[#This Row],[high]]-$H223)/BrickSize</f>
        <v>-8.4000000000003183E-2</v>
      </c>
      <c r="K224" s="15">
        <f>IF(ABS(testdata5[[#This Row],[higQty]])&gt;=ABS(testdata5[[#This Row],[lowQty]]),testdata5[[#This Row],[higQty]],testdata5[[#This Row],[lowQty]])</f>
        <v>-0.4</v>
      </c>
      <c r="L224" s="12">
        <f>ROUNDDOWN(testdata5[[#This Row],[rawQty]],0)</f>
        <v>0</v>
      </c>
      <c r="M224" s="12">
        <f t="array" ref="M224">SUM(ABS(L$2:L224))</f>
        <v>30</v>
      </c>
      <c r="N224" s="6" t="str">
        <f>IF(testdata5[[#This Row],[qty]]&gt;0,"UP",IF(testdata5[[#This Row],[qty]]&lt;0,"DN",""))</f>
        <v/>
      </c>
      <c r="O224" s="7">
        <f t="shared" si="4"/>
        <v>222</v>
      </c>
      <c r="P224" s="2" t="str">
        <f>IF(testdata5[[#This Row],[qty]]&lt;&gt;0,H223,"")</f>
        <v/>
      </c>
      <c r="Q224" s="2" t="str">
        <f ca="1">IF(testdata5[[#This Row],[qty]]&lt;&gt;0,MAX(OFFSET(testdata5[[#This Row],[high]],0,0,testdata5[[#This Row],[lastIndex]]-testdata5[[#This Row],[index]],1)),"")</f>
        <v/>
      </c>
      <c r="R224" s="2" t="str">
        <f ca="1">IF(testdata5[[#This Row],[qty]]&lt;&gt;0,MIN(OFFSET(testdata5[[#This Row],[low]],0,0,testdata5[[#This Row],[lastIndex]]-testdata5[[#This Row],[index]],1)),"")</f>
        <v/>
      </c>
      <c r="S224" s="2" t="str">
        <f>IF(testdata5[[#This Row],[qty]]&lt;&gt;0,testdata5[[#This Row],[last]],"")</f>
        <v/>
      </c>
      <c r="T224" s="1" t="str">
        <f ca="1">IF(testdata5[[#This Row],[qty]]&lt;&gt;0,SUM(OFFSET(testdata5[[#This Row],[volume]],0,0,testdata5[[#This Row],[lastIndex]]-testdata5[[#This Row],[index]],1))/ABS(testdata5[[#This Row],[qty]]),"")</f>
        <v/>
      </c>
      <c r="X224" s="7">
        <v>223</v>
      </c>
      <c r="Y224" s="3" t="s">
        <v>199</v>
      </c>
      <c r="Z224" s="2">
        <v>258</v>
      </c>
      <c r="AA224" s="2">
        <v>261.37</v>
      </c>
      <c r="AB224" s="2">
        <v>256.11</v>
      </c>
      <c r="AC224" s="2">
        <v>260.5</v>
      </c>
      <c r="AD224" s="1">
        <v>41509370.670000002</v>
      </c>
      <c r="AE224" s="4" t="b">
        <v>1</v>
      </c>
      <c r="AG224"/>
    </row>
    <row r="225" spans="1:33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IF(testdata5[[#This Row],[qty]]&lt;&gt;0,H224+testdata5[[#This Row],[qty]]*BrickSize,H224)</f>
        <v>248</v>
      </c>
      <c r="I225" s="15">
        <f>(testdata5[[#This Row],[low]]-$H224)/BrickSize</f>
        <v>-0.36399999999999866</v>
      </c>
      <c r="J225" s="15">
        <f>(testdata5[[#This Row],[high]]-$H224)/BrickSize</f>
        <v>-0.10800000000000409</v>
      </c>
      <c r="K225" s="15">
        <f>IF(ABS(testdata5[[#This Row],[higQty]])&gt;=ABS(testdata5[[#This Row],[lowQty]]),testdata5[[#This Row],[higQty]],testdata5[[#This Row],[lowQty]])</f>
        <v>-0.36399999999999866</v>
      </c>
      <c r="L225" s="12">
        <f>ROUNDDOWN(testdata5[[#This Row],[rawQty]],0)</f>
        <v>0</v>
      </c>
      <c r="M225" s="12">
        <f t="array" ref="M225">SUM(ABS(L$2:L225))</f>
        <v>30</v>
      </c>
      <c r="N225" s="6" t="str">
        <f>IF(testdata5[[#This Row],[qty]]&gt;0,"UP",IF(testdata5[[#This Row],[qty]]&lt;0,"DN",""))</f>
        <v/>
      </c>
      <c r="O225" s="7">
        <f t="shared" si="4"/>
        <v>222</v>
      </c>
      <c r="P225" s="2" t="str">
        <f>IF(testdata5[[#This Row],[qty]]&lt;&gt;0,H224,"")</f>
        <v/>
      </c>
      <c r="Q225" s="2" t="str">
        <f ca="1">IF(testdata5[[#This Row],[qty]]&lt;&gt;0,MAX(OFFSET(testdata5[[#This Row],[high]],0,0,testdata5[[#This Row],[lastIndex]]-testdata5[[#This Row],[index]],1)),"")</f>
        <v/>
      </c>
      <c r="R225" s="2" t="str">
        <f ca="1">IF(testdata5[[#This Row],[qty]]&lt;&gt;0,MIN(OFFSET(testdata5[[#This Row],[low]],0,0,testdata5[[#This Row],[lastIndex]]-testdata5[[#This Row],[index]],1)),"")</f>
        <v/>
      </c>
      <c r="S225" s="2" t="str">
        <f>IF(testdata5[[#This Row],[qty]]&lt;&gt;0,testdata5[[#This Row],[last]],"")</f>
        <v/>
      </c>
      <c r="T225" s="1" t="str">
        <f ca="1">IF(testdata5[[#This Row],[qty]]&lt;&gt;0,SUM(OFFSET(testdata5[[#This Row],[volume]],0,0,testdata5[[#This Row],[lastIndex]]-testdata5[[#This Row],[index]],1))/ABS(testdata5[[#This Row],[qty]]),"")</f>
        <v/>
      </c>
      <c r="X225" s="7">
        <v>224</v>
      </c>
      <c r="Y225" s="3" t="s">
        <v>200</v>
      </c>
      <c r="Z225" s="2">
        <v>260.5</v>
      </c>
      <c r="AA225" s="2">
        <v>262.47000000000003</v>
      </c>
      <c r="AB225" s="2">
        <v>257.70999999999998</v>
      </c>
      <c r="AC225" s="2">
        <v>258</v>
      </c>
      <c r="AD225" s="1">
        <v>199483088</v>
      </c>
      <c r="AE225" s="4" t="b">
        <v>0</v>
      </c>
      <c r="AG225"/>
    </row>
    <row r="226" spans="1:33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IF(testdata5[[#This Row],[qty]]&lt;&gt;0,H225+testdata5[[#This Row],[qty]]*BrickSize,H225)</f>
        <v>248</v>
      </c>
      <c r="I226" s="15">
        <f>(testdata5[[#This Row],[low]]-$H225)/BrickSize</f>
        <v>-0.21200000000000047</v>
      </c>
      <c r="J226" s="15">
        <f>(testdata5[[#This Row],[high]]-$H225)/BrickSize</f>
        <v>0.53200000000000502</v>
      </c>
      <c r="K226" s="15">
        <f>IF(ABS(testdata5[[#This Row],[higQty]])&gt;=ABS(testdata5[[#This Row],[lowQty]]),testdata5[[#This Row],[higQty]],testdata5[[#This Row],[lowQty]])</f>
        <v>0.53200000000000502</v>
      </c>
      <c r="L226" s="12">
        <f>ROUNDDOWN(testdata5[[#This Row],[rawQty]],0)</f>
        <v>0</v>
      </c>
      <c r="M226" s="12">
        <f t="array" ref="M226">SUM(ABS(L$2:L226))</f>
        <v>30</v>
      </c>
      <c r="N226" s="6" t="str">
        <f>IF(testdata5[[#This Row],[qty]]&gt;0,"UP",IF(testdata5[[#This Row],[qty]]&lt;0,"DN",""))</f>
        <v/>
      </c>
      <c r="O226" s="7">
        <f t="shared" si="4"/>
        <v>222</v>
      </c>
      <c r="P226" s="2" t="str">
        <f>IF(testdata5[[#This Row],[qty]]&lt;&gt;0,H225,"")</f>
        <v/>
      </c>
      <c r="Q226" s="2" t="str">
        <f ca="1">IF(testdata5[[#This Row],[qty]]&lt;&gt;0,MAX(OFFSET(testdata5[[#This Row],[high]],0,0,testdata5[[#This Row],[lastIndex]]-testdata5[[#This Row],[index]],1)),"")</f>
        <v/>
      </c>
      <c r="R226" s="2" t="str">
        <f ca="1">IF(testdata5[[#This Row],[qty]]&lt;&gt;0,MIN(OFFSET(testdata5[[#This Row],[low]],0,0,testdata5[[#This Row],[lastIndex]]-testdata5[[#This Row],[index]],1)),"")</f>
        <v/>
      </c>
      <c r="S226" s="2" t="str">
        <f>IF(testdata5[[#This Row],[qty]]&lt;&gt;0,testdata5[[#This Row],[last]],"")</f>
        <v/>
      </c>
      <c r="T226" s="1" t="str">
        <f ca="1">IF(testdata5[[#This Row],[qty]]&lt;&gt;0,SUM(OFFSET(testdata5[[#This Row],[volume]],0,0,testdata5[[#This Row],[lastIndex]]-testdata5[[#This Row],[index]],1))/ABS(testdata5[[#This Row],[qty]]),"")</f>
        <v/>
      </c>
      <c r="X226" s="7">
        <v>225</v>
      </c>
      <c r="Y226" s="3" t="s">
        <v>126</v>
      </c>
      <c r="Z226" s="2">
        <v>258</v>
      </c>
      <c r="AA226" s="2">
        <v>257.62</v>
      </c>
      <c r="AB226" s="2">
        <v>253.54</v>
      </c>
      <c r="AC226" s="2">
        <v>255.5</v>
      </c>
      <c r="AD226" s="1">
        <v>119871688</v>
      </c>
      <c r="AE226" s="4" t="b">
        <v>0</v>
      </c>
      <c r="AG226"/>
    </row>
    <row r="227" spans="1:33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IF(testdata5[[#This Row],[qty]]&lt;&gt;0,H226+testdata5[[#This Row],[qty]]*BrickSize,H226)</f>
        <v>248</v>
      </c>
      <c r="I227" s="15">
        <f>(testdata5[[#This Row],[low]]-$H226)/BrickSize</f>
        <v>0.29199999999999593</v>
      </c>
      <c r="J227" s="15">
        <f>(testdata5[[#This Row],[high]]-$H226)/BrickSize</f>
        <v>0.51200000000000045</v>
      </c>
      <c r="K227" s="15">
        <f>IF(ABS(testdata5[[#This Row],[higQty]])&gt;=ABS(testdata5[[#This Row],[lowQty]]),testdata5[[#This Row],[higQty]],testdata5[[#This Row],[lowQty]])</f>
        <v>0.51200000000000045</v>
      </c>
      <c r="L227" s="12">
        <f>ROUNDDOWN(testdata5[[#This Row],[rawQty]],0)</f>
        <v>0</v>
      </c>
      <c r="M227" s="12">
        <f t="array" ref="M227">SUM(ABS(L$2:L227))</f>
        <v>30</v>
      </c>
      <c r="N227" s="6" t="str">
        <f>IF(testdata5[[#This Row],[qty]]&gt;0,"UP",IF(testdata5[[#This Row],[qty]]&lt;0,"DN",""))</f>
        <v/>
      </c>
      <c r="O227" s="7">
        <f t="shared" si="4"/>
        <v>222</v>
      </c>
      <c r="P227" s="2" t="str">
        <f>IF(testdata5[[#This Row],[qty]]&lt;&gt;0,H226,"")</f>
        <v/>
      </c>
      <c r="Q227" s="2" t="str">
        <f ca="1">IF(testdata5[[#This Row],[qty]]&lt;&gt;0,MAX(OFFSET(testdata5[[#This Row],[high]],0,0,testdata5[[#This Row],[lastIndex]]-testdata5[[#This Row],[index]],1)),"")</f>
        <v/>
      </c>
      <c r="R227" s="2" t="str">
        <f ca="1">IF(testdata5[[#This Row],[qty]]&lt;&gt;0,MIN(OFFSET(testdata5[[#This Row],[low]],0,0,testdata5[[#This Row],[lastIndex]]-testdata5[[#This Row],[index]],1)),"")</f>
        <v/>
      </c>
      <c r="S227" s="2" t="str">
        <f>IF(testdata5[[#This Row],[qty]]&lt;&gt;0,testdata5[[#This Row],[last]],"")</f>
        <v/>
      </c>
      <c r="T227" s="1" t="str">
        <f ca="1">IF(testdata5[[#This Row],[qty]]&lt;&gt;0,SUM(OFFSET(testdata5[[#This Row],[volume]],0,0,testdata5[[#This Row],[lastIndex]]-testdata5[[#This Row],[index]],1))/ABS(testdata5[[#This Row],[qty]]),"")</f>
        <v/>
      </c>
      <c r="X227" s="7">
        <v>226</v>
      </c>
      <c r="Y227" s="3" t="s">
        <v>127</v>
      </c>
      <c r="Z227" s="2">
        <v>255.5</v>
      </c>
      <c r="AA227" s="2">
        <v>254.32</v>
      </c>
      <c r="AB227" s="2">
        <v>247.37</v>
      </c>
      <c r="AC227" s="2">
        <v>253</v>
      </c>
      <c r="AD227" s="1">
        <v>56536864</v>
      </c>
      <c r="AE227" s="4" t="b">
        <v>0</v>
      </c>
      <c r="AG227"/>
    </row>
    <row r="228" spans="1:33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IF(testdata5[[#This Row],[qty]]&lt;&gt;0,H227+testdata5[[#This Row],[qty]]*BrickSize,H227)</f>
        <v>248</v>
      </c>
      <c r="I228" s="15">
        <f>(testdata5[[#This Row],[low]]-$H227)/BrickSize</f>
        <v>0.51599999999999679</v>
      </c>
      <c r="J228" s="15">
        <f>(testdata5[[#This Row],[high]]-$H227)/BrickSize</f>
        <v>0.63999999999999768</v>
      </c>
      <c r="K228" s="15">
        <f>IF(ABS(testdata5[[#This Row],[higQty]])&gt;=ABS(testdata5[[#This Row],[lowQty]]),testdata5[[#This Row],[higQty]],testdata5[[#This Row],[lowQty]])</f>
        <v>0.63999999999999768</v>
      </c>
      <c r="L228" s="12">
        <f>ROUNDDOWN(testdata5[[#This Row],[rawQty]],0)</f>
        <v>0</v>
      </c>
      <c r="M228" s="12">
        <f t="array" ref="M228">SUM(ABS(L$2:L228))</f>
        <v>30</v>
      </c>
      <c r="N228" s="6" t="str">
        <f>IF(testdata5[[#This Row],[qty]]&gt;0,"UP",IF(testdata5[[#This Row],[qty]]&lt;0,"DN",""))</f>
        <v/>
      </c>
      <c r="O228" s="7">
        <f t="shared" si="4"/>
        <v>222</v>
      </c>
      <c r="P228" s="2" t="str">
        <f>IF(testdata5[[#This Row],[qty]]&lt;&gt;0,H227,"")</f>
        <v/>
      </c>
      <c r="Q228" s="2" t="str">
        <f ca="1">IF(testdata5[[#This Row],[qty]]&lt;&gt;0,MAX(OFFSET(testdata5[[#This Row],[high]],0,0,testdata5[[#This Row],[lastIndex]]-testdata5[[#This Row],[index]],1)),"")</f>
        <v/>
      </c>
      <c r="R228" s="2" t="str">
        <f ca="1">IF(testdata5[[#This Row],[qty]]&lt;&gt;0,MIN(OFFSET(testdata5[[#This Row],[low]],0,0,testdata5[[#This Row],[lastIndex]]-testdata5[[#This Row],[index]],1)),"")</f>
        <v/>
      </c>
      <c r="S228" s="2" t="str">
        <f>IF(testdata5[[#This Row],[qty]]&lt;&gt;0,testdata5[[#This Row],[last]],"")</f>
        <v/>
      </c>
      <c r="T228" s="1" t="str">
        <f ca="1">IF(testdata5[[#This Row],[qty]]&lt;&gt;0,SUM(OFFSET(testdata5[[#This Row],[volume]],0,0,testdata5[[#This Row],[lastIndex]]-testdata5[[#This Row],[index]],1))/ABS(testdata5[[#This Row],[qty]]),"")</f>
        <v/>
      </c>
      <c r="X228" s="7">
        <v>227</v>
      </c>
      <c r="Y228" s="3" t="s">
        <v>127</v>
      </c>
      <c r="Z228" s="2">
        <v>253</v>
      </c>
      <c r="AA228" s="2">
        <v>254.32</v>
      </c>
      <c r="AB228" s="2">
        <v>247.37</v>
      </c>
      <c r="AC228" s="2">
        <v>250.5</v>
      </c>
      <c r="AD228" s="1">
        <v>56536864</v>
      </c>
      <c r="AE228" s="4" t="b">
        <v>0</v>
      </c>
      <c r="AG228"/>
    </row>
    <row r="229" spans="1:33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IF(testdata5[[#This Row],[qty]]&lt;&gt;0,H228+testdata5[[#This Row],[qty]]*BrickSize,H228)</f>
        <v>248</v>
      </c>
      <c r="I229" s="15">
        <f>(testdata5[[#This Row],[low]]-$H228)/BrickSize</f>
        <v>0.45599999999999452</v>
      </c>
      <c r="J229" s="15">
        <f>(testdata5[[#This Row],[high]]-$H228)/BrickSize</f>
        <v>0.74400000000000543</v>
      </c>
      <c r="K229" s="15">
        <f>IF(ABS(testdata5[[#This Row],[higQty]])&gt;=ABS(testdata5[[#This Row],[lowQty]]),testdata5[[#This Row],[higQty]],testdata5[[#This Row],[lowQty]])</f>
        <v>0.74400000000000543</v>
      </c>
      <c r="L229" s="12">
        <f>ROUNDDOWN(testdata5[[#This Row],[rawQty]],0)</f>
        <v>0</v>
      </c>
      <c r="M229" s="12">
        <f t="array" ref="M229">SUM(ABS(L$2:L229))</f>
        <v>30</v>
      </c>
      <c r="N229" s="6" t="str">
        <f>IF(testdata5[[#This Row],[qty]]&gt;0,"UP",IF(testdata5[[#This Row],[qty]]&lt;0,"DN",""))</f>
        <v/>
      </c>
      <c r="O229" s="7">
        <f t="shared" si="4"/>
        <v>222</v>
      </c>
      <c r="P229" s="2" t="str">
        <f>IF(testdata5[[#This Row],[qty]]&lt;&gt;0,H228,"")</f>
        <v/>
      </c>
      <c r="Q229" s="2" t="str">
        <f ca="1">IF(testdata5[[#This Row],[qty]]&lt;&gt;0,MAX(OFFSET(testdata5[[#This Row],[high]],0,0,testdata5[[#This Row],[lastIndex]]-testdata5[[#This Row],[index]],1)),"")</f>
        <v/>
      </c>
      <c r="R229" s="2" t="str">
        <f ca="1">IF(testdata5[[#This Row],[qty]]&lt;&gt;0,MIN(OFFSET(testdata5[[#This Row],[low]],0,0,testdata5[[#This Row],[lastIndex]]-testdata5[[#This Row],[index]],1)),"")</f>
        <v/>
      </c>
      <c r="S229" s="2" t="str">
        <f>IF(testdata5[[#This Row],[qty]]&lt;&gt;0,testdata5[[#This Row],[last]],"")</f>
        <v/>
      </c>
      <c r="T229" s="1" t="str">
        <f ca="1">IF(testdata5[[#This Row],[qty]]&lt;&gt;0,SUM(OFFSET(testdata5[[#This Row],[volume]],0,0,testdata5[[#This Row],[lastIndex]]-testdata5[[#This Row],[index]],1))/ABS(testdata5[[#This Row],[qty]]),"")</f>
        <v/>
      </c>
      <c r="X229" s="7">
        <v>228</v>
      </c>
      <c r="Y229" s="3" t="s">
        <v>127</v>
      </c>
      <c r="Z229" s="2">
        <v>250.5</v>
      </c>
      <c r="AA229" s="2">
        <v>254.32</v>
      </c>
      <c r="AB229" s="2">
        <v>247.37</v>
      </c>
      <c r="AC229" s="2">
        <v>248</v>
      </c>
      <c r="AD229" s="1">
        <v>56536864</v>
      </c>
      <c r="AE229" s="4" t="b">
        <v>0</v>
      </c>
      <c r="AG229"/>
    </row>
    <row r="230" spans="1:33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IF(testdata5[[#This Row],[qty]]&lt;&gt;0,H229+testdata5[[#This Row],[qty]]*BrickSize,H229)</f>
        <v>250.5</v>
      </c>
      <c r="I230" s="15">
        <f>(testdata5[[#This Row],[low]]-$H229)/BrickSize</f>
        <v>0.70800000000000407</v>
      </c>
      <c r="J230" s="15">
        <f>(testdata5[[#This Row],[high]]-$H229)/BrickSize</f>
        <v>1.567999999999995</v>
      </c>
      <c r="K230" s="15">
        <f>IF(ABS(testdata5[[#This Row],[higQty]])&gt;=ABS(testdata5[[#This Row],[lowQty]]),testdata5[[#This Row],[higQty]],testdata5[[#This Row],[lowQty]])</f>
        <v>1.567999999999995</v>
      </c>
      <c r="L230" s="12">
        <f>ROUNDDOWN(testdata5[[#This Row],[rawQty]],0)</f>
        <v>1</v>
      </c>
      <c r="M230" s="12">
        <f t="array" ref="M230">SUM(ABS(L$2:L230))</f>
        <v>31</v>
      </c>
      <c r="N230" s="6" t="str">
        <f>IF(testdata5[[#This Row],[qty]]&gt;0,"UP",IF(testdata5[[#This Row],[qty]]&lt;0,"DN",""))</f>
        <v>UP</v>
      </c>
      <c r="O230" s="7">
        <f t="shared" si="4"/>
        <v>222</v>
      </c>
      <c r="P230" s="2">
        <f>IF(testdata5[[#This Row],[qty]]&lt;&gt;0,H229,"")</f>
        <v>248</v>
      </c>
      <c r="Q230" s="2">
        <f ca="1">IF(testdata5[[#This Row],[qty]]&lt;&gt;0,MAX(OFFSET(testdata5[[#This Row],[high]],0,0,testdata5[[#This Row],[lastIndex]]-testdata5[[#This Row],[index]],1)),"")</f>
        <v>251.92</v>
      </c>
      <c r="R230" s="2">
        <f ca="1">IF(testdata5[[#This Row],[qty]]&lt;&gt;0,MIN(OFFSET(testdata5[[#This Row],[low]],0,0,testdata5[[#This Row],[lastIndex]]-testdata5[[#This Row],[index]],1)),"")</f>
        <v>247</v>
      </c>
      <c r="S230" s="2">
        <f>IF(testdata5[[#This Row],[qty]]&lt;&gt;0,testdata5[[#This Row],[last]],"")</f>
        <v>250.5</v>
      </c>
      <c r="T230" s="1">
        <f ca="1">IF(testdata5[[#This Row],[qty]]&lt;&gt;0,SUM(OFFSET(testdata5[[#This Row],[volume]],0,0,testdata5[[#This Row],[lastIndex]]-testdata5[[#This Row],[index]],1))/ABS(testdata5[[#This Row],[qty]]),"")</f>
        <v>435330812</v>
      </c>
      <c r="X230" s="7">
        <v>229</v>
      </c>
      <c r="Y230" s="3" t="s">
        <v>201</v>
      </c>
      <c r="Z230" s="2">
        <v>248</v>
      </c>
      <c r="AA230" s="2">
        <v>251.69</v>
      </c>
      <c r="AB230" s="2">
        <v>247.13</v>
      </c>
      <c r="AC230" s="2">
        <v>250.5</v>
      </c>
      <c r="AD230" s="1">
        <v>137862544</v>
      </c>
      <c r="AE230" s="4" t="b">
        <v>1</v>
      </c>
      <c r="AG230"/>
    </row>
    <row r="231" spans="1:33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IF(testdata5[[#This Row],[qty]]&lt;&gt;0,H230+testdata5[[#This Row],[qty]]*BrickSize,H230)</f>
        <v>250.5</v>
      </c>
      <c r="I231" s="15">
        <f>(testdata5[[#This Row],[low]]-$H230)/BrickSize</f>
        <v>0.3</v>
      </c>
      <c r="J231" s="15">
        <f>(testdata5[[#This Row],[high]]-$H230)/BrickSize</f>
        <v>0.84800000000000186</v>
      </c>
      <c r="K231" s="15">
        <f>IF(ABS(testdata5[[#This Row],[higQty]])&gt;=ABS(testdata5[[#This Row],[lowQty]]),testdata5[[#This Row],[higQty]],testdata5[[#This Row],[lowQty]])</f>
        <v>0.84800000000000186</v>
      </c>
      <c r="L231" s="12">
        <f>ROUNDDOWN(testdata5[[#This Row],[rawQty]],0)</f>
        <v>0</v>
      </c>
      <c r="M231" s="12">
        <f t="array" ref="M231">SUM(ABS(L$2:L231))</f>
        <v>31</v>
      </c>
      <c r="N231" s="6" t="str">
        <f>IF(testdata5[[#This Row],[qty]]&gt;0,"UP",IF(testdata5[[#This Row],[qty]]&lt;0,"DN",""))</f>
        <v/>
      </c>
      <c r="O231" s="7">
        <f t="shared" si="4"/>
        <v>229</v>
      </c>
      <c r="P231" s="2" t="str">
        <f>IF(testdata5[[#This Row],[qty]]&lt;&gt;0,H230,"")</f>
        <v/>
      </c>
      <c r="Q231" s="2" t="str">
        <f ca="1">IF(testdata5[[#This Row],[qty]]&lt;&gt;0,MAX(OFFSET(testdata5[[#This Row],[high]],0,0,testdata5[[#This Row],[lastIndex]]-testdata5[[#This Row],[index]],1)),"")</f>
        <v/>
      </c>
      <c r="R231" s="2" t="str">
        <f ca="1">IF(testdata5[[#This Row],[qty]]&lt;&gt;0,MIN(OFFSET(testdata5[[#This Row],[low]],0,0,testdata5[[#This Row],[lastIndex]]-testdata5[[#This Row],[index]],1)),"")</f>
        <v/>
      </c>
      <c r="S231" s="2" t="str">
        <f>IF(testdata5[[#This Row],[qty]]&lt;&gt;0,testdata5[[#This Row],[last]],"")</f>
        <v/>
      </c>
      <c r="T231" s="1" t="str">
        <f ca="1">IF(testdata5[[#This Row],[qty]]&lt;&gt;0,SUM(OFFSET(testdata5[[#This Row],[volume]],0,0,testdata5[[#This Row],[lastIndex]]-testdata5[[#This Row],[index]],1))/ABS(testdata5[[#This Row],[qty]]),"")</f>
        <v/>
      </c>
      <c r="X231" s="7">
        <v>230</v>
      </c>
      <c r="Y231" s="3" t="s">
        <v>128</v>
      </c>
      <c r="Z231" s="2">
        <v>250.5</v>
      </c>
      <c r="AA231" s="2">
        <v>253.1</v>
      </c>
      <c r="AB231" s="2">
        <v>243.3</v>
      </c>
      <c r="AC231" s="2">
        <v>248</v>
      </c>
      <c r="AD231" s="1">
        <v>110171464</v>
      </c>
      <c r="AE231" s="4" t="b">
        <v>0</v>
      </c>
      <c r="AG231"/>
    </row>
    <row r="232" spans="1:33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IF(testdata5[[#This Row],[qty]]&lt;&gt;0,H231+testdata5[[#This Row],[qty]]*BrickSize,H231)</f>
        <v>253</v>
      </c>
      <c r="I232" s="15">
        <f>(testdata5[[#This Row],[low]]-$H231)/BrickSize</f>
        <v>0.86399999999999866</v>
      </c>
      <c r="J232" s="15">
        <f>(testdata5[[#This Row],[high]]-$H231)/BrickSize</f>
        <v>1.7759999999999991</v>
      </c>
      <c r="K232" s="15">
        <f>IF(ABS(testdata5[[#This Row],[higQty]])&gt;=ABS(testdata5[[#This Row],[lowQty]]),testdata5[[#This Row],[higQty]],testdata5[[#This Row],[lowQty]])</f>
        <v>1.7759999999999991</v>
      </c>
      <c r="L232" s="12">
        <f>ROUNDDOWN(testdata5[[#This Row],[rawQty]],0)</f>
        <v>1</v>
      </c>
      <c r="M232" s="12">
        <f t="array" ref="M232">SUM(ABS(L$2:L232))</f>
        <v>32</v>
      </c>
      <c r="N232" s="6" t="str">
        <f>IF(testdata5[[#This Row],[qty]]&gt;0,"UP",IF(testdata5[[#This Row],[qty]]&lt;0,"DN",""))</f>
        <v>UP</v>
      </c>
      <c r="O232" s="7">
        <f t="shared" si="4"/>
        <v>229</v>
      </c>
      <c r="P232" s="2">
        <f>IF(testdata5[[#This Row],[qty]]&lt;&gt;0,H231,"")</f>
        <v>250.5</v>
      </c>
      <c r="Q232" s="2">
        <f ca="1">IF(testdata5[[#This Row],[qty]]&lt;&gt;0,MAX(OFFSET(testdata5[[#This Row],[high]],0,0,testdata5[[#This Row],[lastIndex]]-testdata5[[#This Row],[index]],1)),"")</f>
        <v>254.94</v>
      </c>
      <c r="R232" s="2">
        <f ca="1">IF(testdata5[[#This Row],[qty]]&lt;&gt;0,MIN(OFFSET(testdata5[[#This Row],[low]],0,0,testdata5[[#This Row],[lastIndex]]-testdata5[[#This Row],[index]],1)),"")</f>
        <v>251.25</v>
      </c>
      <c r="S232" s="2">
        <f>IF(testdata5[[#This Row],[qty]]&lt;&gt;0,testdata5[[#This Row],[last]],"")</f>
        <v>253</v>
      </c>
      <c r="T232" s="1">
        <f ca="1">IF(testdata5[[#This Row],[qty]]&lt;&gt;0,SUM(OFFSET(testdata5[[#This Row],[volume]],0,0,testdata5[[#This Row],[lastIndex]]-testdata5[[#This Row],[index]],1))/ABS(testdata5[[#This Row],[qty]]),"")</f>
        <v>214361016</v>
      </c>
      <c r="X232" s="7">
        <v>231</v>
      </c>
      <c r="Y232" s="3" t="s">
        <v>128</v>
      </c>
      <c r="Z232" s="2">
        <v>248</v>
      </c>
      <c r="AA232" s="2">
        <v>253.1</v>
      </c>
      <c r="AB232" s="2">
        <v>243.3</v>
      </c>
      <c r="AC232" s="2">
        <v>245.5</v>
      </c>
      <c r="AD232" s="1">
        <v>110171464</v>
      </c>
      <c r="AE232" s="4" t="b">
        <v>0</v>
      </c>
      <c r="AG232"/>
    </row>
    <row r="233" spans="1:33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IF(testdata5[[#This Row],[qty]]&lt;&gt;0,H232+testdata5[[#This Row],[qty]]*BrickSize,H232)</f>
        <v>250.5</v>
      </c>
      <c r="I233" s="15">
        <f>(testdata5[[#This Row],[low]]-$H232)/BrickSize</f>
        <v>-1.2519999999999982</v>
      </c>
      <c r="J233" s="15">
        <f>(testdata5[[#This Row],[high]]-$H232)/BrickSize</f>
        <v>0.49199999999999589</v>
      </c>
      <c r="K233" s="15">
        <f>IF(ABS(testdata5[[#This Row],[higQty]])&gt;=ABS(testdata5[[#This Row],[lowQty]]),testdata5[[#This Row],[higQty]],testdata5[[#This Row],[lowQty]])</f>
        <v>-1.2519999999999982</v>
      </c>
      <c r="L233" s="12">
        <f>ROUNDDOWN(testdata5[[#This Row],[rawQty]],0)</f>
        <v>-1</v>
      </c>
      <c r="M233" s="12">
        <f t="array" ref="M233">SUM(ABS(L$2:L233))</f>
        <v>33</v>
      </c>
      <c r="N233" s="6" t="str">
        <f>IF(testdata5[[#This Row],[qty]]&gt;0,"UP",IF(testdata5[[#This Row],[qty]]&lt;0,"DN",""))</f>
        <v>DN</v>
      </c>
      <c r="O233" s="7">
        <f t="shared" si="4"/>
        <v>231</v>
      </c>
      <c r="P233" s="2">
        <f>IF(testdata5[[#This Row],[qty]]&lt;&gt;0,H232,"")</f>
        <v>253</v>
      </c>
      <c r="Q233" s="2">
        <f ca="1">IF(testdata5[[#This Row],[qty]]&lt;&gt;0,MAX(OFFSET(testdata5[[#This Row],[high]],0,0,testdata5[[#This Row],[lastIndex]]-testdata5[[#This Row],[index]],1)),"")</f>
        <v>254.23</v>
      </c>
      <c r="R233" s="2">
        <f ca="1">IF(testdata5[[#This Row],[qty]]&lt;&gt;0,MIN(OFFSET(testdata5[[#This Row],[low]],0,0,testdata5[[#This Row],[lastIndex]]-testdata5[[#This Row],[index]],1)),"")</f>
        <v>249.87</v>
      </c>
      <c r="S233" s="2">
        <f>IF(testdata5[[#This Row],[qty]]&lt;&gt;0,testdata5[[#This Row],[last]],"")</f>
        <v>250.5</v>
      </c>
      <c r="T233" s="1">
        <f ca="1">IF(testdata5[[#This Row],[qty]]&lt;&gt;0,SUM(OFFSET(testdata5[[#This Row],[volume]],0,0,testdata5[[#This Row],[lastIndex]]-testdata5[[#This Row],[index]],1))/ABS(testdata5[[#This Row],[qty]]),"")</f>
        <v>171557392</v>
      </c>
      <c r="X233" s="7">
        <v>232</v>
      </c>
      <c r="Y233" s="3" t="s">
        <v>129</v>
      </c>
      <c r="Z233" s="2">
        <v>245.5</v>
      </c>
      <c r="AA233" s="2">
        <v>245.51</v>
      </c>
      <c r="AB233" s="2">
        <v>238.71</v>
      </c>
      <c r="AC233" s="2">
        <v>243</v>
      </c>
      <c r="AD233" s="1">
        <v>129162904</v>
      </c>
      <c r="AE233" s="4" t="b">
        <v>0</v>
      </c>
      <c r="AG233"/>
    </row>
    <row r="234" spans="1:33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IF(testdata5[[#This Row],[qty]]&lt;&gt;0,H233+testdata5[[#This Row],[qty]]*BrickSize,H233)</f>
        <v>255.5</v>
      </c>
      <c r="I234" s="15">
        <f>(testdata5[[#This Row],[low]]-$H233)/BrickSize</f>
        <v>1.0200000000000045</v>
      </c>
      <c r="J234" s="15">
        <f>(testdata5[[#This Row],[high]]-$H233)/BrickSize</f>
        <v>2.0600000000000023</v>
      </c>
      <c r="K234" s="15">
        <f>IF(ABS(testdata5[[#This Row],[higQty]])&gt;=ABS(testdata5[[#This Row],[lowQty]]),testdata5[[#This Row],[higQty]],testdata5[[#This Row],[lowQty]])</f>
        <v>2.0600000000000023</v>
      </c>
      <c r="L234" s="12">
        <f>ROUNDDOWN(testdata5[[#This Row],[rawQty]],0)</f>
        <v>2</v>
      </c>
      <c r="M234" s="12">
        <f t="array" ref="M234">SUM(ABS(L$2:L234))</f>
        <v>35</v>
      </c>
      <c r="N234" s="6" t="str">
        <f>IF(testdata5[[#This Row],[qty]]&gt;0,"UP",IF(testdata5[[#This Row],[qty]]&lt;0,"DN",""))</f>
        <v>UP</v>
      </c>
      <c r="O234" s="7">
        <f t="shared" si="4"/>
        <v>232</v>
      </c>
      <c r="P234" s="2">
        <f>IF(testdata5[[#This Row],[qty]]&lt;&gt;0,H233,"")</f>
        <v>250.5</v>
      </c>
      <c r="Q234" s="2">
        <f ca="1">IF(testdata5[[#This Row],[qty]]&lt;&gt;0,MAX(OFFSET(testdata5[[#This Row],[high]],0,0,testdata5[[#This Row],[lastIndex]]-testdata5[[#This Row],[index]],1)),"")</f>
        <v>255.65</v>
      </c>
      <c r="R234" s="2">
        <f ca="1">IF(testdata5[[#This Row],[qty]]&lt;&gt;0,MIN(OFFSET(testdata5[[#This Row],[low]],0,0,testdata5[[#This Row],[lastIndex]]-testdata5[[#This Row],[index]],1)),"")</f>
        <v>253.05</v>
      </c>
      <c r="S234" s="2">
        <f>IF(testdata5[[#This Row],[qty]]&lt;&gt;0,testdata5[[#This Row],[last]],"")</f>
        <v>255.5</v>
      </c>
      <c r="T234" s="1">
        <f ca="1">IF(testdata5[[#This Row],[qty]]&lt;&gt;0,SUM(OFFSET(testdata5[[#This Row],[volume]],0,0,testdata5[[#This Row],[lastIndex]]-testdata5[[#This Row],[index]],1))/ABS(testdata5[[#This Row],[qty]]),"")</f>
        <v>49070092</v>
      </c>
      <c r="X234" s="7">
        <v>233</v>
      </c>
      <c r="Y234" s="3" t="s">
        <v>129</v>
      </c>
      <c r="Z234" s="2">
        <v>243</v>
      </c>
      <c r="AA234" s="2">
        <v>245.51</v>
      </c>
      <c r="AB234" s="2">
        <v>238.71</v>
      </c>
      <c r="AC234" s="2">
        <v>240.5</v>
      </c>
      <c r="AD234" s="1">
        <v>129162904</v>
      </c>
      <c r="AE234" s="4" t="b">
        <v>0</v>
      </c>
      <c r="AG234"/>
    </row>
    <row r="235" spans="1:33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IF(testdata5[[#This Row],[qty]]&lt;&gt;0,H234+testdata5[[#This Row],[qty]]*BrickSize,H234)</f>
        <v>253</v>
      </c>
      <c r="I235" s="15">
        <f>(testdata5[[#This Row],[low]]-$H234)/BrickSize</f>
        <v>-1.3799999999999955</v>
      </c>
      <c r="J235" s="15">
        <f>(testdata5[[#This Row],[high]]-$H234)/BrickSize</f>
        <v>-0.57200000000000273</v>
      </c>
      <c r="K235" s="15">
        <f>IF(ABS(testdata5[[#This Row],[higQty]])&gt;=ABS(testdata5[[#This Row],[lowQty]]),testdata5[[#This Row],[higQty]],testdata5[[#This Row],[lowQty]])</f>
        <v>-1.3799999999999955</v>
      </c>
      <c r="L235" s="12">
        <f>ROUNDDOWN(testdata5[[#This Row],[rawQty]],0)</f>
        <v>-1</v>
      </c>
      <c r="M235" s="12">
        <f t="array" ref="M235">SUM(ABS(L$2:L235))</f>
        <v>36</v>
      </c>
      <c r="N235" s="6" t="str">
        <f>IF(testdata5[[#This Row],[qty]]&gt;0,"UP",IF(testdata5[[#This Row],[qty]]&lt;0,"DN",""))</f>
        <v>DN</v>
      </c>
      <c r="O235" s="7">
        <f t="shared" si="4"/>
        <v>233</v>
      </c>
      <c r="P235" s="2">
        <f>IF(testdata5[[#This Row],[qty]]&lt;&gt;0,H234,"")</f>
        <v>255.5</v>
      </c>
      <c r="Q235" s="2">
        <f ca="1">IF(testdata5[[#This Row],[qty]]&lt;&gt;0,MAX(OFFSET(testdata5[[#This Row],[high]],0,0,testdata5[[#This Row],[lastIndex]]-testdata5[[#This Row],[index]],1)),"")</f>
        <v>254.07</v>
      </c>
      <c r="R235" s="2">
        <f ca="1">IF(testdata5[[#This Row],[qty]]&lt;&gt;0,MIN(OFFSET(testdata5[[#This Row],[low]],0,0,testdata5[[#This Row],[lastIndex]]-testdata5[[#This Row],[index]],1)),"")</f>
        <v>252.05</v>
      </c>
      <c r="S235" s="2">
        <f>IF(testdata5[[#This Row],[qty]]&lt;&gt;0,testdata5[[#This Row],[last]],"")</f>
        <v>253</v>
      </c>
      <c r="T235" s="1">
        <f ca="1">IF(testdata5[[#This Row],[qty]]&lt;&gt;0,SUM(OFFSET(testdata5[[#This Row],[volume]],0,0,testdata5[[#This Row],[lastIndex]]-testdata5[[#This Row],[index]],1))/ABS(testdata5[[#This Row],[qty]]),"")</f>
        <v>81394656</v>
      </c>
      <c r="X235" s="19">
        <v>234</v>
      </c>
      <c r="Y235" s="20" t="s">
        <v>130</v>
      </c>
      <c r="Z235" s="21">
        <v>240.5</v>
      </c>
      <c r="AA235" s="21">
        <v>245.07</v>
      </c>
      <c r="AB235" s="21">
        <v>235.52</v>
      </c>
      <c r="AC235" s="21">
        <v>238</v>
      </c>
      <c r="AD235" s="22">
        <v>260180208</v>
      </c>
      <c r="AE235" s="23" t="b">
        <v>0</v>
      </c>
      <c r="AG235"/>
    </row>
    <row r="236" spans="1:33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IF(testdata5[[#This Row],[qty]]&lt;&gt;0,H235+testdata5[[#This Row],[qty]]*BrickSize,H235)</f>
        <v>253</v>
      </c>
      <c r="I236" s="15">
        <f>(testdata5[[#This Row],[low]]-$H235)/BrickSize</f>
        <v>-0.50399999999999634</v>
      </c>
      <c r="J236" s="15">
        <f>(testdata5[[#This Row],[high]]-$H235)/BrickSize</f>
        <v>-0.11599999999999681</v>
      </c>
      <c r="K236" s="15">
        <f>IF(ABS(testdata5[[#This Row],[higQty]])&gt;=ABS(testdata5[[#This Row],[lowQty]]),testdata5[[#This Row],[higQty]],testdata5[[#This Row],[lowQty]])</f>
        <v>-0.50399999999999634</v>
      </c>
      <c r="L236" s="12">
        <f>ROUNDDOWN(testdata5[[#This Row],[rawQty]],0)</f>
        <v>0</v>
      </c>
      <c r="M236" s="12">
        <f t="array" ref="M236">SUM(ABS(L$2:L236))</f>
        <v>36</v>
      </c>
      <c r="N236" s="6" t="str">
        <f>IF(testdata5[[#This Row],[qty]]&gt;0,"UP",IF(testdata5[[#This Row],[qty]]&lt;0,"DN",""))</f>
        <v/>
      </c>
      <c r="O236" s="7">
        <f t="shared" si="4"/>
        <v>234</v>
      </c>
      <c r="P236" s="2" t="str">
        <f>IF(testdata5[[#This Row],[qty]]&lt;&gt;0,H235,"")</f>
        <v/>
      </c>
      <c r="Q236" s="2" t="str">
        <f ca="1">IF(testdata5[[#This Row],[qty]]&lt;&gt;0,MAX(OFFSET(testdata5[[#This Row],[high]],0,0,testdata5[[#This Row],[lastIndex]]-testdata5[[#This Row],[index]],1)),"")</f>
        <v/>
      </c>
      <c r="R236" s="2" t="str">
        <f ca="1">IF(testdata5[[#This Row],[qty]]&lt;&gt;0,MIN(OFFSET(testdata5[[#This Row],[low]],0,0,testdata5[[#This Row],[lastIndex]]-testdata5[[#This Row],[index]],1)),"")</f>
        <v/>
      </c>
      <c r="S236" s="2" t="str">
        <f>IF(testdata5[[#This Row],[qty]]&lt;&gt;0,testdata5[[#This Row],[last]],"")</f>
        <v/>
      </c>
      <c r="T236" s="1" t="str">
        <f ca="1">IF(testdata5[[#This Row],[qty]]&lt;&gt;0,SUM(OFFSET(testdata5[[#This Row],[volume]],0,0,testdata5[[#This Row],[lastIndex]]-testdata5[[#This Row],[index]],1))/ABS(testdata5[[#This Row],[qty]]),"")</f>
        <v/>
      </c>
      <c r="X236" s="7">
        <v>235</v>
      </c>
      <c r="Y236" s="3" t="s">
        <v>131</v>
      </c>
      <c r="Z236" s="2">
        <v>238</v>
      </c>
      <c r="AA236" s="2">
        <v>236.36</v>
      </c>
      <c r="AB236" s="2">
        <v>229.92</v>
      </c>
      <c r="AC236" s="2">
        <v>235.5</v>
      </c>
      <c r="AD236" s="1">
        <v>50033568</v>
      </c>
      <c r="AE236" s="4" t="b">
        <v>0</v>
      </c>
      <c r="AG236"/>
    </row>
    <row r="237" spans="1:33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IF(testdata5[[#This Row],[qty]]&lt;&gt;0,H236+testdata5[[#This Row],[qty]]*BrickSize,H236)</f>
        <v>253</v>
      </c>
      <c r="I237" s="15">
        <f>(testdata5[[#This Row],[low]]-$H236)/BrickSize</f>
        <v>-0.41599999999999682</v>
      </c>
      <c r="J237" s="15">
        <f>(testdata5[[#This Row],[high]]-$H236)/BrickSize</f>
        <v>0.15199999999999819</v>
      </c>
      <c r="K237" s="15">
        <f>IF(ABS(testdata5[[#This Row],[higQty]])&gt;=ABS(testdata5[[#This Row],[lowQty]]),testdata5[[#This Row],[higQty]],testdata5[[#This Row],[lowQty]])</f>
        <v>-0.41599999999999682</v>
      </c>
      <c r="L237" s="12">
        <f>ROUNDDOWN(testdata5[[#This Row],[rawQty]],0)</f>
        <v>0</v>
      </c>
      <c r="M237" s="12">
        <f t="array" ref="M237">SUM(ABS(L$2:L237))</f>
        <v>36</v>
      </c>
      <c r="N237" s="6" t="str">
        <f>IF(testdata5[[#This Row],[qty]]&gt;0,"UP",IF(testdata5[[#This Row],[qty]]&lt;0,"DN",""))</f>
        <v/>
      </c>
      <c r="O237" s="7">
        <f t="shared" si="4"/>
        <v>234</v>
      </c>
      <c r="P237" s="2" t="str">
        <f>IF(testdata5[[#This Row],[qty]]&lt;&gt;0,H236,"")</f>
        <v/>
      </c>
      <c r="Q237" s="2" t="str">
        <f ca="1">IF(testdata5[[#This Row],[qty]]&lt;&gt;0,MAX(OFFSET(testdata5[[#This Row],[high]],0,0,testdata5[[#This Row],[lastIndex]]-testdata5[[#This Row],[index]],1)),"")</f>
        <v/>
      </c>
      <c r="R237" s="2" t="str">
        <f ca="1">IF(testdata5[[#This Row],[qty]]&lt;&gt;0,MIN(OFFSET(testdata5[[#This Row],[low]],0,0,testdata5[[#This Row],[lastIndex]]-testdata5[[#This Row],[index]],1)),"")</f>
        <v/>
      </c>
      <c r="S237" s="2" t="str">
        <f>IF(testdata5[[#This Row],[qty]]&lt;&gt;0,testdata5[[#This Row],[last]],"")</f>
        <v/>
      </c>
      <c r="T237" s="1" t="str">
        <f ca="1">IF(testdata5[[#This Row],[qty]]&lt;&gt;0,SUM(OFFSET(testdata5[[#This Row],[volume]],0,0,testdata5[[#This Row],[lastIndex]]-testdata5[[#This Row],[index]],1))/ABS(testdata5[[#This Row],[qty]]),"")</f>
        <v/>
      </c>
      <c r="X237" s="7">
        <v>236</v>
      </c>
      <c r="Y237" s="3" t="s">
        <v>131</v>
      </c>
      <c r="Z237" s="2">
        <v>235.5</v>
      </c>
      <c r="AA237" s="2">
        <v>236.36</v>
      </c>
      <c r="AB237" s="2">
        <v>229.92</v>
      </c>
      <c r="AC237" s="2">
        <v>233</v>
      </c>
      <c r="AD237" s="1">
        <v>50033568</v>
      </c>
      <c r="AE237" s="4" t="b">
        <v>0</v>
      </c>
      <c r="AG237"/>
    </row>
    <row r="238" spans="1:33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IF(testdata5[[#This Row],[qty]]&lt;&gt;0,H237+testdata5[[#This Row],[qty]]*BrickSize,H237)</f>
        <v>253</v>
      </c>
      <c r="I238" s="15">
        <f>(testdata5[[#This Row],[low]]-$H237)/BrickSize</f>
        <v>0</v>
      </c>
      <c r="J238" s="15">
        <f>(testdata5[[#This Row],[high]]-$H237)/BrickSize</f>
        <v>0.57200000000000273</v>
      </c>
      <c r="K238" s="15">
        <f>IF(ABS(testdata5[[#This Row],[higQty]])&gt;=ABS(testdata5[[#This Row],[lowQty]]),testdata5[[#This Row],[higQty]],testdata5[[#This Row],[lowQty]])</f>
        <v>0.57200000000000273</v>
      </c>
      <c r="L238" s="12">
        <f>ROUNDDOWN(testdata5[[#This Row],[rawQty]],0)</f>
        <v>0</v>
      </c>
      <c r="M238" s="12">
        <f t="array" ref="M238">SUM(ABS(L$2:L238))</f>
        <v>36</v>
      </c>
      <c r="N238" s="6" t="str">
        <f>IF(testdata5[[#This Row],[qty]]&gt;0,"UP",IF(testdata5[[#This Row],[qty]]&lt;0,"DN",""))</f>
        <v/>
      </c>
      <c r="O238" s="7">
        <f t="shared" si="4"/>
        <v>234</v>
      </c>
      <c r="P238" s="2" t="str">
        <f>IF(testdata5[[#This Row],[qty]]&lt;&gt;0,H237,"")</f>
        <v/>
      </c>
      <c r="Q238" s="2" t="str">
        <f ca="1">IF(testdata5[[#This Row],[qty]]&lt;&gt;0,MAX(OFFSET(testdata5[[#This Row],[high]],0,0,testdata5[[#This Row],[lastIndex]]-testdata5[[#This Row],[index]],1)),"")</f>
        <v/>
      </c>
      <c r="R238" s="2" t="str">
        <f ca="1">IF(testdata5[[#This Row],[qty]]&lt;&gt;0,MIN(OFFSET(testdata5[[#This Row],[low]],0,0,testdata5[[#This Row],[lastIndex]]-testdata5[[#This Row],[index]],1)),"")</f>
        <v/>
      </c>
      <c r="S238" s="2" t="str">
        <f>IF(testdata5[[#This Row],[qty]]&lt;&gt;0,testdata5[[#This Row],[last]],"")</f>
        <v/>
      </c>
      <c r="T238" s="1" t="str">
        <f ca="1">IF(testdata5[[#This Row],[qty]]&lt;&gt;0,SUM(OFFSET(testdata5[[#This Row],[volume]],0,0,testdata5[[#This Row],[lastIndex]]-testdata5[[#This Row],[index]],1))/ABS(testdata5[[#This Row],[qty]]),"")</f>
        <v/>
      </c>
      <c r="X238" s="7">
        <v>237</v>
      </c>
      <c r="Y238" s="3" t="s">
        <v>131</v>
      </c>
      <c r="Z238" s="2">
        <v>233</v>
      </c>
      <c r="AA238" s="2">
        <v>236.36</v>
      </c>
      <c r="AB238" s="2">
        <v>229.92</v>
      </c>
      <c r="AC238" s="2">
        <v>230.5</v>
      </c>
      <c r="AD238" s="1">
        <v>50033568</v>
      </c>
      <c r="AE238" s="4" t="b">
        <v>0</v>
      </c>
      <c r="AG238"/>
    </row>
    <row r="239" spans="1:33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IF(testdata5[[#This Row],[qty]]&lt;&gt;0,H238+testdata5[[#This Row],[qty]]*BrickSize,H238)</f>
        <v>253</v>
      </c>
      <c r="I239" s="15">
        <f>(testdata5[[#This Row],[low]]-$H238)/BrickSize</f>
        <v>0.5559999999999945</v>
      </c>
      <c r="J239" s="15">
        <f>(testdata5[[#This Row],[high]]-$H238)/BrickSize</f>
        <v>0.9</v>
      </c>
      <c r="K239" s="15">
        <f>IF(ABS(testdata5[[#This Row],[higQty]])&gt;=ABS(testdata5[[#This Row],[lowQty]]),testdata5[[#This Row],[higQty]],testdata5[[#This Row],[lowQty]])</f>
        <v>0.9</v>
      </c>
      <c r="L239" s="12">
        <f>ROUNDDOWN(testdata5[[#This Row],[rawQty]],0)</f>
        <v>0</v>
      </c>
      <c r="M239" s="12">
        <f t="array" ref="M239">SUM(ABS(L$2:L239))</f>
        <v>36</v>
      </c>
      <c r="N239" s="6" t="str">
        <f>IF(testdata5[[#This Row],[qty]]&gt;0,"UP",IF(testdata5[[#This Row],[qty]]&lt;0,"DN",""))</f>
        <v/>
      </c>
      <c r="O239" s="7">
        <f t="shared" si="4"/>
        <v>234</v>
      </c>
      <c r="P239" s="2" t="str">
        <f>IF(testdata5[[#This Row],[qty]]&lt;&gt;0,H238,"")</f>
        <v/>
      </c>
      <c r="Q239" s="2" t="str">
        <f ca="1">IF(testdata5[[#This Row],[qty]]&lt;&gt;0,MAX(OFFSET(testdata5[[#This Row],[high]],0,0,testdata5[[#This Row],[lastIndex]]-testdata5[[#This Row],[index]],1)),"")</f>
        <v/>
      </c>
      <c r="R239" s="2" t="str">
        <f ca="1">IF(testdata5[[#This Row],[qty]]&lt;&gt;0,MIN(OFFSET(testdata5[[#This Row],[low]],0,0,testdata5[[#This Row],[lastIndex]]-testdata5[[#This Row],[index]],1)),"")</f>
        <v/>
      </c>
      <c r="S239" s="2" t="str">
        <f>IF(testdata5[[#This Row],[qty]]&lt;&gt;0,testdata5[[#This Row],[last]],"")</f>
        <v/>
      </c>
      <c r="T239" s="1" t="str">
        <f ca="1">IF(testdata5[[#This Row],[qty]]&lt;&gt;0,SUM(OFFSET(testdata5[[#This Row],[volume]],0,0,testdata5[[#This Row],[lastIndex]]-testdata5[[#This Row],[index]],1))/ABS(testdata5[[#This Row],[qty]]),"")</f>
        <v/>
      </c>
      <c r="X239" s="7">
        <v>238</v>
      </c>
      <c r="Y239" s="3" t="s">
        <v>132</v>
      </c>
      <c r="Z239" s="2">
        <v>230.5</v>
      </c>
      <c r="AA239" s="2">
        <v>241.61</v>
      </c>
      <c r="AB239" s="2">
        <v>229.42</v>
      </c>
      <c r="AC239" s="2">
        <v>233</v>
      </c>
      <c r="AD239" s="1">
        <v>55655512</v>
      </c>
      <c r="AE239" s="4" t="b">
        <v>1</v>
      </c>
      <c r="AG239"/>
    </row>
    <row r="240" spans="1:33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IF(testdata5[[#This Row],[qty]]&lt;&gt;0,H239+testdata5[[#This Row],[qty]]*BrickSize,H239)</f>
        <v>255.5</v>
      </c>
      <c r="I240" s="15">
        <f>(testdata5[[#This Row],[low]]-$H239)/BrickSize</f>
        <v>0.88799999999999957</v>
      </c>
      <c r="J240" s="15">
        <f>(testdata5[[#This Row],[high]]-$H239)/BrickSize</f>
        <v>1.2599999999999909</v>
      </c>
      <c r="K240" s="15">
        <f>IF(ABS(testdata5[[#This Row],[higQty]])&gt;=ABS(testdata5[[#This Row],[lowQty]]),testdata5[[#This Row],[higQty]],testdata5[[#This Row],[lowQty]])</f>
        <v>1.2599999999999909</v>
      </c>
      <c r="L240" s="12">
        <f>ROUNDDOWN(testdata5[[#This Row],[rawQty]],0)</f>
        <v>1</v>
      </c>
      <c r="M240" s="12">
        <f t="array" ref="M240">SUM(ABS(L$2:L240))</f>
        <v>37</v>
      </c>
      <c r="N240" s="6" t="str">
        <f>IF(testdata5[[#This Row],[qty]]&gt;0,"UP",IF(testdata5[[#This Row],[qty]]&lt;0,"DN",""))</f>
        <v>UP</v>
      </c>
      <c r="O240" s="7">
        <f t="shared" si="4"/>
        <v>234</v>
      </c>
      <c r="P240" s="2">
        <f>IF(testdata5[[#This Row],[qty]]&lt;&gt;0,H239,"")</f>
        <v>253</v>
      </c>
      <c r="Q240" s="2">
        <f ca="1">IF(testdata5[[#This Row],[qty]]&lt;&gt;0,MAX(OFFSET(testdata5[[#This Row],[high]],0,0,testdata5[[#This Row],[lastIndex]]-testdata5[[#This Row],[index]],1)),"")</f>
        <v>256.14999999999998</v>
      </c>
      <c r="R240" s="2">
        <f ca="1">IF(testdata5[[#This Row],[qty]]&lt;&gt;0,MIN(OFFSET(testdata5[[#This Row],[low]],0,0,testdata5[[#This Row],[lastIndex]]-testdata5[[#This Row],[index]],1)),"")</f>
        <v>251.74</v>
      </c>
      <c r="S240" s="2">
        <f>IF(testdata5[[#This Row],[qty]]&lt;&gt;0,testdata5[[#This Row],[last]],"")</f>
        <v>255.5</v>
      </c>
      <c r="T240" s="1">
        <f ca="1">IF(testdata5[[#This Row],[qty]]&lt;&gt;0,SUM(OFFSET(testdata5[[#This Row],[volume]],0,0,testdata5[[#This Row],[lastIndex]]-testdata5[[#This Row],[index]],1))/ABS(testdata5[[#This Row],[qty]]),"")</f>
        <v>415302784</v>
      </c>
      <c r="X240" s="7">
        <v>239</v>
      </c>
      <c r="Y240" s="3" t="s">
        <v>132</v>
      </c>
      <c r="Z240" s="2">
        <v>233</v>
      </c>
      <c r="AA240" s="2">
        <v>241.61</v>
      </c>
      <c r="AB240" s="2">
        <v>229.42</v>
      </c>
      <c r="AC240" s="2">
        <v>235.5</v>
      </c>
      <c r="AD240" s="1">
        <v>55655512</v>
      </c>
      <c r="AE240" s="4" t="b">
        <v>1</v>
      </c>
      <c r="AG240"/>
    </row>
    <row r="241" spans="1:33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IF(testdata5[[#This Row],[qty]]&lt;&gt;0,H240+testdata5[[#This Row],[qty]]*BrickSize,H240)</f>
        <v>255.5</v>
      </c>
      <c r="I241" s="15">
        <f>(testdata5[[#This Row],[low]]-$H240)/BrickSize</f>
        <v>3.9999999999963624E-3</v>
      </c>
      <c r="J241" s="15">
        <f>(testdata5[[#This Row],[high]]-$H240)/BrickSize</f>
        <v>0.3519999999999982</v>
      </c>
      <c r="K241" s="15">
        <f>IF(ABS(testdata5[[#This Row],[higQty]])&gt;=ABS(testdata5[[#This Row],[lowQty]]),testdata5[[#This Row],[higQty]],testdata5[[#This Row],[lowQty]])</f>
        <v>0.3519999999999982</v>
      </c>
      <c r="L241" s="12">
        <f>ROUNDDOWN(testdata5[[#This Row],[rawQty]],0)</f>
        <v>0</v>
      </c>
      <c r="M241" s="12">
        <f t="array" ref="M241">SUM(ABS(L$2:L241))</f>
        <v>37</v>
      </c>
      <c r="N241" s="6" t="str">
        <f>IF(testdata5[[#This Row],[qty]]&gt;0,"UP",IF(testdata5[[#This Row],[qty]]&lt;0,"DN",""))</f>
        <v/>
      </c>
      <c r="O241" s="7">
        <f t="shared" si="4"/>
        <v>239</v>
      </c>
      <c r="P241" s="2" t="str">
        <f>IF(testdata5[[#This Row],[qty]]&lt;&gt;0,H240,"")</f>
        <v/>
      </c>
      <c r="Q241" s="2" t="str">
        <f ca="1">IF(testdata5[[#This Row],[qty]]&lt;&gt;0,MAX(OFFSET(testdata5[[#This Row],[high]],0,0,testdata5[[#This Row],[lastIndex]]-testdata5[[#This Row],[index]],1)),"")</f>
        <v/>
      </c>
      <c r="R241" s="2" t="str">
        <f ca="1">IF(testdata5[[#This Row],[qty]]&lt;&gt;0,MIN(OFFSET(testdata5[[#This Row],[low]],0,0,testdata5[[#This Row],[lastIndex]]-testdata5[[#This Row],[index]],1)),"")</f>
        <v/>
      </c>
      <c r="S241" s="2" t="str">
        <f>IF(testdata5[[#This Row],[qty]]&lt;&gt;0,testdata5[[#This Row],[last]],"")</f>
        <v/>
      </c>
      <c r="T241" s="1" t="str">
        <f ca="1">IF(testdata5[[#This Row],[qty]]&lt;&gt;0,SUM(OFFSET(testdata5[[#This Row],[volume]],0,0,testdata5[[#This Row],[lastIndex]]-testdata5[[#This Row],[index]],1))/ABS(testdata5[[#This Row],[qty]]),"")</f>
        <v/>
      </c>
      <c r="X241" s="7">
        <v>240</v>
      </c>
      <c r="Y241" s="3" t="s">
        <v>132</v>
      </c>
      <c r="Z241" s="2">
        <v>235.5</v>
      </c>
      <c r="AA241" s="2">
        <v>241.61</v>
      </c>
      <c r="AB241" s="2">
        <v>229.42</v>
      </c>
      <c r="AC241" s="2">
        <v>238</v>
      </c>
      <c r="AD241" s="1">
        <v>55655512</v>
      </c>
      <c r="AE241" s="4" t="b">
        <v>1</v>
      </c>
      <c r="AG241"/>
    </row>
    <row r="242" spans="1:33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IF(testdata5[[#This Row],[qty]]&lt;&gt;0,H241+testdata5[[#This Row],[qty]]*BrickSize,H241)</f>
        <v>255.5</v>
      </c>
      <c r="I242" s="15">
        <f>(testdata5[[#This Row],[low]]-$H241)/BrickSize</f>
        <v>-0.39600000000000363</v>
      </c>
      <c r="J242" s="15">
        <f>(testdata5[[#This Row],[high]]-$H241)/BrickSize</f>
        <v>0.22400000000000092</v>
      </c>
      <c r="K242" s="15">
        <f>IF(ABS(testdata5[[#This Row],[higQty]])&gt;=ABS(testdata5[[#This Row],[lowQty]]),testdata5[[#This Row],[higQty]],testdata5[[#This Row],[lowQty]])</f>
        <v>-0.39600000000000363</v>
      </c>
      <c r="L242" s="12">
        <f>ROUNDDOWN(testdata5[[#This Row],[rawQty]],0)</f>
        <v>0</v>
      </c>
      <c r="M242" s="12">
        <f t="array" ref="M242">SUM(ABS(L$2:L242))</f>
        <v>37</v>
      </c>
      <c r="N242" s="6" t="str">
        <f>IF(testdata5[[#This Row],[qty]]&gt;0,"UP",IF(testdata5[[#This Row],[qty]]&lt;0,"DN",""))</f>
        <v/>
      </c>
      <c r="O242" s="7">
        <f t="shared" si="4"/>
        <v>239</v>
      </c>
      <c r="P242" s="2" t="str">
        <f>IF(testdata5[[#This Row],[qty]]&lt;&gt;0,H241,"")</f>
        <v/>
      </c>
      <c r="Q242" s="2" t="str">
        <f ca="1">IF(testdata5[[#This Row],[qty]]&lt;&gt;0,MAX(OFFSET(testdata5[[#This Row],[high]],0,0,testdata5[[#This Row],[lastIndex]]-testdata5[[#This Row],[index]],1)),"")</f>
        <v/>
      </c>
      <c r="R242" s="2" t="str">
        <f ca="1">IF(testdata5[[#This Row],[qty]]&lt;&gt;0,MIN(OFFSET(testdata5[[#This Row],[low]],0,0,testdata5[[#This Row],[lastIndex]]-testdata5[[#This Row],[index]],1)),"")</f>
        <v/>
      </c>
      <c r="S242" s="2" t="str">
        <f>IF(testdata5[[#This Row],[qty]]&lt;&gt;0,testdata5[[#This Row],[last]],"")</f>
        <v/>
      </c>
      <c r="T242" s="1" t="str">
        <f ca="1">IF(testdata5[[#This Row],[qty]]&lt;&gt;0,SUM(OFFSET(testdata5[[#This Row],[volume]],0,0,testdata5[[#This Row],[lastIndex]]-testdata5[[#This Row],[index]],1))/ABS(testdata5[[#This Row],[qty]]),"")</f>
        <v/>
      </c>
      <c r="X242" s="7">
        <v>241</v>
      </c>
      <c r="Y242" s="3" t="s">
        <v>132</v>
      </c>
      <c r="Z242" s="2">
        <v>238</v>
      </c>
      <c r="AA242" s="2">
        <v>241.61</v>
      </c>
      <c r="AB242" s="2">
        <v>229.42</v>
      </c>
      <c r="AC242" s="2">
        <v>240.5</v>
      </c>
      <c r="AD242" s="1">
        <v>55655512</v>
      </c>
      <c r="AE242" s="4" t="b">
        <v>1</v>
      </c>
      <c r="AG242"/>
    </row>
    <row r="243" spans="1:33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IF(testdata5[[#This Row],[qty]]&lt;&gt;0,H242+testdata5[[#This Row],[qty]]*BrickSize,H242)</f>
        <v>255.5</v>
      </c>
      <c r="I243" s="15">
        <f>(testdata5[[#This Row],[low]]-$H242)/BrickSize</f>
        <v>3.9999999999997725E-2</v>
      </c>
      <c r="J243" s="15">
        <f>(testdata5[[#This Row],[high]]-$H242)/BrickSize</f>
        <v>0.67599999999999905</v>
      </c>
      <c r="K243" s="15">
        <f>IF(ABS(testdata5[[#This Row],[higQty]])&gt;=ABS(testdata5[[#This Row],[lowQty]]),testdata5[[#This Row],[higQty]],testdata5[[#This Row],[lowQty]])</f>
        <v>0.67599999999999905</v>
      </c>
      <c r="L243" s="12">
        <f>ROUNDDOWN(testdata5[[#This Row],[rawQty]],0)</f>
        <v>0</v>
      </c>
      <c r="M243" s="12">
        <f t="array" ref="M243">SUM(ABS(L$2:L243))</f>
        <v>37</v>
      </c>
      <c r="N243" s="6" t="str">
        <f>IF(testdata5[[#This Row],[qty]]&gt;0,"UP",IF(testdata5[[#This Row],[qty]]&lt;0,"DN",""))</f>
        <v/>
      </c>
      <c r="O243" s="7">
        <f t="shared" si="4"/>
        <v>239</v>
      </c>
      <c r="P243" s="2" t="str">
        <f>IF(testdata5[[#This Row],[qty]]&lt;&gt;0,H242,"")</f>
        <v/>
      </c>
      <c r="Q243" s="2" t="str">
        <f ca="1">IF(testdata5[[#This Row],[qty]]&lt;&gt;0,MAX(OFFSET(testdata5[[#This Row],[high]],0,0,testdata5[[#This Row],[lastIndex]]-testdata5[[#This Row],[index]],1)),"")</f>
        <v/>
      </c>
      <c r="R243" s="2" t="str">
        <f ca="1">IF(testdata5[[#This Row],[qty]]&lt;&gt;0,MIN(OFFSET(testdata5[[#This Row],[low]],0,0,testdata5[[#This Row],[lastIndex]]-testdata5[[#This Row],[index]],1)),"")</f>
        <v/>
      </c>
      <c r="S243" s="2" t="str">
        <f>IF(testdata5[[#This Row],[qty]]&lt;&gt;0,testdata5[[#This Row],[last]],"")</f>
        <v/>
      </c>
      <c r="T243" s="1" t="str">
        <f ca="1">IF(testdata5[[#This Row],[qty]]&lt;&gt;0,SUM(OFFSET(testdata5[[#This Row],[volume]],0,0,testdata5[[#This Row],[lastIndex]]-testdata5[[#This Row],[index]],1))/ABS(testdata5[[#This Row],[qty]]),"")</f>
        <v/>
      </c>
      <c r="X243" s="7">
        <v>242</v>
      </c>
      <c r="Y243" s="3" t="s">
        <v>133</v>
      </c>
      <c r="Z243" s="2">
        <v>240.5</v>
      </c>
      <c r="AA243" s="2">
        <v>243.68</v>
      </c>
      <c r="AB243" s="2">
        <v>234.52</v>
      </c>
      <c r="AC243" s="2">
        <v>238</v>
      </c>
      <c r="AD243" s="1">
        <v>94897016</v>
      </c>
      <c r="AE243" s="4" t="b">
        <v>0</v>
      </c>
      <c r="AG243"/>
    </row>
    <row r="244" spans="1:33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IF(testdata5[[#This Row],[qty]]&lt;&gt;0,H243+testdata5[[#This Row],[qty]]*BrickSize,H243)</f>
        <v>258</v>
      </c>
      <c r="I244" s="15">
        <f>(testdata5[[#This Row],[low]]-$H243)/BrickSize</f>
        <v>1.0400000000000091</v>
      </c>
      <c r="J244" s="15">
        <f>(testdata5[[#This Row],[high]]-$H243)/BrickSize</f>
        <v>1.2799999999999954</v>
      </c>
      <c r="K244" s="15">
        <f>IF(ABS(testdata5[[#This Row],[higQty]])&gt;=ABS(testdata5[[#This Row],[lowQty]]),testdata5[[#This Row],[higQty]],testdata5[[#This Row],[lowQty]])</f>
        <v>1.2799999999999954</v>
      </c>
      <c r="L244" s="12">
        <f>ROUNDDOWN(testdata5[[#This Row],[rawQty]],0)</f>
        <v>1</v>
      </c>
      <c r="M244" s="12">
        <f t="array" ref="M244">SUM(ABS(L$2:L244))</f>
        <v>38</v>
      </c>
      <c r="N244" s="6" t="str">
        <f>IF(testdata5[[#This Row],[qty]]&gt;0,"UP",IF(testdata5[[#This Row],[qty]]&lt;0,"DN",""))</f>
        <v>UP</v>
      </c>
      <c r="O244" s="7">
        <f t="shared" si="4"/>
        <v>239</v>
      </c>
      <c r="P244" s="2">
        <f>IF(testdata5[[#This Row],[qty]]&lt;&gt;0,H243,"")</f>
        <v>255.5</v>
      </c>
      <c r="Q244" s="2">
        <f ca="1">IF(testdata5[[#This Row],[qty]]&lt;&gt;0,MAX(OFFSET(testdata5[[#This Row],[high]],0,0,testdata5[[#This Row],[lastIndex]]-testdata5[[#This Row],[index]],1)),"")</f>
        <v>258.7</v>
      </c>
      <c r="R244" s="2">
        <f ca="1">IF(testdata5[[#This Row],[qty]]&lt;&gt;0,MIN(OFFSET(testdata5[[#This Row],[low]],0,0,testdata5[[#This Row],[lastIndex]]-testdata5[[#This Row],[index]],1)),"")</f>
        <v>254.51</v>
      </c>
      <c r="S244" s="2">
        <f>IF(testdata5[[#This Row],[qty]]&lt;&gt;0,testdata5[[#This Row],[last]],"")</f>
        <v>258</v>
      </c>
      <c r="T244" s="1">
        <f ca="1">IF(testdata5[[#This Row],[qty]]&lt;&gt;0,SUM(OFFSET(testdata5[[#This Row],[volume]],0,0,testdata5[[#This Row],[lastIndex]]-testdata5[[#This Row],[index]],1))/ABS(testdata5[[#This Row],[qty]]),"")</f>
        <v>449449816</v>
      </c>
      <c r="X244" s="7">
        <v>243</v>
      </c>
      <c r="Y244" s="3" t="s">
        <v>133</v>
      </c>
      <c r="Z244" s="2">
        <v>238</v>
      </c>
      <c r="AA244" s="2">
        <v>243.68</v>
      </c>
      <c r="AB244" s="2">
        <v>234.52</v>
      </c>
      <c r="AC244" s="2">
        <v>235.5</v>
      </c>
      <c r="AD244" s="1">
        <v>94897016</v>
      </c>
      <c r="AE244" s="4" t="b">
        <v>0</v>
      </c>
      <c r="AG244"/>
    </row>
    <row r="245" spans="1:33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IF(testdata5[[#This Row],[qty]]&lt;&gt;0,H244+testdata5[[#This Row],[qty]]*BrickSize,H244)</f>
        <v>258</v>
      </c>
      <c r="I245" s="15">
        <f>(testdata5[[#This Row],[low]]-$H244)/BrickSize</f>
        <v>-0.30399999999999638</v>
      </c>
      <c r="J245" s="15">
        <f>(testdata5[[#This Row],[high]]-$H244)/BrickSize</f>
        <v>0.25199999999999817</v>
      </c>
      <c r="K245" s="15">
        <f>IF(ABS(testdata5[[#This Row],[higQty]])&gt;=ABS(testdata5[[#This Row],[lowQty]]),testdata5[[#This Row],[higQty]],testdata5[[#This Row],[lowQty]])</f>
        <v>-0.30399999999999638</v>
      </c>
      <c r="L245" s="12">
        <f>ROUNDDOWN(testdata5[[#This Row],[rawQty]],0)</f>
        <v>0</v>
      </c>
      <c r="M245" s="12">
        <f t="array" ref="M245">SUM(ABS(L$2:L245))</f>
        <v>38</v>
      </c>
      <c r="N245" s="6" t="str">
        <f>IF(testdata5[[#This Row],[qty]]&gt;0,"UP",IF(testdata5[[#This Row],[qty]]&lt;0,"DN",""))</f>
        <v/>
      </c>
      <c r="O245" s="7">
        <f t="shared" si="4"/>
        <v>243</v>
      </c>
      <c r="P245" s="2" t="str">
        <f>IF(testdata5[[#This Row],[qty]]&lt;&gt;0,H244,"")</f>
        <v/>
      </c>
      <c r="Q245" s="2" t="str">
        <f ca="1">IF(testdata5[[#This Row],[qty]]&lt;&gt;0,MAX(OFFSET(testdata5[[#This Row],[high]],0,0,testdata5[[#This Row],[lastIndex]]-testdata5[[#This Row],[index]],1)),"")</f>
        <v/>
      </c>
      <c r="R245" s="2" t="str">
        <f ca="1">IF(testdata5[[#This Row],[qty]]&lt;&gt;0,MIN(OFFSET(testdata5[[#This Row],[low]],0,0,testdata5[[#This Row],[lastIndex]]-testdata5[[#This Row],[index]],1)),"")</f>
        <v/>
      </c>
      <c r="S245" s="2" t="str">
        <f>IF(testdata5[[#This Row],[qty]]&lt;&gt;0,testdata5[[#This Row],[last]],"")</f>
        <v/>
      </c>
      <c r="T245" s="1" t="str">
        <f ca="1">IF(testdata5[[#This Row],[qty]]&lt;&gt;0,SUM(OFFSET(testdata5[[#This Row],[volume]],0,0,testdata5[[#This Row],[lastIndex]]-testdata5[[#This Row],[index]],1))/ABS(testdata5[[#This Row],[qty]]),"")</f>
        <v/>
      </c>
      <c r="X245" s="7">
        <v>244</v>
      </c>
      <c r="Y245" s="3" t="s">
        <v>202</v>
      </c>
      <c r="Z245" s="2">
        <v>235.5</v>
      </c>
      <c r="AA245" s="2">
        <v>246.73</v>
      </c>
      <c r="AB245" s="2">
        <v>241.87</v>
      </c>
      <c r="AC245" s="2">
        <v>238</v>
      </c>
      <c r="AD245" s="1">
        <v>38999728</v>
      </c>
      <c r="AE245" s="4" t="b">
        <v>1</v>
      </c>
      <c r="AG245"/>
    </row>
    <row r="246" spans="1:33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IF(testdata5[[#This Row],[qty]]&lt;&gt;0,H245+testdata5[[#This Row],[qty]]*BrickSize,H245)</f>
        <v>258</v>
      </c>
      <c r="I246" s="15">
        <f>(testdata5[[#This Row],[low]]-$H245)/BrickSize</f>
        <v>-0.45599999999999452</v>
      </c>
      <c r="J246" s="15">
        <f>(testdata5[[#This Row],[high]]-$H245)/BrickSize</f>
        <v>0.1759999999999991</v>
      </c>
      <c r="K246" s="15">
        <f>IF(ABS(testdata5[[#This Row],[higQty]])&gt;=ABS(testdata5[[#This Row],[lowQty]]),testdata5[[#This Row],[higQty]],testdata5[[#This Row],[lowQty]])</f>
        <v>-0.45599999999999452</v>
      </c>
      <c r="L246" s="12">
        <f>ROUNDDOWN(testdata5[[#This Row],[rawQty]],0)</f>
        <v>0</v>
      </c>
      <c r="M246" s="12">
        <f t="array" ref="M246">SUM(ABS(L$2:L246))</f>
        <v>38</v>
      </c>
      <c r="N246" s="6" t="str">
        <f>IF(testdata5[[#This Row],[qty]]&gt;0,"UP",IF(testdata5[[#This Row],[qty]]&lt;0,"DN",""))</f>
        <v/>
      </c>
      <c r="O246" s="7">
        <f t="shared" si="4"/>
        <v>243</v>
      </c>
      <c r="P246" s="2" t="str">
        <f>IF(testdata5[[#This Row],[qty]]&lt;&gt;0,H245,"")</f>
        <v/>
      </c>
      <c r="Q246" s="2" t="str">
        <f ca="1">IF(testdata5[[#This Row],[qty]]&lt;&gt;0,MAX(OFFSET(testdata5[[#This Row],[high]],0,0,testdata5[[#This Row],[lastIndex]]-testdata5[[#This Row],[index]],1)),"")</f>
        <v/>
      </c>
      <c r="R246" s="2" t="str">
        <f ca="1">IF(testdata5[[#This Row],[qty]]&lt;&gt;0,MIN(OFFSET(testdata5[[#This Row],[low]],0,0,testdata5[[#This Row],[lastIndex]]-testdata5[[#This Row],[index]],1)),"")</f>
        <v/>
      </c>
      <c r="S246" s="2" t="str">
        <f>IF(testdata5[[#This Row],[qty]]&lt;&gt;0,testdata5[[#This Row],[last]],"")</f>
        <v/>
      </c>
      <c r="T246" s="1" t="str">
        <f ca="1">IF(testdata5[[#This Row],[qty]]&lt;&gt;0,SUM(OFFSET(testdata5[[#This Row],[volume]],0,0,testdata5[[#This Row],[lastIndex]]-testdata5[[#This Row],[index]],1))/ABS(testdata5[[#This Row],[qty]]),"")</f>
        <v/>
      </c>
      <c r="X246" s="7">
        <v>245</v>
      </c>
      <c r="Y246" s="3" t="s">
        <v>202</v>
      </c>
      <c r="Z246" s="2">
        <v>238</v>
      </c>
      <c r="AA246" s="2">
        <v>246.73</v>
      </c>
      <c r="AB246" s="2">
        <v>241.87</v>
      </c>
      <c r="AC246" s="2">
        <v>240.5</v>
      </c>
      <c r="AD246" s="1">
        <v>38999728</v>
      </c>
      <c r="AE246" s="4" t="b">
        <v>1</v>
      </c>
      <c r="AG246"/>
    </row>
    <row r="247" spans="1:33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IF(testdata5[[#This Row],[qty]]&lt;&gt;0,H246+testdata5[[#This Row],[qty]]*BrickSize,H246)</f>
        <v>258</v>
      </c>
      <c r="I247" s="15">
        <f>(testdata5[[#This Row],[low]]-$H246)/BrickSize</f>
        <v>-0.22400000000000092</v>
      </c>
      <c r="J247" s="15">
        <f>(testdata5[[#This Row],[high]]-$H246)/BrickSize</f>
        <v>0.19600000000000364</v>
      </c>
      <c r="K247" s="15">
        <f>IF(ABS(testdata5[[#This Row],[higQty]])&gt;=ABS(testdata5[[#This Row],[lowQty]]),testdata5[[#This Row],[higQty]],testdata5[[#This Row],[lowQty]])</f>
        <v>-0.22400000000000092</v>
      </c>
      <c r="L247" s="12">
        <f>ROUNDDOWN(testdata5[[#This Row],[rawQty]],0)</f>
        <v>0</v>
      </c>
      <c r="M247" s="12">
        <f t="array" ref="M247">SUM(ABS(L$2:L247))</f>
        <v>38</v>
      </c>
      <c r="N247" s="6" t="str">
        <f>IF(testdata5[[#This Row],[qty]]&gt;0,"UP",IF(testdata5[[#This Row],[qty]]&lt;0,"DN",""))</f>
        <v/>
      </c>
      <c r="O247" s="7">
        <f t="shared" si="4"/>
        <v>243</v>
      </c>
      <c r="P247" s="2" t="str">
        <f>IF(testdata5[[#This Row],[qty]]&lt;&gt;0,H246,"")</f>
        <v/>
      </c>
      <c r="Q247" s="2" t="str">
        <f ca="1">IF(testdata5[[#This Row],[qty]]&lt;&gt;0,MAX(OFFSET(testdata5[[#This Row],[high]],0,0,testdata5[[#This Row],[lastIndex]]-testdata5[[#This Row],[index]],1)),"")</f>
        <v/>
      </c>
      <c r="R247" s="2" t="str">
        <f ca="1">IF(testdata5[[#This Row],[qty]]&lt;&gt;0,MIN(OFFSET(testdata5[[#This Row],[low]],0,0,testdata5[[#This Row],[lastIndex]]-testdata5[[#This Row],[index]],1)),"")</f>
        <v/>
      </c>
      <c r="S247" s="2" t="str">
        <f>IF(testdata5[[#This Row],[qty]]&lt;&gt;0,testdata5[[#This Row],[last]],"")</f>
        <v/>
      </c>
      <c r="T247" s="1" t="str">
        <f ca="1">IF(testdata5[[#This Row],[qty]]&lt;&gt;0,SUM(OFFSET(testdata5[[#This Row],[volume]],0,0,testdata5[[#This Row],[lastIndex]]-testdata5[[#This Row],[index]],1))/ABS(testdata5[[#This Row],[qty]]),"")</f>
        <v/>
      </c>
      <c r="X247" s="7">
        <v>246</v>
      </c>
      <c r="Y247" s="3" t="s">
        <v>202</v>
      </c>
      <c r="Z247" s="2">
        <v>240.5</v>
      </c>
      <c r="AA247" s="2">
        <v>246.73</v>
      </c>
      <c r="AB247" s="2">
        <v>241.87</v>
      </c>
      <c r="AC247" s="2">
        <v>243</v>
      </c>
      <c r="AD247" s="1">
        <v>38999728</v>
      </c>
      <c r="AE247" s="4" t="b">
        <v>1</v>
      </c>
      <c r="AG247"/>
    </row>
    <row r="248" spans="1:33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IF(testdata5[[#This Row],[qty]]&lt;&gt;0,H247+testdata5[[#This Row],[qty]]*BrickSize,H247)</f>
        <v>258</v>
      </c>
      <c r="I248" s="15">
        <f>(testdata5[[#This Row],[low]]-$H247)/BrickSize</f>
        <v>-0.37599999999999911</v>
      </c>
      <c r="J248" s="15">
        <f>(testdata5[[#This Row],[high]]-$H247)/BrickSize</f>
        <v>-9.200000000000727E-2</v>
      </c>
      <c r="K248" s="15">
        <f>IF(ABS(testdata5[[#This Row],[higQty]])&gt;=ABS(testdata5[[#This Row],[lowQty]]),testdata5[[#This Row],[higQty]],testdata5[[#This Row],[lowQty]])</f>
        <v>-0.37599999999999911</v>
      </c>
      <c r="L248" s="12">
        <f>ROUNDDOWN(testdata5[[#This Row],[rawQty]],0)</f>
        <v>0</v>
      </c>
      <c r="M248" s="12">
        <f t="array" ref="M248">SUM(ABS(L$2:L248))</f>
        <v>38</v>
      </c>
      <c r="N248" s="6" t="str">
        <f>IF(testdata5[[#This Row],[qty]]&gt;0,"UP",IF(testdata5[[#This Row],[qty]]&lt;0,"DN",""))</f>
        <v/>
      </c>
      <c r="O248" s="7">
        <f t="shared" si="4"/>
        <v>243</v>
      </c>
      <c r="P248" s="2" t="str">
        <f>IF(testdata5[[#This Row],[qty]]&lt;&gt;0,H247,"")</f>
        <v/>
      </c>
      <c r="Q248" s="2" t="str">
        <f ca="1">IF(testdata5[[#This Row],[qty]]&lt;&gt;0,MAX(OFFSET(testdata5[[#This Row],[high]],0,0,testdata5[[#This Row],[lastIndex]]-testdata5[[#This Row],[index]],1)),"")</f>
        <v/>
      </c>
      <c r="R248" s="2" t="str">
        <f ca="1">IF(testdata5[[#This Row],[qty]]&lt;&gt;0,MIN(OFFSET(testdata5[[#This Row],[low]],0,0,testdata5[[#This Row],[lastIndex]]-testdata5[[#This Row],[index]],1)),"")</f>
        <v/>
      </c>
      <c r="S248" s="2" t="str">
        <f>IF(testdata5[[#This Row],[qty]]&lt;&gt;0,testdata5[[#This Row],[last]],"")</f>
        <v/>
      </c>
      <c r="T248" s="1" t="str">
        <f ca="1">IF(testdata5[[#This Row],[qty]]&lt;&gt;0,SUM(OFFSET(testdata5[[#This Row],[volume]],0,0,testdata5[[#This Row],[lastIndex]]-testdata5[[#This Row],[index]],1))/ABS(testdata5[[#This Row],[qty]]),"")</f>
        <v/>
      </c>
      <c r="X248" s="7">
        <v>247</v>
      </c>
      <c r="Y248" s="3" t="s">
        <v>202</v>
      </c>
      <c r="Z248" s="2">
        <v>243</v>
      </c>
      <c r="AA248" s="2">
        <v>246.73</v>
      </c>
      <c r="AB248" s="2">
        <v>241.87</v>
      </c>
      <c r="AC248" s="2">
        <v>245.5</v>
      </c>
      <c r="AD248" s="1">
        <v>38999728</v>
      </c>
      <c r="AE248" s="4" t="b">
        <v>1</v>
      </c>
      <c r="AG248"/>
    </row>
    <row r="249" spans="1:33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IF(testdata5[[#This Row],[qty]]&lt;&gt;0,H248+testdata5[[#This Row],[qty]]*BrickSize,H248)</f>
        <v>258</v>
      </c>
      <c r="I249" s="15">
        <f>(testdata5[[#This Row],[low]]-$H248)/BrickSize</f>
        <v>-0.38399999999999179</v>
      </c>
      <c r="J249" s="15">
        <f>(testdata5[[#This Row],[high]]-$H248)/BrickSize</f>
        <v>-0.16800000000000637</v>
      </c>
      <c r="K249" s="15">
        <f>IF(ABS(testdata5[[#This Row],[higQty]])&gt;=ABS(testdata5[[#This Row],[lowQty]]),testdata5[[#This Row],[higQty]],testdata5[[#This Row],[lowQty]])</f>
        <v>-0.38399999999999179</v>
      </c>
      <c r="L249" s="12">
        <f>ROUNDDOWN(testdata5[[#This Row],[rawQty]],0)</f>
        <v>0</v>
      </c>
      <c r="M249" s="12">
        <f t="array" ref="M249">SUM(ABS(L$2:L249))</f>
        <v>38</v>
      </c>
      <c r="N249" s="6" t="str">
        <f>IF(testdata5[[#This Row],[qty]]&gt;0,"UP",IF(testdata5[[#This Row],[qty]]&lt;0,"DN",""))</f>
        <v/>
      </c>
      <c r="O249" s="7">
        <f t="shared" si="4"/>
        <v>243</v>
      </c>
      <c r="P249" s="2" t="str">
        <f>IF(testdata5[[#This Row],[qty]]&lt;&gt;0,H248,"")</f>
        <v/>
      </c>
      <c r="Q249" s="2" t="str">
        <f ca="1">IF(testdata5[[#This Row],[qty]]&lt;&gt;0,MAX(OFFSET(testdata5[[#This Row],[high]],0,0,testdata5[[#This Row],[lastIndex]]-testdata5[[#This Row],[index]],1)),"")</f>
        <v/>
      </c>
      <c r="R249" s="2" t="str">
        <f ca="1">IF(testdata5[[#This Row],[qty]]&lt;&gt;0,MIN(OFFSET(testdata5[[#This Row],[low]],0,0,testdata5[[#This Row],[lastIndex]]-testdata5[[#This Row],[index]],1)),"")</f>
        <v/>
      </c>
      <c r="S249" s="2" t="str">
        <f>IF(testdata5[[#This Row],[qty]]&lt;&gt;0,testdata5[[#This Row],[last]],"")</f>
        <v/>
      </c>
      <c r="T249" s="1" t="str">
        <f ca="1">IF(testdata5[[#This Row],[qty]]&lt;&gt;0,SUM(OFFSET(testdata5[[#This Row],[volume]],0,0,testdata5[[#This Row],[lastIndex]]-testdata5[[#This Row],[index]],1))/ABS(testdata5[[#This Row],[qty]]),"")</f>
        <v/>
      </c>
      <c r="X249" s="7">
        <v>248</v>
      </c>
      <c r="Y249" s="3" t="s">
        <v>203</v>
      </c>
      <c r="Z249" s="2">
        <v>245.5</v>
      </c>
      <c r="AA249" s="2">
        <v>245.54</v>
      </c>
      <c r="AB249" s="2">
        <v>242.87</v>
      </c>
      <c r="AC249" s="2">
        <v>243</v>
      </c>
      <c r="AD249" s="1">
        <v>147031456</v>
      </c>
      <c r="AE249" s="4" t="b">
        <v>0</v>
      </c>
      <c r="AG249"/>
    </row>
    <row r="250" spans="1:33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IF(testdata5[[#This Row],[qty]]&lt;&gt;0,H249+testdata5[[#This Row],[qty]]*BrickSize,H249)</f>
        <v>258</v>
      </c>
      <c r="I250" s="15">
        <f>(testdata5[[#This Row],[low]]-$H249)/BrickSize</f>
        <v>-0.33599999999998997</v>
      </c>
      <c r="J250" s="15">
        <f>(testdata5[[#This Row],[high]]-$H249)/BrickSize</f>
        <v>-5.599999999999454E-2</v>
      </c>
      <c r="K250" s="15">
        <f>IF(ABS(testdata5[[#This Row],[higQty]])&gt;=ABS(testdata5[[#This Row],[lowQty]]),testdata5[[#This Row],[higQty]],testdata5[[#This Row],[lowQty]])</f>
        <v>-0.33599999999998997</v>
      </c>
      <c r="L250" s="12">
        <f>ROUNDDOWN(testdata5[[#This Row],[rawQty]],0)</f>
        <v>0</v>
      </c>
      <c r="M250" s="12">
        <f t="array" ref="M250">SUM(ABS(L$2:L250))</f>
        <v>38</v>
      </c>
      <c r="N250" s="6" t="str">
        <f>IF(testdata5[[#This Row],[qty]]&gt;0,"UP",IF(testdata5[[#This Row],[qty]]&lt;0,"DN",""))</f>
        <v/>
      </c>
      <c r="O250" s="7">
        <f t="shared" si="4"/>
        <v>243</v>
      </c>
      <c r="P250" s="2" t="str">
        <f>IF(testdata5[[#This Row],[qty]]&lt;&gt;0,H249,"")</f>
        <v/>
      </c>
      <c r="Q250" s="2" t="str">
        <f ca="1">IF(testdata5[[#This Row],[qty]]&lt;&gt;0,MAX(OFFSET(testdata5[[#This Row],[high]],0,0,testdata5[[#This Row],[lastIndex]]-testdata5[[#This Row],[index]],1)),"")</f>
        <v/>
      </c>
      <c r="R250" s="2" t="str">
        <f ca="1">IF(testdata5[[#This Row],[qty]]&lt;&gt;0,MIN(OFFSET(testdata5[[#This Row],[low]],0,0,testdata5[[#This Row],[lastIndex]]-testdata5[[#This Row],[index]],1)),"")</f>
        <v/>
      </c>
      <c r="S250" s="2" t="str">
        <f>IF(testdata5[[#This Row],[qty]]&lt;&gt;0,testdata5[[#This Row],[last]],"")</f>
        <v/>
      </c>
      <c r="T250" s="1" t="str">
        <f ca="1">IF(testdata5[[#This Row],[qty]]&lt;&gt;0,SUM(OFFSET(testdata5[[#This Row],[volume]],0,0,testdata5[[#This Row],[lastIndex]]-testdata5[[#This Row],[index]],1))/ABS(testdata5[[#This Row],[qty]]),"")</f>
        <v/>
      </c>
      <c r="AG250"/>
    </row>
    <row r="251" spans="1:33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IF(testdata5[[#This Row],[qty]]&lt;&gt;0,H250+testdata5[[#This Row],[qty]]*BrickSize,H250)</f>
        <v>258</v>
      </c>
      <c r="I251" s="15">
        <f>(testdata5[[#This Row],[low]]-$H250)/BrickSize</f>
        <v>-0.16400000000001</v>
      </c>
      <c r="J251" s="15">
        <f>(testdata5[[#This Row],[high]]-$H250)/BrickSize</f>
        <v>1.6000000000008185E-2</v>
      </c>
      <c r="K251" s="15">
        <f>IF(ABS(testdata5[[#This Row],[higQty]])&gt;=ABS(testdata5[[#This Row],[lowQty]]),testdata5[[#This Row],[higQty]],testdata5[[#This Row],[lowQty]])</f>
        <v>-0.16400000000001</v>
      </c>
      <c r="L251" s="12">
        <f>ROUNDDOWN(testdata5[[#This Row],[rawQty]],0)</f>
        <v>0</v>
      </c>
      <c r="M251" s="12">
        <f t="array" ref="M251">SUM(ABS(L$2:L251))</f>
        <v>38</v>
      </c>
      <c r="N251" s="6" t="str">
        <f>IF(testdata5[[#This Row],[qty]]&gt;0,"UP",IF(testdata5[[#This Row],[qty]]&lt;0,"DN",""))</f>
        <v/>
      </c>
      <c r="O251" s="7">
        <f t="shared" si="4"/>
        <v>243</v>
      </c>
      <c r="P251" s="2" t="str">
        <f>IF(testdata5[[#This Row],[qty]]&lt;&gt;0,H250,"")</f>
        <v/>
      </c>
      <c r="Q251" s="2" t="str">
        <f ca="1">IF(testdata5[[#This Row],[qty]]&lt;&gt;0,MAX(OFFSET(testdata5[[#This Row],[high]],0,0,testdata5[[#This Row],[lastIndex]]-testdata5[[#This Row],[index]],1)),"")</f>
        <v/>
      </c>
      <c r="R251" s="2" t="str">
        <f ca="1">IF(testdata5[[#This Row],[qty]]&lt;&gt;0,MIN(OFFSET(testdata5[[#This Row],[low]],0,0,testdata5[[#This Row],[lastIndex]]-testdata5[[#This Row],[index]],1)),"")</f>
        <v/>
      </c>
      <c r="S251" s="2" t="str">
        <f>IF(testdata5[[#This Row],[qty]]&lt;&gt;0,testdata5[[#This Row],[last]],"")</f>
        <v/>
      </c>
      <c r="T251" s="1" t="str">
        <f ca="1">IF(testdata5[[#This Row],[qty]]&lt;&gt;0,SUM(OFFSET(testdata5[[#This Row],[volume]],0,0,testdata5[[#This Row],[lastIndex]]-testdata5[[#This Row],[index]],1))/ABS(testdata5[[#This Row],[qty]]),"")</f>
        <v/>
      </c>
      <c r="AG251"/>
    </row>
    <row r="252" spans="1:33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IF(testdata5[[#This Row],[qty]]&lt;&gt;0,H251+testdata5[[#This Row],[qty]]*BrickSize,H251)</f>
        <v>258</v>
      </c>
      <c r="I252" s="15">
        <f>(testdata5[[#This Row],[low]]-$H251)/BrickSize</f>
        <v>-0.47599999999999909</v>
      </c>
      <c r="J252" s="15">
        <f>(testdata5[[#This Row],[high]]-$H251)/BrickSize</f>
        <v>0.25999999999999091</v>
      </c>
      <c r="K252" s="15">
        <f>IF(ABS(testdata5[[#This Row],[higQty]])&gt;=ABS(testdata5[[#This Row],[lowQty]]),testdata5[[#This Row],[higQty]],testdata5[[#This Row],[lowQty]])</f>
        <v>-0.47599999999999909</v>
      </c>
      <c r="L252" s="12">
        <f>ROUNDDOWN(testdata5[[#This Row],[rawQty]],0)</f>
        <v>0</v>
      </c>
      <c r="M252" s="12">
        <f t="array" ref="M252">SUM(ABS(L$2:L252))</f>
        <v>38</v>
      </c>
      <c r="N252" s="6" t="str">
        <f>IF(testdata5[[#This Row],[qty]]&gt;0,"UP",IF(testdata5[[#This Row],[qty]]&lt;0,"DN",""))</f>
        <v/>
      </c>
      <c r="O252" s="7">
        <f t="shared" si="4"/>
        <v>243</v>
      </c>
      <c r="P252" s="2" t="str">
        <f>IF(testdata5[[#This Row],[qty]]&lt;&gt;0,H251,"")</f>
        <v/>
      </c>
      <c r="Q252" s="2" t="str">
        <f ca="1">IF(testdata5[[#This Row],[qty]]&lt;&gt;0,MAX(OFFSET(testdata5[[#This Row],[high]],0,0,testdata5[[#This Row],[lastIndex]]-testdata5[[#This Row],[index]],1)),"")</f>
        <v/>
      </c>
      <c r="R252" s="2" t="str">
        <f ca="1">IF(testdata5[[#This Row],[qty]]&lt;&gt;0,MIN(OFFSET(testdata5[[#This Row],[low]],0,0,testdata5[[#This Row],[lastIndex]]-testdata5[[#This Row],[index]],1)),"")</f>
        <v/>
      </c>
      <c r="S252" s="2" t="str">
        <f>IF(testdata5[[#This Row],[qty]]&lt;&gt;0,testdata5[[#This Row],[last]],"")</f>
        <v/>
      </c>
      <c r="T252" s="1" t="str">
        <f ca="1">IF(testdata5[[#This Row],[qty]]&lt;&gt;0,SUM(OFFSET(testdata5[[#This Row],[volume]],0,0,testdata5[[#This Row],[lastIndex]]-testdata5[[#This Row],[index]],1))/ABS(testdata5[[#This Row],[qty]]),"")</f>
        <v/>
      </c>
      <c r="AG252"/>
    </row>
    <row r="253" spans="1:33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IF(testdata5[[#This Row],[qty]]&lt;&gt;0,H252+testdata5[[#This Row],[qty]]*BrickSize,H252)</f>
        <v>258</v>
      </c>
      <c r="I253" s="15">
        <f>(testdata5[[#This Row],[low]]-$H252)/BrickSize</f>
        <v>-0.18399999999999181</v>
      </c>
      <c r="J253" s="15">
        <f>(testdata5[[#This Row],[high]]-$H252)/BrickSize</f>
        <v>0.35999999999999088</v>
      </c>
      <c r="K253" s="15">
        <f>IF(ABS(testdata5[[#This Row],[higQty]])&gt;=ABS(testdata5[[#This Row],[lowQty]]),testdata5[[#This Row],[higQty]],testdata5[[#This Row],[lowQty]])</f>
        <v>0.35999999999999088</v>
      </c>
      <c r="L253" s="12">
        <f>ROUNDDOWN(testdata5[[#This Row],[rawQty]],0)</f>
        <v>0</v>
      </c>
      <c r="M253" s="12">
        <f t="array" ref="M253">SUM(ABS(L$2:L253))</f>
        <v>38</v>
      </c>
      <c r="N253" s="6" t="str">
        <f>IF(testdata5[[#This Row],[qty]]&gt;0,"UP",IF(testdata5[[#This Row],[qty]]&lt;0,"DN",""))</f>
        <v/>
      </c>
      <c r="O253" s="7">
        <f t="shared" si="4"/>
        <v>243</v>
      </c>
      <c r="P253" s="2" t="str">
        <f>IF(testdata5[[#This Row],[qty]]&lt;&gt;0,H252,"")</f>
        <v/>
      </c>
      <c r="Q253" s="2" t="str">
        <f ca="1">IF(testdata5[[#This Row],[qty]]&lt;&gt;0,MAX(OFFSET(testdata5[[#This Row],[high]],0,0,testdata5[[#This Row],[lastIndex]]-testdata5[[#This Row],[index]],1)),"")</f>
        <v/>
      </c>
      <c r="R253" s="2" t="str">
        <f ca="1">IF(testdata5[[#This Row],[qty]]&lt;&gt;0,MIN(OFFSET(testdata5[[#This Row],[low]],0,0,testdata5[[#This Row],[lastIndex]]-testdata5[[#This Row],[index]],1)),"")</f>
        <v/>
      </c>
      <c r="S253" s="2" t="str">
        <f>IF(testdata5[[#This Row],[qty]]&lt;&gt;0,testdata5[[#This Row],[last]],"")</f>
        <v/>
      </c>
      <c r="T253" s="1" t="str">
        <f ca="1">IF(testdata5[[#This Row],[qty]]&lt;&gt;0,SUM(OFFSET(testdata5[[#This Row],[volume]],0,0,testdata5[[#This Row],[lastIndex]]-testdata5[[#This Row],[index]],1))/ABS(testdata5[[#This Row],[qty]]),"")</f>
        <v/>
      </c>
      <c r="AG253"/>
    </row>
    <row r="254" spans="1:33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IF(testdata5[[#This Row],[qty]]&lt;&gt;0,H253+testdata5[[#This Row],[qty]]*BrickSize,H253)</f>
        <v>260.5</v>
      </c>
      <c r="I254" s="15">
        <f>(testdata5[[#This Row],[low]]-$H253)/BrickSize</f>
        <v>0.4160000000000082</v>
      </c>
      <c r="J254" s="15">
        <f>(testdata5[[#This Row],[high]]-$H253)/BrickSize</f>
        <v>1.06400000000001</v>
      </c>
      <c r="K254" s="15">
        <f>IF(ABS(testdata5[[#This Row],[higQty]])&gt;=ABS(testdata5[[#This Row],[lowQty]]),testdata5[[#This Row],[higQty]],testdata5[[#This Row],[lowQty]])</f>
        <v>1.06400000000001</v>
      </c>
      <c r="L254" s="12">
        <f>ROUNDDOWN(testdata5[[#This Row],[rawQty]],0)</f>
        <v>1</v>
      </c>
      <c r="M254" s="12">
        <f t="array" ref="M254">SUM(ABS(L$2:L254))</f>
        <v>39</v>
      </c>
      <c r="N254" s="6" t="str">
        <f>IF(testdata5[[#This Row],[qty]]&gt;0,"UP",IF(testdata5[[#This Row],[qty]]&lt;0,"DN",""))</f>
        <v>UP</v>
      </c>
      <c r="O254" s="7">
        <f t="shared" si="4"/>
        <v>243</v>
      </c>
      <c r="P254" s="2">
        <f>IF(testdata5[[#This Row],[qty]]&lt;&gt;0,H253,"")</f>
        <v>258</v>
      </c>
      <c r="Q254" s="2">
        <f ca="1">IF(testdata5[[#This Row],[qty]]&lt;&gt;0,MAX(OFFSET(testdata5[[#This Row],[high]],0,0,testdata5[[#This Row],[lastIndex]]-testdata5[[#This Row],[index]],1)),"")</f>
        <v>260.66000000000003</v>
      </c>
      <c r="R254" s="2">
        <f ca="1">IF(testdata5[[#This Row],[qty]]&lt;&gt;0,MIN(OFFSET(testdata5[[#This Row],[low]],0,0,testdata5[[#This Row],[lastIndex]]-testdata5[[#This Row],[index]],1)),"")</f>
        <v>256.81</v>
      </c>
      <c r="S254" s="2">
        <f>IF(testdata5[[#This Row],[qty]]&lt;&gt;0,testdata5[[#This Row],[last]],"")</f>
        <v>260.5</v>
      </c>
      <c r="T254" s="1">
        <f ca="1">IF(testdata5[[#This Row],[qty]]&lt;&gt;0,SUM(OFFSET(testdata5[[#This Row],[volume]],0,0,testdata5[[#This Row],[lastIndex]]-testdata5[[#This Row],[index]],1))/ABS(testdata5[[#This Row],[qty]]),"")</f>
        <v>753518040</v>
      </c>
      <c r="AG254"/>
    </row>
    <row r="255" spans="1:33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IF(testdata5[[#This Row],[qty]]&lt;&gt;0,H254+testdata5[[#This Row],[qty]]*BrickSize,H254)</f>
        <v>260.5</v>
      </c>
      <c r="I255" s="15">
        <f>(testdata5[[#This Row],[low]]-$H254)/BrickSize</f>
        <v>2.799999999999727E-2</v>
      </c>
      <c r="J255" s="15">
        <f>(testdata5[[#This Row],[high]]-$H254)/BrickSize</f>
        <v>0.6480000000000018</v>
      </c>
      <c r="K255" s="15">
        <f>IF(ABS(testdata5[[#This Row],[higQty]])&gt;=ABS(testdata5[[#This Row],[lowQty]]),testdata5[[#This Row],[higQty]],testdata5[[#This Row],[lowQty]])</f>
        <v>0.6480000000000018</v>
      </c>
      <c r="L255" s="12">
        <f>ROUNDDOWN(testdata5[[#This Row],[rawQty]],0)</f>
        <v>0</v>
      </c>
      <c r="M255" s="12">
        <f t="array" ref="M255">SUM(ABS(L$2:L255))</f>
        <v>39</v>
      </c>
      <c r="N255" s="6" t="str">
        <f>IF(testdata5[[#This Row],[qty]]&gt;0,"UP",IF(testdata5[[#This Row],[qty]]&lt;0,"DN",""))</f>
        <v/>
      </c>
      <c r="O255" s="7">
        <f t="shared" si="4"/>
        <v>253</v>
      </c>
      <c r="P255" s="2" t="str">
        <f>IF(testdata5[[#This Row],[qty]]&lt;&gt;0,H254,"")</f>
        <v/>
      </c>
      <c r="Q255" s="2" t="str">
        <f ca="1">IF(testdata5[[#This Row],[qty]]&lt;&gt;0,MAX(OFFSET(testdata5[[#This Row],[high]],0,0,testdata5[[#This Row],[lastIndex]]-testdata5[[#This Row],[index]],1)),"")</f>
        <v/>
      </c>
      <c r="R255" s="2" t="str">
        <f ca="1">IF(testdata5[[#This Row],[qty]]&lt;&gt;0,MIN(OFFSET(testdata5[[#This Row],[low]],0,0,testdata5[[#This Row],[lastIndex]]-testdata5[[#This Row],[index]],1)),"")</f>
        <v/>
      </c>
      <c r="S255" s="2" t="str">
        <f>IF(testdata5[[#This Row],[qty]]&lt;&gt;0,testdata5[[#This Row],[last]],"")</f>
        <v/>
      </c>
      <c r="T255" s="1" t="str">
        <f ca="1">IF(testdata5[[#This Row],[qty]]&lt;&gt;0,SUM(OFFSET(testdata5[[#This Row],[volume]],0,0,testdata5[[#This Row],[lastIndex]]-testdata5[[#This Row],[index]],1))/ABS(testdata5[[#This Row],[qty]]),"")</f>
        <v/>
      </c>
      <c r="AG255"/>
    </row>
    <row r="256" spans="1:33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IF(testdata5[[#This Row],[qty]]&lt;&gt;0,H255+testdata5[[#This Row],[qty]]*BrickSize,H255)</f>
        <v>263</v>
      </c>
      <c r="I256" s="15">
        <f>(testdata5[[#This Row],[low]]-$H255)/BrickSize</f>
        <v>0.56800000000000639</v>
      </c>
      <c r="J256" s="15">
        <f>(testdata5[[#This Row],[high]]-$H255)/BrickSize</f>
        <v>1.1880000000000108</v>
      </c>
      <c r="K256" s="15">
        <f>IF(ABS(testdata5[[#This Row],[higQty]])&gt;=ABS(testdata5[[#This Row],[lowQty]]),testdata5[[#This Row],[higQty]],testdata5[[#This Row],[lowQty]])</f>
        <v>1.1880000000000108</v>
      </c>
      <c r="L256" s="12">
        <f>ROUNDDOWN(testdata5[[#This Row],[rawQty]],0)</f>
        <v>1</v>
      </c>
      <c r="M256" s="12">
        <f t="array" ref="M256">SUM(ABS(L$2:L256))</f>
        <v>40</v>
      </c>
      <c r="N256" s="6" t="str">
        <f>IF(testdata5[[#This Row],[qty]]&gt;0,"UP",IF(testdata5[[#This Row],[qty]]&lt;0,"DN",""))</f>
        <v>UP</v>
      </c>
      <c r="O256" s="7">
        <f t="shared" si="4"/>
        <v>253</v>
      </c>
      <c r="P256" s="2">
        <f>IF(testdata5[[#This Row],[qty]]&lt;&gt;0,H255,"")</f>
        <v>260.5</v>
      </c>
      <c r="Q256" s="2">
        <f ca="1">IF(testdata5[[#This Row],[qty]]&lt;&gt;0,MAX(OFFSET(testdata5[[#This Row],[high]],0,0,testdata5[[#This Row],[lastIndex]]-testdata5[[#This Row],[index]],1)),"")</f>
        <v>263.47000000000003</v>
      </c>
      <c r="R256" s="2">
        <f ca="1">IF(testdata5[[#This Row],[qty]]&lt;&gt;0,MIN(OFFSET(testdata5[[#This Row],[low]],0,0,testdata5[[#This Row],[lastIndex]]-testdata5[[#This Row],[index]],1)),"")</f>
        <v>260.57</v>
      </c>
      <c r="S256" s="2">
        <f>IF(testdata5[[#This Row],[qty]]&lt;&gt;0,testdata5[[#This Row],[last]],"")</f>
        <v>263</v>
      </c>
      <c r="T256" s="1">
        <f ca="1">IF(testdata5[[#This Row],[qty]]&lt;&gt;0,SUM(OFFSET(testdata5[[#This Row],[volume]],0,0,testdata5[[#This Row],[lastIndex]]-testdata5[[#This Row],[index]],1))/ABS(testdata5[[#This Row],[qty]]),"")</f>
        <v>170445432</v>
      </c>
      <c r="AG256"/>
    </row>
    <row r="257" spans="1:33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IF(testdata5[[#This Row],[qty]]&lt;&gt;0,H256+testdata5[[#This Row],[qty]]*BrickSize,H256)</f>
        <v>263</v>
      </c>
      <c r="I257" s="15">
        <f>(testdata5[[#This Row],[low]]-$H256)/BrickSize</f>
        <v>-3.5999999999989998E-2</v>
      </c>
      <c r="J257" s="15">
        <f>(testdata5[[#This Row],[high]]-$H256)/BrickSize</f>
        <v>0.39600000000000363</v>
      </c>
      <c r="K257" s="15">
        <f>IF(ABS(testdata5[[#This Row],[higQty]])&gt;=ABS(testdata5[[#This Row],[lowQty]]),testdata5[[#This Row],[higQty]],testdata5[[#This Row],[lowQty]])</f>
        <v>0.39600000000000363</v>
      </c>
      <c r="L257" s="12">
        <f>ROUNDDOWN(testdata5[[#This Row],[rawQty]],0)</f>
        <v>0</v>
      </c>
      <c r="M257" s="12">
        <f t="array" ref="M257">SUM(ABS(L$2:L257))</f>
        <v>40</v>
      </c>
      <c r="N257" s="6" t="str">
        <f>IF(testdata5[[#This Row],[qty]]&gt;0,"UP",IF(testdata5[[#This Row],[qty]]&lt;0,"DN",""))</f>
        <v/>
      </c>
      <c r="O257" s="7">
        <f t="shared" si="4"/>
        <v>255</v>
      </c>
      <c r="P257" s="2" t="str">
        <f>IF(testdata5[[#This Row],[qty]]&lt;&gt;0,H256,"")</f>
        <v/>
      </c>
      <c r="Q257" s="2" t="str">
        <f ca="1">IF(testdata5[[#This Row],[qty]]&lt;&gt;0,MAX(OFFSET(testdata5[[#This Row],[high]],0,0,testdata5[[#This Row],[lastIndex]]-testdata5[[#This Row],[index]],1)),"")</f>
        <v/>
      </c>
      <c r="R257" s="2" t="str">
        <f ca="1">IF(testdata5[[#This Row],[qty]]&lt;&gt;0,MIN(OFFSET(testdata5[[#This Row],[low]],0,0,testdata5[[#This Row],[lastIndex]]-testdata5[[#This Row],[index]],1)),"")</f>
        <v/>
      </c>
      <c r="S257" s="2" t="str">
        <f>IF(testdata5[[#This Row],[qty]]&lt;&gt;0,testdata5[[#This Row],[last]],"")</f>
        <v/>
      </c>
      <c r="T257" s="1" t="str">
        <f ca="1">IF(testdata5[[#This Row],[qty]]&lt;&gt;0,SUM(OFFSET(testdata5[[#This Row],[volume]],0,0,testdata5[[#This Row],[lastIndex]]-testdata5[[#This Row],[index]],1))/ABS(testdata5[[#This Row],[qty]]),"")</f>
        <v/>
      </c>
      <c r="AG257"/>
    </row>
    <row r="258" spans="1:33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IF(testdata5[[#This Row],[qty]]&lt;&gt;0,H257+testdata5[[#This Row],[qty]]*BrickSize,H257)</f>
        <v>263</v>
      </c>
      <c r="I258" s="15">
        <f>(testdata5[[#This Row],[low]]-$H257)/BrickSize</f>
        <v>0.38800000000001089</v>
      </c>
      <c r="J258" s="15">
        <f>(testdata5[[#This Row],[high]]-$H257)/BrickSize</f>
        <v>0.84000000000000907</v>
      </c>
      <c r="K258" s="15">
        <f>IF(ABS(testdata5[[#This Row],[higQty]])&gt;=ABS(testdata5[[#This Row],[lowQty]]),testdata5[[#This Row],[higQty]],testdata5[[#This Row],[lowQty]])</f>
        <v>0.84000000000000907</v>
      </c>
      <c r="L258" s="12">
        <f>ROUNDDOWN(testdata5[[#This Row],[rawQty]],0)</f>
        <v>0</v>
      </c>
      <c r="M258" s="12">
        <f t="array" ref="M258">SUM(ABS(L$2:L258))</f>
        <v>40</v>
      </c>
      <c r="N258" s="6" t="str">
        <f>IF(testdata5[[#This Row],[qty]]&gt;0,"UP",IF(testdata5[[#This Row],[qty]]&lt;0,"DN",""))</f>
        <v/>
      </c>
      <c r="O258" s="7">
        <f t="shared" si="4"/>
        <v>255</v>
      </c>
      <c r="P258" s="2" t="str">
        <f>IF(testdata5[[#This Row],[qty]]&lt;&gt;0,H257,"")</f>
        <v/>
      </c>
      <c r="Q258" s="2" t="str">
        <f ca="1">IF(testdata5[[#This Row],[qty]]&lt;&gt;0,MAX(OFFSET(testdata5[[#This Row],[high]],0,0,testdata5[[#This Row],[lastIndex]]-testdata5[[#This Row],[index]],1)),"")</f>
        <v/>
      </c>
      <c r="R258" s="2" t="str">
        <f ca="1">IF(testdata5[[#This Row],[qty]]&lt;&gt;0,MIN(OFFSET(testdata5[[#This Row],[low]],0,0,testdata5[[#This Row],[lastIndex]]-testdata5[[#This Row],[index]],1)),"")</f>
        <v/>
      </c>
      <c r="S258" s="2" t="str">
        <f>IF(testdata5[[#This Row],[qty]]&lt;&gt;0,testdata5[[#This Row],[last]],"")</f>
        <v/>
      </c>
      <c r="T258" s="1" t="str">
        <f ca="1">IF(testdata5[[#This Row],[qty]]&lt;&gt;0,SUM(OFFSET(testdata5[[#This Row],[volume]],0,0,testdata5[[#This Row],[lastIndex]]-testdata5[[#This Row],[index]],1))/ABS(testdata5[[#This Row],[qty]]),"")</f>
        <v/>
      </c>
      <c r="AG258"/>
    </row>
    <row r="259" spans="1:33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IF(testdata5[[#This Row],[qty]]&lt;&gt;0,H258+testdata5[[#This Row],[qty]]*BrickSize,H258)</f>
        <v>263</v>
      </c>
      <c r="I259" s="15">
        <f>(testdata5[[#This Row],[low]]-$H258)/BrickSize</f>
        <v>-5.599999999999454E-2</v>
      </c>
      <c r="J259" s="15">
        <f>(testdata5[[#This Row],[high]]-$H258)/BrickSize</f>
        <v>0.52000000000000457</v>
      </c>
      <c r="K259" s="15">
        <f>IF(ABS(testdata5[[#This Row],[higQty]])&gt;=ABS(testdata5[[#This Row],[lowQty]]),testdata5[[#This Row],[higQty]],testdata5[[#This Row],[lowQty]])</f>
        <v>0.52000000000000457</v>
      </c>
      <c r="L259" s="12">
        <f>ROUNDDOWN(testdata5[[#This Row],[rawQty]],0)</f>
        <v>0</v>
      </c>
      <c r="M259" s="12">
        <f t="array" ref="M259">SUM(ABS(L$2:L259))</f>
        <v>40</v>
      </c>
      <c r="N259" s="6" t="str">
        <f>IF(testdata5[[#This Row],[qty]]&gt;0,"UP",IF(testdata5[[#This Row],[qty]]&lt;0,"DN",""))</f>
        <v/>
      </c>
      <c r="O259" s="7">
        <f t="shared" si="4"/>
        <v>255</v>
      </c>
      <c r="P259" s="2" t="str">
        <f>IF(testdata5[[#This Row],[qty]]&lt;&gt;0,H258,"")</f>
        <v/>
      </c>
      <c r="Q259" s="2" t="str">
        <f ca="1">IF(testdata5[[#This Row],[qty]]&lt;&gt;0,MAX(OFFSET(testdata5[[#This Row],[high]],0,0,testdata5[[#This Row],[lastIndex]]-testdata5[[#This Row],[index]],1)),"")</f>
        <v/>
      </c>
      <c r="R259" s="2" t="str">
        <f ca="1">IF(testdata5[[#This Row],[qty]]&lt;&gt;0,MIN(OFFSET(testdata5[[#This Row],[low]],0,0,testdata5[[#This Row],[lastIndex]]-testdata5[[#This Row],[index]],1)),"")</f>
        <v/>
      </c>
      <c r="S259" s="2" t="str">
        <f>IF(testdata5[[#This Row],[qty]]&lt;&gt;0,testdata5[[#This Row],[last]],"")</f>
        <v/>
      </c>
      <c r="T259" s="1" t="str">
        <f ca="1">IF(testdata5[[#This Row],[qty]]&lt;&gt;0,SUM(OFFSET(testdata5[[#This Row],[volume]],0,0,testdata5[[#This Row],[lastIndex]]-testdata5[[#This Row],[index]],1))/ABS(testdata5[[#This Row],[qty]]),"")</f>
        <v/>
      </c>
      <c r="AG259"/>
    </row>
    <row r="260" spans="1:33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IF(testdata5[[#This Row],[qty]]&lt;&gt;0,H259+testdata5[[#This Row],[qty]]*BrickSize,H259)</f>
        <v>265.5</v>
      </c>
      <c r="I260" s="15">
        <f>(testdata5[[#This Row],[low]]-$H259)/BrickSize</f>
        <v>0.57599999999999907</v>
      </c>
      <c r="J260" s="15">
        <f>(testdata5[[#This Row],[high]]-$H259)/BrickSize</f>
        <v>1.175999999999999</v>
      </c>
      <c r="K260" s="15">
        <f>IF(ABS(testdata5[[#This Row],[higQty]])&gt;=ABS(testdata5[[#This Row],[lowQty]]),testdata5[[#This Row],[higQty]],testdata5[[#This Row],[lowQty]])</f>
        <v>1.175999999999999</v>
      </c>
      <c r="L260" s="12">
        <f>ROUNDDOWN(testdata5[[#This Row],[rawQty]],0)</f>
        <v>1</v>
      </c>
      <c r="M260" s="12">
        <f t="array" ref="M260">SUM(ABS(L$2:L260))</f>
        <v>41</v>
      </c>
      <c r="N260" s="6" t="str">
        <f>IF(testdata5[[#This Row],[qty]]&gt;0,"UP",IF(testdata5[[#This Row],[qty]]&lt;0,"DN",""))</f>
        <v>UP</v>
      </c>
      <c r="O260" s="7">
        <f t="shared" ref="O260:O323" si="5">IF(N259&lt;&gt;"",$A259,O259)</f>
        <v>255</v>
      </c>
      <c r="P260" s="2">
        <f>IF(testdata5[[#This Row],[qty]]&lt;&gt;0,H259,"")</f>
        <v>263</v>
      </c>
      <c r="Q260" s="2">
        <f ca="1">IF(testdata5[[#This Row],[qty]]&lt;&gt;0,MAX(OFFSET(testdata5[[#This Row],[high]],0,0,testdata5[[#This Row],[lastIndex]]-testdata5[[#This Row],[index]],1)),"")</f>
        <v>265.94</v>
      </c>
      <c r="R260" s="2">
        <f ca="1">IF(testdata5[[#This Row],[qty]]&lt;&gt;0,MIN(OFFSET(testdata5[[#This Row],[low]],0,0,testdata5[[#This Row],[lastIndex]]-testdata5[[#This Row],[index]],1)),"")</f>
        <v>262.86</v>
      </c>
      <c r="S260" s="2">
        <f>IF(testdata5[[#This Row],[qty]]&lt;&gt;0,testdata5[[#This Row],[last]],"")</f>
        <v>265.5</v>
      </c>
      <c r="T260" s="1">
        <f ca="1">IF(testdata5[[#This Row],[qty]]&lt;&gt;0,SUM(OFFSET(testdata5[[#This Row],[volume]],0,0,testdata5[[#This Row],[lastIndex]]-testdata5[[#This Row],[index]],1))/ABS(testdata5[[#This Row],[qty]]),"")</f>
        <v>255946732</v>
      </c>
      <c r="AG260"/>
    </row>
    <row r="261" spans="1:33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IF(testdata5[[#This Row],[qty]]&lt;&gt;0,H260+testdata5[[#This Row],[qty]]*BrickSize,H260)</f>
        <v>265.5</v>
      </c>
      <c r="I261" s="15">
        <f>(testdata5[[#This Row],[low]]-$H260)/BrickSize</f>
        <v>0.1599999999999909</v>
      </c>
      <c r="J261" s="15">
        <f>(testdata5[[#This Row],[high]]-$H260)/BrickSize</f>
        <v>0.9440000000000055</v>
      </c>
      <c r="K261" s="15">
        <f>IF(ABS(testdata5[[#This Row],[higQty]])&gt;=ABS(testdata5[[#This Row],[lowQty]]),testdata5[[#This Row],[higQty]],testdata5[[#This Row],[lowQty]])</f>
        <v>0.9440000000000055</v>
      </c>
      <c r="L261" s="12">
        <f>ROUNDDOWN(testdata5[[#This Row],[rawQty]],0)</f>
        <v>0</v>
      </c>
      <c r="M261" s="12">
        <f t="array" ref="M261">SUM(ABS(L$2:L261))</f>
        <v>41</v>
      </c>
      <c r="N261" s="6" t="str">
        <f>IF(testdata5[[#This Row],[qty]]&gt;0,"UP",IF(testdata5[[#This Row],[qty]]&lt;0,"DN",""))</f>
        <v/>
      </c>
      <c r="O261" s="7">
        <f t="shared" si="5"/>
        <v>259</v>
      </c>
      <c r="P261" s="2" t="str">
        <f>IF(testdata5[[#This Row],[qty]]&lt;&gt;0,H260,"")</f>
        <v/>
      </c>
      <c r="Q261" s="2" t="str">
        <f ca="1">IF(testdata5[[#This Row],[qty]]&lt;&gt;0,MAX(OFFSET(testdata5[[#This Row],[high]],0,0,testdata5[[#This Row],[lastIndex]]-testdata5[[#This Row],[index]],1)),"")</f>
        <v/>
      </c>
      <c r="R261" s="2" t="str">
        <f ca="1">IF(testdata5[[#This Row],[qty]]&lt;&gt;0,MIN(OFFSET(testdata5[[#This Row],[low]],0,0,testdata5[[#This Row],[lastIndex]]-testdata5[[#This Row],[index]],1)),"")</f>
        <v/>
      </c>
      <c r="S261" s="2" t="str">
        <f>IF(testdata5[[#This Row],[qty]]&lt;&gt;0,testdata5[[#This Row],[last]],"")</f>
        <v/>
      </c>
      <c r="T261" s="1" t="str">
        <f ca="1">IF(testdata5[[#This Row],[qty]]&lt;&gt;0,SUM(OFFSET(testdata5[[#This Row],[volume]],0,0,testdata5[[#This Row],[lastIndex]]-testdata5[[#This Row],[index]],1))/ABS(testdata5[[#This Row],[qty]]),"")</f>
        <v/>
      </c>
      <c r="AG261"/>
    </row>
    <row r="262" spans="1:33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IF(testdata5[[#This Row],[qty]]&lt;&gt;0,H261+testdata5[[#This Row],[qty]]*BrickSize,H261)</f>
        <v>268</v>
      </c>
      <c r="I262" s="15">
        <f>(testdata5[[#This Row],[low]]-$H261)/BrickSize</f>
        <v>0.2</v>
      </c>
      <c r="J262" s="15">
        <f>(testdata5[[#This Row],[high]]-$H261)/BrickSize</f>
        <v>1.7039999999999964</v>
      </c>
      <c r="K262" s="15">
        <f>IF(ABS(testdata5[[#This Row],[higQty]])&gt;=ABS(testdata5[[#This Row],[lowQty]]),testdata5[[#This Row],[higQty]],testdata5[[#This Row],[lowQty]])</f>
        <v>1.7039999999999964</v>
      </c>
      <c r="L262" s="12">
        <f>ROUNDDOWN(testdata5[[#This Row],[rawQty]],0)</f>
        <v>1</v>
      </c>
      <c r="M262" s="12">
        <f t="array" ref="M262">SUM(ABS(L$2:L262))</f>
        <v>42</v>
      </c>
      <c r="N262" s="6" t="str">
        <f>IF(testdata5[[#This Row],[qty]]&gt;0,"UP",IF(testdata5[[#This Row],[qty]]&lt;0,"DN",""))</f>
        <v>UP</v>
      </c>
      <c r="O262" s="7">
        <f t="shared" si="5"/>
        <v>259</v>
      </c>
      <c r="P262" s="2">
        <f>IF(testdata5[[#This Row],[qty]]&lt;&gt;0,H261,"")</f>
        <v>265.5</v>
      </c>
      <c r="Q262" s="2">
        <f ca="1">IF(testdata5[[#This Row],[qty]]&lt;&gt;0,MAX(OFFSET(testdata5[[#This Row],[high]],0,0,testdata5[[#This Row],[lastIndex]]-testdata5[[#This Row],[index]],1)),"")</f>
        <v>269.76</v>
      </c>
      <c r="R262" s="2">
        <f ca="1">IF(testdata5[[#This Row],[qty]]&lt;&gt;0,MIN(OFFSET(testdata5[[#This Row],[low]],0,0,testdata5[[#This Row],[lastIndex]]-testdata5[[#This Row],[index]],1)),"")</f>
        <v>265.89999999999998</v>
      </c>
      <c r="S262" s="2">
        <f>IF(testdata5[[#This Row],[qty]]&lt;&gt;0,testdata5[[#This Row],[last]],"")</f>
        <v>268</v>
      </c>
      <c r="T262" s="1">
        <f ca="1">IF(testdata5[[#This Row],[qty]]&lt;&gt;0,SUM(OFFSET(testdata5[[#This Row],[volume]],0,0,testdata5[[#This Row],[lastIndex]]-testdata5[[#This Row],[index]],1))/ABS(testdata5[[#This Row],[qty]]),"")</f>
        <v>204927752</v>
      </c>
      <c r="AG262"/>
    </row>
    <row r="263" spans="1:33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IF(testdata5[[#This Row],[qty]]&lt;&gt;0,H262+testdata5[[#This Row],[qty]]*BrickSize,H262)</f>
        <v>268</v>
      </c>
      <c r="I263" s="15">
        <f>(testdata5[[#This Row],[low]]-$H262)/BrickSize</f>
        <v>-0.49600000000000366</v>
      </c>
      <c r="J263" s="15">
        <f>(testdata5[[#This Row],[high]]-$H262)/BrickSize</f>
        <v>0.68800000000001094</v>
      </c>
      <c r="K263" s="15">
        <f>IF(ABS(testdata5[[#This Row],[higQty]])&gt;=ABS(testdata5[[#This Row],[lowQty]]),testdata5[[#This Row],[higQty]],testdata5[[#This Row],[lowQty]])</f>
        <v>0.68800000000001094</v>
      </c>
      <c r="L263" s="12">
        <f>ROUNDDOWN(testdata5[[#This Row],[rawQty]],0)</f>
        <v>0</v>
      </c>
      <c r="M263" s="12">
        <f t="array" ref="M263">SUM(ABS(L$2:L263))</f>
        <v>42</v>
      </c>
      <c r="N263" s="6" t="str">
        <f>IF(testdata5[[#This Row],[qty]]&gt;0,"UP",IF(testdata5[[#This Row],[qty]]&lt;0,"DN",""))</f>
        <v/>
      </c>
      <c r="O263" s="7">
        <f t="shared" si="5"/>
        <v>261</v>
      </c>
      <c r="P263" s="2" t="str">
        <f>IF(testdata5[[#This Row],[qty]]&lt;&gt;0,H262,"")</f>
        <v/>
      </c>
      <c r="Q263" s="2" t="str">
        <f ca="1">IF(testdata5[[#This Row],[qty]]&lt;&gt;0,MAX(OFFSET(testdata5[[#This Row],[high]],0,0,testdata5[[#This Row],[lastIndex]]-testdata5[[#This Row],[index]],1)),"")</f>
        <v/>
      </c>
      <c r="R263" s="2" t="str">
        <f ca="1">IF(testdata5[[#This Row],[qty]]&lt;&gt;0,MIN(OFFSET(testdata5[[#This Row],[low]],0,0,testdata5[[#This Row],[lastIndex]]-testdata5[[#This Row],[index]],1)),"")</f>
        <v/>
      </c>
      <c r="S263" s="2" t="str">
        <f>IF(testdata5[[#This Row],[qty]]&lt;&gt;0,testdata5[[#This Row],[last]],"")</f>
        <v/>
      </c>
      <c r="T263" s="1" t="str">
        <f ca="1">IF(testdata5[[#This Row],[qty]]&lt;&gt;0,SUM(OFFSET(testdata5[[#This Row],[volume]],0,0,testdata5[[#This Row],[lastIndex]]-testdata5[[#This Row],[index]],1))/ABS(testdata5[[#This Row],[qty]]),"")</f>
        <v/>
      </c>
      <c r="AG263"/>
    </row>
    <row r="264" spans="1:33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IF(testdata5[[#This Row],[qty]]&lt;&gt;0,H263+testdata5[[#This Row],[qty]]*BrickSize,H263)</f>
        <v>268</v>
      </c>
      <c r="I264" s="15">
        <f>(testdata5[[#This Row],[low]]-$H263)/BrickSize</f>
        <v>0.12400000000000092</v>
      </c>
      <c r="J264" s="15">
        <f>(testdata5[[#This Row],[high]]-$H263)/BrickSize</f>
        <v>0.65599999999999459</v>
      </c>
      <c r="K264" s="15">
        <f>IF(ABS(testdata5[[#This Row],[higQty]])&gt;=ABS(testdata5[[#This Row],[lowQty]]),testdata5[[#This Row],[higQty]],testdata5[[#This Row],[lowQty]])</f>
        <v>0.65599999999999459</v>
      </c>
      <c r="L264" s="12">
        <f>ROUNDDOWN(testdata5[[#This Row],[rawQty]],0)</f>
        <v>0</v>
      </c>
      <c r="M264" s="12">
        <f t="array" ref="M264">SUM(ABS(L$2:L264))</f>
        <v>42</v>
      </c>
      <c r="N264" s="6" t="str">
        <f>IF(testdata5[[#This Row],[qty]]&gt;0,"UP",IF(testdata5[[#This Row],[qty]]&lt;0,"DN",""))</f>
        <v/>
      </c>
      <c r="O264" s="7">
        <f t="shared" si="5"/>
        <v>261</v>
      </c>
      <c r="P264" s="2" t="str">
        <f>IF(testdata5[[#This Row],[qty]]&lt;&gt;0,H263,"")</f>
        <v/>
      </c>
      <c r="Q264" s="2" t="str">
        <f ca="1">IF(testdata5[[#This Row],[qty]]&lt;&gt;0,MAX(OFFSET(testdata5[[#This Row],[high]],0,0,testdata5[[#This Row],[lastIndex]]-testdata5[[#This Row],[index]],1)),"")</f>
        <v/>
      </c>
      <c r="R264" s="2" t="str">
        <f ca="1">IF(testdata5[[#This Row],[qty]]&lt;&gt;0,MIN(OFFSET(testdata5[[#This Row],[low]],0,0,testdata5[[#This Row],[lastIndex]]-testdata5[[#This Row],[index]],1)),"")</f>
        <v/>
      </c>
      <c r="S264" s="2" t="str">
        <f>IF(testdata5[[#This Row],[qty]]&lt;&gt;0,testdata5[[#This Row],[last]],"")</f>
        <v/>
      </c>
      <c r="T264" s="1" t="str">
        <f ca="1">IF(testdata5[[#This Row],[qty]]&lt;&gt;0,SUM(OFFSET(testdata5[[#This Row],[volume]],0,0,testdata5[[#This Row],[lastIndex]]-testdata5[[#This Row],[index]],1))/ABS(testdata5[[#This Row],[qty]]),"")</f>
        <v/>
      </c>
      <c r="AG264"/>
    </row>
    <row r="265" spans="1:33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IF(testdata5[[#This Row],[qty]]&lt;&gt;0,H264+testdata5[[#This Row],[qty]]*BrickSize,H264)</f>
        <v>268</v>
      </c>
      <c r="I265" s="15">
        <f>(testdata5[[#This Row],[low]]-$H264)/BrickSize</f>
        <v>0.34000000000000907</v>
      </c>
      <c r="J265" s="15">
        <f>(testdata5[[#This Row],[high]]-$H264)/BrickSize</f>
        <v>0.82799999999999729</v>
      </c>
      <c r="K265" s="15">
        <f>IF(ABS(testdata5[[#This Row],[higQty]])&gt;=ABS(testdata5[[#This Row],[lowQty]]),testdata5[[#This Row],[higQty]],testdata5[[#This Row],[lowQty]])</f>
        <v>0.82799999999999729</v>
      </c>
      <c r="L265" s="12">
        <f>ROUNDDOWN(testdata5[[#This Row],[rawQty]],0)</f>
        <v>0</v>
      </c>
      <c r="M265" s="12">
        <f t="array" ref="M265">SUM(ABS(L$2:L265))</f>
        <v>42</v>
      </c>
      <c r="N265" s="6" t="str">
        <f>IF(testdata5[[#This Row],[qty]]&gt;0,"UP",IF(testdata5[[#This Row],[qty]]&lt;0,"DN",""))</f>
        <v/>
      </c>
      <c r="O265" s="7">
        <f t="shared" si="5"/>
        <v>261</v>
      </c>
      <c r="P265" s="2" t="str">
        <f>IF(testdata5[[#This Row],[qty]]&lt;&gt;0,H264,"")</f>
        <v/>
      </c>
      <c r="Q265" s="2" t="str">
        <f ca="1">IF(testdata5[[#This Row],[qty]]&lt;&gt;0,MAX(OFFSET(testdata5[[#This Row],[high]],0,0,testdata5[[#This Row],[lastIndex]]-testdata5[[#This Row],[index]],1)),"")</f>
        <v/>
      </c>
      <c r="R265" s="2" t="str">
        <f ca="1">IF(testdata5[[#This Row],[qty]]&lt;&gt;0,MIN(OFFSET(testdata5[[#This Row],[low]],0,0,testdata5[[#This Row],[lastIndex]]-testdata5[[#This Row],[index]],1)),"")</f>
        <v/>
      </c>
      <c r="S265" s="2" t="str">
        <f>IF(testdata5[[#This Row],[qty]]&lt;&gt;0,testdata5[[#This Row],[last]],"")</f>
        <v/>
      </c>
      <c r="T265" s="1" t="str">
        <f ca="1">IF(testdata5[[#This Row],[qty]]&lt;&gt;0,SUM(OFFSET(testdata5[[#This Row],[volume]],0,0,testdata5[[#This Row],[lastIndex]]-testdata5[[#This Row],[index]],1))/ABS(testdata5[[#This Row],[qty]]),"")</f>
        <v/>
      </c>
      <c r="AG265"/>
    </row>
    <row r="266" spans="1:33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IF(testdata5[[#This Row],[qty]]&lt;&gt;0,H265+testdata5[[#This Row],[qty]]*BrickSize,H265)</f>
        <v>270.5</v>
      </c>
      <c r="I266" s="15">
        <f>(testdata5[[#This Row],[low]]-$H265)/BrickSize</f>
        <v>0.71199999999998909</v>
      </c>
      <c r="J266" s="15">
        <f>(testdata5[[#This Row],[high]]-$H265)/BrickSize</f>
        <v>1.7079999999999926</v>
      </c>
      <c r="K266" s="15">
        <f>IF(ABS(testdata5[[#This Row],[higQty]])&gt;=ABS(testdata5[[#This Row],[lowQty]]),testdata5[[#This Row],[higQty]],testdata5[[#This Row],[lowQty]])</f>
        <v>1.7079999999999926</v>
      </c>
      <c r="L266" s="12">
        <f>ROUNDDOWN(testdata5[[#This Row],[rawQty]],0)</f>
        <v>1</v>
      </c>
      <c r="M266" s="12">
        <f t="array" ref="M266">SUM(ABS(L$2:L266))</f>
        <v>43</v>
      </c>
      <c r="N266" s="6" t="str">
        <f>IF(testdata5[[#This Row],[qty]]&gt;0,"UP",IF(testdata5[[#This Row],[qty]]&lt;0,"DN",""))</f>
        <v>UP</v>
      </c>
      <c r="O266" s="7">
        <f t="shared" si="5"/>
        <v>261</v>
      </c>
      <c r="P266" s="2">
        <f>IF(testdata5[[#This Row],[qty]]&lt;&gt;0,H265,"")</f>
        <v>268</v>
      </c>
      <c r="Q266" s="2">
        <f ca="1">IF(testdata5[[#This Row],[qty]]&lt;&gt;0,MAX(OFFSET(testdata5[[#This Row],[high]],0,0,testdata5[[#This Row],[lastIndex]]-testdata5[[#This Row],[index]],1)),"")</f>
        <v>272.27</v>
      </c>
      <c r="R266" s="2">
        <f ca="1">IF(testdata5[[#This Row],[qty]]&lt;&gt;0,MIN(OFFSET(testdata5[[#This Row],[low]],0,0,testdata5[[#This Row],[lastIndex]]-testdata5[[#This Row],[index]],1)),"")</f>
        <v>266.76</v>
      </c>
      <c r="S266" s="2">
        <f>IF(testdata5[[#This Row],[qty]]&lt;&gt;0,testdata5[[#This Row],[last]],"")</f>
        <v>270.5</v>
      </c>
      <c r="T266" s="1">
        <f ca="1">IF(testdata5[[#This Row],[qty]]&lt;&gt;0,SUM(OFFSET(testdata5[[#This Row],[volume]],0,0,testdata5[[#This Row],[lastIndex]]-testdata5[[#This Row],[index]],1))/ABS(testdata5[[#This Row],[qty]]),"")</f>
        <v>463313584</v>
      </c>
      <c r="AG266"/>
    </row>
    <row r="267" spans="1:33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IF(testdata5[[#This Row],[qty]]&lt;&gt;0,H266+testdata5[[#This Row],[qty]]*BrickSize,H266)</f>
        <v>273</v>
      </c>
      <c r="I267" s="15">
        <f>(testdata5[[#This Row],[low]]-$H266)/BrickSize</f>
        <v>0.58399999999999186</v>
      </c>
      <c r="J267" s="15">
        <f>(testdata5[[#This Row],[high]]-$H266)/BrickSize</f>
        <v>1.06400000000001</v>
      </c>
      <c r="K267" s="15">
        <f>IF(ABS(testdata5[[#This Row],[higQty]])&gt;=ABS(testdata5[[#This Row],[lowQty]]),testdata5[[#This Row],[higQty]],testdata5[[#This Row],[lowQty]])</f>
        <v>1.06400000000001</v>
      </c>
      <c r="L267" s="12">
        <f>ROUNDDOWN(testdata5[[#This Row],[rawQty]],0)</f>
        <v>1</v>
      </c>
      <c r="M267" s="12">
        <f t="array" ref="M267">SUM(ABS(L$2:L267))</f>
        <v>44</v>
      </c>
      <c r="N267" s="6" t="str">
        <f>IF(testdata5[[#This Row],[qty]]&gt;0,"UP",IF(testdata5[[#This Row],[qty]]&lt;0,"DN",""))</f>
        <v>UP</v>
      </c>
      <c r="O267" s="7">
        <f t="shared" si="5"/>
        <v>265</v>
      </c>
      <c r="P267" s="2">
        <f>IF(testdata5[[#This Row],[qty]]&lt;&gt;0,H266,"")</f>
        <v>270.5</v>
      </c>
      <c r="Q267" s="2">
        <f ca="1">IF(testdata5[[#This Row],[qty]]&lt;&gt;0,MAX(OFFSET(testdata5[[#This Row],[high]],0,0,testdata5[[#This Row],[lastIndex]]-testdata5[[#This Row],[index]],1)),"")</f>
        <v>273.16000000000003</v>
      </c>
      <c r="R267" s="2">
        <f ca="1">IF(testdata5[[#This Row],[qty]]&lt;&gt;0,MIN(OFFSET(testdata5[[#This Row],[low]],0,0,testdata5[[#This Row],[lastIndex]]-testdata5[[#This Row],[index]],1)),"")</f>
        <v>271.95999999999998</v>
      </c>
      <c r="S267" s="2">
        <f>IF(testdata5[[#This Row],[qty]]&lt;&gt;0,testdata5[[#This Row],[last]],"")</f>
        <v>273</v>
      </c>
      <c r="T267" s="1">
        <f ca="1">IF(testdata5[[#This Row],[qty]]&lt;&gt;0,SUM(OFFSET(testdata5[[#This Row],[volume]],0,0,testdata5[[#This Row],[lastIndex]]-testdata5[[#This Row],[index]],1))/ABS(testdata5[[#This Row],[qty]]),"")</f>
        <v>100801672</v>
      </c>
      <c r="AG267"/>
    </row>
    <row r="268" spans="1:33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IF(testdata5[[#This Row],[qty]]&lt;&gt;0,H267+testdata5[[#This Row],[qty]]*BrickSize,H267)</f>
        <v>273</v>
      </c>
      <c r="I268" s="15">
        <f>(testdata5[[#This Row],[low]]-$H267)/BrickSize</f>
        <v>-0.62000000000000455</v>
      </c>
      <c r="J268" s="15">
        <f>(testdata5[[#This Row],[high]]-$H267)/BrickSize</f>
        <v>0.47999999999999543</v>
      </c>
      <c r="K268" s="15">
        <f>IF(ABS(testdata5[[#This Row],[higQty]])&gt;=ABS(testdata5[[#This Row],[lowQty]]),testdata5[[#This Row],[higQty]],testdata5[[#This Row],[lowQty]])</f>
        <v>-0.62000000000000455</v>
      </c>
      <c r="L268" s="12">
        <f>ROUNDDOWN(testdata5[[#This Row],[rawQty]],0)</f>
        <v>0</v>
      </c>
      <c r="M268" s="12">
        <f t="array" ref="M268">SUM(ABS(L$2:L268))</f>
        <v>44</v>
      </c>
      <c r="N268" s="6" t="str">
        <f>IF(testdata5[[#This Row],[qty]]&gt;0,"UP",IF(testdata5[[#This Row],[qty]]&lt;0,"DN",""))</f>
        <v/>
      </c>
      <c r="O268" s="7">
        <f t="shared" si="5"/>
        <v>266</v>
      </c>
      <c r="P268" s="2" t="str">
        <f>IF(testdata5[[#This Row],[qty]]&lt;&gt;0,H267,"")</f>
        <v/>
      </c>
      <c r="Q268" s="2" t="str">
        <f ca="1">IF(testdata5[[#This Row],[qty]]&lt;&gt;0,MAX(OFFSET(testdata5[[#This Row],[high]],0,0,testdata5[[#This Row],[lastIndex]]-testdata5[[#This Row],[index]],1)),"")</f>
        <v/>
      </c>
      <c r="R268" s="2" t="str">
        <f ca="1">IF(testdata5[[#This Row],[qty]]&lt;&gt;0,MIN(OFFSET(testdata5[[#This Row],[low]],0,0,testdata5[[#This Row],[lastIndex]]-testdata5[[#This Row],[index]],1)),"")</f>
        <v/>
      </c>
      <c r="S268" s="2" t="str">
        <f>IF(testdata5[[#This Row],[qty]]&lt;&gt;0,testdata5[[#This Row],[last]],"")</f>
        <v/>
      </c>
      <c r="T268" s="1" t="str">
        <f ca="1">IF(testdata5[[#This Row],[qty]]&lt;&gt;0,SUM(OFFSET(testdata5[[#This Row],[volume]],0,0,testdata5[[#This Row],[lastIndex]]-testdata5[[#This Row],[index]],1))/ABS(testdata5[[#This Row],[qty]]),"")</f>
        <v/>
      </c>
      <c r="AG268"/>
    </row>
    <row r="269" spans="1:33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IF(testdata5[[#This Row],[qty]]&lt;&gt;0,H268+testdata5[[#This Row],[qty]]*BrickSize,H268)</f>
        <v>273</v>
      </c>
      <c r="I269" s="15">
        <f>(testdata5[[#This Row],[low]]-$H268)/BrickSize</f>
        <v>-0.40399999999999636</v>
      </c>
      <c r="J269" s="15">
        <f>(testdata5[[#This Row],[high]]-$H268)/BrickSize</f>
        <v>0.31600000000000816</v>
      </c>
      <c r="K269" s="15">
        <f>IF(ABS(testdata5[[#This Row],[higQty]])&gt;=ABS(testdata5[[#This Row],[lowQty]]),testdata5[[#This Row],[higQty]],testdata5[[#This Row],[lowQty]])</f>
        <v>-0.40399999999999636</v>
      </c>
      <c r="L269" s="12">
        <f>ROUNDDOWN(testdata5[[#This Row],[rawQty]],0)</f>
        <v>0</v>
      </c>
      <c r="M269" s="12">
        <f t="array" ref="M269">SUM(ABS(L$2:L269))</f>
        <v>44</v>
      </c>
      <c r="N269" s="6" t="str">
        <f>IF(testdata5[[#This Row],[qty]]&gt;0,"UP",IF(testdata5[[#This Row],[qty]]&lt;0,"DN",""))</f>
        <v/>
      </c>
      <c r="O269" s="7">
        <f t="shared" si="5"/>
        <v>266</v>
      </c>
      <c r="P269" s="2" t="str">
        <f>IF(testdata5[[#This Row],[qty]]&lt;&gt;0,H268,"")</f>
        <v/>
      </c>
      <c r="Q269" s="2" t="str">
        <f ca="1">IF(testdata5[[#This Row],[qty]]&lt;&gt;0,MAX(OFFSET(testdata5[[#This Row],[high]],0,0,testdata5[[#This Row],[lastIndex]]-testdata5[[#This Row],[index]],1)),"")</f>
        <v/>
      </c>
      <c r="R269" s="2" t="str">
        <f ca="1">IF(testdata5[[#This Row],[qty]]&lt;&gt;0,MIN(OFFSET(testdata5[[#This Row],[low]],0,0,testdata5[[#This Row],[lastIndex]]-testdata5[[#This Row],[index]],1)),"")</f>
        <v/>
      </c>
      <c r="S269" s="2" t="str">
        <f>IF(testdata5[[#This Row],[qty]]&lt;&gt;0,testdata5[[#This Row],[last]],"")</f>
        <v/>
      </c>
      <c r="T269" s="1" t="str">
        <f ca="1">IF(testdata5[[#This Row],[qty]]&lt;&gt;0,SUM(OFFSET(testdata5[[#This Row],[volume]],0,0,testdata5[[#This Row],[lastIndex]]-testdata5[[#This Row],[index]],1))/ABS(testdata5[[#This Row],[qty]]),"")</f>
        <v/>
      </c>
      <c r="AG269"/>
    </row>
    <row r="270" spans="1:33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IF(testdata5[[#This Row],[qty]]&lt;&gt;0,H269+testdata5[[#This Row],[qty]]*BrickSize,H269)</f>
        <v>275.5</v>
      </c>
      <c r="I270" s="15">
        <f>(testdata5[[#This Row],[low]]-$H269)/BrickSize</f>
        <v>0.19600000000000364</v>
      </c>
      <c r="J270" s="15">
        <f>(testdata5[[#This Row],[high]]-$H269)/BrickSize</f>
        <v>1.2240000000000009</v>
      </c>
      <c r="K270" s="15">
        <f>IF(ABS(testdata5[[#This Row],[higQty]])&gt;=ABS(testdata5[[#This Row],[lowQty]]),testdata5[[#This Row],[higQty]],testdata5[[#This Row],[lowQty]])</f>
        <v>1.2240000000000009</v>
      </c>
      <c r="L270" s="12">
        <f>ROUNDDOWN(testdata5[[#This Row],[rawQty]],0)</f>
        <v>1</v>
      </c>
      <c r="M270" s="12">
        <f t="array" ref="M270">SUM(ABS(L$2:L270))</f>
        <v>45</v>
      </c>
      <c r="N270" s="6" t="str">
        <f>IF(testdata5[[#This Row],[qty]]&gt;0,"UP",IF(testdata5[[#This Row],[qty]]&lt;0,"DN",""))</f>
        <v>UP</v>
      </c>
      <c r="O270" s="7">
        <f t="shared" si="5"/>
        <v>266</v>
      </c>
      <c r="P270" s="2">
        <f>IF(testdata5[[#This Row],[qty]]&lt;&gt;0,H269,"")</f>
        <v>273</v>
      </c>
      <c r="Q270" s="2">
        <f ca="1">IF(testdata5[[#This Row],[qty]]&lt;&gt;0,MAX(OFFSET(testdata5[[#This Row],[high]],0,0,testdata5[[#This Row],[lastIndex]]-testdata5[[#This Row],[index]],1)),"")</f>
        <v>276.06</v>
      </c>
      <c r="R270" s="2">
        <f ca="1">IF(testdata5[[#This Row],[qty]]&lt;&gt;0,MIN(OFFSET(testdata5[[#This Row],[low]],0,0,testdata5[[#This Row],[lastIndex]]-testdata5[[#This Row],[index]],1)),"")</f>
        <v>271.45</v>
      </c>
      <c r="S270" s="2">
        <f>IF(testdata5[[#This Row],[qty]]&lt;&gt;0,testdata5[[#This Row],[last]],"")</f>
        <v>275.5</v>
      </c>
      <c r="T270" s="1">
        <f ca="1">IF(testdata5[[#This Row],[qty]]&lt;&gt;0,SUM(OFFSET(testdata5[[#This Row],[volume]],0,0,testdata5[[#This Row],[lastIndex]]-testdata5[[#This Row],[index]],1))/ABS(testdata5[[#This Row],[qty]]),"")</f>
        <v>339671656</v>
      </c>
      <c r="AG270"/>
    </row>
    <row r="271" spans="1:33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IF(testdata5[[#This Row],[qty]]&lt;&gt;0,H270+testdata5[[#This Row],[qty]]*BrickSize,H270)</f>
        <v>275.5</v>
      </c>
      <c r="I271" s="15">
        <f>(testdata5[[#This Row],[low]]-$H270)/BrickSize</f>
        <v>-0.59600000000000364</v>
      </c>
      <c r="J271" s="15">
        <f>(testdata5[[#This Row],[high]]-$H270)/BrickSize</f>
        <v>0.14800000000000182</v>
      </c>
      <c r="K271" s="15">
        <f>IF(ABS(testdata5[[#This Row],[higQty]])&gt;=ABS(testdata5[[#This Row],[lowQty]]),testdata5[[#This Row],[higQty]],testdata5[[#This Row],[lowQty]])</f>
        <v>-0.59600000000000364</v>
      </c>
      <c r="L271" s="12">
        <f>ROUNDDOWN(testdata5[[#This Row],[rawQty]],0)</f>
        <v>0</v>
      </c>
      <c r="M271" s="12">
        <f t="array" ref="M271">SUM(ABS(L$2:L271))</f>
        <v>45</v>
      </c>
      <c r="N271" s="6" t="str">
        <f>IF(testdata5[[#This Row],[qty]]&gt;0,"UP",IF(testdata5[[#This Row],[qty]]&lt;0,"DN",""))</f>
        <v/>
      </c>
      <c r="O271" s="7">
        <f t="shared" si="5"/>
        <v>269</v>
      </c>
      <c r="P271" s="2" t="str">
        <f>IF(testdata5[[#This Row],[qty]]&lt;&gt;0,H270,"")</f>
        <v/>
      </c>
      <c r="Q271" s="2" t="str">
        <f ca="1">IF(testdata5[[#This Row],[qty]]&lt;&gt;0,MAX(OFFSET(testdata5[[#This Row],[high]],0,0,testdata5[[#This Row],[lastIndex]]-testdata5[[#This Row],[index]],1)),"")</f>
        <v/>
      </c>
      <c r="R271" s="2" t="str">
        <f ca="1">IF(testdata5[[#This Row],[qty]]&lt;&gt;0,MIN(OFFSET(testdata5[[#This Row],[low]],0,0,testdata5[[#This Row],[lastIndex]]-testdata5[[#This Row],[index]],1)),"")</f>
        <v/>
      </c>
      <c r="S271" s="2" t="str">
        <f>IF(testdata5[[#This Row],[qty]]&lt;&gt;0,testdata5[[#This Row],[last]],"")</f>
        <v/>
      </c>
      <c r="T271" s="1" t="str">
        <f ca="1">IF(testdata5[[#This Row],[qty]]&lt;&gt;0,SUM(OFFSET(testdata5[[#This Row],[volume]],0,0,testdata5[[#This Row],[lastIndex]]-testdata5[[#This Row],[index]],1))/ABS(testdata5[[#This Row],[qty]]),"")</f>
        <v/>
      </c>
      <c r="AG271"/>
    </row>
    <row r="272" spans="1:33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IF(testdata5[[#This Row],[qty]]&lt;&gt;0,H271+testdata5[[#This Row],[qty]]*BrickSize,H271)</f>
        <v>273</v>
      </c>
      <c r="I272" s="15">
        <f>(testdata5[[#This Row],[low]]-$H271)/BrickSize</f>
        <v>-1.859999999999991</v>
      </c>
      <c r="J272" s="15">
        <f>(testdata5[[#This Row],[high]]-$H271)/BrickSize</f>
        <v>-0.50399999999999634</v>
      </c>
      <c r="K272" s="15">
        <f>IF(ABS(testdata5[[#This Row],[higQty]])&gt;=ABS(testdata5[[#This Row],[lowQty]]),testdata5[[#This Row],[higQty]],testdata5[[#This Row],[lowQty]])</f>
        <v>-1.859999999999991</v>
      </c>
      <c r="L272" s="12">
        <f>ROUNDDOWN(testdata5[[#This Row],[rawQty]],0)</f>
        <v>-1</v>
      </c>
      <c r="M272" s="12">
        <f t="array" ref="M272">SUM(ABS(L$2:L272))</f>
        <v>46</v>
      </c>
      <c r="N272" s="6" t="str">
        <f>IF(testdata5[[#This Row],[qty]]&gt;0,"UP",IF(testdata5[[#This Row],[qty]]&lt;0,"DN",""))</f>
        <v>DN</v>
      </c>
      <c r="O272" s="7">
        <f t="shared" si="5"/>
        <v>269</v>
      </c>
      <c r="P272" s="2">
        <f>IF(testdata5[[#This Row],[qty]]&lt;&gt;0,H271,"")</f>
        <v>275.5</v>
      </c>
      <c r="Q272" s="2">
        <f ca="1">IF(testdata5[[#This Row],[qty]]&lt;&gt;0,MAX(OFFSET(testdata5[[#This Row],[high]],0,0,testdata5[[#This Row],[lastIndex]]-testdata5[[#This Row],[index]],1)),"")</f>
        <v>275.87</v>
      </c>
      <c r="R272" s="2">
        <f ca="1">IF(testdata5[[#This Row],[qty]]&lt;&gt;0,MIN(OFFSET(testdata5[[#This Row],[low]],0,0,testdata5[[#This Row],[lastIndex]]-testdata5[[#This Row],[index]],1)),"")</f>
        <v>270.85000000000002</v>
      </c>
      <c r="S272" s="2">
        <f>IF(testdata5[[#This Row],[qty]]&lt;&gt;0,testdata5[[#This Row],[last]],"")</f>
        <v>273</v>
      </c>
      <c r="T272" s="1">
        <f ca="1">IF(testdata5[[#This Row],[qty]]&lt;&gt;0,SUM(OFFSET(testdata5[[#This Row],[volume]],0,0,testdata5[[#This Row],[lastIndex]]-testdata5[[#This Row],[index]],1))/ABS(testdata5[[#This Row],[qty]]),"")</f>
        <v>230410968</v>
      </c>
      <c r="AG272"/>
    </row>
    <row r="273" spans="1:33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IF(testdata5[[#This Row],[qty]]&lt;&gt;0,H272+testdata5[[#This Row],[qty]]*BrickSize,H272)</f>
        <v>270.5</v>
      </c>
      <c r="I273" s="15">
        <f>(testdata5[[#This Row],[low]]-$H272)/BrickSize</f>
        <v>-1.0680000000000063</v>
      </c>
      <c r="J273" s="15">
        <f>(testdata5[[#This Row],[high]]-$H272)/BrickSize</f>
        <v>-5.9999999999990908E-2</v>
      </c>
      <c r="K273" s="15">
        <f>IF(ABS(testdata5[[#This Row],[higQty]])&gt;=ABS(testdata5[[#This Row],[lowQty]]),testdata5[[#This Row],[higQty]],testdata5[[#This Row],[lowQty]])</f>
        <v>-1.0680000000000063</v>
      </c>
      <c r="L273" s="12">
        <f>ROUNDDOWN(testdata5[[#This Row],[rawQty]],0)</f>
        <v>-1</v>
      </c>
      <c r="M273" s="12">
        <f t="array" ref="M273">SUM(ABS(L$2:L273))</f>
        <v>47</v>
      </c>
      <c r="N273" s="6" t="str">
        <f>IF(testdata5[[#This Row],[qty]]&gt;0,"UP",IF(testdata5[[#This Row],[qty]]&lt;0,"DN",""))</f>
        <v>DN</v>
      </c>
      <c r="O273" s="7">
        <f t="shared" si="5"/>
        <v>271</v>
      </c>
      <c r="P273" s="2">
        <f>IF(testdata5[[#This Row],[qty]]&lt;&gt;0,H272,"")</f>
        <v>273</v>
      </c>
      <c r="Q273" s="2">
        <f ca="1">IF(testdata5[[#This Row],[qty]]&lt;&gt;0,MAX(OFFSET(testdata5[[#This Row],[high]],0,0,testdata5[[#This Row],[lastIndex]]-testdata5[[#This Row],[index]],1)),"")</f>
        <v>272.85000000000002</v>
      </c>
      <c r="R273" s="2">
        <f ca="1">IF(testdata5[[#This Row],[qty]]&lt;&gt;0,MIN(OFFSET(testdata5[[#This Row],[low]],0,0,testdata5[[#This Row],[lastIndex]]-testdata5[[#This Row],[index]],1)),"")</f>
        <v>270.33</v>
      </c>
      <c r="S273" s="2">
        <f>IF(testdata5[[#This Row],[qty]]&lt;&gt;0,testdata5[[#This Row],[last]],"")</f>
        <v>270.5</v>
      </c>
      <c r="T273" s="1">
        <f ca="1">IF(testdata5[[#This Row],[qty]]&lt;&gt;0,SUM(OFFSET(testdata5[[#This Row],[volume]],0,0,testdata5[[#This Row],[lastIndex]]-testdata5[[#This Row],[index]],1))/ABS(testdata5[[#This Row],[qty]]),"")</f>
        <v>123502168</v>
      </c>
      <c r="AG273"/>
    </row>
    <row r="274" spans="1:33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IF(testdata5[[#This Row],[qty]]&lt;&gt;0,H273+testdata5[[#This Row],[qty]]*BrickSize,H273)</f>
        <v>270.5</v>
      </c>
      <c r="I274" s="15">
        <f>(testdata5[[#This Row],[low]]-$H273)/BrickSize</f>
        <v>-6.8000000000006361E-2</v>
      </c>
      <c r="J274" s="15">
        <f>(testdata5[[#This Row],[high]]-$H273)/BrickSize</f>
        <v>0.84800000000000186</v>
      </c>
      <c r="K274" s="15">
        <f>IF(ABS(testdata5[[#This Row],[higQty]])&gt;=ABS(testdata5[[#This Row],[lowQty]]),testdata5[[#This Row],[higQty]],testdata5[[#This Row],[lowQty]])</f>
        <v>0.84800000000000186</v>
      </c>
      <c r="L274" s="12">
        <f>ROUNDDOWN(testdata5[[#This Row],[rawQty]],0)</f>
        <v>0</v>
      </c>
      <c r="M274" s="12">
        <f t="array" ref="M274">SUM(ABS(L$2:L274))</f>
        <v>47</v>
      </c>
      <c r="N274" s="6" t="str">
        <f>IF(testdata5[[#This Row],[qty]]&gt;0,"UP",IF(testdata5[[#This Row],[qty]]&lt;0,"DN",""))</f>
        <v/>
      </c>
      <c r="O274" s="7">
        <f t="shared" si="5"/>
        <v>272</v>
      </c>
      <c r="P274" s="2" t="str">
        <f>IF(testdata5[[#This Row],[qty]]&lt;&gt;0,H273,"")</f>
        <v/>
      </c>
      <c r="Q274" s="2" t="str">
        <f ca="1">IF(testdata5[[#This Row],[qty]]&lt;&gt;0,MAX(OFFSET(testdata5[[#This Row],[high]],0,0,testdata5[[#This Row],[lastIndex]]-testdata5[[#This Row],[index]],1)),"")</f>
        <v/>
      </c>
      <c r="R274" s="2" t="str">
        <f ca="1">IF(testdata5[[#This Row],[qty]]&lt;&gt;0,MIN(OFFSET(testdata5[[#This Row],[low]],0,0,testdata5[[#This Row],[lastIndex]]-testdata5[[#This Row],[index]],1)),"")</f>
        <v/>
      </c>
      <c r="S274" s="2" t="str">
        <f>IF(testdata5[[#This Row],[qty]]&lt;&gt;0,testdata5[[#This Row],[last]],"")</f>
        <v/>
      </c>
      <c r="T274" s="1" t="str">
        <f ca="1">IF(testdata5[[#This Row],[qty]]&lt;&gt;0,SUM(OFFSET(testdata5[[#This Row],[volume]],0,0,testdata5[[#This Row],[lastIndex]]-testdata5[[#This Row],[index]],1))/ABS(testdata5[[#This Row],[qty]]),"")</f>
        <v/>
      </c>
      <c r="AG274"/>
    </row>
    <row r="275" spans="1:33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IF(testdata5[[#This Row],[qty]]&lt;&gt;0,H274+testdata5[[#This Row],[qty]]*BrickSize,H274)</f>
        <v>265.5</v>
      </c>
      <c r="I275" s="15">
        <f>(testdata5[[#This Row],[low]]-$H274)/BrickSize</f>
        <v>-2.1</v>
      </c>
      <c r="J275" s="15">
        <f>(testdata5[[#This Row],[high]]-$H274)/BrickSize</f>
        <v>-0.24000000000000909</v>
      </c>
      <c r="K275" s="15">
        <f>IF(ABS(testdata5[[#This Row],[higQty]])&gt;=ABS(testdata5[[#This Row],[lowQty]]),testdata5[[#This Row],[higQty]],testdata5[[#This Row],[lowQty]])</f>
        <v>-2.1</v>
      </c>
      <c r="L275" s="12">
        <f>ROUNDDOWN(testdata5[[#This Row],[rawQty]],0)</f>
        <v>-2</v>
      </c>
      <c r="M275" s="12">
        <f t="array" ref="M275">SUM(ABS(L$2:L275))</f>
        <v>49</v>
      </c>
      <c r="N275" s="6" t="str">
        <f>IF(testdata5[[#This Row],[qty]]&gt;0,"UP",IF(testdata5[[#This Row],[qty]]&lt;0,"DN",""))</f>
        <v>DN</v>
      </c>
      <c r="O275" s="7">
        <f t="shared" si="5"/>
        <v>272</v>
      </c>
      <c r="P275" s="2">
        <f>IF(testdata5[[#This Row],[qty]]&lt;&gt;0,H274,"")</f>
        <v>270.5</v>
      </c>
      <c r="Q275" s="2">
        <f ca="1">IF(testdata5[[#This Row],[qty]]&lt;&gt;0,MAX(OFFSET(testdata5[[#This Row],[high]],0,0,testdata5[[#This Row],[lastIndex]]-testdata5[[#This Row],[index]],1)),"")</f>
        <v>272.62</v>
      </c>
      <c r="R275" s="2">
        <f ca="1">IF(testdata5[[#This Row],[qty]]&lt;&gt;0,MIN(OFFSET(testdata5[[#This Row],[low]],0,0,testdata5[[#This Row],[lastIndex]]-testdata5[[#This Row],[index]],1)),"")</f>
        <v>265.25</v>
      </c>
      <c r="S275" s="2">
        <f>IF(testdata5[[#This Row],[qty]]&lt;&gt;0,testdata5[[#This Row],[last]],"")</f>
        <v>265.5</v>
      </c>
      <c r="T275" s="1">
        <f ca="1">IF(testdata5[[#This Row],[qty]]&lt;&gt;0,SUM(OFFSET(testdata5[[#This Row],[volume]],0,0,testdata5[[#This Row],[lastIndex]]-testdata5[[#This Row],[index]],1))/ABS(testdata5[[#This Row],[qty]]),"")</f>
        <v>136678532</v>
      </c>
      <c r="AG275"/>
    </row>
    <row r="276" spans="1:33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IF(testdata5[[#This Row],[qty]]&lt;&gt;0,H275+testdata5[[#This Row],[qty]]*BrickSize,H275)</f>
        <v>255.5</v>
      </c>
      <c r="I276" s="15">
        <f>(testdata5[[#This Row],[low]]-$H275)/BrickSize</f>
        <v>-4.7600000000000025</v>
      </c>
      <c r="J276" s="15">
        <f>(testdata5[[#This Row],[high]]-$H275)/BrickSize</f>
        <v>7.2000000000002728E-2</v>
      </c>
      <c r="K276" s="15">
        <f>IF(ABS(testdata5[[#This Row],[higQty]])&gt;=ABS(testdata5[[#This Row],[lowQty]]),testdata5[[#This Row],[higQty]],testdata5[[#This Row],[lowQty]])</f>
        <v>-4.7600000000000025</v>
      </c>
      <c r="L276" s="12">
        <f>ROUNDDOWN(testdata5[[#This Row],[rawQty]],0)</f>
        <v>-4</v>
      </c>
      <c r="M276" s="12">
        <f t="array" ref="M276">SUM(ABS(L$2:L276))</f>
        <v>53</v>
      </c>
      <c r="N276" s="6" t="str">
        <f>IF(testdata5[[#This Row],[qty]]&gt;0,"UP",IF(testdata5[[#This Row],[qty]]&lt;0,"DN",""))</f>
        <v>DN</v>
      </c>
      <c r="O276" s="7">
        <f t="shared" si="5"/>
        <v>274</v>
      </c>
      <c r="P276" s="2">
        <f>IF(testdata5[[#This Row],[qty]]&lt;&gt;0,H275,"")</f>
        <v>265.5</v>
      </c>
      <c r="Q276" s="2">
        <f ca="1">IF(testdata5[[#This Row],[qty]]&lt;&gt;0,MAX(OFFSET(testdata5[[#This Row],[high]],0,0,testdata5[[#This Row],[lastIndex]]-testdata5[[#This Row],[index]],1)),"")</f>
        <v>265.68</v>
      </c>
      <c r="R276" s="2">
        <f ca="1">IF(testdata5[[#This Row],[qty]]&lt;&gt;0,MIN(OFFSET(testdata5[[#This Row],[low]],0,0,testdata5[[#This Row],[lastIndex]]-testdata5[[#This Row],[index]],1)),"")</f>
        <v>253.6</v>
      </c>
      <c r="S276" s="2">
        <f>IF(testdata5[[#This Row],[qty]]&lt;&gt;0,testdata5[[#This Row],[last]],"")</f>
        <v>255.5</v>
      </c>
      <c r="T276" s="1">
        <f ca="1">IF(testdata5[[#This Row],[qty]]&lt;&gt;0,SUM(OFFSET(testdata5[[#This Row],[volume]],0,0,testdata5[[#This Row],[lastIndex]]-testdata5[[#This Row],[index]],1))/ABS(testdata5[[#This Row],[qty]]),"")</f>
        <v>76490992</v>
      </c>
      <c r="AG276"/>
    </row>
    <row r="277" spans="1:33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IF(testdata5[[#This Row],[qty]]&lt;&gt;0,H276+testdata5[[#This Row],[qty]]*BrickSize,H276)</f>
        <v>250.5</v>
      </c>
      <c r="I277" s="15">
        <f>(testdata5[[#This Row],[low]]-$H276)/BrickSize</f>
        <v>-2.5360000000000014</v>
      </c>
      <c r="J277" s="15">
        <f>(testdata5[[#This Row],[high]]-$H276)/BrickSize</f>
        <v>1.7039999999999964</v>
      </c>
      <c r="K277" s="15">
        <f>IF(ABS(testdata5[[#This Row],[higQty]])&gt;=ABS(testdata5[[#This Row],[lowQty]]),testdata5[[#This Row],[higQty]],testdata5[[#This Row],[lowQty]])</f>
        <v>-2.5360000000000014</v>
      </c>
      <c r="L277" s="12">
        <f>ROUNDDOWN(testdata5[[#This Row],[rawQty]],0)</f>
        <v>-2</v>
      </c>
      <c r="M277" s="12">
        <f t="array" ref="M277">SUM(ABS(L$2:L277))</f>
        <v>55</v>
      </c>
      <c r="N277" s="6" t="str">
        <f>IF(testdata5[[#This Row],[qty]]&gt;0,"UP",IF(testdata5[[#This Row],[qty]]&lt;0,"DN",""))</f>
        <v>DN</v>
      </c>
      <c r="O277" s="7">
        <f t="shared" si="5"/>
        <v>275</v>
      </c>
      <c r="P277" s="2">
        <f>IF(testdata5[[#This Row],[qty]]&lt;&gt;0,H276,"")</f>
        <v>255.5</v>
      </c>
      <c r="Q277" s="2">
        <f ca="1">IF(testdata5[[#This Row],[qty]]&lt;&gt;0,MAX(OFFSET(testdata5[[#This Row],[high]],0,0,testdata5[[#This Row],[lastIndex]]-testdata5[[#This Row],[index]],1)),"")</f>
        <v>259.76</v>
      </c>
      <c r="R277" s="2">
        <f ca="1">IF(testdata5[[#This Row],[qty]]&lt;&gt;0,MIN(OFFSET(testdata5[[#This Row],[low]],0,0,testdata5[[#This Row],[lastIndex]]-testdata5[[#This Row],[index]],1)),"")</f>
        <v>249.16</v>
      </c>
      <c r="S277" s="2">
        <f>IF(testdata5[[#This Row],[qty]]&lt;&gt;0,testdata5[[#This Row],[last]],"")</f>
        <v>250.5</v>
      </c>
      <c r="T277" s="1">
        <f ca="1">IF(testdata5[[#This Row],[qty]]&lt;&gt;0,SUM(OFFSET(testdata5[[#This Row],[volume]],0,0,testdata5[[#This Row],[lastIndex]]-testdata5[[#This Row],[index]],1))/ABS(testdata5[[#This Row],[qty]]),"")</f>
        <v>184309648</v>
      </c>
      <c r="AG277"/>
    </row>
    <row r="278" spans="1:33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IF(testdata5[[#This Row],[qty]]&lt;&gt;0,H277+testdata5[[#This Row],[qty]]*BrickSize,H277)</f>
        <v>260.5</v>
      </c>
      <c r="I278" s="15">
        <f>(testdata5[[#This Row],[low]]-$H277)/BrickSize</f>
        <v>2.8839999999999919</v>
      </c>
      <c r="J278" s="15">
        <f>(testdata5[[#This Row],[high]]-$H277)/BrickSize</f>
        <v>4.7279999999999971</v>
      </c>
      <c r="K278" s="15">
        <f>IF(ABS(testdata5[[#This Row],[higQty]])&gt;=ABS(testdata5[[#This Row],[lowQty]]),testdata5[[#This Row],[higQty]],testdata5[[#This Row],[lowQty]])</f>
        <v>4.7279999999999971</v>
      </c>
      <c r="L278" s="12">
        <f>ROUNDDOWN(testdata5[[#This Row],[rawQty]],0)</f>
        <v>4</v>
      </c>
      <c r="M278" s="12">
        <f t="array" ref="M278">SUM(ABS(L$2:L278))</f>
        <v>59</v>
      </c>
      <c r="N278" s="6" t="str">
        <f>IF(testdata5[[#This Row],[qty]]&gt;0,"UP",IF(testdata5[[#This Row],[qty]]&lt;0,"DN",""))</f>
        <v>UP</v>
      </c>
      <c r="O278" s="7">
        <f t="shared" si="5"/>
        <v>276</v>
      </c>
      <c r="P278" s="2">
        <f>IF(testdata5[[#This Row],[qty]]&lt;&gt;0,H277,"")</f>
        <v>250.5</v>
      </c>
      <c r="Q278" s="2">
        <f ca="1">IF(testdata5[[#This Row],[qty]]&lt;&gt;0,MAX(OFFSET(testdata5[[#This Row],[high]],0,0,testdata5[[#This Row],[lastIndex]]-testdata5[[#This Row],[index]],1)),"")</f>
        <v>262.32</v>
      </c>
      <c r="R278" s="2">
        <f ca="1">IF(testdata5[[#This Row],[qty]]&lt;&gt;0,MIN(OFFSET(testdata5[[#This Row],[low]],0,0,testdata5[[#This Row],[lastIndex]]-testdata5[[#This Row],[index]],1)),"")</f>
        <v>257.70999999999998</v>
      </c>
      <c r="S278" s="2">
        <f>IF(testdata5[[#This Row],[qty]]&lt;&gt;0,testdata5[[#This Row],[last]],"")</f>
        <v>260.5</v>
      </c>
      <c r="T278" s="1">
        <f ca="1">IF(testdata5[[#This Row],[qty]]&lt;&gt;0,SUM(OFFSET(testdata5[[#This Row],[volume]],0,0,testdata5[[#This Row],[lastIndex]]-testdata5[[#This Row],[index]],1))/ABS(testdata5[[#This Row],[qty]]),"")</f>
        <v>43446060</v>
      </c>
      <c r="AG278"/>
    </row>
    <row r="279" spans="1:33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IF(testdata5[[#This Row],[qty]]&lt;&gt;0,H278+testdata5[[#This Row],[qty]]*BrickSize,H278)</f>
        <v>250.5</v>
      </c>
      <c r="I279" s="15">
        <f>(testdata5[[#This Row],[low]]-$H278)/BrickSize</f>
        <v>-4.9639999999999986</v>
      </c>
      <c r="J279" s="15">
        <f>(testdata5[[#This Row],[high]]-$H278)/BrickSize</f>
        <v>-0.88800000000001089</v>
      </c>
      <c r="K279" s="15">
        <f>IF(ABS(testdata5[[#This Row],[higQty]])&gt;=ABS(testdata5[[#This Row],[lowQty]]),testdata5[[#This Row],[higQty]],testdata5[[#This Row],[lowQty]])</f>
        <v>-4.9639999999999986</v>
      </c>
      <c r="L279" s="12">
        <f>ROUNDDOWN(testdata5[[#This Row],[rawQty]],0)</f>
        <v>-4</v>
      </c>
      <c r="M279" s="12">
        <f t="array" ref="M279">SUM(ABS(L$2:L279))</f>
        <v>63</v>
      </c>
      <c r="N279" s="6" t="str">
        <f>IF(testdata5[[#This Row],[qty]]&gt;0,"UP",IF(testdata5[[#This Row],[qty]]&lt;0,"DN",""))</f>
        <v>DN</v>
      </c>
      <c r="O279" s="7">
        <f t="shared" si="5"/>
        <v>277</v>
      </c>
      <c r="P279" s="2">
        <f>IF(testdata5[[#This Row],[qty]]&lt;&gt;0,H278,"")</f>
        <v>260.5</v>
      </c>
      <c r="Q279" s="2">
        <f ca="1">IF(testdata5[[#This Row],[qty]]&lt;&gt;0,MAX(OFFSET(testdata5[[#This Row],[high]],0,0,testdata5[[#This Row],[lastIndex]]-testdata5[[#This Row],[index]],1)),"")</f>
        <v>258.27999999999997</v>
      </c>
      <c r="R279" s="2">
        <f ca="1">IF(testdata5[[#This Row],[qty]]&lt;&gt;0,MIN(OFFSET(testdata5[[#This Row],[low]],0,0,testdata5[[#This Row],[lastIndex]]-testdata5[[#This Row],[index]],1)),"")</f>
        <v>248.09</v>
      </c>
      <c r="S279" s="2">
        <f>IF(testdata5[[#This Row],[qty]]&lt;&gt;0,testdata5[[#This Row],[last]],"")</f>
        <v>250.5</v>
      </c>
      <c r="T279" s="1">
        <f ca="1">IF(testdata5[[#This Row],[qty]]&lt;&gt;0,SUM(OFFSET(testdata5[[#This Row],[volume]],0,0,testdata5[[#This Row],[lastIndex]]-testdata5[[#This Row],[index]],1))/ABS(testdata5[[#This Row],[qty]]),"")</f>
        <v>63971260</v>
      </c>
      <c r="AG279"/>
    </row>
    <row r="280" spans="1:33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IF(testdata5[[#This Row],[qty]]&lt;&gt;0,H279+testdata5[[#This Row],[qty]]*BrickSize,H279)</f>
        <v>245.5</v>
      </c>
      <c r="I280" s="15">
        <f>(testdata5[[#This Row],[low]]-$H279)/BrickSize</f>
        <v>-2.7639999999999985</v>
      </c>
      <c r="J280" s="15">
        <f>(testdata5[[#This Row],[high]]-$H279)/BrickSize</f>
        <v>1.3559999999999945</v>
      </c>
      <c r="K280" s="15">
        <f>IF(ABS(testdata5[[#This Row],[higQty]])&gt;=ABS(testdata5[[#This Row],[lowQty]]),testdata5[[#This Row],[higQty]],testdata5[[#This Row],[lowQty]])</f>
        <v>-2.7639999999999985</v>
      </c>
      <c r="L280" s="12">
        <f>ROUNDDOWN(testdata5[[#This Row],[rawQty]],0)</f>
        <v>-2</v>
      </c>
      <c r="M280" s="12">
        <f t="array" ref="M280">SUM(ABS(L$2:L280))</f>
        <v>65</v>
      </c>
      <c r="N280" s="6" t="str">
        <f>IF(testdata5[[#This Row],[qty]]&gt;0,"UP",IF(testdata5[[#This Row],[qty]]&lt;0,"DN",""))</f>
        <v>DN</v>
      </c>
      <c r="O280" s="7">
        <f t="shared" si="5"/>
        <v>278</v>
      </c>
      <c r="P280" s="2">
        <f>IF(testdata5[[#This Row],[qty]]&lt;&gt;0,H279,"")</f>
        <v>250.5</v>
      </c>
      <c r="Q280" s="2">
        <f ca="1">IF(testdata5[[#This Row],[qty]]&lt;&gt;0,MAX(OFFSET(testdata5[[#This Row],[high]],0,0,testdata5[[#This Row],[lastIndex]]-testdata5[[#This Row],[index]],1)),"")</f>
        <v>253.89</v>
      </c>
      <c r="R280" s="2">
        <f ca="1">IF(testdata5[[#This Row],[qty]]&lt;&gt;0,MIN(OFFSET(testdata5[[#This Row],[low]],0,0,testdata5[[#This Row],[lastIndex]]-testdata5[[#This Row],[index]],1)),"")</f>
        <v>243.59</v>
      </c>
      <c r="S280" s="2">
        <f>IF(testdata5[[#This Row],[qty]]&lt;&gt;0,testdata5[[#This Row],[last]],"")</f>
        <v>245.5</v>
      </c>
      <c r="T280" s="1">
        <f ca="1">IF(testdata5[[#This Row],[qty]]&lt;&gt;0,SUM(OFFSET(testdata5[[#This Row],[volume]],0,0,testdata5[[#This Row],[lastIndex]]-testdata5[[#This Row],[index]],1))/ABS(testdata5[[#This Row],[qty]]),"")</f>
        <v>147210928</v>
      </c>
      <c r="AG280"/>
    </row>
    <row r="281" spans="1:33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IF(testdata5[[#This Row],[qty]]&lt;&gt;0,H280+testdata5[[#This Row],[qty]]*BrickSize,H280)</f>
        <v>255.5</v>
      </c>
      <c r="I281" s="15">
        <f>(testdata5[[#This Row],[low]]-$H280)/BrickSize</f>
        <v>2.6080000000000041</v>
      </c>
      <c r="J281" s="15">
        <f>(testdata5[[#This Row],[high]]-$H280)/BrickSize</f>
        <v>4.6640000000000104</v>
      </c>
      <c r="K281" s="15">
        <f>IF(ABS(testdata5[[#This Row],[higQty]])&gt;=ABS(testdata5[[#This Row],[lowQty]]),testdata5[[#This Row],[higQty]],testdata5[[#This Row],[lowQty]])</f>
        <v>4.6640000000000104</v>
      </c>
      <c r="L281" s="12">
        <f>ROUNDDOWN(testdata5[[#This Row],[rawQty]],0)</f>
        <v>4</v>
      </c>
      <c r="M281" s="12">
        <f t="array" ref="M281">SUM(ABS(L$2:L281))</f>
        <v>69</v>
      </c>
      <c r="N281" s="6" t="str">
        <f>IF(testdata5[[#This Row],[qty]]&gt;0,"UP",IF(testdata5[[#This Row],[qty]]&lt;0,"DN",""))</f>
        <v>UP</v>
      </c>
      <c r="O281" s="7">
        <f t="shared" si="5"/>
        <v>279</v>
      </c>
      <c r="P281" s="2">
        <f>IF(testdata5[[#This Row],[qty]]&lt;&gt;0,H280,"")</f>
        <v>245.5</v>
      </c>
      <c r="Q281" s="2">
        <f ca="1">IF(testdata5[[#This Row],[qty]]&lt;&gt;0,MAX(OFFSET(testdata5[[#This Row],[high]],0,0,testdata5[[#This Row],[lastIndex]]-testdata5[[#This Row],[index]],1)),"")</f>
        <v>257.16000000000003</v>
      </c>
      <c r="R281" s="2">
        <f ca="1">IF(testdata5[[#This Row],[qty]]&lt;&gt;0,MIN(OFFSET(testdata5[[#This Row],[low]],0,0,testdata5[[#This Row],[lastIndex]]-testdata5[[#This Row],[index]],1)),"")</f>
        <v>252.02</v>
      </c>
      <c r="S281" s="2">
        <f>IF(testdata5[[#This Row],[qty]]&lt;&gt;0,testdata5[[#This Row],[last]],"")</f>
        <v>255.5</v>
      </c>
      <c r="T281" s="1">
        <f ca="1">IF(testdata5[[#This Row],[qty]]&lt;&gt;0,SUM(OFFSET(testdata5[[#This Row],[volume]],0,0,testdata5[[#This Row],[lastIndex]]-testdata5[[#This Row],[index]],1))/ABS(testdata5[[#This Row],[qty]]),"")</f>
        <v>37309760</v>
      </c>
      <c r="AG281"/>
    </row>
    <row r="282" spans="1:33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IF(testdata5[[#This Row],[qty]]&lt;&gt;0,H281+testdata5[[#This Row],[qty]]*BrickSize,H281)</f>
        <v>255.5</v>
      </c>
      <c r="I282" s="15">
        <f>(testdata5[[#This Row],[low]]-$H281)/BrickSize</f>
        <v>-0.76000000000000223</v>
      </c>
      <c r="J282" s="15">
        <f>(testdata5[[#This Row],[high]]-$H281)/BrickSize</f>
        <v>0.51600000000000823</v>
      </c>
      <c r="K282" s="15">
        <f>IF(ABS(testdata5[[#This Row],[higQty]])&gt;=ABS(testdata5[[#This Row],[lowQty]]),testdata5[[#This Row],[higQty]],testdata5[[#This Row],[lowQty]])</f>
        <v>-0.76000000000000223</v>
      </c>
      <c r="L282" s="12">
        <f>ROUNDDOWN(testdata5[[#This Row],[rawQty]],0)</f>
        <v>0</v>
      </c>
      <c r="M282" s="12">
        <f t="array" ref="M282">SUM(ABS(L$2:L282))</f>
        <v>69</v>
      </c>
      <c r="N282" s="6" t="str">
        <f>IF(testdata5[[#This Row],[qty]]&gt;0,"UP",IF(testdata5[[#This Row],[qty]]&lt;0,"DN",""))</f>
        <v/>
      </c>
      <c r="O282" s="7">
        <f t="shared" si="5"/>
        <v>280</v>
      </c>
      <c r="P282" s="2" t="str">
        <f>IF(testdata5[[#This Row],[qty]]&lt;&gt;0,H281,"")</f>
        <v/>
      </c>
      <c r="Q282" s="2" t="str">
        <f ca="1">IF(testdata5[[#This Row],[qty]]&lt;&gt;0,MAX(OFFSET(testdata5[[#This Row],[high]],0,0,testdata5[[#This Row],[lastIndex]]-testdata5[[#This Row],[index]],1)),"")</f>
        <v/>
      </c>
      <c r="R282" s="2" t="str">
        <f ca="1">IF(testdata5[[#This Row],[qty]]&lt;&gt;0,MIN(OFFSET(testdata5[[#This Row],[low]],0,0,testdata5[[#This Row],[lastIndex]]-testdata5[[#This Row],[index]],1)),"")</f>
        <v/>
      </c>
      <c r="S282" s="2" t="str">
        <f>IF(testdata5[[#This Row],[qty]]&lt;&gt;0,testdata5[[#This Row],[last]],"")</f>
        <v/>
      </c>
      <c r="T282" s="1" t="str">
        <f ca="1">IF(testdata5[[#This Row],[qty]]&lt;&gt;0,SUM(OFFSET(testdata5[[#This Row],[volume]],0,0,testdata5[[#This Row],[lastIndex]]-testdata5[[#This Row],[index]],1))/ABS(testdata5[[#This Row],[qty]]),"")</f>
        <v/>
      </c>
      <c r="AG282"/>
    </row>
    <row r="283" spans="1:33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IF(testdata5[[#This Row],[qty]]&lt;&gt;0,H282+testdata5[[#This Row],[qty]]*BrickSize,H282)</f>
        <v>258</v>
      </c>
      <c r="I283" s="15">
        <f>(testdata5[[#This Row],[low]]-$H282)/BrickSize</f>
        <v>-0.37999999999999545</v>
      </c>
      <c r="J283" s="15">
        <f>(testdata5[[#This Row],[high]]-$H282)/BrickSize</f>
        <v>1.8160000000000083</v>
      </c>
      <c r="K283" s="15">
        <f>IF(ABS(testdata5[[#This Row],[higQty]])&gt;=ABS(testdata5[[#This Row],[lowQty]]),testdata5[[#This Row],[higQty]],testdata5[[#This Row],[lowQty]])</f>
        <v>1.8160000000000083</v>
      </c>
      <c r="L283" s="12">
        <f>ROUNDDOWN(testdata5[[#This Row],[rawQty]],0)</f>
        <v>1</v>
      </c>
      <c r="M283" s="12">
        <f t="array" ref="M283">SUM(ABS(L$2:L283))</f>
        <v>70</v>
      </c>
      <c r="N283" s="6" t="str">
        <f>IF(testdata5[[#This Row],[qty]]&gt;0,"UP",IF(testdata5[[#This Row],[qty]]&lt;0,"DN",""))</f>
        <v>UP</v>
      </c>
      <c r="O283" s="7">
        <f t="shared" si="5"/>
        <v>280</v>
      </c>
      <c r="P283" s="2">
        <f>IF(testdata5[[#This Row],[qty]]&lt;&gt;0,H282,"")</f>
        <v>255.5</v>
      </c>
      <c r="Q283" s="2">
        <f ca="1">IF(testdata5[[#This Row],[qty]]&lt;&gt;0,MAX(OFFSET(testdata5[[#This Row],[high]],0,0,testdata5[[#This Row],[lastIndex]]-testdata5[[#This Row],[index]],1)),"")</f>
        <v>260.04000000000002</v>
      </c>
      <c r="R283" s="2">
        <f ca="1">IF(testdata5[[#This Row],[qty]]&lt;&gt;0,MIN(OFFSET(testdata5[[#This Row],[low]],0,0,testdata5[[#This Row],[lastIndex]]-testdata5[[#This Row],[index]],1)),"")</f>
        <v>253.6</v>
      </c>
      <c r="S283" s="2">
        <f>IF(testdata5[[#This Row],[qty]]&lt;&gt;0,testdata5[[#This Row],[last]],"")</f>
        <v>258</v>
      </c>
      <c r="T283" s="1">
        <f ca="1">IF(testdata5[[#This Row],[qty]]&lt;&gt;0,SUM(OFFSET(testdata5[[#This Row],[volume]],0,0,testdata5[[#This Row],[lastIndex]]-testdata5[[#This Row],[index]],1))/ABS(testdata5[[#This Row],[qty]]),"")</f>
        <v>209691520</v>
      </c>
      <c r="AG283"/>
    </row>
    <row r="284" spans="1:33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IF(testdata5[[#This Row],[qty]]&lt;&gt;0,H283+testdata5[[#This Row],[qty]]*BrickSize,H283)</f>
        <v>260.5</v>
      </c>
      <c r="I284" s="15">
        <f>(testdata5[[#This Row],[low]]-$H283)/BrickSize</f>
        <v>0.34400000000000547</v>
      </c>
      <c r="J284" s="15">
        <f>(testdata5[[#This Row],[high]]-$H283)/BrickSize</f>
        <v>1.9880000000000109</v>
      </c>
      <c r="K284" s="15">
        <f>IF(ABS(testdata5[[#This Row],[higQty]])&gt;=ABS(testdata5[[#This Row],[lowQty]]),testdata5[[#This Row],[higQty]],testdata5[[#This Row],[lowQty]])</f>
        <v>1.9880000000000109</v>
      </c>
      <c r="L284" s="12">
        <f>ROUNDDOWN(testdata5[[#This Row],[rawQty]],0)</f>
        <v>1</v>
      </c>
      <c r="M284" s="12">
        <f t="array" ref="M284">SUM(ABS(L$2:L284))</f>
        <v>71</v>
      </c>
      <c r="N284" s="6" t="str">
        <f>IF(testdata5[[#This Row],[qty]]&gt;0,"UP",IF(testdata5[[#This Row],[qty]]&lt;0,"DN",""))</f>
        <v>UP</v>
      </c>
      <c r="O284" s="7">
        <f t="shared" si="5"/>
        <v>282</v>
      </c>
      <c r="P284" s="2">
        <f>IF(testdata5[[#This Row],[qty]]&lt;&gt;0,H283,"")</f>
        <v>258</v>
      </c>
      <c r="Q284" s="2">
        <f ca="1">IF(testdata5[[#This Row],[qty]]&lt;&gt;0,MAX(OFFSET(testdata5[[#This Row],[high]],0,0,testdata5[[#This Row],[lastIndex]]-testdata5[[#This Row],[index]],1)),"")</f>
        <v>262.97000000000003</v>
      </c>
      <c r="R284" s="2">
        <f ca="1">IF(testdata5[[#This Row],[qty]]&lt;&gt;0,MIN(OFFSET(testdata5[[#This Row],[low]],0,0,testdata5[[#This Row],[lastIndex]]-testdata5[[#This Row],[index]],1)),"")</f>
        <v>258.86</v>
      </c>
      <c r="S284" s="2">
        <f>IF(testdata5[[#This Row],[qty]]&lt;&gt;0,testdata5[[#This Row],[last]],"")</f>
        <v>260.5</v>
      </c>
      <c r="T284" s="1">
        <f ca="1">IF(testdata5[[#This Row],[qty]]&lt;&gt;0,SUM(OFFSET(testdata5[[#This Row],[volume]],0,0,testdata5[[#This Row],[lastIndex]]-testdata5[[#This Row],[index]],1))/ABS(testdata5[[#This Row],[qty]]),"")</f>
        <v>115457688</v>
      </c>
      <c r="AG284"/>
    </row>
    <row r="285" spans="1:33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IF(testdata5[[#This Row],[qty]]&lt;&gt;0,H284+testdata5[[#This Row],[qty]]*BrickSize,H284)</f>
        <v>263</v>
      </c>
      <c r="I285" s="15">
        <f>(testdata5[[#This Row],[low]]-$H284)/BrickSize</f>
        <v>0.69200000000000728</v>
      </c>
      <c r="J285" s="15">
        <f>(testdata5[[#This Row],[high]]-$H284)/BrickSize</f>
        <v>1.8680000000000063</v>
      </c>
      <c r="K285" s="15">
        <f>IF(ABS(testdata5[[#This Row],[higQty]])&gt;=ABS(testdata5[[#This Row],[lowQty]]),testdata5[[#This Row],[higQty]],testdata5[[#This Row],[lowQty]])</f>
        <v>1.8680000000000063</v>
      </c>
      <c r="L285" s="12">
        <f>ROUNDDOWN(testdata5[[#This Row],[rawQty]],0)</f>
        <v>1</v>
      </c>
      <c r="M285" s="12">
        <f t="array" ref="M285">SUM(ABS(L$2:L285))</f>
        <v>72</v>
      </c>
      <c r="N285" s="6" t="str">
        <f>IF(testdata5[[#This Row],[qty]]&gt;0,"UP",IF(testdata5[[#This Row],[qty]]&lt;0,"DN",""))</f>
        <v>UP</v>
      </c>
      <c r="O285" s="7">
        <f t="shared" si="5"/>
        <v>283</v>
      </c>
      <c r="P285" s="2">
        <f>IF(testdata5[[#This Row],[qty]]&lt;&gt;0,H284,"")</f>
        <v>260.5</v>
      </c>
      <c r="Q285" s="2">
        <f ca="1">IF(testdata5[[#This Row],[qty]]&lt;&gt;0,MAX(OFFSET(testdata5[[#This Row],[high]],0,0,testdata5[[#This Row],[lastIndex]]-testdata5[[#This Row],[index]],1)),"")</f>
        <v>265.17</v>
      </c>
      <c r="R285" s="2">
        <f ca="1">IF(testdata5[[#This Row],[qty]]&lt;&gt;0,MIN(OFFSET(testdata5[[#This Row],[low]],0,0,testdata5[[#This Row],[lastIndex]]-testdata5[[#This Row],[index]],1)),"")</f>
        <v>262.23</v>
      </c>
      <c r="S285" s="2">
        <f>IF(testdata5[[#This Row],[qty]]&lt;&gt;0,testdata5[[#This Row],[last]],"")</f>
        <v>263</v>
      </c>
      <c r="T285" s="1">
        <f ca="1">IF(testdata5[[#This Row],[qty]]&lt;&gt;0,SUM(OFFSET(testdata5[[#This Row],[volume]],0,0,testdata5[[#This Row],[lastIndex]]-testdata5[[#This Row],[index]],1))/ABS(testdata5[[#This Row],[qty]]),"")</f>
        <v>166561968</v>
      </c>
      <c r="AG285"/>
    </row>
    <row r="286" spans="1:33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IF(testdata5[[#This Row],[qty]]&lt;&gt;0,H285+testdata5[[#This Row],[qty]]*BrickSize,H285)</f>
        <v>263</v>
      </c>
      <c r="I286" s="15">
        <f>(testdata5[[#This Row],[low]]-$H285)/BrickSize</f>
        <v>-0.98800000000001087</v>
      </c>
      <c r="J286" s="15">
        <f>(testdata5[[#This Row],[high]]-$H285)/BrickSize</f>
        <v>0.23199999999999363</v>
      </c>
      <c r="K286" s="15">
        <f>IF(ABS(testdata5[[#This Row],[higQty]])&gt;=ABS(testdata5[[#This Row],[lowQty]]),testdata5[[#This Row],[higQty]],testdata5[[#This Row],[lowQty]])</f>
        <v>-0.98800000000001087</v>
      </c>
      <c r="L286" s="12">
        <f>ROUNDDOWN(testdata5[[#This Row],[rawQty]],0)</f>
        <v>0</v>
      </c>
      <c r="M286" s="12">
        <f t="array" ref="M286">SUM(ABS(L$2:L286))</f>
        <v>72</v>
      </c>
      <c r="N286" s="6" t="str">
        <f>IF(testdata5[[#This Row],[qty]]&gt;0,"UP",IF(testdata5[[#This Row],[qty]]&lt;0,"DN",""))</f>
        <v/>
      </c>
      <c r="O286" s="7">
        <f t="shared" si="5"/>
        <v>284</v>
      </c>
      <c r="P286" s="2" t="str">
        <f>IF(testdata5[[#This Row],[qty]]&lt;&gt;0,H285,"")</f>
        <v/>
      </c>
      <c r="Q286" s="2" t="str">
        <f ca="1">IF(testdata5[[#This Row],[qty]]&lt;&gt;0,MAX(OFFSET(testdata5[[#This Row],[high]],0,0,testdata5[[#This Row],[lastIndex]]-testdata5[[#This Row],[index]],1)),"")</f>
        <v/>
      </c>
      <c r="R286" s="2" t="str">
        <f ca="1">IF(testdata5[[#This Row],[qty]]&lt;&gt;0,MIN(OFFSET(testdata5[[#This Row],[low]],0,0,testdata5[[#This Row],[lastIndex]]-testdata5[[#This Row],[index]],1)),"")</f>
        <v/>
      </c>
      <c r="S286" s="2" t="str">
        <f>IF(testdata5[[#This Row],[qty]]&lt;&gt;0,testdata5[[#This Row],[last]],"")</f>
        <v/>
      </c>
      <c r="T286" s="1" t="str">
        <f ca="1">IF(testdata5[[#This Row],[qty]]&lt;&gt;0,SUM(OFFSET(testdata5[[#This Row],[volume]],0,0,testdata5[[#This Row],[lastIndex]]-testdata5[[#This Row],[index]],1))/ABS(testdata5[[#This Row],[qty]]),"")</f>
        <v/>
      </c>
      <c r="AG286"/>
    </row>
    <row r="287" spans="1:33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IF(testdata5[[#This Row],[qty]]&lt;&gt;0,H286+testdata5[[#This Row],[qty]]*BrickSize,H286)</f>
        <v>260.5</v>
      </c>
      <c r="I287" s="15">
        <f>(testdata5[[#This Row],[low]]-$H286)/BrickSize</f>
        <v>-1.2039999999999964</v>
      </c>
      <c r="J287" s="15">
        <f>(testdata5[[#This Row],[high]]-$H286)/BrickSize</f>
        <v>0.63599999999999002</v>
      </c>
      <c r="K287" s="15">
        <f>IF(ABS(testdata5[[#This Row],[higQty]])&gt;=ABS(testdata5[[#This Row],[lowQty]]),testdata5[[#This Row],[higQty]],testdata5[[#This Row],[lowQty]])</f>
        <v>-1.2039999999999964</v>
      </c>
      <c r="L287" s="12">
        <f>ROUNDDOWN(testdata5[[#This Row],[rawQty]],0)</f>
        <v>-1</v>
      </c>
      <c r="M287" s="12">
        <f t="array" ref="M287">SUM(ABS(L$2:L287))</f>
        <v>73</v>
      </c>
      <c r="N287" s="6" t="str">
        <f>IF(testdata5[[#This Row],[qty]]&gt;0,"UP",IF(testdata5[[#This Row],[qty]]&lt;0,"DN",""))</f>
        <v>DN</v>
      </c>
      <c r="O287" s="7">
        <f t="shared" si="5"/>
        <v>284</v>
      </c>
      <c r="P287" s="2">
        <f>IF(testdata5[[#This Row],[qty]]&lt;&gt;0,H286,"")</f>
        <v>263</v>
      </c>
      <c r="Q287" s="2">
        <f ca="1">IF(testdata5[[#This Row],[qty]]&lt;&gt;0,MAX(OFFSET(testdata5[[#This Row],[high]],0,0,testdata5[[#This Row],[lastIndex]]-testdata5[[#This Row],[index]],1)),"")</f>
        <v>264.58999999999997</v>
      </c>
      <c r="R287" s="2">
        <f ca="1">IF(testdata5[[#This Row],[qty]]&lt;&gt;0,MIN(OFFSET(testdata5[[#This Row],[low]],0,0,testdata5[[#This Row],[lastIndex]]-testdata5[[#This Row],[index]],1)),"")</f>
        <v>259.99</v>
      </c>
      <c r="S287" s="2">
        <f>IF(testdata5[[#This Row],[qty]]&lt;&gt;0,testdata5[[#This Row],[last]],"")</f>
        <v>260.5</v>
      </c>
      <c r="T287" s="1">
        <f ca="1">IF(testdata5[[#This Row],[qty]]&lt;&gt;0,SUM(OFFSET(testdata5[[#This Row],[volume]],0,0,testdata5[[#This Row],[lastIndex]]-testdata5[[#This Row],[index]],1))/ABS(testdata5[[#This Row],[qty]]),"")</f>
        <v>192345992</v>
      </c>
      <c r="AG287"/>
    </row>
    <row r="288" spans="1:33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IF(testdata5[[#This Row],[qty]]&lt;&gt;0,H287+testdata5[[#This Row],[qty]]*BrickSize,H287)</f>
        <v>260.5</v>
      </c>
      <c r="I288" s="15">
        <f>(testdata5[[#This Row],[low]]-$H287)/BrickSize</f>
        <v>-0.32000000000000456</v>
      </c>
      <c r="J288" s="15">
        <f>(testdata5[[#This Row],[high]]-$H287)/BrickSize</f>
        <v>0.99200000000000732</v>
      </c>
      <c r="K288" s="15">
        <f>IF(ABS(testdata5[[#This Row],[higQty]])&gt;=ABS(testdata5[[#This Row],[lowQty]]),testdata5[[#This Row],[higQty]],testdata5[[#This Row],[lowQty]])</f>
        <v>0.99200000000000732</v>
      </c>
      <c r="L288" s="12">
        <f>ROUNDDOWN(testdata5[[#This Row],[rawQty]],0)</f>
        <v>0</v>
      </c>
      <c r="M288" s="12">
        <f t="array" ref="M288">SUM(ABS(L$2:L288))</f>
        <v>73</v>
      </c>
      <c r="N288" s="6" t="str">
        <f>IF(testdata5[[#This Row],[qty]]&gt;0,"UP",IF(testdata5[[#This Row],[qty]]&lt;0,"DN",""))</f>
        <v/>
      </c>
      <c r="O288" s="7">
        <f t="shared" si="5"/>
        <v>286</v>
      </c>
      <c r="P288" s="2" t="str">
        <f>IF(testdata5[[#This Row],[qty]]&lt;&gt;0,H287,"")</f>
        <v/>
      </c>
      <c r="Q288" s="2" t="str">
        <f ca="1">IF(testdata5[[#This Row],[qty]]&lt;&gt;0,MAX(OFFSET(testdata5[[#This Row],[high]],0,0,testdata5[[#This Row],[lastIndex]]-testdata5[[#This Row],[index]],1)),"")</f>
        <v/>
      </c>
      <c r="R288" s="2" t="str">
        <f ca="1">IF(testdata5[[#This Row],[qty]]&lt;&gt;0,MIN(OFFSET(testdata5[[#This Row],[low]],0,0,testdata5[[#This Row],[lastIndex]]-testdata5[[#This Row],[index]],1)),"")</f>
        <v/>
      </c>
      <c r="S288" s="2" t="str">
        <f>IF(testdata5[[#This Row],[qty]]&lt;&gt;0,testdata5[[#This Row],[last]],"")</f>
        <v/>
      </c>
      <c r="T288" s="1" t="str">
        <f ca="1">IF(testdata5[[#This Row],[qty]]&lt;&gt;0,SUM(OFFSET(testdata5[[#This Row],[volume]],0,0,testdata5[[#This Row],[lastIndex]]-testdata5[[#This Row],[index]],1))/ABS(testdata5[[#This Row],[qty]]),"")</f>
        <v/>
      </c>
      <c r="AG288"/>
    </row>
    <row r="289" spans="1:33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IF(testdata5[[#This Row],[qty]]&lt;&gt;0,H288+testdata5[[#This Row],[qty]]*BrickSize,H288)</f>
        <v>263</v>
      </c>
      <c r="I289" s="15">
        <f>(testdata5[[#This Row],[low]]-$H288)/BrickSize</f>
        <v>0.3</v>
      </c>
      <c r="J289" s="15">
        <f>(testdata5[[#This Row],[high]]-$H288)/BrickSize</f>
        <v>1.6319999999999937</v>
      </c>
      <c r="K289" s="15">
        <f>IF(ABS(testdata5[[#This Row],[higQty]])&gt;=ABS(testdata5[[#This Row],[lowQty]]),testdata5[[#This Row],[higQty]],testdata5[[#This Row],[lowQty]])</f>
        <v>1.6319999999999937</v>
      </c>
      <c r="L289" s="12">
        <f>ROUNDDOWN(testdata5[[#This Row],[rawQty]],0)</f>
        <v>1</v>
      </c>
      <c r="M289" s="12">
        <f t="array" ref="M289">SUM(ABS(L$2:L289))</f>
        <v>74</v>
      </c>
      <c r="N289" s="6" t="str">
        <f>IF(testdata5[[#This Row],[qty]]&gt;0,"UP",IF(testdata5[[#This Row],[qty]]&lt;0,"DN",""))</f>
        <v>UP</v>
      </c>
      <c r="O289" s="7">
        <f t="shared" si="5"/>
        <v>286</v>
      </c>
      <c r="P289" s="2">
        <f>IF(testdata5[[#This Row],[qty]]&lt;&gt;0,H288,"")</f>
        <v>260.5</v>
      </c>
      <c r="Q289" s="2">
        <f ca="1">IF(testdata5[[#This Row],[qty]]&lt;&gt;0,MAX(OFFSET(testdata5[[#This Row],[high]],0,0,testdata5[[#This Row],[lastIndex]]-testdata5[[#This Row],[index]],1)),"")</f>
        <v>264.58</v>
      </c>
      <c r="R289" s="2">
        <f ca="1">IF(testdata5[[#This Row],[qty]]&lt;&gt;0,MIN(OFFSET(testdata5[[#This Row],[low]],0,0,testdata5[[#This Row],[lastIndex]]-testdata5[[#This Row],[index]],1)),"")</f>
        <v>259.7</v>
      </c>
      <c r="S289" s="2">
        <f>IF(testdata5[[#This Row],[qty]]&lt;&gt;0,testdata5[[#This Row],[last]],"")</f>
        <v>263</v>
      </c>
      <c r="T289" s="1">
        <f ca="1">IF(testdata5[[#This Row],[qty]]&lt;&gt;0,SUM(OFFSET(testdata5[[#This Row],[volume]],0,0,testdata5[[#This Row],[lastIndex]]-testdata5[[#This Row],[index]],1))/ABS(testdata5[[#This Row],[qty]]),"")</f>
        <v>211060384</v>
      </c>
      <c r="AG289"/>
    </row>
    <row r="290" spans="1:33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IF(testdata5[[#This Row],[qty]]&lt;&gt;0,H289+testdata5[[#This Row],[qty]]*BrickSize,H289)</f>
        <v>265.5</v>
      </c>
      <c r="I290" s="15">
        <f>(testdata5[[#This Row],[low]]-$H289)/BrickSize</f>
        <v>0.84400000000000541</v>
      </c>
      <c r="J290" s="15">
        <f>(testdata5[[#This Row],[high]]-$H289)/BrickSize</f>
        <v>1.9039999999999964</v>
      </c>
      <c r="K290" s="15">
        <f>IF(ABS(testdata5[[#This Row],[higQty]])&gt;=ABS(testdata5[[#This Row],[lowQty]]),testdata5[[#This Row],[higQty]],testdata5[[#This Row],[lowQty]])</f>
        <v>1.9039999999999964</v>
      </c>
      <c r="L290" s="12">
        <f>ROUNDDOWN(testdata5[[#This Row],[rawQty]],0)</f>
        <v>1</v>
      </c>
      <c r="M290" s="12">
        <f t="array" ref="M290">SUM(ABS(L$2:L290))</f>
        <v>75</v>
      </c>
      <c r="N290" s="6" t="str">
        <f>IF(testdata5[[#This Row],[qty]]&gt;0,"UP",IF(testdata5[[#This Row],[qty]]&lt;0,"DN",""))</f>
        <v>UP</v>
      </c>
      <c r="O290" s="7">
        <f t="shared" si="5"/>
        <v>288</v>
      </c>
      <c r="P290" s="2">
        <f>IF(testdata5[[#This Row],[qty]]&lt;&gt;0,H289,"")</f>
        <v>263</v>
      </c>
      <c r="Q290" s="2">
        <f ca="1">IF(testdata5[[#This Row],[qty]]&lt;&gt;0,MAX(OFFSET(testdata5[[#This Row],[high]],0,0,testdata5[[#This Row],[lastIndex]]-testdata5[[#This Row],[index]],1)),"")</f>
        <v>267.76</v>
      </c>
      <c r="R290" s="2">
        <f ca="1">IF(testdata5[[#This Row],[qty]]&lt;&gt;0,MIN(OFFSET(testdata5[[#This Row],[low]],0,0,testdata5[[#This Row],[lastIndex]]-testdata5[[#This Row],[index]],1)),"")</f>
        <v>265.11</v>
      </c>
      <c r="S290" s="2">
        <f>IF(testdata5[[#This Row],[qty]]&lt;&gt;0,testdata5[[#This Row],[last]],"")</f>
        <v>265.5</v>
      </c>
      <c r="T290" s="1">
        <f ca="1">IF(testdata5[[#This Row],[qty]]&lt;&gt;0,SUM(OFFSET(testdata5[[#This Row],[volume]],0,0,testdata5[[#This Row],[lastIndex]]-testdata5[[#This Row],[index]],1))/ABS(testdata5[[#This Row],[qty]]),"")</f>
        <v>89802808</v>
      </c>
      <c r="AG290"/>
    </row>
    <row r="291" spans="1:33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IF(testdata5[[#This Row],[qty]]&lt;&gt;0,H290+testdata5[[#This Row],[qty]]*BrickSize,H290)</f>
        <v>268</v>
      </c>
      <c r="I291" s="15">
        <f>(testdata5[[#This Row],[low]]-$H290)/BrickSize</f>
        <v>-0.50399999999999634</v>
      </c>
      <c r="J291" s="15">
        <f>(testdata5[[#This Row],[high]]-$H290)/BrickSize</f>
        <v>1.2519999999999982</v>
      </c>
      <c r="K291" s="15">
        <f>IF(ABS(testdata5[[#This Row],[higQty]])&gt;=ABS(testdata5[[#This Row],[lowQty]]),testdata5[[#This Row],[higQty]],testdata5[[#This Row],[lowQty]])</f>
        <v>1.2519999999999982</v>
      </c>
      <c r="L291" s="12">
        <f>ROUNDDOWN(testdata5[[#This Row],[rawQty]],0)</f>
        <v>1</v>
      </c>
      <c r="M291" s="12">
        <f t="array" ref="M291">SUM(ABS(L$2:L291))</f>
        <v>76</v>
      </c>
      <c r="N291" s="6" t="str">
        <f>IF(testdata5[[#This Row],[qty]]&gt;0,"UP",IF(testdata5[[#This Row],[qty]]&lt;0,"DN",""))</f>
        <v>UP</v>
      </c>
      <c r="O291" s="7">
        <f t="shared" si="5"/>
        <v>289</v>
      </c>
      <c r="P291" s="2">
        <f>IF(testdata5[[#This Row],[qty]]&lt;&gt;0,H290,"")</f>
        <v>265.5</v>
      </c>
      <c r="Q291" s="2">
        <f ca="1">IF(testdata5[[#This Row],[qty]]&lt;&gt;0,MAX(OFFSET(testdata5[[#This Row],[high]],0,0,testdata5[[#This Row],[lastIndex]]-testdata5[[#This Row],[index]],1)),"")</f>
        <v>268.63</v>
      </c>
      <c r="R291" s="2">
        <f ca="1">IF(testdata5[[#This Row],[qty]]&lt;&gt;0,MIN(OFFSET(testdata5[[#This Row],[low]],0,0,testdata5[[#This Row],[lastIndex]]-testdata5[[#This Row],[index]],1)),"")</f>
        <v>264.24</v>
      </c>
      <c r="S291" s="2">
        <f>IF(testdata5[[#This Row],[qty]]&lt;&gt;0,testdata5[[#This Row],[last]],"")</f>
        <v>268</v>
      </c>
      <c r="T291" s="1">
        <f ca="1">IF(testdata5[[#This Row],[qty]]&lt;&gt;0,SUM(OFFSET(testdata5[[#This Row],[volume]],0,0,testdata5[[#This Row],[lastIndex]]-testdata5[[#This Row],[index]],1))/ABS(testdata5[[#This Row],[qty]]),"")</f>
        <v>102893264</v>
      </c>
      <c r="AG291"/>
    </row>
    <row r="292" spans="1:33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IF(testdata5[[#This Row],[qty]]&lt;&gt;0,H291+testdata5[[#This Row],[qty]]*BrickSize,H291)</f>
        <v>263</v>
      </c>
      <c r="I292" s="15">
        <f>(testdata5[[#This Row],[low]]-$H291)/BrickSize</f>
        <v>-2.6839999999999917</v>
      </c>
      <c r="J292" s="15">
        <f>(testdata5[[#This Row],[high]]-$H291)/BrickSize</f>
        <v>-0.79600000000000359</v>
      </c>
      <c r="K292" s="15">
        <f>IF(ABS(testdata5[[#This Row],[higQty]])&gt;=ABS(testdata5[[#This Row],[lowQty]]),testdata5[[#This Row],[higQty]],testdata5[[#This Row],[lowQty]])</f>
        <v>-2.6839999999999917</v>
      </c>
      <c r="L292" s="12">
        <f>ROUNDDOWN(testdata5[[#This Row],[rawQty]],0)</f>
        <v>-2</v>
      </c>
      <c r="M292" s="12">
        <f t="array" ref="M292">SUM(ABS(L$2:L292))</f>
        <v>78</v>
      </c>
      <c r="N292" s="6" t="str">
        <f>IF(testdata5[[#This Row],[qty]]&gt;0,"UP",IF(testdata5[[#This Row],[qty]]&lt;0,"DN",""))</f>
        <v>DN</v>
      </c>
      <c r="O292" s="7">
        <f t="shared" si="5"/>
        <v>290</v>
      </c>
      <c r="P292" s="2">
        <f>IF(testdata5[[#This Row],[qty]]&lt;&gt;0,H291,"")</f>
        <v>268</v>
      </c>
      <c r="Q292" s="2">
        <f ca="1">IF(testdata5[[#This Row],[qty]]&lt;&gt;0,MAX(OFFSET(testdata5[[#This Row],[high]],0,0,testdata5[[#This Row],[lastIndex]]-testdata5[[#This Row],[index]],1)),"")</f>
        <v>266.01</v>
      </c>
      <c r="R292" s="2">
        <f ca="1">IF(testdata5[[#This Row],[qty]]&lt;&gt;0,MIN(OFFSET(testdata5[[#This Row],[low]],0,0,testdata5[[#This Row],[lastIndex]]-testdata5[[#This Row],[index]],1)),"")</f>
        <v>261.29000000000002</v>
      </c>
      <c r="S292" s="2">
        <f>IF(testdata5[[#This Row],[qty]]&lt;&gt;0,testdata5[[#This Row],[last]],"")</f>
        <v>263</v>
      </c>
      <c r="T292" s="1">
        <f ca="1">IF(testdata5[[#This Row],[qty]]&lt;&gt;0,SUM(OFFSET(testdata5[[#This Row],[volume]],0,0,testdata5[[#This Row],[lastIndex]]-testdata5[[#This Row],[index]],1))/ABS(testdata5[[#This Row],[qty]]),"")</f>
        <v>63287560</v>
      </c>
      <c r="AG292"/>
    </row>
    <row r="293" spans="1:33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IF(testdata5[[#This Row],[qty]]&lt;&gt;0,H292+testdata5[[#This Row],[qty]]*BrickSize,H292)</f>
        <v>258</v>
      </c>
      <c r="I293" s="15">
        <f>(testdata5[[#This Row],[low]]-$H292)/BrickSize</f>
        <v>-2.7240000000000011</v>
      </c>
      <c r="J293" s="15">
        <f>(testdata5[[#This Row],[high]]-$H292)/BrickSize</f>
        <v>4.0000000000009098E-2</v>
      </c>
      <c r="K293" s="15">
        <f>IF(ABS(testdata5[[#This Row],[higQty]])&gt;=ABS(testdata5[[#This Row],[lowQty]]),testdata5[[#This Row],[higQty]],testdata5[[#This Row],[lowQty]])</f>
        <v>-2.7240000000000011</v>
      </c>
      <c r="L293" s="12">
        <f>ROUNDDOWN(testdata5[[#This Row],[rawQty]],0)</f>
        <v>-2</v>
      </c>
      <c r="M293" s="12">
        <f t="array" ref="M293">SUM(ABS(L$2:L293))</f>
        <v>80</v>
      </c>
      <c r="N293" s="6" t="str">
        <f>IF(testdata5[[#This Row],[qty]]&gt;0,"UP",IF(testdata5[[#This Row],[qty]]&lt;0,"DN",""))</f>
        <v>DN</v>
      </c>
      <c r="O293" s="7">
        <f t="shared" si="5"/>
        <v>291</v>
      </c>
      <c r="P293" s="2">
        <f>IF(testdata5[[#This Row],[qty]]&lt;&gt;0,H292,"")</f>
        <v>263</v>
      </c>
      <c r="Q293" s="2">
        <f ca="1">IF(testdata5[[#This Row],[qty]]&lt;&gt;0,MAX(OFFSET(testdata5[[#This Row],[high]],0,0,testdata5[[#This Row],[lastIndex]]-testdata5[[#This Row],[index]],1)),"")</f>
        <v>263.10000000000002</v>
      </c>
      <c r="R293" s="2">
        <f ca="1">IF(testdata5[[#This Row],[qty]]&lt;&gt;0,MIN(OFFSET(testdata5[[#This Row],[low]],0,0,testdata5[[#This Row],[lastIndex]]-testdata5[[#This Row],[index]],1)),"")</f>
        <v>256.19</v>
      </c>
      <c r="S293" s="2">
        <f>IF(testdata5[[#This Row],[qty]]&lt;&gt;0,testdata5[[#This Row],[last]],"")</f>
        <v>258</v>
      </c>
      <c r="T293" s="1">
        <f ca="1">IF(testdata5[[#This Row],[qty]]&lt;&gt;0,SUM(OFFSET(testdata5[[#This Row],[volume]],0,0,testdata5[[#This Row],[lastIndex]]-testdata5[[#This Row],[index]],1))/ABS(testdata5[[#This Row],[qty]]),"")</f>
        <v>91813064</v>
      </c>
      <c r="AG293"/>
    </row>
    <row r="294" spans="1:33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IF(testdata5[[#This Row],[qty]]&lt;&gt;0,H293+testdata5[[#This Row],[qty]]*BrickSize,H293)</f>
        <v>255.5</v>
      </c>
      <c r="I294" s="15">
        <f>(testdata5[[#This Row],[low]]-$H293)/BrickSize</f>
        <v>-1.1799999999999955</v>
      </c>
      <c r="J294" s="15">
        <f>(testdata5[[#This Row],[high]]-$H293)/BrickSize</f>
        <v>0.70799999999999275</v>
      </c>
      <c r="K294" s="15">
        <f>IF(ABS(testdata5[[#This Row],[higQty]])&gt;=ABS(testdata5[[#This Row],[lowQty]]),testdata5[[#This Row],[higQty]],testdata5[[#This Row],[lowQty]])</f>
        <v>-1.1799999999999955</v>
      </c>
      <c r="L294" s="12">
        <f>ROUNDDOWN(testdata5[[#This Row],[rawQty]],0)</f>
        <v>-1</v>
      </c>
      <c r="M294" s="12">
        <f t="array" ref="M294">SUM(ABS(L$2:L294))</f>
        <v>81</v>
      </c>
      <c r="N294" s="6" t="str">
        <f>IF(testdata5[[#This Row],[qty]]&gt;0,"UP",IF(testdata5[[#This Row],[qty]]&lt;0,"DN",""))</f>
        <v>DN</v>
      </c>
      <c r="O294" s="7">
        <f t="shared" si="5"/>
        <v>292</v>
      </c>
      <c r="P294" s="2">
        <f>IF(testdata5[[#This Row],[qty]]&lt;&gt;0,H293,"")</f>
        <v>258</v>
      </c>
      <c r="Q294" s="2">
        <f ca="1">IF(testdata5[[#This Row],[qty]]&lt;&gt;0,MAX(OFFSET(testdata5[[#This Row],[high]],0,0,testdata5[[#This Row],[lastIndex]]-testdata5[[#This Row],[index]],1)),"")</f>
        <v>259.77</v>
      </c>
      <c r="R294" s="2">
        <f ca="1">IF(testdata5[[#This Row],[qty]]&lt;&gt;0,MIN(OFFSET(testdata5[[#This Row],[low]],0,0,testdata5[[#This Row],[lastIndex]]-testdata5[[#This Row],[index]],1)),"")</f>
        <v>255.05</v>
      </c>
      <c r="S294" s="2">
        <f>IF(testdata5[[#This Row],[qty]]&lt;&gt;0,testdata5[[#This Row],[last]],"")</f>
        <v>255.5</v>
      </c>
      <c r="T294" s="1">
        <f ca="1">IF(testdata5[[#This Row],[qty]]&lt;&gt;0,SUM(OFFSET(testdata5[[#This Row],[volume]],0,0,testdata5[[#This Row],[lastIndex]]-testdata5[[#This Row],[index]],1))/ABS(testdata5[[#This Row],[qty]]),"")</f>
        <v>144408144</v>
      </c>
      <c r="AG294"/>
    </row>
    <row r="295" spans="1:33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IF(testdata5[[#This Row],[qty]]&lt;&gt;0,H294+testdata5[[#This Row],[qty]]*BrickSize,H294)</f>
        <v>260.5</v>
      </c>
      <c r="I295" s="15">
        <f>(testdata5[[#This Row],[low]]-$H294)/BrickSize</f>
        <v>0.89600000000000368</v>
      </c>
      <c r="J295" s="15">
        <f>(testdata5[[#This Row],[high]]-$H294)/BrickSize</f>
        <v>2.9319999999999937</v>
      </c>
      <c r="K295" s="15">
        <f>IF(ABS(testdata5[[#This Row],[higQty]])&gt;=ABS(testdata5[[#This Row],[lowQty]]),testdata5[[#This Row],[higQty]],testdata5[[#This Row],[lowQty]])</f>
        <v>2.9319999999999937</v>
      </c>
      <c r="L295" s="12">
        <f>ROUNDDOWN(testdata5[[#This Row],[rawQty]],0)</f>
        <v>2</v>
      </c>
      <c r="M295" s="12">
        <f t="array" ref="M295">SUM(ABS(L$2:L295))</f>
        <v>83</v>
      </c>
      <c r="N295" s="6" t="str">
        <f>IF(testdata5[[#This Row],[qty]]&gt;0,"UP",IF(testdata5[[#This Row],[qty]]&lt;0,"DN",""))</f>
        <v>UP</v>
      </c>
      <c r="O295" s="7">
        <f t="shared" si="5"/>
        <v>293</v>
      </c>
      <c r="P295" s="2">
        <f>IF(testdata5[[#This Row],[qty]]&lt;&gt;0,H294,"")</f>
        <v>255.5</v>
      </c>
      <c r="Q295" s="2">
        <f ca="1">IF(testdata5[[#This Row],[qty]]&lt;&gt;0,MAX(OFFSET(testdata5[[#This Row],[high]],0,0,testdata5[[#This Row],[lastIndex]]-testdata5[[#This Row],[index]],1)),"")</f>
        <v>262.83</v>
      </c>
      <c r="R295" s="2">
        <f ca="1">IF(testdata5[[#This Row],[qty]]&lt;&gt;0,MIN(OFFSET(testdata5[[#This Row],[low]],0,0,testdata5[[#This Row],[lastIndex]]-testdata5[[#This Row],[index]],1)),"")</f>
        <v>257.74</v>
      </c>
      <c r="S295" s="2">
        <f>IF(testdata5[[#This Row],[qty]]&lt;&gt;0,testdata5[[#This Row],[last]],"")</f>
        <v>260.5</v>
      </c>
      <c r="T295" s="1">
        <f ca="1">IF(testdata5[[#This Row],[qty]]&lt;&gt;0,SUM(OFFSET(testdata5[[#This Row],[volume]],0,0,testdata5[[#This Row],[lastIndex]]-testdata5[[#This Row],[index]],1))/ABS(testdata5[[#This Row],[qty]]),"")</f>
        <v>50516444</v>
      </c>
      <c r="AG295"/>
    </row>
    <row r="296" spans="1:33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IF(testdata5[[#This Row],[qty]]&lt;&gt;0,H295+testdata5[[#This Row],[qty]]*BrickSize,H295)</f>
        <v>263</v>
      </c>
      <c r="I296" s="15">
        <f>(testdata5[[#This Row],[low]]-$H295)/BrickSize</f>
        <v>0.27200000000000274</v>
      </c>
      <c r="J296" s="15">
        <f>(testdata5[[#This Row],[high]]-$H295)/BrickSize</f>
        <v>1.124000000000001</v>
      </c>
      <c r="K296" s="15">
        <f>IF(ABS(testdata5[[#This Row],[higQty]])&gt;=ABS(testdata5[[#This Row],[lowQty]]),testdata5[[#This Row],[higQty]],testdata5[[#This Row],[lowQty]])</f>
        <v>1.124000000000001</v>
      </c>
      <c r="L296" s="12">
        <f>ROUNDDOWN(testdata5[[#This Row],[rawQty]],0)</f>
        <v>1</v>
      </c>
      <c r="M296" s="12">
        <f t="array" ref="M296">SUM(ABS(L$2:L296))</f>
        <v>84</v>
      </c>
      <c r="N296" s="6" t="str">
        <f>IF(testdata5[[#This Row],[qty]]&gt;0,"UP",IF(testdata5[[#This Row],[qty]]&lt;0,"DN",""))</f>
        <v>UP</v>
      </c>
      <c r="O296" s="7">
        <f t="shared" si="5"/>
        <v>294</v>
      </c>
      <c r="P296" s="2">
        <f>IF(testdata5[[#This Row],[qty]]&lt;&gt;0,H295,"")</f>
        <v>260.5</v>
      </c>
      <c r="Q296" s="2">
        <f ca="1">IF(testdata5[[#This Row],[qty]]&lt;&gt;0,MAX(OFFSET(testdata5[[#This Row],[high]],0,0,testdata5[[#This Row],[lastIndex]]-testdata5[[#This Row],[index]],1)),"")</f>
        <v>263.31</v>
      </c>
      <c r="R296" s="2">
        <f ca="1">IF(testdata5[[#This Row],[qty]]&lt;&gt;0,MIN(OFFSET(testdata5[[#This Row],[low]],0,0,testdata5[[#This Row],[lastIndex]]-testdata5[[#This Row],[index]],1)),"")</f>
        <v>261.18</v>
      </c>
      <c r="S296" s="2">
        <f>IF(testdata5[[#This Row],[qty]]&lt;&gt;0,testdata5[[#This Row],[last]],"")</f>
        <v>263</v>
      </c>
      <c r="T296" s="1">
        <f ca="1">IF(testdata5[[#This Row],[qty]]&lt;&gt;0,SUM(OFFSET(testdata5[[#This Row],[volume]],0,0,testdata5[[#This Row],[lastIndex]]-testdata5[[#This Row],[index]],1))/ABS(testdata5[[#This Row],[qty]]),"")</f>
        <v>82245904</v>
      </c>
      <c r="AG296"/>
    </row>
    <row r="297" spans="1:33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IF(testdata5[[#This Row],[qty]]&lt;&gt;0,H296+testdata5[[#This Row],[qty]]*BrickSize,H296)</f>
        <v>260.5</v>
      </c>
      <c r="I297" s="15">
        <f>(testdata5[[#This Row],[low]]-$H296)/BrickSize</f>
        <v>-1.1039999999999963</v>
      </c>
      <c r="J297" s="15">
        <f>(testdata5[[#This Row],[high]]-$H296)/BrickSize</f>
        <v>4.4000000000005458E-2</v>
      </c>
      <c r="K297" s="15">
        <f>IF(ABS(testdata5[[#This Row],[higQty]])&gt;=ABS(testdata5[[#This Row],[lowQty]]),testdata5[[#This Row],[higQty]],testdata5[[#This Row],[lowQty]])</f>
        <v>-1.1039999999999963</v>
      </c>
      <c r="L297" s="12">
        <f>ROUNDDOWN(testdata5[[#This Row],[rawQty]],0)</f>
        <v>-1</v>
      </c>
      <c r="M297" s="12">
        <f t="array" ref="M297">SUM(ABS(L$2:L297))</f>
        <v>85</v>
      </c>
      <c r="N297" s="6" t="str">
        <f>IF(testdata5[[#This Row],[qty]]&gt;0,"UP",IF(testdata5[[#This Row],[qty]]&lt;0,"DN",""))</f>
        <v>DN</v>
      </c>
      <c r="O297" s="7">
        <f t="shared" si="5"/>
        <v>295</v>
      </c>
      <c r="P297" s="2">
        <f>IF(testdata5[[#This Row],[qty]]&lt;&gt;0,H296,"")</f>
        <v>263</v>
      </c>
      <c r="Q297" s="2">
        <f ca="1">IF(testdata5[[#This Row],[qty]]&lt;&gt;0,MAX(OFFSET(testdata5[[#This Row],[high]],0,0,testdata5[[#This Row],[lastIndex]]-testdata5[[#This Row],[index]],1)),"")</f>
        <v>263.11</v>
      </c>
      <c r="R297" s="2">
        <f ca="1">IF(testdata5[[#This Row],[qty]]&lt;&gt;0,MIN(OFFSET(testdata5[[#This Row],[low]],0,0,testdata5[[#This Row],[lastIndex]]-testdata5[[#This Row],[index]],1)),"")</f>
        <v>260.24</v>
      </c>
      <c r="S297" s="2">
        <f>IF(testdata5[[#This Row],[qty]]&lt;&gt;0,testdata5[[#This Row],[last]],"")</f>
        <v>260.5</v>
      </c>
      <c r="T297" s="1">
        <f ca="1">IF(testdata5[[#This Row],[qty]]&lt;&gt;0,SUM(OFFSET(testdata5[[#This Row],[volume]],0,0,testdata5[[#This Row],[lastIndex]]-testdata5[[#This Row],[index]],1))/ABS(testdata5[[#This Row],[qty]]),"")</f>
        <v>90396808</v>
      </c>
      <c r="AG297"/>
    </row>
    <row r="298" spans="1:33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IF(testdata5[[#This Row],[qty]]&lt;&gt;0,H297+testdata5[[#This Row],[qty]]*BrickSize,H297)</f>
        <v>263</v>
      </c>
      <c r="I298" s="15">
        <f>(testdata5[[#This Row],[low]]-$H297)/BrickSize</f>
        <v>0.74800000000000177</v>
      </c>
      <c r="J298" s="15">
        <f>(testdata5[[#This Row],[high]]-$H297)/BrickSize</f>
        <v>1.4519999999999982</v>
      </c>
      <c r="K298" s="15">
        <f>IF(ABS(testdata5[[#This Row],[higQty]])&gt;=ABS(testdata5[[#This Row],[lowQty]]),testdata5[[#This Row],[higQty]],testdata5[[#This Row],[lowQty]])</f>
        <v>1.4519999999999982</v>
      </c>
      <c r="L298" s="12">
        <f>ROUNDDOWN(testdata5[[#This Row],[rawQty]],0)</f>
        <v>1</v>
      </c>
      <c r="M298" s="12">
        <f t="array" ref="M298">SUM(ABS(L$2:L298))</f>
        <v>86</v>
      </c>
      <c r="N298" s="6" t="str">
        <f>IF(testdata5[[#This Row],[qty]]&gt;0,"UP",IF(testdata5[[#This Row],[qty]]&lt;0,"DN",""))</f>
        <v>UP</v>
      </c>
      <c r="O298" s="7">
        <f t="shared" si="5"/>
        <v>296</v>
      </c>
      <c r="P298" s="2">
        <f>IF(testdata5[[#This Row],[qty]]&lt;&gt;0,H297,"")</f>
        <v>260.5</v>
      </c>
      <c r="Q298" s="2">
        <f ca="1">IF(testdata5[[#This Row],[qty]]&lt;&gt;0,MAX(OFFSET(testdata5[[#This Row],[high]],0,0,testdata5[[#This Row],[lastIndex]]-testdata5[[#This Row],[index]],1)),"")</f>
        <v>264.13</v>
      </c>
      <c r="R298" s="2">
        <f ca="1">IF(testdata5[[#This Row],[qty]]&lt;&gt;0,MIN(OFFSET(testdata5[[#This Row],[low]],0,0,testdata5[[#This Row],[lastIndex]]-testdata5[[#This Row],[index]],1)),"")</f>
        <v>262.37</v>
      </c>
      <c r="S298" s="2">
        <f>IF(testdata5[[#This Row],[qty]]&lt;&gt;0,testdata5[[#This Row],[last]],"")</f>
        <v>263</v>
      </c>
      <c r="T298" s="1">
        <f ca="1">IF(testdata5[[#This Row],[qty]]&lt;&gt;0,SUM(OFFSET(testdata5[[#This Row],[volume]],0,0,testdata5[[#This Row],[lastIndex]]-testdata5[[#This Row],[index]],1))/ABS(testdata5[[#This Row],[qty]]),"")</f>
        <v>69462520</v>
      </c>
      <c r="AG298"/>
    </row>
    <row r="299" spans="1:33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IF(testdata5[[#This Row],[qty]]&lt;&gt;0,H298+testdata5[[#This Row],[qty]]*BrickSize,H298)</f>
        <v>268</v>
      </c>
      <c r="I299" s="15">
        <f>(testdata5[[#This Row],[low]]-$H298)/BrickSize</f>
        <v>0.87599999999999911</v>
      </c>
      <c r="J299" s="15">
        <f>(testdata5[[#This Row],[high]]-$H298)/BrickSize</f>
        <v>2.23599999999999</v>
      </c>
      <c r="K299" s="15">
        <f>IF(ABS(testdata5[[#This Row],[higQty]])&gt;=ABS(testdata5[[#This Row],[lowQty]]),testdata5[[#This Row],[higQty]],testdata5[[#This Row],[lowQty]])</f>
        <v>2.23599999999999</v>
      </c>
      <c r="L299" s="12">
        <f>ROUNDDOWN(testdata5[[#This Row],[rawQty]],0)</f>
        <v>2</v>
      </c>
      <c r="M299" s="12">
        <f t="array" ref="M299">SUM(ABS(L$2:L299))</f>
        <v>88</v>
      </c>
      <c r="N299" s="6" t="str">
        <f>IF(testdata5[[#This Row],[qty]]&gt;0,"UP",IF(testdata5[[#This Row],[qty]]&lt;0,"DN",""))</f>
        <v>UP</v>
      </c>
      <c r="O299" s="7">
        <f t="shared" si="5"/>
        <v>297</v>
      </c>
      <c r="P299" s="2">
        <f>IF(testdata5[[#This Row],[qty]]&lt;&gt;0,H298,"")</f>
        <v>263</v>
      </c>
      <c r="Q299" s="2">
        <f ca="1">IF(testdata5[[#This Row],[qty]]&lt;&gt;0,MAX(OFFSET(testdata5[[#This Row],[high]],0,0,testdata5[[#This Row],[lastIndex]]-testdata5[[#This Row],[index]],1)),"")</f>
        <v>268.58999999999997</v>
      </c>
      <c r="R299" s="2">
        <f ca="1">IF(testdata5[[#This Row],[qty]]&lt;&gt;0,MIN(OFFSET(testdata5[[#This Row],[low]],0,0,testdata5[[#This Row],[lastIndex]]-testdata5[[#This Row],[index]],1)),"")</f>
        <v>265.19</v>
      </c>
      <c r="S299" s="2">
        <f>IF(testdata5[[#This Row],[qty]]&lt;&gt;0,testdata5[[#This Row],[last]],"")</f>
        <v>268</v>
      </c>
      <c r="T299" s="1">
        <f ca="1">IF(testdata5[[#This Row],[qty]]&lt;&gt;0,SUM(OFFSET(testdata5[[#This Row],[volume]],0,0,testdata5[[#This Row],[lastIndex]]-testdata5[[#This Row],[index]],1))/ABS(testdata5[[#This Row],[qty]]),"")</f>
        <v>58987792</v>
      </c>
      <c r="AG299"/>
    </row>
    <row r="300" spans="1:33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IF(testdata5[[#This Row],[qty]]&lt;&gt;0,H299+testdata5[[#This Row],[qty]]*BrickSize,H299)</f>
        <v>268</v>
      </c>
      <c r="I300" s="15">
        <f>(testdata5[[#This Row],[low]]-$H299)/BrickSize</f>
        <v>-6.8000000000006361E-2</v>
      </c>
      <c r="J300" s="15">
        <f>(testdata5[[#This Row],[high]]-$H299)/BrickSize</f>
        <v>0.63599999999999002</v>
      </c>
      <c r="K300" s="15">
        <f>IF(ABS(testdata5[[#This Row],[higQty]])&gt;=ABS(testdata5[[#This Row],[lowQty]]),testdata5[[#This Row],[higQty]],testdata5[[#This Row],[lowQty]])</f>
        <v>0.63599999999999002</v>
      </c>
      <c r="L300" s="12">
        <f>ROUNDDOWN(testdata5[[#This Row],[rawQty]],0)</f>
        <v>0</v>
      </c>
      <c r="M300" s="12">
        <f t="array" ref="M300">SUM(ABS(L$2:L300))</f>
        <v>88</v>
      </c>
      <c r="N300" s="6" t="str">
        <f>IF(testdata5[[#This Row],[qty]]&gt;0,"UP",IF(testdata5[[#This Row],[qty]]&lt;0,"DN",""))</f>
        <v/>
      </c>
      <c r="O300" s="7">
        <f t="shared" si="5"/>
        <v>298</v>
      </c>
      <c r="P300" s="2" t="str">
        <f>IF(testdata5[[#This Row],[qty]]&lt;&gt;0,H299,"")</f>
        <v/>
      </c>
      <c r="Q300" s="2" t="str">
        <f ca="1">IF(testdata5[[#This Row],[qty]]&lt;&gt;0,MAX(OFFSET(testdata5[[#This Row],[high]],0,0,testdata5[[#This Row],[lastIndex]]-testdata5[[#This Row],[index]],1)),"")</f>
        <v/>
      </c>
      <c r="R300" s="2" t="str">
        <f ca="1">IF(testdata5[[#This Row],[qty]]&lt;&gt;0,MIN(OFFSET(testdata5[[#This Row],[low]],0,0,testdata5[[#This Row],[lastIndex]]-testdata5[[#This Row],[index]],1)),"")</f>
        <v/>
      </c>
      <c r="S300" s="2" t="str">
        <f>IF(testdata5[[#This Row],[qty]]&lt;&gt;0,testdata5[[#This Row],[last]],"")</f>
        <v/>
      </c>
      <c r="T300" s="1" t="str">
        <f ca="1">IF(testdata5[[#This Row],[qty]]&lt;&gt;0,SUM(OFFSET(testdata5[[#This Row],[volume]],0,0,testdata5[[#This Row],[lastIndex]]-testdata5[[#This Row],[index]],1))/ABS(testdata5[[#This Row],[qty]]),"")</f>
        <v/>
      </c>
      <c r="AG300"/>
    </row>
    <row r="301" spans="1:33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IF(testdata5[[#This Row],[qty]]&lt;&gt;0,H300+testdata5[[#This Row],[qty]]*BrickSize,H300)</f>
        <v>268</v>
      </c>
      <c r="I301" s="15">
        <f>(testdata5[[#This Row],[low]]-$H300)/BrickSize</f>
        <v>-0.85999999999999088</v>
      </c>
      <c r="J301" s="15">
        <f>(testdata5[[#This Row],[high]]-$H300)/BrickSize</f>
        <v>0.82799999999999729</v>
      </c>
      <c r="K301" s="15">
        <f>IF(ABS(testdata5[[#This Row],[higQty]])&gt;=ABS(testdata5[[#This Row],[lowQty]]),testdata5[[#This Row],[higQty]],testdata5[[#This Row],[lowQty]])</f>
        <v>-0.85999999999999088</v>
      </c>
      <c r="L301" s="12">
        <f>ROUNDDOWN(testdata5[[#This Row],[rawQty]],0)</f>
        <v>0</v>
      </c>
      <c r="M301" s="12">
        <f t="array" ref="M301">SUM(ABS(L$2:L301))</f>
        <v>88</v>
      </c>
      <c r="N301" s="6" t="str">
        <f>IF(testdata5[[#This Row],[qty]]&gt;0,"UP",IF(testdata5[[#This Row],[qty]]&lt;0,"DN",""))</f>
        <v/>
      </c>
      <c r="O301" s="7">
        <f t="shared" si="5"/>
        <v>298</v>
      </c>
      <c r="P301" s="2" t="str">
        <f>IF(testdata5[[#This Row],[qty]]&lt;&gt;0,H300,"")</f>
        <v/>
      </c>
      <c r="Q301" s="2" t="str">
        <f ca="1">IF(testdata5[[#This Row],[qty]]&lt;&gt;0,MAX(OFFSET(testdata5[[#This Row],[high]],0,0,testdata5[[#This Row],[lastIndex]]-testdata5[[#This Row],[index]],1)),"")</f>
        <v/>
      </c>
      <c r="R301" s="2" t="str">
        <f ca="1">IF(testdata5[[#This Row],[qty]]&lt;&gt;0,MIN(OFFSET(testdata5[[#This Row],[low]],0,0,testdata5[[#This Row],[lastIndex]]-testdata5[[#This Row],[index]],1)),"")</f>
        <v/>
      </c>
      <c r="S301" s="2" t="str">
        <f>IF(testdata5[[#This Row],[qty]]&lt;&gt;0,testdata5[[#This Row],[last]],"")</f>
        <v/>
      </c>
      <c r="T301" s="1" t="str">
        <f ca="1">IF(testdata5[[#This Row],[qty]]&lt;&gt;0,SUM(OFFSET(testdata5[[#This Row],[volume]],0,0,testdata5[[#This Row],[lastIndex]]-testdata5[[#This Row],[index]],1))/ABS(testdata5[[#This Row],[qty]]),"")</f>
        <v/>
      </c>
      <c r="AG301"/>
    </row>
    <row r="302" spans="1:33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IF(testdata5[[#This Row],[qty]]&lt;&gt;0,H301+testdata5[[#This Row],[qty]]*BrickSize,H301)</f>
        <v>265.5</v>
      </c>
      <c r="I302" s="15">
        <f>(testdata5[[#This Row],[low]]-$H301)/BrickSize</f>
        <v>-1.3839999999999919</v>
      </c>
      <c r="J302" s="15">
        <f>(testdata5[[#This Row],[high]]-$H301)/BrickSize</f>
        <v>-9.200000000000727E-2</v>
      </c>
      <c r="K302" s="15">
        <f>IF(ABS(testdata5[[#This Row],[higQty]])&gt;=ABS(testdata5[[#This Row],[lowQty]]),testdata5[[#This Row],[higQty]],testdata5[[#This Row],[lowQty]])</f>
        <v>-1.3839999999999919</v>
      </c>
      <c r="L302" s="12">
        <f>ROUNDDOWN(testdata5[[#This Row],[rawQty]],0)</f>
        <v>-1</v>
      </c>
      <c r="M302" s="12">
        <f t="array" ref="M302">SUM(ABS(L$2:L302))</f>
        <v>89</v>
      </c>
      <c r="N302" s="6" t="str">
        <f>IF(testdata5[[#This Row],[qty]]&gt;0,"UP",IF(testdata5[[#This Row],[qty]]&lt;0,"DN",""))</f>
        <v>DN</v>
      </c>
      <c r="O302" s="7">
        <f t="shared" si="5"/>
        <v>298</v>
      </c>
      <c r="P302" s="2">
        <f>IF(testdata5[[#This Row],[qty]]&lt;&gt;0,H301,"")</f>
        <v>268</v>
      </c>
      <c r="Q302" s="2">
        <f ca="1">IF(testdata5[[#This Row],[qty]]&lt;&gt;0,MAX(OFFSET(testdata5[[#This Row],[high]],0,0,testdata5[[#This Row],[lastIndex]]-testdata5[[#This Row],[index]],1)),"")</f>
        <v>270.07</v>
      </c>
      <c r="R302" s="2">
        <f ca="1">IF(testdata5[[#This Row],[qty]]&lt;&gt;0,MIN(OFFSET(testdata5[[#This Row],[low]],0,0,testdata5[[#This Row],[lastIndex]]-testdata5[[#This Row],[index]],1)),"")</f>
        <v>264.54000000000002</v>
      </c>
      <c r="S302" s="2">
        <f>IF(testdata5[[#This Row],[qty]]&lt;&gt;0,testdata5[[#This Row],[last]],"")</f>
        <v>265.5</v>
      </c>
      <c r="T302" s="1">
        <f ca="1">IF(testdata5[[#This Row],[qty]]&lt;&gt;0,SUM(OFFSET(testdata5[[#This Row],[volume]],0,0,testdata5[[#This Row],[lastIndex]]-testdata5[[#This Row],[index]],1))/ABS(testdata5[[#This Row],[qty]]),"")</f>
        <v>280117912</v>
      </c>
      <c r="AG302"/>
    </row>
    <row r="303" spans="1:33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IF(testdata5[[#This Row],[qty]]&lt;&gt;0,H302+testdata5[[#This Row],[qty]]*BrickSize,H302)</f>
        <v>265.5</v>
      </c>
      <c r="I303" s="15">
        <f>(testdata5[[#This Row],[low]]-$H302)/BrickSize</f>
        <v>-0.47599999999999909</v>
      </c>
      <c r="J303" s="15">
        <f>(testdata5[[#This Row],[high]]-$H302)/BrickSize</f>
        <v>0.36400000000000998</v>
      </c>
      <c r="K303" s="15">
        <f>IF(ABS(testdata5[[#This Row],[higQty]])&gt;=ABS(testdata5[[#This Row],[lowQty]]),testdata5[[#This Row],[higQty]],testdata5[[#This Row],[lowQty]])</f>
        <v>-0.47599999999999909</v>
      </c>
      <c r="L303" s="12">
        <f>ROUNDDOWN(testdata5[[#This Row],[rawQty]],0)</f>
        <v>0</v>
      </c>
      <c r="M303" s="12">
        <f t="array" ref="M303">SUM(ABS(L$2:L303))</f>
        <v>89</v>
      </c>
      <c r="N303" s="6" t="str">
        <f>IF(testdata5[[#This Row],[qty]]&gt;0,"UP",IF(testdata5[[#This Row],[qty]]&lt;0,"DN",""))</f>
        <v/>
      </c>
      <c r="O303" s="7">
        <f t="shared" si="5"/>
        <v>301</v>
      </c>
      <c r="P303" s="2" t="str">
        <f>IF(testdata5[[#This Row],[qty]]&lt;&gt;0,H302,"")</f>
        <v/>
      </c>
      <c r="Q303" s="2" t="str">
        <f ca="1">IF(testdata5[[#This Row],[qty]]&lt;&gt;0,MAX(OFFSET(testdata5[[#This Row],[high]],0,0,testdata5[[#This Row],[lastIndex]]-testdata5[[#This Row],[index]],1)),"")</f>
        <v/>
      </c>
      <c r="R303" s="2" t="str">
        <f ca="1">IF(testdata5[[#This Row],[qty]]&lt;&gt;0,MIN(OFFSET(testdata5[[#This Row],[low]],0,0,testdata5[[#This Row],[lastIndex]]-testdata5[[#This Row],[index]],1)),"")</f>
        <v/>
      </c>
      <c r="S303" s="2" t="str">
        <f>IF(testdata5[[#This Row],[qty]]&lt;&gt;0,testdata5[[#This Row],[last]],"")</f>
        <v/>
      </c>
      <c r="T303" s="1" t="str">
        <f ca="1">IF(testdata5[[#This Row],[qty]]&lt;&gt;0,SUM(OFFSET(testdata5[[#This Row],[volume]],0,0,testdata5[[#This Row],[lastIndex]]-testdata5[[#This Row],[index]],1))/ABS(testdata5[[#This Row],[qty]]),"")</f>
        <v/>
      </c>
      <c r="AG303"/>
    </row>
    <row r="304" spans="1:33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IF(testdata5[[#This Row],[qty]]&lt;&gt;0,H303+testdata5[[#This Row],[qty]]*BrickSize,H303)</f>
        <v>265.5</v>
      </c>
      <c r="I304" s="15">
        <f>(testdata5[[#This Row],[low]]-$H303)/BrickSize</f>
        <v>-0.16400000000001</v>
      </c>
      <c r="J304" s="15">
        <f>(testdata5[[#This Row],[high]]-$H303)/BrickSize</f>
        <v>0.32000000000000456</v>
      </c>
      <c r="K304" s="15">
        <f>IF(ABS(testdata5[[#This Row],[higQty]])&gt;=ABS(testdata5[[#This Row],[lowQty]]),testdata5[[#This Row],[higQty]],testdata5[[#This Row],[lowQty]])</f>
        <v>0.32000000000000456</v>
      </c>
      <c r="L304" s="12">
        <f>ROUNDDOWN(testdata5[[#This Row],[rawQty]],0)</f>
        <v>0</v>
      </c>
      <c r="M304" s="12">
        <f t="array" ref="M304">SUM(ABS(L$2:L304))</f>
        <v>89</v>
      </c>
      <c r="N304" s="6" t="str">
        <f>IF(testdata5[[#This Row],[qty]]&gt;0,"UP",IF(testdata5[[#This Row],[qty]]&lt;0,"DN",""))</f>
        <v/>
      </c>
      <c r="O304" s="7">
        <f t="shared" si="5"/>
        <v>301</v>
      </c>
      <c r="P304" s="2" t="str">
        <f>IF(testdata5[[#This Row],[qty]]&lt;&gt;0,H303,"")</f>
        <v/>
      </c>
      <c r="Q304" s="2" t="str">
        <f ca="1">IF(testdata5[[#This Row],[qty]]&lt;&gt;0,MAX(OFFSET(testdata5[[#This Row],[high]],0,0,testdata5[[#This Row],[lastIndex]]-testdata5[[#This Row],[index]],1)),"")</f>
        <v/>
      </c>
      <c r="R304" s="2" t="str">
        <f ca="1">IF(testdata5[[#This Row],[qty]]&lt;&gt;0,MIN(OFFSET(testdata5[[#This Row],[low]],0,0,testdata5[[#This Row],[lastIndex]]-testdata5[[#This Row],[index]],1)),"")</f>
        <v/>
      </c>
      <c r="S304" s="2" t="str">
        <f>IF(testdata5[[#This Row],[qty]]&lt;&gt;0,testdata5[[#This Row],[last]],"")</f>
        <v/>
      </c>
      <c r="T304" s="1" t="str">
        <f ca="1">IF(testdata5[[#This Row],[qty]]&lt;&gt;0,SUM(OFFSET(testdata5[[#This Row],[volume]],0,0,testdata5[[#This Row],[lastIndex]]-testdata5[[#This Row],[index]],1))/ABS(testdata5[[#This Row],[qty]]),"")</f>
        <v/>
      </c>
      <c r="AG304"/>
    </row>
    <row r="305" spans="1:33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IF(testdata5[[#This Row],[qty]]&lt;&gt;0,H304+testdata5[[#This Row],[qty]]*BrickSize,H304)</f>
        <v>260.5</v>
      </c>
      <c r="I305" s="15">
        <f>(testdata5[[#This Row],[low]]-$H304)/BrickSize</f>
        <v>-2.2999999999999998</v>
      </c>
      <c r="J305" s="15">
        <f>(testdata5[[#This Row],[high]]-$H304)/BrickSize</f>
        <v>-6.4000000000010007E-2</v>
      </c>
      <c r="K305" s="15">
        <f>IF(ABS(testdata5[[#This Row],[higQty]])&gt;=ABS(testdata5[[#This Row],[lowQty]]),testdata5[[#This Row],[higQty]],testdata5[[#This Row],[lowQty]])</f>
        <v>-2.2999999999999998</v>
      </c>
      <c r="L305" s="12">
        <f>ROUNDDOWN(testdata5[[#This Row],[rawQty]],0)</f>
        <v>-2</v>
      </c>
      <c r="M305" s="12">
        <f t="array" ref="M305">SUM(ABS(L$2:L305))</f>
        <v>91</v>
      </c>
      <c r="N305" s="6" t="str">
        <f>IF(testdata5[[#This Row],[qty]]&gt;0,"UP",IF(testdata5[[#This Row],[qty]]&lt;0,"DN",""))</f>
        <v>DN</v>
      </c>
      <c r="O305" s="7">
        <f t="shared" si="5"/>
        <v>301</v>
      </c>
      <c r="P305" s="2">
        <f>IF(testdata5[[#This Row],[qty]]&lt;&gt;0,H304,"")</f>
        <v>265.5</v>
      </c>
      <c r="Q305" s="2">
        <f ca="1">IF(testdata5[[#This Row],[qty]]&lt;&gt;0,MAX(OFFSET(testdata5[[#This Row],[high]],0,0,testdata5[[#This Row],[lastIndex]]-testdata5[[#This Row],[index]],1)),"")</f>
        <v>266.41000000000003</v>
      </c>
      <c r="R305" s="2">
        <f ca="1">IF(testdata5[[#This Row],[qty]]&lt;&gt;0,MIN(OFFSET(testdata5[[#This Row],[low]],0,0,testdata5[[#This Row],[lastIndex]]-testdata5[[#This Row],[index]],1)),"")</f>
        <v>259.75</v>
      </c>
      <c r="S305" s="2">
        <f>IF(testdata5[[#This Row],[qty]]&lt;&gt;0,testdata5[[#This Row],[last]],"")</f>
        <v>260.5</v>
      </c>
      <c r="T305" s="1">
        <f ca="1">IF(testdata5[[#This Row],[qty]]&lt;&gt;0,SUM(OFFSET(testdata5[[#This Row],[volume]],0,0,testdata5[[#This Row],[lastIndex]]-testdata5[[#This Row],[index]],1))/ABS(testdata5[[#This Row],[qty]]),"")</f>
        <v>151667288</v>
      </c>
      <c r="AG305"/>
    </row>
    <row r="306" spans="1:33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IF(testdata5[[#This Row],[qty]]&lt;&gt;0,H305+testdata5[[#This Row],[qty]]*BrickSize,H305)</f>
        <v>260.5</v>
      </c>
      <c r="I306" s="15">
        <f>(testdata5[[#This Row],[low]]-$H305)/BrickSize</f>
        <v>0.30399999999999638</v>
      </c>
      <c r="J306" s="15">
        <f>(testdata5[[#This Row],[high]]-$H305)/BrickSize</f>
        <v>0.87999999999999545</v>
      </c>
      <c r="K306" s="15">
        <f>IF(ABS(testdata5[[#This Row],[higQty]])&gt;=ABS(testdata5[[#This Row],[lowQty]]),testdata5[[#This Row],[higQty]],testdata5[[#This Row],[lowQty]])</f>
        <v>0.87999999999999545</v>
      </c>
      <c r="L306" s="12">
        <f>ROUNDDOWN(testdata5[[#This Row],[rawQty]],0)</f>
        <v>0</v>
      </c>
      <c r="M306" s="12">
        <f t="array" ref="M306">SUM(ABS(L$2:L306))</f>
        <v>91</v>
      </c>
      <c r="N306" s="6" t="str">
        <f>IF(testdata5[[#This Row],[qty]]&gt;0,"UP",IF(testdata5[[#This Row],[qty]]&lt;0,"DN",""))</f>
        <v/>
      </c>
      <c r="O306" s="7">
        <f t="shared" si="5"/>
        <v>304</v>
      </c>
      <c r="P306" s="2" t="str">
        <f>IF(testdata5[[#This Row],[qty]]&lt;&gt;0,H305,"")</f>
        <v/>
      </c>
      <c r="Q306" s="2" t="str">
        <f ca="1">IF(testdata5[[#This Row],[qty]]&lt;&gt;0,MAX(OFFSET(testdata5[[#This Row],[high]],0,0,testdata5[[#This Row],[lastIndex]]-testdata5[[#This Row],[index]],1)),"")</f>
        <v/>
      </c>
      <c r="R306" s="2" t="str">
        <f ca="1">IF(testdata5[[#This Row],[qty]]&lt;&gt;0,MIN(OFFSET(testdata5[[#This Row],[low]],0,0,testdata5[[#This Row],[lastIndex]]-testdata5[[#This Row],[index]],1)),"")</f>
        <v/>
      </c>
      <c r="S306" s="2" t="str">
        <f>IF(testdata5[[#This Row],[qty]]&lt;&gt;0,testdata5[[#This Row],[last]],"")</f>
        <v/>
      </c>
      <c r="T306" s="1" t="str">
        <f ca="1">IF(testdata5[[#This Row],[qty]]&lt;&gt;0,SUM(OFFSET(testdata5[[#This Row],[volume]],0,0,testdata5[[#This Row],[lastIndex]]-testdata5[[#This Row],[index]],1))/ABS(testdata5[[#This Row],[qty]]),"")</f>
        <v/>
      </c>
      <c r="AG306"/>
    </row>
    <row r="307" spans="1:33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IF(testdata5[[#This Row],[qty]]&lt;&gt;0,H306+testdata5[[#This Row],[qty]]*BrickSize,H306)</f>
        <v>263</v>
      </c>
      <c r="I307" s="15">
        <f>(testdata5[[#This Row],[low]]-$H306)/BrickSize</f>
        <v>0.30799999999999272</v>
      </c>
      <c r="J307" s="15">
        <f>(testdata5[[#This Row],[high]]-$H306)/BrickSize</f>
        <v>1.5</v>
      </c>
      <c r="K307" s="15">
        <f>IF(ABS(testdata5[[#This Row],[higQty]])&gt;=ABS(testdata5[[#This Row],[lowQty]]),testdata5[[#This Row],[higQty]],testdata5[[#This Row],[lowQty]])</f>
        <v>1.5</v>
      </c>
      <c r="L307" s="12">
        <f>ROUNDDOWN(testdata5[[#This Row],[rawQty]],0)</f>
        <v>1</v>
      </c>
      <c r="M307" s="12">
        <f t="array" ref="M307">SUM(ABS(L$2:L307))</f>
        <v>92</v>
      </c>
      <c r="N307" s="6" t="str">
        <f>IF(testdata5[[#This Row],[qty]]&gt;0,"UP",IF(testdata5[[#This Row],[qty]]&lt;0,"DN",""))</f>
        <v>UP</v>
      </c>
      <c r="O307" s="7">
        <f t="shared" si="5"/>
        <v>304</v>
      </c>
      <c r="P307" s="2">
        <f>IF(testdata5[[#This Row],[qty]]&lt;&gt;0,H306,"")</f>
        <v>260.5</v>
      </c>
      <c r="Q307" s="2">
        <f ca="1">IF(testdata5[[#This Row],[qty]]&lt;&gt;0,MAX(OFFSET(testdata5[[#This Row],[high]],0,0,testdata5[[#This Row],[lastIndex]]-testdata5[[#This Row],[index]],1)),"")</f>
        <v>264.25</v>
      </c>
      <c r="R307" s="2">
        <f ca="1">IF(testdata5[[#This Row],[qty]]&lt;&gt;0,MIN(OFFSET(testdata5[[#This Row],[low]],0,0,testdata5[[#This Row],[lastIndex]]-testdata5[[#This Row],[index]],1)),"")</f>
        <v>261.26</v>
      </c>
      <c r="S307" s="2">
        <f>IF(testdata5[[#This Row],[qty]]&lt;&gt;0,testdata5[[#This Row],[last]],"")</f>
        <v>263</v>
      </c>
      <c r="T307" s="1">
        <f ca="1">IF(testdata5[[#This Row],[qty]]&lt;&gt;0,SUM(OFFSET(testdata5[[#This Row],[volume]],0,0,testdata5[[#This Row],[lastIndex]]-testdata5[[#This Row],[index]],1))/ABS(testdata5[[#This Row],[qty]]),"")</f>
        <v>143194776</v>
      </c>
      <c r="AG307"/>
    </row>
    <row r="308" spans="1:33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IF(testdata5[[#This Row],[qty]]&lt;&gt;0,H307+testdata5[[#This Row],[qty]]*BrickSize,H307)</f>
        <v>255.5</v>
      </c>
      <c r="I308" s="15">
        <f>(testdata5[[#This Row],[low]]-$H307)/BrickSize</f>
        <v>-3.3360000000000012</v>
      </c>
      <c r="J308" s="15">
        <f>(testdata5[[#This Row],[high]]-$H307)/BrickSize</f>
        <v>-1.2039999999999964</v>
      </c>
      <c r="K308" s="15">
        <f>IF(ABS(testdata5[[#This Row],[higQty]])&gt;=ABS(testdata5[[#This Row],[lowQty]]),testdata5[[#This Row],[higQty]],testdata5[[#This Row],[lowQty]])</f>
        <v>-3.3360000000000012</v>
      </c>
      <c r="L308" s="12">
        <f>ROUNDDOWN(testdata5[[#This Row],[rawQty]],0)</f>
        <v>-3</v>
      </c>
      <c r="M308" s="12">
        <f t="array" ref="M308">SUM(ABS(L$2:L308))</f>
        <v>95</v>
      </c>
      <c r="N308" s="6" t="str">
        <f>IF(testdata5[[#This Row],[qty]]&gt;0,"UP",IF(testdata5[[#This Row],[qty]]&lt;0,"DN",""))</f>
        <v>DN</v>
      </c>
      <c r="O308" s="7">
        <f t="shared" si="5"/>
        <v>306</v>
      </c>
      <c r="P308" s="2">
        <f>IF(testdata5[[#This Row],[qty]]&lt;&gt;0,H307,"")</f>
        <v>263</v>
      </c>
      <c r="Q308" s="2">
        <f ca="1">IF(testdata5[[#This Row],[qty]]&lt;&gt;0,MAX(OFFSET(testdata5[[#This Row],[high]],0,0,testdata5[[#This Row],[lastIndex]]-testdata5[[#This Row],[index]],1)),"")</f>
        <v>259.99</v>
      </c>
      <c r="R308" s="2">
        <f ca="1">IF(testdata5[[#This Row],[qty]]&lt;&gt;0,MIN(OFFSET(testdata5[[#This Row],[low]],0,0,testdata5[[#This Row],[lastIndex]]-testdata5[[#This Row],[index]],1)),"")</f>
        <v>254.66</v>
      </c>
      <c r="S308" s="2">
        <f>IF(testdata5[[#This Row],[qty]]&lt;&gt;0,testdata5[[#This Row],[last]],"")</f>
        <v>255.5</v>
      </c>
      <c r="T308" s="1">
        <f ca="1">IF(testdata5[[#This Row],[qty]]&lt;&gt;0,SUM(OFFSET(testdata5[[#This Row],[volume]],0,0,testdata5[[#This Row],[lastIndex]]-testdata5[[#This Row],[index]],1))/ABS(testdata5[[#This Row],[qty]]),"")</f>
        <v>51288730.666666664</v>
      </c>
      <c r="AG308"/>
    </row>
    <row r="309" spans="1:33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IF(testdata5[[#This Row],[qty]]&lt;&gt;0,H308+testdata5[[#This Row],[qty]]*BrickSize,H308)</f>
        <v>250.5</v>
      </c>
      <c r="I309" s="15">
        <f>(testdata5[[#This Row],[low]]-$H308)/BrickSize</f>
        <v>-2.4720000000000026</v>
      </c>
      <c r="J309" s="15">
        <f>(testdata5[[#This Row],[high]]-$H308)/BrickSize</f>
        <v>0.30799999999999272</v>
      </c>
      <c r="K309" s="15">
        <f>IF(ABS(testdata5[[#This Row],[higQty]])&gt;=ABS(testdata5[[#This Row],[lowQty]]),testdata5[[#This Row],[higQty]],testdata5[[#This Row],[lowQty]])</f>
        <v>-2.4720000000000026</v>
      </c>
      <c r="L309" s="12">
        <f>ROUNDDOWN(testdata5[[#This Row],[rawQty]],0)</f>
        <v>-2</v>
      </c>
      <c r="M309" s="12">
        <f t="array" ref="M309">SUM(ABS(L$2:L309))</f>
        <v>97</v>
      </c>
      <c r="N309" s="6" t="str">
        <f>IF(testdata5[[#This Row],[qty]]&gt;0,"UP",IF(testdata5[[#This Row],[qty]]&lt;0,"DN",""))</f>
        <v>DN</v>
      </c>
      <c r="O309" s="7">
        <f t="shared" si="5"/>
        <v>307</v>
      </c>
      <c r="P309" s="2">
        <f>IF(testdata5[[#This Row],[qty]]&lt;&gt;0,H308,"")</f>
        <v>255.5</v>
      </c>
      <c r="Q309" s="2">
        <f ca="1">IF(testdata5[[#This Row],[qty]]&lt;&gt;0,MAX(OFFSET(testdata5[[#This Row],[high]],0,0,testdata5[[#This Row],[lastIndex]]-testdata5[[#This Row],[index]],1)),"")</f>
        <v>256.27</v>
      </c>
      <c r="R309" s="2">
        <f ca="1">IF(testdata5[[#This Row],[qty]]&lt;&gt;0,MIN(OFFSET(testdata5[[#This Row],[low]],0,0,testdata5[[#This Row],[lastIndex]]-testdata5[[#This Row],[index]],1)),"")</f>
        <v>249.32</v>
      </c>
      <c r="S309" s="2">
        <f>IF(testdata5[[#This Row],[qty]]&lt;&gt;0,testdata5[[#This Row],[last]],"")</f>
        <v>250.5</v>
      </c>
      <c r="T309" s="1">
        <f ca="1">IF(testdata5[[#This Row],[qty]]&lt;&gt;0,SUM(OFFSET(testdata5[[#This Row],[volume]],0,0,testdata5[[#This Row],[lastIndex]]-testdata5[[#This Row],[index]],1))/ABS(testdata5[[#This Row],[qty]]),"")</f>
        <v>94900760</v>
      </c>
      <c r="AG309"/>
    </row>
    <row r="310" spans="1:33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IF(testdata5[[#This Row],[qty]]&lt;&gt;0,H309+testdata5[[#This Row],[qty]]*BrickSize,H309)</f>
        <v>255.5</v>
      </c>
      <c r="I310" s="15">
        <f>(testdata5[[#This Row],[low]]-$H309)/BrickSize</f>
        <v>0.13600000000000137</v>
      </c>
      <c r="J310" s="15">
        <f>(testdata5[[#This Row],[high]]-$H309)/BrickSize</f>
        <v>2.4680000000000062</v>
      </c>
      <c r="K310" s="15">
        <f>IF(ABS(testdata5[[#This Row],[higQty]])&gt;=ABS(testdata5[[#This Row],[lowQty]]),testdata5[[#This Row],[higQty]],testdata5[[#This Row],[lowQty]])</f>
        <v>2.4680000000000062</v>
      </c>
      <c r="L310" s="12">
        <f>ROUNDDOWN(testdata5[[#This Row],[rawQty]],0)</f>
        <v>2</v>
      </c>
      <c r="M310" s="12">
        <f t="array" ref="M310">SUM(ABS(L$2:L310))</f>
        <v>99</v>
      </c>
      <c r="N310" s="6" t="str">
        <f>IF(testdata5[[#This Row],[qty]]&gt;0,"UP",IF(testdata5[[#This Row],[qty]]&lt;0,"DN",""))</f>
        <v>UP</v>
      </c>
      <c r="O310" s="7">
        <f t="shared" si="5"/>
        <v>308</v>
      </c>
      <c r="P310" s="2">
        <f>IF(testdata5[[#This Row],[qty]]&lt;&gt;0,H309,"")</f>
        <v>250.5</v>
      </c>
      <c r="Q310" s="2">
        <f ca="1">IF(testdata5[[#This Row],[qty]]&lt;&gt;0,MAX(OFFSET(testdata5[[#This Row],[high]],0,0,testdata5[[#This Row],[lastIndex]]-testdata5[[#This Row],[index]],1)),"")</f>
        <v>256.67</v>
      </c>
      <c r="R310" s="2">
        <f ca="1">IF(testdata5[[#This Row],[qty]]&lt;&gt;0,MIN(OFFSET(testdata5[[#This Row],[low]],0,0,testdata5[[#This Row],[lastIndex]]-testdata5[[#This Row],[index]],1)),"")</f>
        <v>250.84</v>
      </c>
      <c r="S310" s="2">
        <f>IF(testdata5[[#This Row],[qty]]&lt;&gt;0,testdata5[[#This Row],[last]],"")</f>
        <v>255.5</v>
      </c>
      <c r="T310" s="1">
        <f ca="1">IF(testdata5[[#This Row],[qty]]&lt;&gt;0,SUM(OFFSET(testdata5[[#This Row],[volume]],0,0,testdata5[[#This Row],[lastIndex]]-testdata5[[#This Row],[index]],1))/ABS(testdata5[[#This Row],[qty]]),"")</f>
        <v>73401584</v>
      </c>
      <c r="AG310"/>
    </row>
    <row r="311" spans="1:33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IF(testdata5[[#This Row],[qty]]&lt;&gt;0,H310+testdata5[[#This Row],[qty]]*BrickSize,H310)</f>
        <v>250.5</v>
      </c>
      <c r="I311" s="15">
        <f>(testdata5[[#This Row],[low]]-$H310)/BrickSize</f>
        <v>-2.0840000000000032</v>
      </c>
      <c r="J311" s="15">
        <f>(testdata5[[#This Row],[high]]-$H310)/BrickSize</f>
        <v>0.98399999999999177</v>
      </c>
      <c r="K311" s="15">
        <f>IF(ABS(testdata5[[#This Row],[higQty]])&gt;=ABS(testdata5[[#This Row],[lowQty]]),testdata5[[#This Row],[higQty]],testdata5[[#This Row],[lowQty]])</f>
        <v>-2.0840000000000032</v>
      </c>
      <c r="L311" s="12">
        <f>ROUNDDOWN(testdata5[[#This Row],[rawQty]],0)</f>
        <v>-2</v>
      </c>
      <c r="M311" s="12">
        <f t="array" ref="M311">SUM(ABS(L$2:L311))</f>
        <v>101</v>
      </c>
      <c r="N311" s="6" t="str">
        <f>IF(testdata5[[#This Row],[qty]]&gt;0,"UP",IF(testdata5[[#This Row],[qty]]&lt;0,"DN",""))</f>
        <v>DN</v>
      </c>
      <c r="O311" s="7">
        <f t="shared" si="5"/>
        <v>309</v>
      </c>
      <c r="P311" s="2">
        <f>IF(testdata5[[#This Row],[qty]]&lt;&gt;0,H310,"")</f>
        <v>255.5</v>
      </c>
      <c r="Q311" s="2">
        <f ca="1">IF(testdata5[[#This Row],[qty]]&lt;&gt;0,MAX(OFFSET(testdata5[[#This Row],[high]],0,0,testdata5[[#This Row],[lastIndex]]-testdata5[[#This Row],[index]],1)),"")</f>
        <v>257.95999999999998</v>
      </c>
      <c r="R311" s="2">
        <f ca="1">IF(testdata5[[#This Row],[qty]]&lt;&gt;0,MIN(OFFSET(testdata5[[#This Row],[low]],0,0,testdata5[[#This Row],[lastIndex]]-testdata5[[#This Row],[index]],1)),"")</f>
        <v>250.29</v>
      </c>
      <c r="S311" s="2">
        <f>IF(testdata5[[#This Row],[qty]]&lt;&gt;0,testdata5[[#This Row],[last]],"")</f>
        <v>250.5</v>
      </c>
      <c r="T311" s="1">
        <f ca="1">IF(testdata5[[#This Row],[qty]]&lt;&gt;0,SUM(OFFSET(testdata5[[#This Row],[volume]],0,0,testdata5[[#This Row],[lastIndex]]-testdata5[[#This Row],[index]],1))/ABS(testdata5[[#This Row],[qty]]),"")</f>
        <v>67189136</v>
      </c>
      <c r="AG311"/>
    </row>
    <row r="312" spans="1:33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IF(testdata5[[#This Row],[qty]]&lt;&gt;0,H311+testdata5[[#This Row],[qty]]*BrickSize,H311)</f>
        <v>253</v>
      </c>
      <c r="I312" s="15">
        <f>(testdata5[[#This Row],[low]]-$H311)/BrickSize</f>
        <v>-0.18400000000000319</v>
      </c>
      <c r="J312" s="15">
        <f>(testdata5[[#This Row],[high]]-$H311)/BrickSize</f>
        <v>1.3879999999999995</v>
      </c>
      <c r="K312" s="15">
        <f>IF(ABS(testdata5[[#This Row],[higQty]])&gt;=ABS(testdata5[[#This Row],[lowQty]]),testdata5[[#This Row],[higQty]],testdata5[[#This Row],[lowQty]])</f>
        <v>1.3879999999999995</v>
      </c>
      <c r="L312" s="12">
        <f>ROUNDDOWN(testdata5[[#This Row],[rawQty]],0)</f>
        <v>1</v>
      </c>
      <c r="M312" s="12">
        <f t="array" ref="M312">SUM(ABS(L$2:L312))</f>
        <v>102</v>
      </c>
      <c r="N312" s="6" t="str">
        <f>IF(testdata5[[#This Row],[qty]]&gt;0,"UP",IF(testdata5[[#This Row],[qty]]&lt;0,"DN",""))</f>
        <v>UP</v>
      </c>
      <c r="O312" s="7">
        <f t="shared" si="5"/>
        <v>310</v>
      </c>
      <c r="P312" s="2">
        <f>IF(testdata5[[#This Row],[qty]]&lt;&gt;0,H311,"")</f>
        <v>250.5</v>
      </c>
      <c r="Q312" s="2">
        <f ca="1">IF(testdata5[[#This Row],[qty]]&lt;&gt;0,MAX(OFFSET(testdata5[[#This Row],[high]],0,0,testdata5[[#This Row],[lastIndex]]-testdata5[[#This Row],[index]],1)),"")</f>
        <v>253.97</v>
      </c>
      <c r="R312" s="2">
        <f ca="1">IF(testdata5[[#This Row],[qty]]&lt;&gt;0,MIN(OFFSET(testdata5[[#This Row],[low]],0,0,testdata5[[#This Row],[lastIndex]]-testdata5[[#This Row],[index]],1)),"")</f>
        <v>250.04</v>
      </c>
      <c r="S312" s="2">
        <f>IF(testdata5[[#This Row],[qty]]&lt;&gt;0,testdata5[[#This Row],[last]],"")</f>
        <v>253</v>
      </c>
      <c r="T312" s="1">
        <f ca="1">IF(testdata5[[#This Row],[qty]]&lt;&gt;0,SUM(OFFSET(testdata5[[#This Row],[volume]],0,0,testdata5[[#This Row],[lastIndex]]-testdata5[[#This Row],[index]],1))/ABS(testdata5[[#This Row],[qty]]),"")</f>
        <v>151452896</v>
      </c>
      <c r="AG312"/>
    </row>
    <row r="313" spans="1:33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IF(testdata5[[#This Row],[qty]]&lt;&gt;0,H312+testdata5[[#This Row],[qty]]*BrickSize,H312)</f>
        <v>255.5</v>
      </c>
      <c r="I313" s="15">
        <f>(testdata5[[#This Row],[low]]-$H312)/BrickSize</f>
        <v>-0.69600000000000362</v>
      </c>
      <c r="J313" s="15">
        <f>(testdata5[[#This Row],[high]]-$H312)/BrickSize</f>
        <v>1.4</v>
      </c>
      <c r="K313" s="15">
        <f>IF(ABS(testdata5[[#This Row],[higQty]])&gt;=ABS(testdata5[[#This Row],[lowQty]]),testdata5[[#This Row],[higQty]],testdata5[[#This Row],[lowQty]])</f>
        <v>1.4</v>
      </c>
      <c r="L313" s="12">
        <f>ROUNDDOWN(testdata5[[#This Row],[rawQty]],0)</f>
        <v>1</v>
      </c>
      <c r="M313" s="12">
        <f t="array" ref="M313">SUM(ABS(L$2:L313))</f>
        <v>103</v>
      </c>
      <c r="N313" s="6" t="str">
        <f>IF(testdata5[[#This Row],[qty]]&gt;0,"UP",IF(testdata5[[#This Row],[qty]]&lt;0,"DN",""))</f>
        <v>UP</v>
      </c>
      <c r="O313" s="7">
        <f t="shared" si="5"/>
        <v>311</v>
      </c>
      <c r="P313" s="2">
        <f>IF(testdata5[[#This Row],[qty]]&lt;&gt;0,H312,"")</f>
        <v>253</v>
      </c>
      <c r="Q313" s="2">
        <f ca="1">IF(testdata5[[#This Row],[qty]]&lt;&gt;0,MAX(OFFSET(testdata5[[#This Row],[high]],0,0,testdata5[[#This Row],[lastIndex]]-testdata5[[#This Row],[index]],1)),"")</f>
        <v>256.5</v>
      </c>
      <c r="R313" s="2">
        <f ca="1">IF(testdata5[[#This Row],[qty]]&lt;&gt;0,MIN(OFFSET(testdata5[[#This Row],[low]],0,0,testdata5[[#This Row],[lastIndex]]-testdata5[[#This Row],[index]],1)),"")</f>
        <v>251.26</v>
      </c>
      <c r="S313" s="2">
        <f>IF(testdata5[[#This Row],[qty]]&lt;&gt;0,testdata5[[#This Row],[last]],"")</f>
        <v>255.5</v>
      </c>
      <c r="T313" s="1">
        <f ca="1">IF(testdata5[[#This Row],[qty]]&lt;&gt;0,SUM(OFFSET(testdata5[[#This Row],[volume]],0,0,testdata5[[#This Row],[lastIndex]]-testdata5[[#This Row],[index]],1))/ABS(testdata5[[#This Row],[qty]]),"")</f>
        <v>128487112</v>
      </c>
      <c r="AG313"/>
    </row>
    <row r="314" spans="1:33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IF(testdata5[[#This Row],[qty]]&lt;&gt;0,H313+testdata5[[#This Row],[qty]]*BrickSize,H313)</f>
        <v>248</v>
      </c>
      <c r="I314" s="15">
        <f>(testdata5[[#This Row],[low]]-$H313)/BrickSize</f>
        <v>-3.6960000000000037</v>
      </c>
      <c r="J314" s="15">
        <f>(testdata5[[#This Row],[high]]-$H313)/BrickSize</f>
        <v>-0.42400000000000093</v>
      </c>
      <c r="K314" s="15">
        <f>IF(ABS(testdata5[[#This Row],[higQty]])&gt;=ABS(testdata5[[#This Row],[lowQty]]),testdata5[[#This Row],[higQty]],testdata5[[#This Row],[lowQty]])</f>
        <v>-3.6960000000000037</v>
      </c>
      <c r="L314" s="12">
        <f>ROUNDDOWN(testdata5[[#This Row],[rawQty]],0)</f>
        <v>-3</v>
      </c>
      <c r="M314" s="12">
        <f t="array" ref="M314">SUM(ABS(L$2:L314))</f>
        <v>106</v>
      </c>
      <c r="N314" s="6" t="str">
        <f>IF(testdata5[[#This Row],[qty]]&gt;0,"UP",IF(testdata5[[#This Row],[qty]]&lt;0,"DN",""))</f>
        <v>DN</v>
      </c>
      <c r="O314" s="7">
        <f t="shared" si="5"/>
        <v>312</v>
      </c>
      <c r="P314" s="2">
        <f>IF(testdata5[[#This Row],[qty]]&lt;&gt;0,H313,"")</f>
        <v>255.5</v>
      </c>
      <c r="Q314" s="2">
        <f ca="1">IF(testdata5[[#This Row],[qty]]&lt;&gt;0,MAX(OFFSET(testdata5[[#This Row],[high]],0,0,testdata5[[#This Row],[lastIndex]]-testdata5[[#This Row],[index]],1)),"")</f>
        <v>254.44</v>
      </c>
      <c r="R314" s="2">
        <f ca="1">IF(testdata5[[#This Row],[qty]]&lt;&gt;0,MIN(OFFSET(testdata5[[#This Row],[low]],0,0,testdata5[[#This Row],[lastIndex]]-testdata5[[#This Row],[index]],1)),"")</f>
        <v>246.26</v>
      </c>
      <c r="S314" s="2">
        <f>IF(testdata5[[#This Row],[qty]]&lt;&gt;0,testdata5[[#This Row],[last]],"")</f>
        <v>248</v>
      </c>
      <c r="T314" s="1">
        <f ca="1">IF(testdata5[[#This Row],[qty]]&lt;&gt;0,SUM(OFFSET(testdata5[[#This Row],[volume]],0,0,testdata5[[#This Row],[lastIndex]]-testdata5[[#This Row],[index]],1))/ABS(testdata5[[#This Row],[qty]]),"")</f>
        <v>64215685.333333336</v>
      </c>
      <c r="AG314"/>
    </row>
    <row r="315" spans="1:33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IF(testdata5[[#This Row],[qty]]&lt;&gt;0,H314+testdata5[[#This Row],[qty]]*BrickSize,H314)</f>
        <v>250.5</v>
      </c>
      <c r="I315" s="15">
        <f>(testdata5[[#This Row],[low]]-$H314)/BrickSize</f>
        <v>0.14400000000000546</v>
      </c>
      <c r="J315" s="15">
        <f>(testdata5[[#This Row],[high]]-$H314)/BrickSize</f>
        <v>1.8720000000000028</v>
      </c>
      <c r="K315" s="15">
        <f>IF(ABS(testdata5[[#This Row],[higQty]])&gt;=ABS(testdata5[[#This Row],[lowQty]]),testdata5[[#This Row],[higQty]],testdata5[[#This Row],[lowQty]])</f>
        <v>1.8720000000000028</v>
      </c>
      <c r="L315" s="12">
        <f>ROUNDDOWN(testdata5[[#This Row],[rawQty]],0)</f>
        <v>1</v>
      </c>
      <c r="M315" s="12">
        <f t="array" ref="M315">SUM(ABS(L$2:L315))</f>
        <v>107</v>
      </c>
      <c r="N315" s="6" t="str">
        <f>IF(testdata5[[#This Row],[qty]]&gt;0,"UP",IF(testdata5[[#This Row],[qty]]&lt;0,"DN",""))</f>
        <v>UP</v>
      </c>
      <c r="O315" s="7">
        <f t="shared" si="5"/>
        <v>313</v>
      </c>
      <c r="P315" s="2">
        <f>IF(testdata5[[#This Row],[qty]]&lt;&gt;0,H314,"")</f>
        <v>248</v>
      </c>
      <c r="Q315" s="2">
        <f ca="1">IF(testdata5[[#This Row],[qty]]&lt;&gt;0,MAX(OFFSET(testdata5[[#This Row],[high]],0,0,testdata5[[#This Row],[lastIndex]]-testdata5[[#This Row],[index]],1)),"")</f>
        <v>252.68</v>
      </c>
      <c r="R315" s="2">
        <f ca="1">IF(testdata5[[#This Row],[qty]]&lt;&gt;0,MIN(OFFSET(testdata5[[#This Row],[low]],0,0,testdata5[[#This Row],[lastIndex]]-testdata5[[#This Row],[index]],1)),"")</f>
        <v>248.36</v>
      </c>
      <c r="S315" s="2">
        <f>IF(testdata5[[#This Row],[qty]]&lt;&gt;0,testdata5[[#This Row],[last]],"")</f>
        <v>250.5</v>
      </c>
      <c r="T315" s="1">
        <f ca="1">IF(testdata5[[#This Row],[qty]]&lt;&gt;0,SUM(OFFSET(testdata5[[#This Row],[volume]],0,0,testdata5[[#This Row],[lastIndex]]-testdata5[[#This Row],[index]],1))/ABS(testdata5[[#This Row],[qty]]),"")</f>
        <v>124052768</v>
      </c>
      <c r="AG315"/>
    </row>
    <row r="316" spans="1:33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IF(testdata5[[#This Row],[qty]]&lt;&gt;0,H315+testdata5[[#This Row],[qty]]*BrickSize,H315)</f>
        <v>255.5</v>
      </c>
      <c r="I316" s="15">
        <f>(testdata5[[#This Row],[low]]-$H315)/BrickSize</f>
        <v>-0.94800000000000184</v>
      </c>
      <c r="J316" s="15">
        <f>(testdata5[[#This Row],[high]]-$H315)/BrickSize</f>
        <v>2.0519999999999983</v>
      </c>
      <c r="K316" s="15">
        <f>IF(ABS(testdata5[[#This Row],[higQty]])&gt;=ABS(testdata5[[#This Row],[lowQty]]),testdata5[[#This Row],[higQty]],testdata5[[#This Row],[lowQty]])</f>
        <v>2.0519999999999983</v>
      </c>
      <c r="L316" s="12">
        <f>ROUNDDOWN(testdata5[[#This Row],[rawQty]],0)</f>
        <v>2</v>
      </c>
      <c r="M316" s="12">
        <f t="array" ref="M316">SUM(ABS(L$2:L316))</f>
        <v>109</v>
      </c>
      <c r="N316" s="6" t="str">
        <f>IF(testdata5[[#This Row],[qty]]&gt;0,"UP",IF(testdata5[[#This Row],[qty]]&lt;0,"DN",""))</f>
        <v>UP</v>
      </c>
      <c r="O316" s="7">
        <f t="shared" si="5"/>
        <v>314</v>
      </c>
      <c r="P316" s="2">
        <f>IF(testdata5[[#This Row],[qty]]&lt;&gt;0,H315,"")</f>
        <v>250.5</v>
      </c>
      <c r="Q316" s="2">
        <f ca="1">IF(testdata5[[#This Row],[qty]]&lt;&gt;0,MAX(OFFSET(testdata5[[#This Row],[high]],0,0,testdata5[[#This Row],[lastIndex]]-testdata5[[#This Row],[index]],1)),"")</f>
        <v>255.63</v>
      </c>
      <c r="R316" s="2">
        <f ca="1">IF(testdata5[[#This Row],[qty]]&lt;&gt;0,MIN(OFFSET(testdata5[[#This Row],[low]],0,0,testdata5[[#This Row],[lastIndex]]-testdata5[[#This Row],[index]],1)),"")</f>
        <v>248.13</v>
      </c>
      <c r="S316" s="2">
        <f>IF(testdata5[[#This Row],[qty]]&lt;&gt;0,testdata5[[#This Row],[last]],"")</f>
        <v>255.5</v>
      </c>
      <c r="T316" s="1">
        <f ca="1">IF(testdata5[[#This Row],[qty]]&lt;&gt;0,SUM(OFFSET(testdata5[[#This Row],[volume]],0,0,testdata5[[#This Row],[lastIndex]]-testdata5[[#This Row],[index]],1))/ABS(testdata5[[#This Row],[qty]]),"")</f>
        <v>63969788</v>
      </c>
      <c r="AG316"/>
    </row>
    <row r="317" spans="1:33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IF(testdata5[[#This Row],[qty]]&lt;&gt;0,H316+testdata5[[#This Row],[qty]]*BrickSize,H316)</f>
        <v>255.5</v>
      </c>
      <c r="I317" s="15">
        <f>(testdata5[[#This Row],[low]]-$H316)/BrickSize</f>
        <v>3.6000000000001364E-2</v>
      </c>
      <c r="J317" s="15">
        <f>(testdata5[[#This Row],[high]]-$H316)/BrickSize</f>
        <v>0.93599999999998995</v>
      </c>
      <c r="K317" s="15">
        <f>IF(ABS(testdata5[[#This Row],[higQty]])&gt;=ABS(testdata5[[#This Row],[lowQty]]),testdata5[[#This Row],[higQty]],testdata5[[#This Row],[lowQty]])</f>
        <v>0.93599999999998995</v>
      </c>
      <c r="L317" s="12">
        <f>ROUNDDOWN(testdata5[[#This Row],[rawQty]],0)</f>
        <v>0</v>
      </c>
      <c r="M317" s="12">
        <f t="array" ref="M317">SUM(ABS(L$2:L317))</f>
        <v>109</v>
      </c>
      <c r="N317" s="6" t="str">
        <f>IF(testdata5[[#This Row],[qty]]&gt;0,"UP",IF(testdata5[[#This Row],[qty]]&lt;0,"DN",""))</f>
        <v/>
      </c>
      <c r="O317" s="7">
        <f t="shared" si="5"/>
        <v>315</v>
      </c>
      <c r="P317" s="2" t="str">
        <f>IF(testdata5[[#This Row],[qty]]&lt;&gt;0,H316,"")</f>
        <v/>
      </c>
      <c r="Q317" s="2" t="str">
        <f ca="1">IF(testdata5[[#This Row],[qty]]&lt;&gt;0,MAX(OFFSET(testdata5[[#This Row],[high]],0,0,testdata5[[#This Row],[lastIndex]]-testdata5[[#This Row],[index]],1)),"")</f>
        <v/>
      </c>
      <c r="R317" s="2" t="str">
        <f ca="1">IF(testdata5[[#This Row],[qty]]&lt;&gt;0,MIN(OFFSET(testdata5[[#This Row],[low]],0,0,testdata5[[#This Row],[lastIndex]]-testdata5[[#This Row],[index]],1)),"")</f>
        <v/>
      </c>
      <c r="S317" s="2" t="str">
        <f>IF(testdata5[[#This Row],[qty]]&lt;&gt;0,testdata5[[#This Row],[last]],"")</f>
        <v/>
      </c>
      <c r="T317" s="1" t="str">
        <f ca="1">IF(testdata5[[#This Row],[qty]]&lt;&gt;0,SUM(OFFSET(testdata5[[#This Row],[volume]],0,0,testdata5[[#This Row],[lastIndex]]-testdata5[[#This Row],[index]],1))/ABS(testdata5[[#This Row],[qty]]),"")</f>
        <v/>
      </c>
      <c r="AG317"/>
    </row>
    <row r="318" spans="1:33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IF(testdata5[[#This Row],[qty]]&lt;&gt;0,H317+testdata5[[#This Row],[qty]]*BrickSize,H317)</f>
        <v>250.5</v>
      </c>
      <c r="I318" s="15">
        <f>(testdata5[[#This Row],[low]]-$H317)/BrickSize</f>
        <v>-2.4080000000000039</v>
      </c>
      <c r="J318" s="15">
        <f>(testdata5[[#This Row],[high]]-$H317)/BrickSize</f>
        <v>0.34400000000000547</v>
      </c>
      <c r="K318" s="15">
        <f>IF(ABS(testdata5[[#This Row],[higQty]])&gt;=ABS(testdata5[[#This Row],[lowQty]]),testdata5[[#This Row],[higQty]],testdata5[[#This Row],[lowQty]])</f>
        <v>-2.4080000000000039</v>
      </c>
      <c r="L318" s="12">
        <f>ROUNDDOWN(testdata5[[#This Row],[rawQty]],0)</f>
        <v>-2</v>
      </c>
      <c r="M318" s="12">
        <f t="array" ref="M318">SUM(ABS(L$2:L318))</f>
        <v>111</v>
      </c>
      <c r="N318" s="6" t="str">
        <f>IF(testdata5[[#This Row],[qty]]&gt;0,"UP",IF(testdata5[[#This Row],[qty]]&lt;0,"DN",""))</f>
        <v>DN</v>
      </c>
      <c r="O318" s="7">
        <f t="shared" si="5"/>
        <v>315</v>
      </c>
      <c r="P318" s="2">
        <f>IF(testdata5[[#This Row],[qty]]&lt;&gt;0,H317,"")</f>
        <v>255.5</v>
      </c>
      <c r="Q318" s="2">
        <f ca="1">IF(testdata5[[#This Row],[qty]]&lt;&gt;0,MAX(OFFSET(testdata5[[#This Row],[high]],0,0,testdata5[[#This Row],[lastIndex]]-testdata5[[#This Row],[index]],1)),"")</f>
        <v>257.83999999999997</v>
      </c>
      <c r="R318" s="2">
        <f ca="1">IF(testdata5[[#This Row],[qty]]&lt;&gt;0,MIN(OFFSET(testdata5[[#This Row],[low]],0,0,testdata5[[#This Row],[lastIndex]]-testdata5[[#This Row],[index]],1)),"")</f>
        <v>249.48</v>
      </c>
      <c r="S318" s="2">
        <f>IF(testdata5[[#This Row],[qty]]&lt;&gt;0,testdata5[[#This Row],[last]],"")</f>
        <v>250.5</v>
      </c>
      <c r="T318" s="1">
        <f ca="1">IF(testdata5[[#This Row],[qty]]&lt;&gt;0,SUM(OFFSET(testdata5[[#This Row],[volume]],0,0,testdata5[[#This Row],[lastIndex]]-testdata5[[#This Row],[index]],1))/ABS(testdata5[[#This Row],[qty]]),"")</f>
        <v>135562852</v>
      </c>
      <c r="AG318"/>
    </row>
    <row r="319" spans="1:33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IF(testdata5[[#This Row],[qty]]&lt;&gt;0,H318+testdata5[[#This Row],[qty]]*BrickSize,H318)</f>
        <v>255.5</v>
      </c>
      <c r="I319" s="15">
        <f>(testdata5[[#This Row],[low]]-$H318)/BrickSize</f>
        <v>0.33999999999999775</v>
      </c>
      <c r="J319" s="15">
        <f>(testdata5[[#This Row],[high]]-$H318)/BrickSize</f>
        <v>2.2400000000000091</v>
      </c>
      <c r="K319" s="15">
        <f>IF(ABS(testdata5[[#This Row],[higQty]])&gt;=ABS(testdata5[[#This Row],[lowQty]]),testdata5[[#This Row],[higQty]],testdata5[[#This Row],[lowQty]])</f>
        <v>2.2400000000000091</v>
      </c>
      <c r="L319" s="12">
        <f>ROUNDDOWN(testdata5[[#This Row],[rawQty]],0)</f>
        <v>2</v>
      </c>
      <c r="M319" s="12">
        <f t="array" ref="M319">SUM(ABS(L$2:L319))</f>
        <v>113</v>
      </c>
      <c r="N319" s="6" t="str">
        <f>IF(testdata5[[#This Row],[qty]]&gt;0,"UP",IF(testdata5[[#This Row],[qty]]&lt;0,"DN",""))</f>
        <v>UP</v>
      </c>
      <c r="O319" s="7">
        <f t="shared" si="5"/>
        <v>317</v>
      </c>
      <c r="P319" s="2">
        <f>IF(testdata5[[#This Row],[qty]]&lt;&gt;0,H318,"")</f>
        <v>250.5</v>
      </c>
      <c r="Q319" s="2">
        <f ca="1">IF(testdata5[[#This Row],[qty]]&lt;&gt;0,MAX(OFFSET(testdata5[[#This Row],[high]],0,0,testdata5[[#This Row],[lastIndex]]-testdata5[[#This Row],[index]],1)),"")</f>
        <v>256.10000000000002</v>
      </c>
      <c r="R319" s="2">
        <f ca="1">IF(testdata5[[#This Row],[qty]]&lt;&gt;0,MIN(OFFSET(testdata5[[#This Row],[low]],0,0,testdata5[[#This Row],[lastIndex]]-testdata5[[#This Row],[index]],1)),"")</f>
        <v>251.35</v>
      </c>
      <c r="S319" s="2">
        <f>IF(testdata5[[#This Row],[qty]]&lt;&gt;0,testdata5[[#This Row],[last]],"")</f>
        <v>255.5</v>
      </c>
      <c r="T319" s="1">
        <f ca="1">IF(testdata5[[#This Row],[qty]]&lt;&gt;0,SUM(OFFSET(testdata5[[#This Row],[volume]],0,0,testdata5[[#This Row],[lastIndex]]-testdata5[[#This Row],[index]],1))/ABS(testdata5[[#This Row],[qty]]),"")</f>
        <v>54521632</v>
      </c>
      <c r="AG319"/>
    </row>
    <row r="320" spans="1:33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IF(testdata5[[#This Row],[qty]]&lt;&gt;0,H319+testdata5[[#This Row],[qty]]*BrickSize,H319)</f>
        <v>255.5</v>
      </c>
      <c r="I320" s="15">
        <f>(testdata5[[#This Row],[low]]-$H319)/BrickSize</f>
        <v>-0.47999999999999543</v>
      </c>
      <c r="J320" s="15">
        <f>(testdata5[[#This Row],[high]]-$H319)/BrickSize</f>
        <v>0.70399999999999641</v>
      </c>
      <c r="K320" s="15">
        <f>IF(ABS(testdata5[[#This Row],[higQty]])&gt;=ABS(testdata5[[#This Row],[lowQty]]),testdata5[[#This Row],[higQty]],testdata5[[#This Row],[lowQty]])</f>
        <v>0.70399999999999641</v>
      </c>
      <c r="L320" s="12">
        <f>ROUNDDOWN(testdata5[[#This Row],[rawQty]],0)</f>
        <v>0</v>
      </c>
      <c r="M320" s="12">
        <f t="array" ref="M320">SUM(ABS(L$2:L320))</f>
        <v>113</v>
      </c>
      <c r="N320" s="6" t="str">
        <f>IF(testdata5[[#This Row],[qty]]&gt;0,"UP",IF(testdata5[[#This Row],[qty]]&lt;0,"DN",""))</f>
        <v/>
      </c>
      <c r="O320" s="7">
        <f t="shared" si="5"/>
        <v>318</v>
      </c>
      <c r="P320" s="2" t="str">
        <f>IF(testdata5[[#This Row],[qty]]&lt;&gt;0,H319,"")</f>
        <v/>
      </c>
      <c r="Q320" s="2" t="str">
        <f ca="1">IF(testdata5[[#This Row],[qty]]&lt;&gt;0,MAX(OFFSET(testdata5[[#This Row],[high]],0,0,testdata5[[#This Row],[lastIndex]]-testdata5[[#This Row],[index]],1)),"")</f>
        <v/>
      </c>
      <c r="R320" s="2" t="str">
        <f ca="1">IF(testdata5[[#This Row],[qty]]&lt;&gt;0,MIN(OFFSET(testdata5[[#This Row],[low]],0,0,testdata5[[#This Row],[lastIndex]]-testdata5[[#This Row],[index]],1)),"")</f>
        <v/>
      </c>
      <c r="S320" s="2" t="str">
        <f>IF(testdata5[[#This Row],[qty]]&lt;&gt;0,testdata5[[#This Row],[last]],"")</f>
        <v/>
      </c>
      <c r="T320" s="1" t="str">
        <f ca="1">IF(testdata5[[#This Row],[qty]]&lt;&gt;0,SUM(OFFSET(testdata5[[#This Row],[volume]],0,0,testdata5[[#This Row],[lastIndex]]-testdata5[[#This Row],[index]],1))/ABS(testdata5[[#This Row],[qty]]),"")</f>
        <v/>
      </c>
      <c r="AG320"/>
    </row>
    <row r="321" spans="1:33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IF(testdata5[[#This Row],[qty]]&lt;&gt;0,H320+testdata5[[#This Row],[qty]]*BrickSize,H320)</f>
        <v>255.5</v>
      </c>
      <c r="I321" s="15">
        <f>(testdata5[[#This Row],[low]]-$H320)/BrickSize</f>
        <v>-0.3240000000000009</v>
      </c>
      <c r="J321" s="15">
        <f>(testdata5[[#This Row],[high]]-$H320)/BrickSize</f>
        <v>0.54800000000000182</v>
      </c>
      <c r="K321" s="15">
        <f>IF(ABS(testdata5[[#This Row],[higQty]])&gt;=ABS(testdata5[[#This Row],[lowQty]]),testdata5[[#This Row],[higQty]],testdata5[[#This Row],[lowQty]])</f>
        <v>0.54800000000000182</v>
      </c>
      <c r="L321" s="12">
        <f>ROUNDDOWN(testdata5[[#This Row],[rawQty]],0)</f>
        <v>0</v>
      </c>
      <c r="M321" s="12">
        <f t="array" ref="M321">SUM(ABS(L$2:L321))</f>
        <v>113</v>
      </c>
      <c r="N321" s="6" t="str">
        <f>IF(testdata5[[#This Row],[qty]]&gt;0,"UP",IF(testdata5[[#This Row],[qty]]&lt;0,"DN",""))</f>
        <v/>
      </c>
      <c r="O321" s="7">
        <f t="shared" si="5"/>
        <v>318</v>
      </c>
      <c r="P321" s="2" t="str">
        <f>IF(testdata5[[#This Row],[qty]]&lt;&gt;0,H320,"")</f>
        <v/>
      </c>
      <c r="Q321" s="2" t="str">
        <f ca="1">IF(testdata5[[#This Row],[qty]]&lt;&gt;0,MAX(OFFSET(testdata5[[#This Row],[high]],0,0,testdata5[[#This Row],[lastIndex]]-testdata5[[#This Row],[index]],1)),"")</f>
        <v/>
      </c>
      <c r="R321" s="2" t="str">
        <f ca="1">IF(testdata5[[#This Row],[qty]]&lt;&gt;0,MIN(OFFSET(testdata5[[#This Row],[low]],0,0,testdata5[[#This Row],[lastIndex]]-testdata5[[#This Row],[index]],1)),"")</f>
        <v/>
      </c>
      <c r="S321" s="2" t="str">
        <f>IF(testdata5[[#This Row],[qty]]&lt;&gt;0,testdata5[[#This Row],[last]],"")</f>
        <v/>
      </c>
      <c r="T321" s="1" t="str">
        <f ca="1">IF(testdata5[[#This Row],[qty]]&lt;&gt;0,SUM(OFFSET(testdata5[[#This Row],[volume]],0,0,testdata5[[#This Row],[lastIndex]]-testdata5[[#This Row],[index]],1))/ABS(testdata5[[#This Row],[qty]]),"")</f>
        <v/>
      </c>
      <c r="AG321"/>
    </row>
    <row r="322" spans="1:33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IF(testdata5[[#This Row],[qty]]&lt;&gt;0,H321+testdata5[[#This Row],[qty]]*BrickSize,H321)</f>
        <v>258</v>
      </c>
      <c r="I322" s="15">
        <f>(testdata5[[#This Row],[low]]-$H321)/BrickSize</f>
        <v>0.3240000000000009</v>
      </c>
      <c r="J322" s="15">
        <f>(testdata5[[#This Row],[high]]-$H321)/BrickSize</f>
        <v>1.0720000000000027</v>
      </c>
      <c r="K322" s="15">
        <f>IF(ABS(testdata5[[#This Row],[higQty]])&gt;=ABS(testdata5[[#This Row],[lowQty]]),testdata5[[#This Row],[higQty]],testdata5[[#This Row],[lowQty]])</f>
        <v>1.0720000000000027</v>
      </c>
      <c r="L322" s="12">
        <f>ROUNDDOWN(testdata5[[#This Row],[rawQty]],0)</f>
        <v>1</v>
      </c>
      <c r="M322" s="12">
        <f t="array" ref="M322">SUM(ABS(L$2:L322))</f>
        <v>114</v>
      </c>
      <c r="N322" s="6" t="str">
        <f>IF(testdata5[[#This Row],[qty]]&gt;0,"UP",IF(testdata5[[#This Row],[qty]]&lt;0,"DN",""))</f>
        <v>UP</v>
      </c>
      <c r="O322" s="7">
        <f t="shared" si="5"/>
        <v>318</v>
      </c>
      <c r="P322" s="2">
        <f>IF(testdata5[[#This Row],[qty]]&lt;&gt;0,H321,"")</f>
        <v>255.5</v>
      </c>
      <c r="Q322" s="2">
        <f ca="1">IF(testdata5[[#This Row],[qty]]&lt;&gt;0,MAX(OFFSET(testdata5[[#This Row],[high]],0,0,testdata5[[#This Row],[lastIndex]]-testdata5[[#This Row],[index]],1)),"")</f>
        <v>258.18</v>
      </c>
      <c r="R322" s="2">
        <f ca="1">IF(testdata5[[#This Row],[qty]]&lt;&gt;0,MIN(OFFSET(testdata5[[#This Row],[low]],0,0,testdata5[[#This Row],[lastIndex]]-testdata5[[#This Row],[index]],1)),"")</f>
        <v>254.3</v>
      </c>
      <c r="S322" s="2">
        <f>IF(testdata5[[#This Row],[qty]]&lt;&gt;0,testdata5[[#This Row],[last]],"")</f>
        <v>258</v>
      </c>
      <c r="T322" s="1">
        <f ca="1">IF(testdata5[[#This Row],[qty]]&lt;&gt;0,SUM(OFFSET(testdata5[[#This Row],[volume]],0,0,testdata5[[#This Row],[lastIndex]]-testdata5[[#This Row],[index]],1))/ABS(testdata5[[#This Row],[qty]]),"")</f>
        <v>274673480</v>
      </c>
      <c r="AG322"/>
    </row>
    <row r="323" spans="1:33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IF(testdata5[[#This Row],[qty]]&lt;&gt;0,H322+testdata5[[#This Row],[qty]]*BrickSize,H322)</f>
        <v>255.5</v>
      </c>
      <c r="I323" s="15">
        <f>(testdata5[[#This Row],[low]]-$H322)/BrickSize</f>
        <v>-1.0840000000000032</v>
      </c>
      <c r="J323" s="15">
        <f>(testdata5[[#This Row],[high]]-$H322)/BrickSize</f>
        <v>0.28399999999999181</v>
      </c>
      <c r="K323" s="15">
        <f>IF(ABS(testdata5[[#This Row],[higQty]])&gt;=ABS(testdata5[[#This Row],[lowQty]]),testdata5[[#This Row],[higQty]],testdata5[[#This Row],[lowQty]])</f>
        <v>-1.0840000000000032</v>
      </c>
      <c r="L323" s="12">
        <f>ROUNDDOWN(testdata5[[#This Row],[rawQty]],0)</f>
        <v>-1</v>
      </c>
      <c r="M323" s="12">
        <f t="array" ref="M323">SUM(ABS(L$2:L323))</f>
        <v>115</v>
      </c>
      <c r="N323" s="6" t="str">
        <f>IF(testdata5[[#This Row],[qty]]&gt;0,"UP",IF(testdata5[[#This Row],[qty]]&lt;0,"DN",""))</f>
        <v>DN</v>
      </c>
      <c r="O323" s="7">
        <f t="shared" si="5"/>
        <v>321</v>
      </c>
      <c r="P323" s="2">
        <f>IF(testdata5[[#This Row],[qty]]&lt;&gt;0,H322,"")</f>
        <v>258</v>
      </c>
      <c r="Q323" s="2">
        <f ca="1">IF(testdata5[[#This Row],[qty]]&lt;&gt;0,MAX(OFFSET(testdata5[[#This Row],[high]],0,0,testdata5[[#This Row],[lastIndex]]-testdata5[[#This Row],[index]],1)),"")</f>
        <v>258.70999999999998</v>
      </c>
      <c r="R323" s="2">
        <f ca="1">IF(testdata5[[#This Row],[qty]]&lt;&gt;0,MIN(OFFSET(testdata5[[#This Row],[low]],0,0,testdata5[[#This Row],[lastIndex]]-testdata5[[#This Row],[index]],1)),"")</f>
        <v>255.29</v>
      </c>
      <c r="S323" s="2">
        <f>IF(testdata5[[#This Row],[qty]]&lt;&gt;0,testdata5[[#This Row],[last]],"")</f>
        <v>255.5</v>
      </c>
      <c r="T323" s="1">
        <f ca="1">IF(testdata5[[#This Row],[qty]]&lt;&gt;0,SUM(OFFSET(testdata5[[#This Row],[volume]],0,0,testdata5[[#This Row],[lastIndex]]-testdata5[[#This Row],[index]],1))/ABS(testdata5[[#This Row],[qty]]),"")</f>
        <v>87984192</v>
      </c>
      <c r="AG323"/>
    </row>
    <row r="324" spans="1:33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IF(testdata5[[#This Row],[qty]]&lt;&gt;0,H323+testdata5[[#This Row],[qty]]*BrickSize,H323)</f>
        <v>258</v>
      </c>
      <c r="I324" s="15">
        <f>(testdata5[[#This Row],[low]]-$H323)/BrickSize</f>
        <v>0.71600000000000819</v>
      </c>
      <c r="J324" s="15">
        <f>(testdata5[[#This Row],[high]]-$H323)/BrickSize</f>
        <v>1.53599999999999</v>
      </c>
      <c r="K324" s="15">
        <f>IF(ABS(testdata5[[#This Row],[higQty]])&gt;=ABS(testdata5[[#This Row],[lowQty]]),testdata5[[#This Row],[higQty]],testdata5[[#This Row],[lowQty]])</f>
        <v>1.53599999999999</v>
      </c>
      <c r="L324" s="12">
        <f>ROUNDDOWN(testdata5[[#This Row],[rawQty]],0)</f>
        <v>1</v>
      </c>
      <c r="M324" s="12">
        <f t="array" ref="M324">SUM(ABS(L$2:L324))</f>
        <v>116</v>
      </c>
      <c r="N324" s="6" t="str">
        <f>IF(testdata5[[#This Row],[qty]]&gt;0,"UP",IF(testdata5[[#This Row],[qty]]&lt;0,"DN",""))</f>
        <v>UP</v>
      </c>
      <c r="O324" s="7">
        <f t="shared" ref="O324:O387" si="6">IF(N323&lt;&gt;"",$A323,O323)</f>
        <v>322</v>
      </c>
      <c r="P324" s="2">
        <f>IF(testdata5[[#This Row],[qty]]&lt;&gt;0,H323,"")</f>
        <v>255.5</v>
      </c>
      <c r="Q324" s="2">
        <f ca="1">IF(testdata5[[#This Row],[qty]]&lt;&gt;0,MAX(OFFSET(testdata5[[#This Row],[high]],0,0,testdata5[[#This Row],[lastIndex]]-testdata5[[#This Row],[index]],1)),"")</f>
        <v>259.33999999999997</v>
      </c>
      <c r="R324" s="2">
        <f ca="1">IF(testdata5[[#This Row],[qty]]&lt;&gt;0,MIN(OFFSET(testdata5[[#This Row],[low]],0,0,testdata5[[#This Row],[lastIndex]]-testdata5[[#This Row],[index]],1)),"")</f>
        <v>257.29000000000002</v>
      </c>
      <c r="S324" s="2">
        <f>IF(testdata5[[#This Row],[qty]]&lt;&gt;0,testdata5[[#This Row],[last]],"")</f>
        <v>258</v>
      </c>
      <c r="T324" s="1">
        <f ca="1">IF(testdata5[[#This Row],[qty]]&lt;&gt;0,SUM(OFFSET(testdata5[[#This Row],[volume]],0,0,testdata5[[#This Row],[lastIndex]]-testdata5[[#This Row],[index]],1))/ABS(testdata5[[#This Row],[qty]]),"")</f>
        <v>65570252</v>
      </c>
      <c r="AG324"/>
    </row>
    <row r="325" spans="1:33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IF(testdata5[[#This Row],[qty]]&lt;&gt;0,H324+testdata5[[#This Row],[qty]]*BrickSize,H324)</f>
        <v>260.5</v>
      </c>
      <c r="I325" s="15">
        <f>(testdata5[[#This Row],[low]]-$H324)/BrickSize</f>
        <v>0.75199999999999823</v>
      </c>
      <c r="J325" s="15">
        <f>(testdata5[[#This Row],[high]]-$H324)/BrickSize</f>
        <v>1.5720000000000027</v>
      </c>
      <c r="K325" s="15">
        <f>IF(ABS(testdata5[[#This Row],[higQty]])&gt;=ABS(testdata5[[#This Row],[lowQty]]),testdata5[[#This Row],[higQty]],testdata5[[#This Row],[lowQty]])</f>
        <v>1.5720000000000027</v>
      </c>
      <c r="L325" s="12">
        <f>ROUNDDOWN(testdata5[[#This Row],[rawQty]],0)</f>
        <v>1</v>
      </c>
      <c r="M325" s="12">
        <f t="array" ref="M325">SUM(ABS(L$2:L325))</f>
        <v>117</v>
      </c>
      <c r="N325" s="6" t="str">
        <f>IF(testdata5[[#This Row],[qty]]&gt;0,"UP",IF(testdata5[[#This Row],[qty]]&lt;0,"DN",""))</f>
        <v>UP</v>
      </c>
      <c r="O325" s="7">
        <f t="shared" si="6"/>
        <v>323</v>
      </c>
      <c r="P325" s="2">
        <f>IF(testdata5[[#This Row],[qty]]&lt;&gt;0,H324,"")</f>
        <v>258</v>
      </c>
      <c r="Q325" s="2">
        <f ca="1">IF(testdata5[[#This Row],[qty]]&lt;&gt;0,MAX(OFFSET(testdata5[[#This Row],[high]],0,0,testdata5[[#This Row],[lastIndex]]-testdata5[[#This Row],[index]],1)),"")</f>
        <v>261.93</v>
      </c>
      <c r="R325" s="2">
        <f ca="1">IF(testdata5[[#This Row],[qty]]&lt;&gt;0,MIN(OFFSET(testdata5[[#This Row],[low]],0,0,testdata5[[#This Row],[lastIndex]]-testdata5[[#This Row],[index]],1)),"")</f>
        <v>259.88</v>
      </c>
      <c r="S325" s="2">
        <f>IF(testdata5[[#This Row],[qty]]&lt;&gt;0,testdata5[[#This Row],[last]],"")</f>
        <v>260.5</v>
      </c>
      <c r="T325" s="1">
        <f ca="1">IF(testdata5[[#This Row],[qty]]&lt;&gt;0,SUM(OFFSET(testdata5[[#This Row],[volume]],0,0,testdata5[[#This Row],[lastIndex]]-testdata5[[#This Row],[index]],1))/ABS(testdata5[[#This Row],[qty]]),"")</f>
        <v>66890592</v>
      </c>
      <c r="AG325"/>
    </row>
    <row r="326" spans="1:33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IF(testdata5[[#This Row],[qty]]&lt;&gt;0,H325+testdata5[[#This Row],[qty]]*BrickSize,H325)</f>
        <v>260.5</v>
      </c>
      <c r="I326" s="15">
        <f>(testdata5[[#This Row],[low]]-$H325)/BrickSize</f>
        <v>0.18399999999999181</v>
      </c>
      <c r="J326" s="15">
        <f>(testdata5[[#This Row],[high]]-$H325)/BrickSize</f>
        <v>0.73599999999999</v>
      </c>
      <c r="K326" s="15">
        <f>IF(ABS(testdata5[[#This Row],[higQty]])&gt;=ABS(testdata5[[#This Row],[lowQty]]),testdata5[[#This Row],[higQty]],testdata5[[#This Row],[lowQty]])</f>
        <v>0.73599999999999</v>
      </c>
      <c r="L326" s="12">
        <f>ROUNDDOWN(testdata5[[#This Row],[rawQty]],0)</f>
        <v>0</v>
      </c>
      <c r="M326" s="12">
        <f t="array" ref="M326">SUM(ABS(L$2:L326))</f>
        <v>117</v>
      </c>
      <c r="N326" s="6" t="str">
        <f>IF(testdata5[[#This Row],[qty]]&gt;0,"UP",IF(testdata5[[#This Row],[qty]]&lt;0,"DN",""))</f>
        <v/>
      </c>
      <c r="O326" s="7">
        <f t="shared" si="6"/>
        <v>324</v>
      </c>
      <c r="P326" s="2" t="str">
        <f>IF(testdata5[[#This Row],[qty]]&lt;&gt;0,H325,"")</f>
        <v/>
      </c>
      <c r="Q326" s="2" t="str">
        <f ca="1">IF(testdata5[[#This Row],[qty]]&lt;&gt;0,MAX(OFFSET(testdata5[[#This Row],[high]],0,0,testdata5[[#This Row],[lastIndex]]-testdata5[[#This Row],[index]],1)),"")</f>
        <v/>
      </c>
      <c r="R326" s="2" t="str">
        <f ca="1">IF(testdata5[[#This Row],[qty]]&lt;&gt;0,MIN(OFFSET(testdata5[[#This Row],[low]],0,0,testdata5[[#This Row],[lastIndex]]-testdata5[[#This Row],[index]],1)),"")</f>
        <v/>
      </c>
      <c r="S326" s="2" t="str">
        <f>IF(testdata5[[#This Row],[qty]]&lt;&gt;0,testdata5[[#This Row],[last]],"")</f>
        <v/>
      </c>
      <c r="T326" s="1" t="str">
        <f ca="1">IF(testdata5[[#This Row],[qty]]&lt;&gt;0,SUM(OFFSET(testdata5[[#This Row],[volume]],0,0,testdata5[[#This Row],[lastIndex]]-testdata5[[#This Row],[index]],1))/ABS(testdata5[[#This Row],[qty]]),"")</f>
        <v/>
      </c>
      <c r="AG326"/>
    </row>
    <row r="327" spans="1:33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IF(testdata5[[#This Row],[qty]]&lt;&gt;0,H326+testdata5[[#This Row],[qty]]*BrickSize,H326)</f>
        <v>260.5</v>
      </c>
      <c r="I327" s="15">
        <f>(testdata5[[#This Row],[low]]-$H326)/BrickSize</f>
        <v>-0.6480000000000018</v>
      </c>
      <c r="J327" s="15">
        <f>(testdata5[[#This Row],[high]]-$H326)/BrickSize</f>
        <v>0.18800000000001091</v>
      </c>
      <c r="K327" s="15">
        <f>IF(ABS(testdata5[[#This Row],[higQty]])&gt;=ABS(testdata5[[#This Row],[lowQty]]),testdata5[[#This Row],[higQty]],testdata5[[#This Row],[lowQty]])</f>
        <v>-0.6480000000000018</v>
      </c>
      <c r="L327" s="12">
        <f>ROUNDDOWN(testdata5[[#This Row],[rawQty]],0)</f>
        <v>0</v>
      </c>
      <c r="M327" s="12">
        <f t="array" ref="M327">SUM(ABS(L$2:L327))</f>
        <v>117</v>
      </c>
      <c r="N327" s="6" t="str">
        <f>IF(testdata5[[#This Row],[qty]]&gt;0,"UP",IF(testdata5[[#This Row],[qty]]&lt;0,"DN",""))</f>
        <v/>
      </c>
      <c r="O327" s="7">
        <f t="shared" si="6"/>
        <v>324</v>
      </c>
      <c r="P327" s="2" t="str">
        <f>IF(testdata5[[#This Row],[qty]]&lt;&gt;0,H326,"")</f>
        <v/>
      </c>
      <c r="Q327" s="2" t="str">
        <f ca="1">IF(testdata5[[#This Row],[qty]]&lt;&gt;0,MAX(OFFSET(testdata5[[#This Row],[high]],0,0,testdata5[[#This Row],[lastIndex]]-testdata5[[#This Row],[index]],1)),"")</f>
        <v/>
      </c>
      <c r="R327" s="2" t="str">
        <f ca="1">IF(testdata5[[#This Row],[qty]]&lt;&gt;0,MIN(OFFSET(testdata5[[#This Row],[low]],0,0,testdata5[[#This Row],[lastIndex]]-testdata5[[#This Row],[index]],1)),"")</f>
        <v/>
      </c>
      <c r="S327" s="2" t="str">
        <f>IF(testdata5[[#This Row],[qty]]&lt;&gt;0,testdata5[[#This Row],[last]],"")</f>
        <v/>
      </c>
      <c r="T327" s="1" t="str">
        <f ca="1">IF(testdata5[[#This Row],[qty]]&lt;&gt;0,SUM(OFFSET(testdata5[[#This Row],[volume]],0,0,testdata5[[#This Row],[lastIndex]]-testdata5[[#This Row],[index]],1))/ABS(testdata5[[#This Row],[qty]]),"")</f>
        <v/>
      </c>
      <c r="AG327"/>
    </row>
    <row r="328" spans="1:33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IF(testdata5[[#This Row],[qty]]&lt;&gt;0,H327+testdata5[[#This Row],[qty]]*BrickSize,H327)</f>
        <v>258</v>
      </c>
      <c r="I328" s="15">
        <f>(testdata5[[#This Row],[low]]-$H327)/BrickSize</f>
        <v>-1.46400000000001</v>
      </c>
      <c r="J328" s="15">
        <f>(testdata5[[#This Row],[high]]-$H327)/BrickSize</f>
        <v>-0.12799999999999728</v>
      </c>
      <c r="K328" s="15">
        <f>IF(ABS(testdata5[[#This Row],[higQty]])&gt;=ABS(testdata5[[#This Row],[lowQty]]),testdata5[[#This Row],[higQty]],testdata5[[#This Row],[lowQty]])</f>
        <v>-1.46400000000001</v>
      </c>
      <c r="L328" s="12">
        <f>ROUNDDOWN(testdata5[[#This Row],[rawQty]],0)</f>
        <v>-1</v>
      </c>
      <c r="M328" s="12">
        <f t="array" ref="M328">SUM(ABS(L$2:L328))</f>
        <v>118</v>
      </c>
      <c r="N328" s="6" t="str">
        <f>IF(testdata5[[#This Row],[qty]]&gt;0,"UP",IF(testdata5[[#This Row],[qty]]&lt;0,"DN",""))</f>
        <v>DN</v>
      </c>
      <c r="O328" s="7">
        <f t="shared" si="6"/>
        <v>324</v>
      </c>
      <c r="P328" s="2">
        <f>IF(testdata5[[#This Row],[qty]]&lt;&gt;0,H327,"")</f>
        <v>260.5</v>
      </c>
      <c r="Q328" s="2">
        <f ca="1">IF(testdata5[[#This Row],[qty]]&lt;&gt;0,MAX(OFFSET(testdata5[[#This Row],[high]],0,0,testdata5[[#This Row],[lastIndex]]-testdata5[[#This Row],[index]],1)),"")</f>
        <v>262.33999999999997</v>
      </c>
      <c r="R328" s="2">
        <f ca="1">IF(testdata5[[#This Row],[qty]]&lt;&gt;0,MIN(OFFSET(testdata5[[#This Row],[low]],0,0,testdata5[[#This Row],[lastIndex]]-testdata5[[#This Row],[index]],1)),"")</f>
        <v>256.83999999999997</v>
      </c>
      <c r="S328" s="2">
        <f>IF(testdata5[[#This Row],[qty]]&lt;&gt;0,testdata5[[#This Row],[last]],"")</f>
        <v>258</v>
      </c>
      <c r="T328" s="1">
        <f ca="1">IF(testdata5[[#This Row],[qty]]&lt;&gt;0,SUM(OFFSET(testdata5[[#This Row],[volume]],0,0,testdata5[[#This Row],[lastIndex]]-testdata5[[#This Row],[index]],1))/ABS(testdata5[[#This Row],[qty]]),"")</f>
        <v>242933960</v>
      </c>
      <c r="AG328"/>
    </row>
    <row r="329" spans="1:33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IF(testdata5[[#This Row],[qty]]&lt;&gt;0,H328+testdata5[[#This Row],[qty]]*BrickSize,H328)</f>
        <v>258</v>
      </c>
      <c r="I329" s="15">
        <f>(testdata5[[#This Row],[low]]-$H328)/BrickSize</f>
        <v>-0.56400000000001005</v>
      </c>
      <c r="J329" s="15">
        <f>(testdata5[[#This Row],[high]]-$H328)/BrickSize</f>
        <v>0.4160000000000082</v>
      </c>
      <c r="K329" s="15">
        <f>IF(ABS(testdata5[[#This Row],[higQty]])&gt;=ABS(testdata5[[#This Row],[lowQty]]),testdata5[[#This Row],[higQty]],testdata5[[#This Row],[lowQty]])</f>
        <v>-0.56400000000001005</v>
      </c>
      <c r="L329" s="12">
        <f>ROUNDDOWN(testdata5[[#This Row],[rawQty]],0)</f>
        <v>0</v>
      </c>
      <c r="M329" s="12">
        <f t="array" ref="M329">SUM(ABS(L$2:L329))</f>
        <v>118</v>
      </c>
      <c r="N329" s="6" t="str">
        <f>IF(testdata5[[#This Row],[qty]]&gt;0,"UP",IF(testdata5[[#This Row],[qty]]&lt;0,"DN",""))</f>
        <v/>
      </c>
      <c r="O329" s="7">
        <f t="shared" si="6"/>
        <v>327</v>
      </c>
      <c r="P329" s="2" t="str">
        <f>IF(testdata5[[#This Row],[qty]]&lt;&gt;0,H328,"")</f>
        <v/>
      </c>
      <c r="Q329" s="2" t="str">
        <f ca="1">IF(testdata5[[#This Row],[qty]]&lt;&gt;0,MAX(OFFSET(testdata5[[#This Row],[high]],0,0,testdata5[[#This Row],[lastIndex]]-testdata5[[#This Row],[index]],1)),"")</f>
        <v/>
      </c>
      <c r="R329" s="2" t="str">
        <f ca="1">IF(testdata5[[#This Row],[qty]]&lt;&gt;0,MIN(OFFSET(testdata5[[#This Row],[low]],0,0,testdata5[[#This Row],[lastIndex]]-testdata5[[#This Row],[index]],1)),"")</f>
        <v/>
      </c>
      <c r="S329" s="2" t="str">
        <f>IF(testdata5[[#This Row],[qty]]&lt;&gt;0,testdata5[[#This Row],[last]],"")</f>
        <v/>
      </c>
      <c r="T329" s="1" t="str">
        <f ca="1">IF(testdata5[[#This Row],[qty]]&lt;&gt;0,SUM(OFFSET(testdata5[[#This Row],[volume]],0,0,testdata5[[#This Row],[lastIndex]]-testdata5[[#This Row],[index]],1))/ABS(testdata5[[#This Row],[qty]]),"")</f>
        <v/>
      </c>
      <c r="AG329"/>
    </row>
    <row r="330" spans="1:33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IF(testdata5[[#This Row],[qty]]&lt;&gt;0,H329+testdata5[[#This Row],[qty]]*BrickSize,H329)</f>
        <v>253</v>
      </c>
      <c r="I330" s="15">
        <f>(testdata5[[#This Row],[low]]-$H329)/BrickSize</f>
        <v>-2.1399999999999979</v>
      </c>
      <c r="J330" s="15">
        <f>(testdata5[[#This Row],[high]]-$H329)/BrickSize</f>
        <v>0.45199999999999818</v>
      </c>
      <c r="K330" s="15">
        <f>IF(ABS(testdata5[[#This Row],[higQty]])&gt;=ABS(testdata5[[#This Row],[lowQty]]),testdata5[[#This Row],[higQty]],testdata5[[#This Row],[lowQty]])</f>
        <v>-2.1399999999999979</v>
      </c>
      <c r="L330" s="12">
        <f>ROUNDDOWN(testdata5[[#This Row],[rawQty]],0)</f>
        <v>-2</v>
      </c>
      <c r="M330" s="12">
        <f t="array" ref="M330">SUM(ABS(L$2:L330))</f>
        <v>120</v>
      </c>
      <c r="N330" s="6" t="str">
        <f>IF(testdata5[[#This Row],[qty]]&gt;0,"UP",IF(testdata5[[#This Row],[qty]]&lt;0,"DN",""))</f>
        <v>DN</v>
      </c>
      <c r="O330" s="7">
        <f t="shared" si="6"/>
        <v>327</v>
      </c>
      <c r="P330" s="2">
        <f>IF(testdata5[[#This Row],[qty]]&lt;&gt;0,H329,"")</f>
        <v>258</v>
      </c>
      <c r="Q330" s="2">
        <f ca="1">IF(testdata5[[#This Row],[qty]]&lt;&gt;0,MAX(OFFSET(testdata5[[#This Row],[high]],0,0,testdata5[[#This Row],[lastIndex]]-testdata5[[#This Row],[index]],1)),"")</f>
        <v>259.13</v>
      </c>
      <c r="R330" s="2">
        <f ca="1">IF(testdata5[[#This Row],[qty]]&lt;&gt;0,MIN(OFFSET(testdata5[[#This Row],[low]],0,0,testdata5[[#This Row],[lastIndex]]-testdata5[[#This Row],[index]],1)),"")</f>
        <v>252.65</v>
      </c>
      <c r="S330" s="2">
        <f>IF(testdata5[[#This Row],[qty]]&lt;&gt;0,testdata5[[#This Row],[last]],"")</f>
        <v>253</v>
      </c>
      <c r="T330" s="1">
        <f ca="1">IF(testdata5[[#This Row],[qty]]&lt;&gt;0,SUM(OFFSET(testdata5[[#This Row],[volume]],0,0,testdata5[[#This Row],[lastIndex]]-testdata5[[#This Row],[index]],1))/ABS(testdata5[[#This Row],[qty]]),"")</f>
        <v>92268160</v>
      </c>
      <c r="AG330"/>
    </row>
    <row r="331" spans="1:33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IF(testdata5[[#This Row],[qty]]&lt;&gt;0,H330+testdata5[[#This Row],[qty]]*BrickSize,H330)</f>
        <v>253</v>
      </c>
      <c r="I331" s="15">
        <f>(testdata5[[#This Row],[low]]-$H330)/BrickSize</f>
        <v>-0.30399999999999638</v>
      </c>
      <c r="J331" s="15">
        <f>(testdata5[[#This Row],[high]]-$H330)/BrickSize</f>
        <v>0.96399999999999864</v>
      </c>
      <c r="K331" s="15">
        <f>IF(ABS(testdata5[[#This Row],[higQty]])&gt;=ABS(testdata5[[#This Row],[lowQty]]),testdata5[[#This Row],[higQty]],testdata5[[#This Row],[lowQty]])</f>
        <v>0.96399999999999864</v>
      </c>
      <c r="L331" s="12">
        <f>ROUNDDOWN(testdata5[[#This Row],[rawQty]],0)</f>
        <v>0</v>
      </c>
      <c r="M331" s="12">
        <f t="array" ref="M331">SUM(ABS(L$2:L331))</f>
        <v>120</v>
      </c>
      <c r="N331" s="6" t="str">
        <f>IF(testdata5[[#This Row],[qty]]&gt;0,"UP",IF(testdata5[[#This Row],[qty]]&lt;0,"DN",""))</f>
        <v/>
      </c>
      <c r="O331" s="7">
        <f t="shared" si="6"/>
        <v>329</v>
      </c>
      <c r="P331" s="2" t="str">
        <f>IF(testdata5[[#This Row],[qty]]&lt;&gt;0,H330,"")</f>
        <v/>
      </c>
      <c r="Q331" s="2" t="str">
        <f ca="1">IF(testdata5[[#This Row],[qty]]&lt;&gt;0,MAX(OFFSET(testdata5[[#This Row],[high]],0,0,testdata5[[#This Row],[lastIndex]]-testdata5[[#This Row],[index]],1)),"")</f>
        <v/>
      </c>
      <c r="R331" s="2" t="str">
        <f ca="1">IF(testdata5[[#This Row],[qty]]&lt;&gt;0,MIN(OFFSET(testdata5[[#This Row],[low]],0,0,testdata5[[#This Row],[lastIndex]]-testdata5[[#This Row],[index]],1)),"")</f>
        <v/>
      </c>
      <c r="S331" s="2" t="str">
        <f>IF(testdata5[[#This Row],[qty]]&lt;&gt;0,testdata5[[#This Row],[last]],"")</f>
        <v/>
      </c>
      <c r="T331" s="1" t="str">
        <f ca="1">IF(testdata5[[#This Row],[qty]]&lt;&gt;0,SUM(OFFSET(testdata5[[#This Row],[volume]],0,0,testdata5[[#This Row],[lastIndex]]-testdata5[[#This Row],[index]],1))/ABS(testdata5[[#This Row],[qty]]),"")</f>
        <v/>
      </c>
      <c r="AG331"/>
    </row>
    <row r="332" spans="1:33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IF(testdata5[[#This Row],[qty]]&lt;&gt;0,H331+testdata5[[#This Row],[qty]]*BrickSize,H331)</f>
        <v>258</v>
      </c>
      <c r="I332" s="15">
        <f>(testdata5[[#This Row],[low]]-$H331)/BrickSize</f>
        <v>1.0240000000000009</v>
      </c>
      <c r="J332" s="15">
        <f>(testdata5[[#This Row],[high]]-$H331)/BrickSize</f>
        <v>2.1680000000000064</v>
      </c>
      <c r="K332" s="15">
        <f>IF(ABS(testdata5[[#This Row],[higQty]])&gt;=ABS(testdata5[[#This Row],[lowQty]]),testdata5[[#This Row],[higQty]],testdata5[[#This Row],[lowQty]])</f>
        <v>2.1680000000000064</v>
      </c>
      <c r="L332" s="12">
        <f>ROUNDDOWN(testdata5[[#This Row],[rawQty]],0)</f>
        <v>2</v>
      </c>
      <c r="M332" s="12">
        <f t="array" ref="M332">SUM(ABS(L$2:L332))</f>
        <v>122</v>
      </c>
      <c r="N332" s="6" t="str">
        <f>IF(testdata5[[#This Row],[qty]]&gt;0,"UP",IF(testdata5[[#This Row],[qty]]&lt;0,"DN",""))</f>
        <v>UP</v>
      </c>
      <c r="O332" s="7">
        <f t="shared" si="6"/>
        <v>329</v>
      </c>
      <c r="P332" s="2">
        <f>IF(testdata5[[#This Row],[qty]]&lt;&gt;0,H331,"")</f>
        <v>253</v>
      </c>
      <c r="Q332" s="2">
        <f ca="1">IF(testdata5[[#This Row],[qty]]&lt;&gt;0,MAX(OFFSET(testdata5[[#This Row],[high]],0,0,testdata5[[#This Row],[lastIndex]]-testdata5[[#This Row],[index]],1)),"")</f>
        <v>258.42</v>
      </c>
      <c r="R332" s="2">
        <f ca="1">IF(testdata5[[#This Row],[qty]]&lt;&gt;0,MIN(OFFSET(testdata5[[#This Row],[low]],0,0,testdata5[[#This Row],[lastIndex]]-testdata5[[#This Row],[index]],1)),"")</f>
        <v>252.24</v>
      </c>
      <c r="S332" s="2">
        <f>IF(testdata5[[#This Row],[qty]]&lt;&gt;0,testdata5[[#This Row],[last]],"")</f>
        <v>258</v>
      </c>
      <c r="T332" s="1">
        <f ca="1">IF(testdata5[[#This Row],[qty]]&lt;&gt;0,SUM(OFFSET(testdata5[[#This Row],[volume]],0,0,testdata5[[#This Row],[lastIndex]]-testdata5[[#This Row],[index]],1))/ABS(testdata5[[#This Row],[qty]]),"")</f>
        <v>88715612</v>
      </c>
      <c r="AG332"/>
    </row>
    <row r="333" spans="1:33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IF(testdata5[[#This Row],[qty]]&lt;&gt;0,H332+testdata5[[#This Row],[qty]]*BrickSize,H332)</f>
        <v>258</v>
      </c>
      <c r="I333" s="15">
        <f>(testdata5[[#This Row],[low]]-$H332)/BrickSize</f>
        <v>-0.50799999999999268</v>
      </c>
      <c r="J333" s="15">
        <f>(testdata5[[#This Row],[high]]-$H332)/BrickSize</f>
        <v>0.20399999999999635</v>
      </c>
      <c r="K333" s="15">
        <f>IF(ABS(testdata5[[#This Row],[higQty]])&gt;=ABS(testdata5[[#This Row],[lowQty]]),testdata5[[#This Row],[higQty]],testdata5[[#This Row],[lowQty]])</f>
        <v>-0.50799999999999268</v>
      </c>
      <c r="L333" s="12">
        <f>ROUNDDOWN(testdata5[[#This Row],[rawQty]],0)</f>
        <v>0</v>
      </c>
      <c r="M333" s="12">
        <f t="array" ref="M333">SUM(ABS(L$2:L333))</f>
        <v>122</v>
      </c>
      <c r="N333" s="6" t="str">
        <f>IF(testdata5[[#This Row],[qty]]&gt;0,"UP",IF(testdata5[[#This Row],[qty]]&lt;0,"DN",""))</f>
        <v/>
      </c>
      <c r="O333" s="7">
        <f t="shared" si="6"/>
        <v>331</v>
      </c>
      <c r="P333" s="2" t="str">
        <f>IF(testdata5[[#This Row],[qty]]&lt;&gt;0,H332,"")</f>
        <v/>
      </c>
      <c r="Q333" s="2" t="str">
        <f ca="1">IF(testdata5[[#This Row],[qty]]&lt;&gt;0,MAX(OFFSET(testdata5[[#This Row],[high]],0,0,testdata5[[#This Row],[lastIndex]]-testdata5[[#This Row],[index]],1)),"")</f>
        <v/>
      </c>
      <c r="R333" s="2" t="str">
        <f ca="1">IF(testdata5[[#This Row],[qty]]&lt;&gt;0,MIN(OFFSET(testdata5[[#This Row],[low]],0,0,testdata5[[#This Row],[lastIndex]]-testdata5[[#This Row],[index]],1)),"")</f>
        <v/>
      </c>
      <c r="S333" s="2" t="str">
        <f>IF(testdata5[[#This Row],[qty]]&lt;&gt;0,testdata5[[#This Row],[last]],"")</f>
        <v/>
      </c>
      <c r="T333" s="1" t="str">
        <f ca="1">IF(testdata5[[#This Row],[qty]]&lt;&gt;0,SUM(OFFSET(testdata5[[#This Row],[volume]],0,0,testdata5[[#This Row],[lastIndex]]-testdata5[[#This Row],[index]],1))/ABS(testdata5[[#This Row],[qty]]),"")</f>
        <v/>
      </c>
      <c r="AG333"/>
    </row>
    <row r="334" spans="1:33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IF(testdata5[[#This Row],[qty]]&lt;&gt;0,H333+testdata5[[#This Row],[qty]]*BrickSize,H333)</f>
        <v>258</v>
      </c>
      <c r="I334" s="15">
        <f>(testdata5[[#This Row],[low]]-$H333)/BrickSize</f>
        <v>-0.92000000000000459</v>
      </c>
      <c r="J334" s="15">
        <f>(testdata5[[#This Row],[high]]-$H333)/BrickSize</f>
        <v>0.4160000000000082</v>
      </c>
      <c r="K334" s="15">
        <f>IF(ABS(testdata5[[#This Row],[higQty]])&gt;=ABS(testdata5[[#This Row],[lowQty]]),testdata5[[#This Row],[higQty]],testdata5[[#This Row],[lowQty]])</f>
        <v>-0.92000000000000459</v>
      </c>
      <c r="L334" s="12">
        <f>ROUNDDOWN(testdata5[[#This Row],[rawQty]],0)</f>
        <v>0</v>
      </c>
      <c r="M334" s="12">
        <f t="array" ref="M334">SUM(ABS(L$2:L334))</f>
        <v>122</v>
      </c>
      <c r="N334" s="6" t="str">
        <f>IF(testdata5[[#This Row],[qty]]&gt;0,"UP",IF(testdata5[[#This Row],[qty]]&lt;0,"DN",""))</f>
        <v/>
      </c>
      <c r="O334" s="7">
        <f t="shared" si="6"/>
        <v>331</v>
      </c>
      <c r="P334" s="2" t="str">
        <f>IF(testdata5[[#This Row],[qty]]&lt;&gt;0,H333,"")</f>
        <v/>
      </c>
      <c r="Q334" s="2" t="str">
        <f ca="1">IF(testdata5[[#This Row],[qty]]&lt;&gt;0,MAX(OFFSET(testdata5[[#This Row],[high]],0,0,testdata5[[#This Row],[lastIndex]]-testdata5[[#This Row],[index]],1)),"")</f>
        <v/>
      </c>
      <c r="R334" s="2" t="str">
        <f ca="1">IF(testdata5[[#This Row],[qty]]&lt;&gt;0,MIN(OFFSET(testdata5[[#This Row],[low]],0,0,testdata5[[#This Row],[lastIndex]]-testdata5[[#This Row],[index]],1)),"")</f>
        <v/>
      </c>
      <c r="S334" s="2" t="str">
        <f>IF(testdata5[[#This Row],[qty]]&lt;&gt;0,testdata5[[#This Row],[last]],"")</f>
        <v/>
      </c>
      <c r="T334" s="1" t="str">
        <f ca="1">IF(testdata5[[#This Row],[qty]]&lt;&gt;0,SUM(OFFSET(testdata5[[#This Row],[volume]],0,0,testdata5[[#This Row],[lastIndex]]-testdata5[[#This Row],[index]],1))/ABS(testdata5[[#This Row],[qty]]),"")</f>
        <v/>
      </c>
      <c r="AG334"/>
    </row>
    <row r="335" spans="1:33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IF(testdata5[[#This Row],[qty]]&lt;&gt;0,H334+testdata5[[#This Row],[qty]]*BrickSize,H334)</f>
        <v>255.5</v>
      </c>
      <c r="I335" s="15">
        <f>(testdata5[[#This Row],[low]]-$H334)/BrickSize</f>
        <v>-1.8159999999999967</v>
      </c>
      <c r="J335" s="15">
        <f>(testdata5[[#This Row],[high]]-$H334)/BrickSize</f>
        <v>-0.65999999999999093</v>
      </c>
      <c r="K335" s="15">
        <f>IF(ABS(testdata5[[#This Row],[higQty]])&gt;=ABS(testdata5[[#This Row],[lowQty]]),testdata5[[#This Row],[higQty]],testdata5[[#This Row],[lowQty]])</f>
        <v>-1.8159999999999967</v>
      </c>
      <c r="L335" s="12">
        <f>ROUNDDOWN(testdata5[[#This Row],[rawQty]],0)</f>
        <v>-1</v>
      </c>
      <c r="M335" s="12">
        <f t="array" ref="M335">SUM(ABS(L$2:L335))</f>
        <v>123</v>
      </c>
      <c r="N335" s="6" t="str">
        <f>IF(testdata5[[#This Row],[qty]]&gt;0,"UP",IF(testdata5[[#This Row],[qty]]&lt;0,"DN",""))</f>
        <v>DN</v>
      </c>
      <c r="O335" s="7">
        <f t="shared" si="6"/>
        <v>331</v>
      </c>
      <c r="P335" s="2">
        <f>IF(testdata5[[#This Row],[qty]]&lt;&gt;0,H334,"")</f>
        <v>258</v>
      </c>
      <c r="Q335" s="2">
        <f ca="1">IF(testdata5[[#This Row],[qty]]&lt;&gt;0,MAX(OFFSET(testdata5[[#This Row],[high]],0,0,testdata5[[#This Row],[lastIndex]]-testdata5[[#This Row],[index]],1)),"")</f>
        <v>259.04000000000002</v>
      </c>
      <c r="R335" s="2">
        <f ca="1">IF(testdata5[[#This Row],[qty]]&lt;&gt;0,MIN(OFFSET(testdata5[[#This Row],[low]],0,0,testdata5[[#This Row],[lastIndex]]-testdata5[[#This Row],[index]],1)),"")</f>
        <v>253.46</v>
      </c>
      <c r="S335" s="2">
        <f>IF(testdata5[[#This Row],[qty]]&lt;&gt;0,testdata5[[#This Row],[last]],"")</f>
        <v>255.5</v>
      </c>
      <c r="T335" s="1">
        <f ca="1">IF(testdata5[[#This Row],[qty]]&lt;&gt;0,SUM(OFFSET(testdata5[[#This Row],[volume]],0,0,testdata5[[#This Row],[lastIndex]]-testdata5[[#This Row],[index]],1))/ABS(testdata5[[#This Row],[qty]]),"")</f>
        <v>220727184</v>
      </c>
      <c r="AG335"/>
    </row>
    <row r="336" spans="1:33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IF(testdata5[[#This Row],[qty]]&lt;&gt;0,H335+testdata5[[#This Row],[qty]]*BrickSize,H335)</f>
        <v>255.5</v>
      </c>
      <c r="I336" s="15">
        <f>(testdata5[[#This Row],[low]]-$H335)/BrickSize</f>
        <v>-0.56799999999999495</v>
      </c>
      <c r="J336" s="15">
        <f>(testdata5[[#This Row],[high]]-$H335)/BrickSize</f>
        <v>0.56400000000001005</v>
      </c>
      <c r="K336" s="15">
        <f>IF(ABS(testdata5[[#This Row],[higQty]])&gt;=ABS(testdata5[[#This Row],[lowQty]]),testdata5[[#This Row],[higQty]],testdata5[[#This Row],[lowQty]])</f>
        <v>-0.56799999999999495</v>
      </c>
      <c r="L336" s="12">
        <f>ROUNDDOWN(testdata5[[#This Row],[rawQty]],0)</f>
        <v>0</v>
      </c>
      <c r="M336" s="12">
        <f t="array" ref="M336">SUM(ABS(L$2:L336))</f>
        <v>123</v>
      </c>
      <c r="N336" s="6" t="str">
        <f>IF(testdata5[[#This Row],[qty]]&gt;0,"UP",IF(testdata5[[#This Row],[qty]]&lt;0,"DN",""))</f>
        <v/>
      </c>
      <c r="O336" s="7">
        <f t="shared" si="6"/>
        <v>334</v>
      </c>
      <c r="P336" s="2" t="str">
        <f>IF(testdata5[[#This Row],[qty]]&lt;&gt;0,H335,"")</f>
        <v/>
      </c>
      <c r="Q336" s="2" t="str">
        <f ca="1">IF(testdata5[[#This Row],[qty]]&lt;&gt;0,MAX(OFFSET(testdata5[[#This Row],[high]],0,0,testdata5[[#This Row],[lastIndex]]-testdata5[[#This Row],[index]],1)),"")</f>
        <v/>
      </c>
      <c r="R336" s="2" t="str">
        <f ca="1">IF(testdata5[[#This Row],[qty]]&lt;&gt;0,MIN(OFFSET(testdata5[[#This Row],[low]],0,0,testdata5[[#This Row],[lastIndex]]-testdata5[[#This Row],[index]],1)),"")</f>
        <v/>
      </c>
      <c r="S336" s="2" t="str">
        <f>IF(testdata5[[#This Row],[qty]]&lt;&gt;0,testdata5[[#This Row],[last]],"")</f>
        <v/>
      </c>
      <c r="T336" s="1" t="str">
        <f ca="1">IF(testdata5[[#This Row],[qty]]&lt;&gt;0,SUM(OFFSET(testdata5[[#This Row],[volume]],0,0,testdata5[[#This Row],[lastIndex]]-testdata5[[#This Row],[index]],1))/ABS(testdata5[[#This Row],[qty]]),"")</f>
        <v/>
      </c>
      <c r="AG336"/>
    </row>
    <row r="337" spans="1:33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IF(testdata5[[#This Row],[qty]]&lt;&gt;0,H336+testdata5[[#This Row],[qty]]*BrickSize,H336)</f>
        <v>250.5</v>
      </c>
      <c r="I337" s="15">
        <f>(testdata5[[#This Row],[low]]-$H336)/BrickSize</f>
        <v>-2</v>
      </c>
      <c r="J337" s="15">
        <f>(testdata5[[#This Row],[high]]-$H336)/BrickSize</f>
        <v>-0.33600000000000135</v>
      </c>
      <c r="K337" s="15">
        <f>IF(ABS(testdata5[[#This Row],[higQty]])&gt;=ABS(testdata5[[#This Row],[lowQty]]),testdata5[[#This Row],[higQty]],testdata5[[#This Row],[lowQty]])</f>
        <v>-2</v>
      </c>
      <c r="L337" s="12">
        <f>ROUNDDOWN(testdata5[[#This Row],[rawQty]],0)</f>
        <v>-2</v>
      </c>
      <c r="M337" s="12">
        <f t="array" ref="M337">SUM(ABS(L$2:L337))</f>
        <v>125</v>
      </c>
      <c r="N337" s="6" t="str">
        <f>IF(testdata5[[#This Row],[qty]]&gt;0,"UP",IF(testdata5[[#This Row],[qty]]&lt;0,"DN",""))</f>
        <v>DN</v>
      </c>
      <c r="O337" s="7">
        <f t="shared" si="6"/>
        <v>334</v>
      </c>
      <c r="P337" s="2">
        <f>IF(testdata5[[#This Row],[qty]]&lt;&gt;0,H336,"")</f>
        <v>255.5</v>
      </c>
      <c r="Q337" s="2">
        <f ca="1">IF(testdata5[[#This Row],[qty]]&lt;&gt;0,MAX(OFFSET(testdata5[[#This Row],[high]],0,0,testdata5[[#This Row],[lastIndex]]-testdata5[[#This Row],[index]],1)),"")</f>
        <v>256.91000000000003</v>
      </c>
      <c r="R337" s="2">
        <f ca="1">IF(testdata5[[#This Row],[qty]]&lt;&gt;0,MIN(OFFSET(testdata5[[#This Row],[low]],0,0,testdata5[[#This Row],[lastIndex]]-testdata5[[#This Row],[index]],1)),"")</f>
        <v>250.5</v>
      </c>
      <c r="S337" s="2">
        <f>IF(testdata5[[#This Row],[qty]]&lt;&gt;0,testdata5[[#This Row],[last]],"")</f>
        <v>250.5</v>
      </c>
      <c r="T337" s="1">
        <f ca="1">IF(testdata5[[#This Row],[qty]]&lt;&gt;0,SUM(OFFSET(testdata5[[#This Row],[volume]],0,0,testdata5[[#This Row],[lastIndex]]-testdata5[[#This Row],[index]],1))/ABS(testdata5[[#This Row],[qty]]),"")</f>
        <v>115141900</v>
      </c>
      <c r="AG337"/>
    </row>
    <row r="338" spans="1:33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IF(testdata5[[#This Row],[qty]]&lt;&gt;0,H337+testdata5[[#This Row],[qty]]*BrickSize,H337)</f>
        <v>255.5</v>
      </c>
      <c r="I338" s="15">
        <f>(testdata5[[#This Row],[low]]-$H337)/BrickSize</f>
        <v>0.8120000000000005</v>
      </c>
      <c r="J338" s="15">
        <f>(testdata5[[#This Row],[high]]-$H337)/BrickSize</f>
        <v>2.9920000000000071</v>
      </c>
      <c r="K338" s="15">
        <f>IF(ABS(testdata5[[#This Row],[higQty]])&gt;=ABS(testdata5[[#This Row],[lowQty]]),testdata5[[#This Row],[higQty]],testdata5[[#This Row],[lowQty]])</f>
        <v>2.9920000000000071</v>
      </c>
      <c r="L338" s="12">
        <f>ROUNDDOWN(testdata5[[#This Row],[rawQty]],0)</f>
        <v>2</v>
      </c>
      <c r="M338" s="12">
        <f t="array" ref="M338">SUM(ABS(L$2:L338))</f>
        <v>127</v>
      </c>
      <c r="N338" s="6" t="str">
        <f>IF(testdata5[[#This Row],[qty]]&gt;0,"UP",IF(testdata5[[#This Row],[qty]]&lt;0,"DN",""))</f>
        <v>UP</v>
      </c>
      <c r="O338" s="7">
        <f t="shared" si="6"/>
        <v>336</v>
      </c>
      <c r="P338" s="2">
        <f>IF(testdata5[[#This Row],[qty]]&lt;&gt;0,H337,"")</f>
        <v>250.5</v>
      </c>
      <c r="Q338" s="2">
        <f ca="1">IF(testdata5[[#This Row],[qty]]&lt;&gt;0,MAX(OFFSET(testdata5[[#This Row],[high]],0,0,testdata5[[#This Row],[lastIndex]]-testdata5[[#This Row],[index]],1)),"")</f>
        <v>257.98</v>
      </c>
      <c r="R338" s="2">
        <f ca="1">IF(testdata5[[#This Row],[qty]]&lt;&gt;0,MIN(OFFSET(testdata5[[#This Row],[low]],0,0,testdata5[[#This Row],[lastIndex]]-testdata5[[#This Row],[index]],1)),"")</f>
        <v>252.53</v>
      </c>
      <c r="S338" s="2">
        <f>IF(testdata5[[#This Row],[qty]]&lt;&gt;0,testdata5[[#This Row],[last]],"")</f>
        <v>255.5</v>
      </c>
      <c r="T338" s="1">
        <f ca="1">IF(testdata5[[#This Row],[qty]]&lt;&gt;0,SUM(OFFSET(testdata5[[#This Row],[volume]],0,0,testdata5[[#This Row],[lastIndex]]-testdata5[[#This Row],[index]],1))/ABS(testdata5[[#This Row],[qty]]),"")</f>
        <v>47168420</v>
      </c>
      <c r="AG338"/>
    </row>
    <row r="339" spans="1:33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IF(testdata5[[#This Row],[qty]]&lt;&gt;0,H338+testdata5[[#This Row],[qty]]*BrickSize,H338)</f>
        <v>258</v>
      </c>
      <c r="I339" s="15">
        <f>(testdata5[[#This Row],[low]]-$H338)/BrickSize</f>
        <v>0.72799999999999732</v>
      </c>
      <c r="J339" s="15">
        <f>(testdata5[[#This Row],[high]]-$H338)/BrickSize</f>
        <v>1.4680000000000064</v>
      </c>
      <c r="K339" s="15">
        <f>IF(ABS(testdata5[[#This Row],[higQty]])&gt;=ABS(testdata5[[#This Row],[lowQty]]),testdata5[[#This Row],[higQty]],testdata5[[#This Row],[lowQty]])</f>
        <v>1.4680000000000064</v>
      </c>
      <c r="L339" s="12">
        <f>ROUNDDOWN(testdata5[[#This Row],[rawQty]],0)</f>
        <v>1</v>
      </c>
      <c r="M339" s="12">
        <f t="array" ref="M339">SUM(ABS(L$2:L339))</f>
        <v>128</v>
      </c>
      <c r="N339" s="6" t="str">
        <f>IF(testdata5[[#This Row],[qty]]&gt;0,"UP",IF(testdata5[[#This Row],[qty]]&lt;0,"DN",""))</f>
        <v>UP</v>
      </c>
      <c r="O339" s="7">
        <f t="shared" si="6"/>
        <v>337</v>
      </c>
      <c r="P339" s="2">
        <f>IF(testdata5[[#This Row],[qty]]&lt;&gt;0,H338,"")</f>
        <v>255.5</v>
      </c>
      <c r="Q339" s="2">
        <f ca="1">IF(testdata5[[#This Row],[qty]]&lt;&gt;0,MAX(OFFSET(testdata5[[#This Row],[high]],0,0,testdata5[[#This Row],[lastIndex]]-testdata5[[#This Row],[index]],1)),"")</f>
        <v>259.17</v>
      </c>
      <c r="R339" s="2">
        <f ca="1">IF(testdata5[[#This Row],[qty]]&lt;&gt;0,MIN(OFFSET(testdata5[[#This Row],[low]],0,0,testdata5[[#This Row],[lastIndex]]-testdata5[[#This Row],[index]],1)),"")</f>
        <v>257.32</v>
      </c>
      <c r="S339" s="2">
        <f>IF(testdata5[[#This Row],[qty]]&lt;&gt;0,testdata5[[#This Row],[last]],"")</f>
        <v>258</v>
      </c>
      <c r="T339" s="1">
        <f ca="1">IF(testdata5[[#This Row],[qty]]&lt;&gt;0,SUM(OFFSET(testdata5[[#This Row],[volume]],0,0,testdata5[[#This Row],[lastIndex]]-testdata5[[#This Row],[index]],1))/ABS(testdata5[[#This Row],[qty]]),"")</f>
        <v>57193284</v>
      </c>
      <c r="AG339"/>
    </row>
    <row r="340" spans="1:33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IF(testdata5[[#This Row],[qty]]&lt;&gt;0,H339+testdata5[[#This Row],[qty]]*BrickSize,H339)</f>
        <v>258</v>
      </c>
      <c r="I340" s="15">
        <f>(testdata5[[#This Row],[low]]-$H339)/BrickSize</f>
        <v>-0.64000000000000912</v>
      </c>
      <c r="J340" s="15">
        <f>(testdata5[[#This Row],[high]]-$H339)/BrickSize</f>
        <v>0.2</v>
      </c>
      <c r="K340" s="15">
        <f>IF(ABS(testdata5[[#This Row],[higQty]])&gt;=ABS(testdata5[[#This Row],[lowQty]]),testdata5[[#This Row],[higQty]],testdata5[[#This Row],[lowQty]])</f>
        <v>-0.64000000000000912</v>
      </c>
      <c r="L340" s="12">
        <f>ROUNDDOWN(testdata5[[#This Row],[rawQty]],0)</f>
        <v>0</v>
      </c>
      <c r="M340" s="12">
        <f t="array" ref="M340">SUM(ABS(L$2:L340))</f>
        <v>128</v>
      </c>
      <c r="N340" s="6" t="str">
        <f>IF(testdata5[[#This Row],[qty]]&gt;0,"UP",IF(testdata5[[#This Row],[qty]]&lt;0,"DN",""))</f>
        <v/>
      </c>
      <c r="O340" s="7">
        <f t="shared" si="6"/>
        <v>338</v>
      </c>
      <c r="P340" s="2" t="str">
        <f>IF(testdata5[[#This Row],[qty]]&lt;&gt;0,H339,"")</f>
        <v/>
      </c>
      <c r="Q340" s="2" t="str">
        <f ca="1">IF(testdata5[[#This Row],[qty]]&lt;&gt;0,MAX(OFFSET(testdata5[[#This Row],[high]],0,0,testdata5[[#This Row],[lastIndex]]-testdata5[[#This Row],[index]],1)),"")</f>
        <v/>
      </c>
      <c r="R340" s="2" t="str">
        <f ca="1">IF(testdata5[[#This Row],[qty]]&lt;&gt;0,MIN(OFFSET(testdata5[[#This Row],[low]],0,0,testdata5[[#This Row],[lastIndex]]-testdata5[[#This Row],[index]],1)),"")</f>
        <v/>
      </c>
      <c r="S340" s="2" t="str">
        <f>IF(testdata5[[#This Row],[qty]]&lt;&gt;0,testdata5[[#This Row],[last]],"")</f>
        <v/>
      </c>
      <c r="T340" s="1" t="str">
        <f ca="1">IF(testdata5[[#This Row],[qty]]&lt;&gt;0,SUM(OFFSET(testdata5[[#This Row],[volume]],0,0,testdata5[[#This Row],[lastIndex]]-testdata5[[#This Row],[index]],1))/ABS(testdata5[[#This Row],[qty]]),"")</f>
        <v/>
      </c>
      <c r="AG340"/>
    </row>
    <row r="341" spans="1:33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IF(testdata5[[#This Row],[qty]]&lt;&gt;0,H340+testdata5[[#This Row],[qty]]*BrickSize,H340)</f>
        <v>260.5</v>
      </c>
      <c r="I341" s="15">
        <f>(testdata5[[#This Row],[low]]-$H340)/BrickSize</f>
        <v>0.10799999999999273</v>
      </c>
      <c r="J341" s="15">
        <f>(testdata5[[#This Row],[high]]-$H340)/BrickSize</f>
        <v>1.1799999999999955</v>
      </c>
      <c r="K341" s="15">
        <f>IF(ABS(testdata5[[#This Row],[higQty]])&gt;=ABS(testdata5[[#This Row],[lowQty]]),testdata5[[#This Row],[higQty]],testdata5[[#This Row],[lowQty]])</f>
        <v>1.1799999999999955</v>
      </c>
      <c r="L341" s="12">
        <f>ROUNDDOWN(testdata5[[#This Row],[rawQty]],0)</f>
        <v>1</v>
      </c>
      <c r="M341" s="12">
        <f t="array" ref="M341">SUM(ABS(L$2:L341))</f>
        <v>129</v>
      </c>
      <c r="N341" s="6" t="str">
        <f>IF(testdata5[[#This Row],[qty]]&gt;0,"UP",IF(testdata5[[#This Row],[qty]]&lt;0,"DN",""))</f>
        <v>UP</v>
      </c>
      <c r="O341" s="7">
        <f t="shared" si="6"/>
        <v>338</v>
      </c>
      <c r="P341" s="2">
        <f>IF(testdata5[[#This Row],[qty]]&lt;&gt;0,H340,"")</f>
        <v>258</v>
      </c>
      <c r="Q341" s="2">
        <f ca="1">IF(testdata5[[#This Row],[qty]]&lt;&gt;0,MAX(OFFSET(testdata5[[#This Row],[high]],0,0,testdata5[[#This Row],[lastIndex]]-testdata5[[#This Row],[index]],1)),"")</f>
        <v>260.95</v>
      </c>
      <c r="R341" s="2">
        <f ca="1">IF(testdata5[[#This Row],[qty]]&lt;&gt;0,MIN(OFFSET(testdata5[[#This Row],[low]],0,0,testdata5[[#This Row],[lastIndex]]-testdata5[[#This Row],[index]],1)),"")</f>
        <v>256.39999999999998</v>
      </c>
      <c r="S341" s="2">
        <f>IF(testdata5[[#This Row],[qty]]&lt;&gt;0,testdata5[[#This Row],[last]],"")</f>
        <v>260.5</v>
      </c>
      <c r="T341" s="1">
        <f ca="1">IF(testdata5[[#This Row],[qty]]&lt;&gt;0,SUM(OFFSET(testdata5[[#This Row],[volume]],0,0,testdata5[[#This Row],[lastIndex]]-testdata5[[#This Row],[index]],1))/ABS(testdata5[[#This Row],[qty]]),"")</f>
        <v>131507432</v>
      </c>
      <c r="AG341"/>
    </row>
    <row r="342" spans="1:33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IF(testdata5[[#This Row],[qty]]&lt;&gt;0,H341+testdata5[[#This Row],[qty]]*BrickSize,H341)</f>
        <v>263</v>
      </c>
      <c r="I342" s="15">
        <f>(testdata5[[#This Row],[low]]-$H341)/BrickSize</f>
        <v>0.32000000000000456</v>
      </c>
      <c r="J342" s="15">
        <f>(testdata5[[#This Row],[high]]-$H341)/BrickSize</f>
        <v>1.1599999999999908</v>
      </c>
      <c r="K342" s="15">
        <f>IF(ABS(testdata5[[#This Row],[higQty]])&gt;=ABS(testdata5[[#This Row],[lowQty]]),testdata5[[#This Row],[higQty]],testdata5[[#This Row],[lowQty]])</f>
        <v>1.1599999999999908</v>
      </c>
      <c r="L342" s="12">
        <f>ROUNDDOWN(testdata5[[#This Row],[rawQty]],0)</f>
        <v>1</v>
      </c>
      <c r="M342" s="12">
        <f t="array" ref="M342">SUM(ABS(L$2:L342))</f>
        <v>130</v>
      </c>
      <c r="N342" s="6" t="str">
        <f>IF(testdata5[[#This Row],[qty]]&gt;0,"UP",IF(testdata5[[#This Row],[qty]]&lt;0,"DN",""))</f>
        <v>UP</v>
      </c>
      <c r="O342" s="7">
        <f t="shared" si="6"/>
        <v>340</v>
      </c>
      <c r="P342" s="2">
        <f>IF(testdata5[[#This Row],[qty]]&lt;&gt;0,H341,"")</f>
        <v>260.5</v>
      </c>
      <c r="Q342" s="2">
        <f ca="1">IF(testdata5[[#This Row],[qty]]&lt;&gt;0,MAX(OFFSET(testdata5[[#This Row],[high]],0,0,testdata5[[#This Row],[lastIndex]]-testdata5[[#This Row],[index]],1)),"")</f>
        <v>263.39999999999998</v>
      </c>
      <c r="R342" s="2">
        <f ca="1">IF(testdata5[[#This Row],[qty]]&lt;&gt;0,MIN(OFFSET(testdata5[[#This Row],[low]],0,0,testdata5[[#This Row],[lastIndex]]-testdata5[[#This Row],[index]],1)),"")</f>
        <v>261.3</v>
      </c>
      <c r="S342" s="2">
        <f>IF(testdata5[[#This Row],[qty]]&lt;&gt;0,testdata5[[#This Row],[last]],"")</f>
        <v>263</v>
      </c>
      <c r="T342" s="1">
        <f ca="1">IF(testdata5[[#This Row],[qty]]&lt;&gt;0,SUM(OFFSET(testdata5[[#This Row],[volume]],0,0,testdata5[[#This Row],[lastIndex]]-testdata5[[#This Row],[index]],1))/ABS(testdata5[[#This Row],[qty]]),"")</f>
        <v>74524544</v>
      </c>
      <c r="AG342"/>
    </row>
    <row r="343" spans="1:33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IF(testdata5[[#This Row],[qty]]&lt;&gt;0,H342+testdata5[[#This Row],[qty]]*BrickSize,H342)</f>
        <v>263</v>
      </c>
      <c r="I343" s="15">
        <f>(testdata5[[#This Row],[low]]-$H342)/BrickSize</f>
        <v>-0.15599999999999453</v>
      </c>
      <c r="J343" s="15">
        <f>(testdata5[[#This Row],[high]]-$H342)/BrickSize</f>
        <v>0.45199999999999818</v>
      </c>
      <c r="K343" s="15">
        <f>IF(ABS(testdata5[[#This Row],[higQty]])&gt;=ABS(testdata5[[#This Row],[lowQty]]),testdata5[[#This Row],[higQty]],testdata5[[#This Row],[lowQty]])</f>
        <v>0.45199999999999818</v>
      </c>
      <c r="L343" s="12">
        <f>ROUNDDOWN(testdata5[[#This Row],[rawQty]],0)</f>
        <v>0</v>
      </c>
      <c r="M343" s="12">
        <f t="array" ref="M343">SUM(ABS(L$2:L343))</f>
        <v>130</v>
      </c>
      <c r="N343" s="6" t="str">
        <f>IF(testdata5[[#This Row],[qty]]&gt;0,"UP",IF(testdata5[[#This Row],[qty]]&lt;0,"DN",""))</f>
        <v/>
      </c>
      <c r="O343" s="7">
        <f t="shared" si="6"/>
        <v>341</v>
      </c>
      <c r="P343" s="2" t="str">
        <f>IF(testdata5[[#This Row],[qty]]&lt;&gt;0,H342,"")</f>
        <v/>
      </c>
      <c r="Q343" s="2" t="str">
        <f ca="1">IF(testdata5[[#This Row],[qty]]&lt;&gt;0,MAX(OFFSET(testdata5[[#This Row],[high]],0,0,testdata5[[#This Row],[lastIndex]]-testdata5[[#This Row],[index]],1)),"")</f>
        <v/>
      </c>
      <c r="R343" s="2" t="str">
        <f ca="1">IF(testdata5[[#This Row],[qty]]&lt;&gt;0,MIN(OFFSET(testdata5[[#This Row],[low]],0,0,testdata5[[#This Row],[lastIndex]]-testdata5[[#This Row],[index]],1)),"")</f>
        <v/>
      </c>
      <c r="S343" s="2" t="str">
        <f>IF(testdata5[[#This Row],[qty]]&lt;&gt;0,testdata5[[#This Row],[last]],"")</f>
        <v/>
      </c>
      <c r="T343" s="1" t="str">
        <f ca="1">IF(testdata5[[#This Row],[qty]]&lt;&gt;0,SUM(OFFSET(testdata5[[#This Row],[volume]],0,0,testdata5[[#This Row],[lastIndex]]-testdata5[[#This Row],[index]],1))/ABS(testdata5[[#This Row],[qty]]),"")</f>
        <v/>
      </c>
      <c r="AG343"/>
    </row>
    <row r="344" spans="1:33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IF(testdata5[[#This Row],[qty]]&lt;&gt;0,H343+testdata5[[#This Row],[qty]]*BrickSize,H343)</f>
        <v>263</v>
      </c>
      <c r="I344" s="15">
        <f>(testdata5[[#This Row],[low]]-$H343)/BrickSize</f>
        <v>0.14800000000000182</v>
      </c>
      <c r="J344" s="15">
        <f>(testdata5[[#This Row],[high]]-$H343)/BrickSize</f>
        <v>0.81199999999998906</v>
      </c>
      <c r="K344" s="15">
        <f>IF(ABS(testdata5[[#This Row],[higQty]])&gt;=ABS(testdata5[[#This Row],[lowQty]]),testdata5[[#This Row],[higQty]],testdata5[[#This Row],[lowQty]])</f>
        <v>0.81199999999998906</v>
      </c>
      <c r="L344" s="12">
        <f>ROUNDDOWN(testdata5[[#This Row],[rawQty]],0)</f>
        <v>0</v>
      </c>
      <c r="M344" s="12">
        <f t="array" ref="M344">SUM(ABS(L$2:L344))</f>
        <v>130</v>
      </c>
      <c r="N344" s="6" t="str">
        <f>IF(testdata5[[#This Row],[qty]]&gt;0,"UP",IF(testdata5[[#This Row],[qty]]&lt;0,"DN",""))</f>
        <v/>
      </c>
      <c r="O344" s="7">
        <f t="shared" si="6"/>
        <v>341</v>
      </c>
      <c r="P344" s="2" t="str">
        <f>IF(testdata5[[#This Row],[qty]]&lt;&gt;0,H343,"")</f>
        <v/>
      </c>
      <c r="Q344" s="2" t="str">
        <f ca="1">IF(testdata5[[#This Row],[qty]]&lt;&gt;0,MAX(OFFSET(testdata5[[#This Row],[high]],0,0,testdata5[[#This Row],[lastIndex]]-testdata5[[#This Row],[index]],1)),"")</f>
        <v/>
      </c>
      <c r="R344" s="2" t="str">
        <f ca="1">IF(testdata5[[#This Row],[qty]]&lt;&gt;0,MIN(OFFSET(testdata5[[#This Row],[low]],0,0,testdata5[[#This Row],[lastIndex]]-testdata5[[#This Row],[index]],1)),"")</f>
        <v/>
      </c>
      <c r="S344" s="2" t="str">
        <f>IF(testdata5[[#This Row],[qty]]&lt;&gt;0,testdata5[[#This Row],[last]],"")</f>
        <v/>
      </c>
      <c r="T344" s="1" t="str">
        <f ca="1">IF(testdata5[[#This Row],[qty]]&lt;&gt;0,SUM(OFFSET(testdata5[[#This Row],[volume]],0,0,testdata5[[#This Row],[lastIndex]]-testdata5[[#This Row],[index]],1))/ABS(testdata5[[#This Row],[qty]]),"")</f>
        <v/>
      </c>
      <c r="AG344"/>
    </row>
    <row r="345" spans="1:33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IF(testdata5[[#This Row],[qty]]&lt;&gt;0,H344+testdata5[[#This Row],[qty]]*BrickSize,H344)</f>
        <v>263</v>
      </c>
      <c r="I345" s="15">
        <f>(testdata5[[#This Row],[low]]-$H344)/BrickSize</f>
        <v>-0.75599999999999457</v>
      </c>
      <c r="J345" s="15">
        <f>(testdata5[[#This Row],[high]]-$H344)/BrickSize</f>
        <v>-0.14400000000000546</v>
      </c>
      <c r="K345" s="15">
        <f>IF(ABS(testdata5[[#This Row],[higQty]])&gt;=ABS(testdata5[[#This Row],[lowQty]]),testdata5[[#This Row],[higQty]],testdata5[[#This Row],[lowQty]])</f>
        <v>-0.75599999999999457</v>
      </c>
      <c r="L345" s="12">
        <f>ROUNDDOWN(testdata5[[#This Row],[rawQty]],0)</f>
        <v>0</v>
      </c>
      <c r="M345" s="12">
        <f t="array" ref="M345">SUM(ABS(L$2:L345))</f>
        <v>130</v>
      </c>
      <c r="N345" s="6" t="str">
        <f>IF(testdata5[[#This Row],[qty]]&gt;0,"UP",IF(testdata5[[#This Row],[qty]]&lt;0,"DN",""))</f>
        <v/>
      </c>
      <c r="O345" s="7">
        <f t="shared" si="6"/>
        <v>341</v>
      </c>
      <c r="P345" s="2" t="str">
        <f>IF(testdata5[[#This Row],[qty]]&lt;&gt;0,H344,"")</f>
        <v/>
      </c>
      <c r="Q345" s="2" t="str">
        <f ca="1">IF(testdata5[[#This Row],[qty]]&lt;&gt;0,MAX(OFFSET(testdata5[[#This Row],[high]],0,0,testdata5[[#This Row],[lastIndex]]-testdata5[[#This Row],[index]],1)),"")</f>
        <v/>
      </c>
      <c r="R345" s="2" t="str">
        <f ca="1">IF(testdata5[[#This Row],[qty]]&lt;&gt;0,MIN(OFFSET(testdata5[[#This Row],[low]],0,0,testdata5[[#This Row],[lastIndex]]-testdata5[[#This Row],[index]],1)),"")</f>
        <v/>
      </c>
      <c r="S345" s="2" t="str">
        <f>IF(testdata5[[#This Row],[qty]]&lt;&gt;0,testdata5[[#This Row],[last]],"")</f>
        <v/>
      </c>
      <c r="T345" s="1" t="str">
        <f ca="1">IF(testdata5[[#This Row],[qty]]&lt;&gt;0,SUM(OFFSET(testdata5[[#This Row],[volume]],0,0,testdata5[[#This Row],[lastIndex]]-testdata5[[#This Row],[index]],1))/ABS(testdata5[[#This Row],[qty]]),"")</f>
        <v/>
      </c>
      <c r="AG345"/>
    </row>
    <row r="346" spans="1:33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IF(testdata5[[#This Row],[qty]]&lt;&gt;0,H345+testdata5[[#This Row],[qty]]*BrickSize,H345)</f>
        <v>263</v>
      </c>
      <c r="I346" s="15">
        <f>(testdata5[[#This Row],[low]]-$H345)/BrickSize</f>
        <v>-0.33599999999998997</v>
      </c>
      <c r="J346" s="15">
        <f>(testdata5[[#This Row],[high]]-$H345)/BrickSize</f>
        <v>0.3</v>
      </c>
      <c r="K346" s="15">
        <f>IF(ABS(testdata5[[#This Row],[higQty]])&gt;=ABS(testdata5[[#This Row],[lowQty]]),testdata5[[#This Row],[higQty]],testdata5[[#This Row],[lowQty]])</f>
        <v>-0.33599999999998997</v>
      </c>
      <c r="L346" s="12">
        <f>ROUNDDOWN(testdata5[[#This Row],[rawQty]],0)</f>
        <v>0</v>
      </c>
      <c r="M346" s="12">
        <f t="array" ref="M346">SUM(ABS(L$2:L346))</f>
        <v>130</v>
      </c>
      <c r="N346" s="6" t="str">
        <f>IF(testdata5[[#This Row],[qty]]&gt;0,"UP",IF(testdata5[[#This Row],[qty]]&lt;0,"DN",""))</f>
        <v/>
      </c>
      <c r="O346" s="7">
        <f t="shared" si="6"/>
        <v>341</v>
      </c>
      <c r="P346" s="2" t="str">
        <f>IF(testdata5[[#This Row],[qty]]&lt;&gt;0,H345,"")</f>
        <v/>
      </c>
      <c r="Q346" s="2" t="str">
        <f ca="1">IF(testdata5[[#This Row],[qty]]&lt;&gt;0,MAX(OFFSET(testdata5[[#This Row],[high]],0,0,testdata5[[#This Row],[lastIndex]]-testdata5[[#This Row],[index]],1)),"")</f>
        <v/>
      </c>
      <c r="R346" s="2" t="str">
        <f ca="1">IF(testdata5[[#This Row],[qty]]&lt;&gt;0,MIN(OFFSET(testdata5[[#This Row],[low]],0,0,testdata5[[#This Row],[lastIndex]]-testdata5[[#This Row],[index]],1)),"")</f>
        <v/>
      </c>
      <c r="S346" s="2" t="str">
        <f>IF(testdata5[[#This Row],[qty]]&lt;&gt;0,testdata5[[#This Row],[last]],"")</f>
        <v/>
      </c>
      <c r="T346" s="1" t="str">
        <f ca="1">IF(testdata5[[#This Row],[qty]]&lt;&gt;0,SUM(OFFSET(testdata5[[#This Row],[volume]],0,0,testdata5[[#This Row],[lastIndex]]-testdata5[[#This Row],[index]],1))/ABS(testdata5[[#This Row],[qty]]),"")</f>
        <v/>
      </c>
      <c r="AG346"/>
    </row>
    <row r="347" spans="1:33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IF(testdata5[[#This Row],[qty]]&lt;&gt;0,H346+testdata5[[#This Row],[qty]]*BrickSize,H346)</f>
        <v>263</v>
      </c>
      <c r="I347" s="15">
        <f>(testdata5[[#This Row],[low]]-$H346)/BrickSize</f>
        <v>-0.32799999999999729</v>
      </c>
      <c r="J347" s="15">
        <f>(testdata5[[#This Row],[high]]-$H346)/BrickSize</f>
        <v>0.48399999999999183</v>
      </c>
      <c r="K347" s="15">
        <f>IF(ABS(testdata5[[#This Row],[higQty]])&gt;=ABS(testdata5[[#This Row],[lowQty]]),testdata5[[#This Row],[higQty]],testdata5[[#This Row],[lowQty]])</f>
        <v>0.48399999999999183</v>
      </c>
      <c r="L347" s="12">
        <f>ROUNDDOWN(testdata5[[#This Row],[rawQty]],0)</f>
        <v>0</v>
      </c>
      <c r="M347" s="12">
        <f t="array" ref="M347">SUM(ABS(L$2:L347))</f>
        <v>130</v>
      </c>
      <c r="N347" s="6" t="str">
        <f>IF(testdata5[[#This Row],[qty]]&gt;0,"UP",IF(testdata5[[#This Row],[qty]]&lt;0,"DN",""))</f>
        <v/>
      </c>
      <c r="O347" s="7">
        <f t="shared" si="6"/>
        <v>341</v>
      </c>
      <c r="P347" s="2" t="str">
        <f>IF(testdata5[[#This Row],[qty]]&lt;&gt;0,H346,"")</f>
        <v/>
      </c>
      <c r="Q347" s="2" t="str">
        <f ca="1">IF(testdata5[[#This Row],[qty]]&lt;&gt;0,MAX(OFFSET(testdata5[[#This Row],[high]],0,0,testdata5[[#This Row],[lastIndex]]-testdata5[[#This Row],[index]],1)),"")</f>
        <v/>
      </c>
      <c r="R347" s="2" t="str">
        <f ca="1">IF(testdata5[[#This Row],[qty]]&lt;&gt;0,MIN(OFFSET(testdata5[[#This Row],[low]],0,0,testdata5[[#This Row],[lastIndex]]-testdata5[[#This Row],[index]],1)),"")</f>
        <v/>
      </c>
      <c r="S347" s="2" t="str">
        <f>IF(testdata5[[#This Row],[qty]]&lt;&gt;0,testdata5[[#This Row],[last]],"")</f>
        <v/>
      </c>
      <c r="T347" s="1" t="str">
        <f ca="1">IF(testdata5[[#This Row],[qty]]&lt;&gt;0,SUM(OFFSET(testdata5[[#This Row],[volume]],0,0,testdata5[[#This Row],[lastIndex]]-testdata5[[#This Row],[index]],1))/ABS(testdata5[[#This Row],[qty]]),"")</f>
        <v/>
      </c>
      <c r="AG347"/>
    </row>
    <row r="348" spans="1:33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IF(testdata5[[#This Row],[qty]]&lt;&gt;0,H347+testdata5[[#This Row],[qty]]*BrickSize,H347)</f>
        <v>263</v>
      </c>
      <c r="I348" s="15">
        <f>(testdata5[[#This Row],[low]]-$H347)/BrickSize</f>
        <v>-0.4079999999999927</v>
      </c>
      <c r="J348" s="15">
        <f>(testdata5[[#This Row],[high]]-$H347)/BrickSize</f>
        <v>2.0000000000004549E-2</v>
      </c>
      <c r="K348" s="15">
        <f>IF(ABS(testdata5[[#This Row],[higQty]])&gt;=ABS(testdata5[[#This Row],[lowQty]]),testdata5[[#This Row],[higQty]],testdata5[[#This Row],[lowQty]])</f>
        <v>-0.4079999999999927</v>
      </c>
      <c r="L348" s="12">
        <f>ROUNDDOWN(testdata5[[#This Row],[rawQty]],0)</f>
        <v>0</v>
      </c>
      <c r="M348" s="12">
        <f t="array" ref="M348">SUM(ABS(L$2:L348))</f>
        <v>130</v>
      </c>
      <c r="N348" s="6" t="str">
        <f>IF(testdata5[[#This Row],[qty]]&gt;0,"UP",IF(testdata5[[#This Row],[qty]]&lt;0,"DN",""))</f>
        <v/>
      </c>
      <c r="O348" s="7">
        <f t="shared" si="6"/>
        <v>341</v>
      </c>
      <c r="P348" s="2" t="str">
        <f>IF(testdata5[[#This Row],[qty]]&lt;&gt;0,H347,"")</f>
        <v/>
      </c>
      <c r="Q348" s="2" t="str">
        <f ca="1">IF(testdata5[[#This Row],[qty]]&lt;&gt;0,MAX(OFFSET(testdata5[[#This Row],[high]],0,0,testdata5[[#This Row],[lastIndex]]-testdata5[[#This Row],[index]],1)),"")</f>
        <v/>
      </c>
      <c r="R348" s="2" t="str">
        <f ca="1">IF(testdata5[[#This Row],[qty]]&lt;&gt;0,MIN(OFFSET(testdata5[[#This Row],[low]],0,0,testdata5[[#This Row],[lastIndex]]-testdata5[[#This Row],[index]],1)),"")</f>
        <v/>
      </c>
      <c r="S348" s="2" t="str">
        <f>IF(testdata5[[#This Row],[qty]]&lt;&gt;0,testdata5[[#This Row],[last]],"")</f>
        <v/>
      </c>
      <c r="T348" s="1" t="str">
        <f ca="1">IF(testdata5[[#This Row],[qty]]&lt;&gt;0,SUM(OFFSET(testdata5[[#This Row],[volume]],0,0,testdata5[[#This Row],[lastIndex]]-testdata5[[#This Row],[index]],1))/ABS(testdata5[[#This Row],[qty]]),"")</f>
        <v/>
      </c>
      <c r="AG348"/>
    </row>
    <row r="349" spans="1:33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IF(testdata5[[#This Row],[qty]]&lt;&gt;0,H348+testdata5[[#This Row],[qty]]*BrickSize,H348)</f>
        <v>263</v>
      </c>
      <c r="I349" s="15">
        <f>(testdata5[[#This Row],[low]]-$H348)/BrickSize</f>
        <v>-0.24400000000000546</v>
      </c>
      <c r="J349" s="15">
        <f>(testdata5[[#This Row],[high]]-$H348)/BrickSize</f>
        <v>0.77200000000000268</v>
      </c>
      <c r="K349" s="15">
        <f>IF(ABS(testdata5[[#This Row],[higQty]])&gt;=ABS(testdata5[[#This Row],[lowQty]]),testdata5[[#This Row],[higQty]],testdata5[[#This Row],[lowQty]])</f>
        <v>0.77200000000000268</v>
      </c>
      <c r="L349" s="12">
        <f>ROUNDDOWN(testdata5[[#This Row],[rawQty]],0)</f>
        <v>0</v>
      </c>
      <c r="M349" s="12">
        <f t="array" ref="M349">SUM(ABS(L$2:L349))</f>
        <v>130</v>
      </c>
      <c r="N349" s="6" t="str">
        <f>IF(testdata5[[#This Row],[qty]]&gt;0,"UP",IF(testdata5[[#This Row],[qty]]&lt;0,"DN",""))</f>
        <v/>
      </c>
      <c r="O349" s="7">
        <f t="shared" si="6"/>
        <v>341</v>
      </c>
      <c r="P349" s="2" t="str">
        <f>IF(testdata5[[#This Row],[qty]]&lt;&gt;0,H348,"")</f>
        <v/>
      </c>
      <c r="Q349" s="2" t="str">
        <f ca="1">IF(testdata5[[#This Row],[qty]]&lt;&gt;0,MAX(OFFSET(testdata5[[#This Row],[high]],0,0,testdata5[[#This Row],[lastIndex]]-testdata5[[#This Row],[index]],1)),"")</f>
        <v/>
      </c>
      <c r="R349" s="2" t="str">
        <f ca="1">IF(testdata5[[#This Row],[qty]]&lt;&gt;0,MIN(OFFSET(testdata5[[#This Row],[low]],0,0,testdata5[[#This Row],[lastIndex]]-testdata5[[#This Row],[index]],1)),"")</f>
        <v/>
      </c>
      <c r="S349" s="2" t="str">
        <f>IF(testdata5[[#This Row],[qty]]&lt;&gt;0,testdata5[[#This Row],[last]],"")</f>
        <v/>
      </c>
      <c r="T349" s="1" t="str">
        <f ca="1">IF(testdata5[[#This Row],[qty]]&lt;&gt;0,SUM(OFFSET(testdata5[[#This Row],[volume]],0,0,testdata5[[#This Row],[lastIndex]]-testdata5[[#This Row],[index]],1))/ABS(testdata5[[#This Row],[qty]]),"")</f>
        <v/>
      </c>
      <c r="AG349"/>
    </row>
    <row r="350" spans="1:33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IF(testdata5[[#This Row],[qty]]&lt;&gt;0,H349+testdata5[[#This Row],[qty]]*BrickSize,H349)</f>
        <v>263</v>
      </c>
      <c r="I350" s="15">
        <f>(testdata5[[#This Row],[low]]-$H349)/BrickSize</f>
        <v>0.1</v>
      </c>
      <c r="J350" s="15">
        <f>(testdata5[[#This Row],[high]]-$H349)/BrickSize</f>
        <v>0.87999999999999545</v>
      </c>
      <c r="K350" s="15">
        <f>IF(ABS(testdata5[[#This Row],[higQty]])&gt;=ABS(testdata5[[#This Row],[lowQty]]),testdata5[[#This Row],[higQty]],testdata5[[#This Row],[lowQty]])</f>
        <v>0.87999999999999545</v>
      </c>
      <c r="L350" s="12">
        <f>ROUNDDOWN(testdata5[[#This Row],[rawQty]],0)</f>
        <v>0</v>
      </c>
      <c r="M350" s="12">
        <f t="array" ref="M350">SUM(ABS(L$2:L350))</f>
        <v>130</v>
      </c>
      <c r="N350" s="6" t="str">
        <f>IF(testdata5[[#This Row],[qty]]&gt;0,"UP",IF(testdata5[[#This Row],[qty]]&lt;0,"DN",""))</f>
        <v/>
      </c>
      <c r="O350" s="7">
        <f t="shared" si="6"/>
        <v>341</v>
      </c>
      <c r="P350" s="2" t="str">
        <f>IF(testdata5[[#This Row],[qty]]&lt;&gt;0,H349,"")</f>
        <v/>
      </c>
      <c r="Q350" s="2" t="str">
        <f ca="1">IF(testdata5[[#This Row],[qty]]&lt;&gt;0,MAX(OFFSET(testdata5[[#This Row],[high]],0,0,testdata5[[#This Row],[lastIndex]]-testdata5[[#This Row],[index]],1)),"")</f>
        <v/>
      </c>
      <c r="R350" s="2" t="str">
        <f ca="1">IF(testdata5[[#This Row],[qty]]&lt;&gt;0,MIN(OFFSET(testdata5[[#This Row],[low]],0,0,testdata5[[#This Row],[lastIndex]]-testdata5[[#This Row],[index]],1)),"")</f>
        <v/>
      </c>
      <c r="S350" s="2" t="str">
        <f>IF(testdata5[[#This Row],[qty]]&lt;&gt;0,testdata5[[#This Row],[last]],"")</f>
        <v/>
      </c>
      <c r="T350" s="1" t="str">
        <f ca="1">IF(testdata5[[#This Row],[qty]]&lt;&gt;0,SUM(OFFSET(testdata5[[#This Row],[volume]],0,0,testdata5[[#This Row],[lastIndex]]-testdata5[[#This Row],[index]],1))/ABS(testdata5[[#This Row],[qty]]),"")</f>
        <v/>
      </c>
      <c r="AG350"/>
    </row>
    <row r="351" spans="1:33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IF(testdata5[[#This Row],[qty]]&lt;&gt;0,H350+testdata5[[#This Row],[qty]]*BrickSize,H350)</f>
        <v>263</v>
      </c>
      <c r="I351" s="15">
        <f>(testdata5[[#This Row],[low]]-$H350)/BrickSize</f>
        <v>-0.38399999999999179</v>
      </c>
      <c r="J351" s="15">
        <f>(testdata5[[#This Row],[high]]-$H350)/BrickSize</f>
        <v>0.54400000000000548</v>
      </c>
      <c r="K351" s="15">
        <f>IF(ABS(testdata5[[#This Row],[higQty]])&gt;=ABS(testdata5[[#This Row],[lowQty]]),testdata5[[#This Row],[higQty]],testdata5[[#This Row],[lowQty]])</f>
        <v>0.54400000000000548</v>
      </c>
      <c r="L351" s="12">
        <f>ROUNDDOWN(testdata5[[#This Row],[rawQty]],0)</f>
        <v>0</v>
      </c>
      <c r="M351" s="12">
        <f t="array" ref="M351">SUM(ABS(L$2:L351))</f>
        <v>130</v>
      </c>
      <c r="N351" s="6" t="str">
        <f>IF(testdata5[[#This Row],[qty]]&gt;0,"UP",IF(testdata5[[#This Row],[qty]]&lt;0,"DN",""))</f>
        <v/>
      </c>
      <c r="O351" s="7">
        <f t="shared" si="6"/>
        <v>341</v>
      </c>
      <c r="P351" s="2" t="str">
        <f>IF(testdata5[[#This Row],[qty]]&lt;&gt;0,H350,"")</f>
        <v/>
      </c>
      <c r="Q351" s="2" t="str">
        <f ca="1">IF(testdata5[[#This Row],[qty]]&lt;&gt;0,MAX(OFFSET(testdata5[[#This Row],[high]],0,0,testdata5[[#This Row],[lastIndex]]-testdata5[[#This Row],[index]],1)),"")</f>
        <v/>
      </c>
      <c r="R351" s="2" t="str">
        <f ca="1">IF(testdata5[[#This Row],[qty]]&lt;&gt;0,MIN(OFFSET(testdata5[[#This Row],[low]],0,0,testdata5[[#This Row],[lastIndex]]-testdata5[[#This Row],[index]],1)),"")</f>
        <v/>
      </c>
      <c r="S351" s="2" t="str">
        <f>IF(testdata5[[#This Row],[qty]]&lt;&gt;0,testdata5[[#This Row],[last]],"")</f>
        <v/>
      </c>
      <c r="T351" s="1" t="str">
        <f ca="1">IF(testdata5[[#This Row],[qty]]&lt;&gt;0,SUM(OFFSET(testdata5[[#This Row],[volume]],0,0,testdata5[[#This Row],[lastIndex]]-testdata5[[#This Row],[index]],1))/ABS(testdata5[[#This Row],[qty]]),"")</f>
        <v/>
      </c>
      <c r="AG351"/>
    </row>
    <row r="352" spans="1:33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IF(testdata5[[#This Row],[qty]]&lt;&gt;0,H351+testdata5[[#This Row],[qty]]*BrickSize,H351)</f>
        <v>263</v>
      </c>
      <c r="I352" s="15">
        <f>(testdata5[[#This Row],[low]]-$H351)/BrickSize</f>
        <v>-0.46400000000001002</v>
      </c>
      <c r="J352" s="15">
        <f>(testdata5[[#This Row],[high]]-$H351)/BrickSize</f>
        <v>0.47999999999999543</v>
      </c>
      <c r="K352" s="15">
        <f>IF(ABS(testdata5[[#This Row],[higQty]])&gt;=ABS(testdata5[[#This Row],[lowQty]]),testdata5[[#This Row],[higQty]],testdata5[[#This Row],[lowQty]])</f>
        <v>0.47999999999999543</v>
      </c>
      <c r="L352" s="12">
        <f>ROUNDDOWN(testdata5[[#This Row],[rawQty]],0)</f>
        <v>0</v>
      </c>
      <c r="M352" s="12">
        <f t="array" ref="M352">SUM(ABS(L$2:L352))</f>
        <v>130</v>
      </c>
      <c r="N352" s="6" t="str">
        <f>IF(testdata5[[#This Row],[qty]]&gt;0,"UP",IF(testdata5[[#This Row],[qty]]&lt;0,"DN",""))</f>
        <v/>
      </c>
      <c r="O352" s="7">
        <f t="shared" si="6"/>
        <v>341</v>
      </c>
      <c r="P352" s="2" t="str">
        <f>IF(testdata5[[#This Row],[qty]]&lt;&gt;0,H351,"")</f>
        <v/>
      </c>
      <c r="Q352" s="2" t="str">
        <f ca="1">IF(testdata5[[#This Row],[qty]]&lt;&gt;0,MAX(OFFSET(testdata5[[#This Row],[high]],0,0,testdata5[[#This Row],[lastIndex]]-testdata5[[#This Row],[index]],1)),"")</f>
        <v/>
      </c>
      <c r="R352" s="2" t="str">
        <f ca="1">IF(testdata5[[#This Row],[qty]]&lt;&gt;0,MIN(OFFSET(testdata5[[#This Row],[low]],0,0,testdata5[[#This Row],[lastIndex]]-testdata5[[#This Row],[index]],1)),"")</f>
        <v/>
      </c>
      <c r="S352" s="2" t="str">
        <f>IF(testdata5[[#This Row],[qty]]&lt;&gt;0,testdata5[[#This Row],[last]],"")</f>
        <v/>
      </c>
      <c r="T352" s="1" t="str">
        <f ca="1">IF(testdata5[[#This Row],[qty]]&lt;&gt;0,SUM(OFFSET(testdata5[[#This Row],[volume]],0,0,testdata5[[#This Row],[lastIndex]]-testdata5[[#This Row],[index]],1))/ABS(testdata5[[#This Row],[qty]]),"")</f>
        <v/>
      </c>
      <c r="AG352"/>
    </row>
    <row r="353" spans="1:33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IF(testdata5[[#This Row],[qty]]&lt;&gt;0,H352+testdata5[[#This Row],[qty]]*BrickSize,H352)</f>
        <v>263</v>
      </c>
      <c r="I353" s="15">
        <f>(testdata5[[#This Row],[low]]-$H352)/BrickSize</f>
        <v>-0.15599999999999453</v>
      </c>
      <c r="J353" s="15">
        <f>(testdata5[[#This Row],[high]]-$H352)/BrickSize</f>
        <v>0.34000000000000907</v>
      </c>
      <c r="K353" s="15">
        <f>IF(ABS(testdata5[[#This Row],[higQty]])&gt;=ABS(testdata5[[#This Row],[lowQty]]),testdata5[[#This Row],[higQty]],testdata5[[#This Row],[lowQty]])</f>
        <v>0.34000000000000907</v>
      </c>
      <c r="L353" s="12">
        <f>ROUNDDOWN(testdata5[[#This Row],[rawQty]],0)</f>
        <v>0</v>
      </c>
      <c r="M353" s="12">
        <f t="array" ref="M353">SUM(ABS(L$2:L353))</f>
        <v>130</v>
      </c>
      <c r="N353" s="6" t="str">
        <f>IF(testdata5[[#This Row],[qty]]&gt;0,"UP",IF(testdata5[[#This Row],[qty]]&lt;0,"DN",""))</f>
        <v/>
      </c>
      <c r="O353" s="7">
        <f t="shared" si="6"/>
        <v>341</v>
      </c>
      <c r="P353" s="2" t="str">
        <f>IF(testdata5[[#This Row],[qty]]&lt;&gt;0,H352,"")</f>
        <v/>
      </c>
      <c r="Q353" s="2" t="str">
        <f ca="1">IF(testdata5[[#This Row],[qty]]&lt;&gt;0,MAX(OFFSET(testdata5[[#This Row],[high]],0,0,testdata5[[#This Row],[lastIndex]]-testdata5[[#This Row],[index]],1)),"")</f>
        <v/>
      </c>
      <c r="R353" s="2" t="str">
        <f ca="1">IF(testdata5[[#This Row],[qty]]&lt;&gt;0,MIN(OFFSET(testdata5[[#This Row],[low]],0,0,testdata5[[#This Row],[lastIndex]]-testdata5[[#This Row],[index]],1)),"")</f>
        <v/>
      </c>
      <c r="S353" s="2" t="str">
        <f>IF(testdata5[[#This Row],[qty]]&lt;&gt;0,testdata5[[#This Row],[last]],"")</f>
        <v/>
      </c>
      <c r="T353" s="1" t="str">
        <f ca="1">IF(testdata5[[#This Row],[qty]]&lt;&gt;0,SUM(OFFSET(testdata5[[#This Row],[volume]],0,0,testdata5[[#This Row],[lastIndex]]-testdata5[[#This Row],[index]],1))/ABS(testdata5[[#This Row],[qty]]),"")</f>
        <v/>
      </c>
      <c r="AG353"/>
    </row>
    <row r="354" spans="1:33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IF(testdata5[[#This Row],[qty]]&lt;&gt;0,H353+testdata5[[#This Row],[qty]]*BrickSize,H353)</f>
        <v>260.5</v>
      </c>
      <c r="I354" s="15">
        <f>(testdata5[[#This Row],[low]]-$H353)/BrickSize</f>
        <v>-1.6319999999999937</v>
      </c>
      <c r="J354" s="15">
        <f>(testdata5[[#This Row],[high]]-$H353)/BrickSize</f>
        <v>-0.31199999999998906</v>
      </c>
      <c r="K354" s="15">
        <f>IF(ABS(testdata5[[#This Row],[higQty]])&gt;=ABS(testdata5[[#This Row],[lowQty]]),testdata5[[#This Row],[higQty]],testdata5[[#This Row],[lowQty]])</f>
        <v>-1.6319999999999937</v>
      </c>
      <c r="L354" s="12">
        <f>ROUNDDOWN(testdata5[[#This Row],[rawQty]],0)</f>
        <v>-1</v>
      </c>
      <c r="M354" s="12">
        <f t="array" ref="M354">SUM(ABS(L$2:L354))</f>
        <v>131</v>
      </c>
      <c r="N354" s="6" t="str">
        <f>IF(testdata5[[#This Row],[qty]]&gt;0,"UP",IF(testdata5[[#This Row],[qty]]&lt;0,"DN",""))</f>
        <v>DN</v>
      </c>
      <c r="O354" s="7">
        <f t="shared" si="6"/>
        <v>341</v>
      </c>
      <c r="P354" s="2">
        <f>IF(testdata5[[#This Row],[qty]]&lt;&gt;0,H353,"")</f>
        <v>263</v>
      </c>
      <c r="Q354" s="2">
        <f ca="1">IF(testdata5[[#This Row],[qty]]&lt;&gt;0,MAX(OFFSET(testdata5[[#This Row],[high]],0,0,testdata5[[#This Row],[lastIndex]]-testdata5[[#This Row],[index]],1)),"")</f>
        <v>265.2</v>
      </c>
      <c r="R354" s="2">
        <f ca="1">IF(testdata5[[#This Row],[qty]]&lt;&gt;0,MIN(OFFSET(testdata5[[#This Row],[low]],0,0,testdata5[[#This Row],[lastIndex]]-testdata5[[#This Row],[index]],1)),"")</f>
        <v>258.92</v>
      </c>
      <c r="S354" s="2">
        <f>IF(testdata5[[#This Row],[qty]]&lt;&gt;0,testdata5[[#This Row],[last]],"")</f>
        <v>260.5</v>
      </c>
      <c r="T354" s="1">
        <f ca="1">IF(testdata5[[#This Row],[qty]]&lt;&gt;0,SUM(OFFSET(testdata5[[#This Row],[volume]],0,0,testdata5[[#This Row],[lastIndex]]-testdata5[[#This Row],[index]],1))/ABS(testdata5[[#This Row],[qty]]),"")</f>
        <v>827893780</v>
      </c>
      <c r="AG354"/>
    </row>
    <row r="355" spans="1:33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IF(testdata5[[#This Row],[qty]]&lt;&gt;0,H354+testdata5[[#This Row],[qty]]*BrickSize,H354)</f>
        <v>263</v>
      </c>
      <c r="I355" s="15">
        <f>(testdata5[[#This Row],[low]]-$H354)/BrickSize</f>
        <v>0.39600000000000363</v>
      </c>
      <c r="J355" s="15">
        <f>(testdata5[[#This Row],[high]]-$H354)/BrickSize</f>
        <v>1.43599999999999</v>
      </c>
      <c r="K355" s="15">
        <f>IF(ABS(testdata5[[#This Row],[higQty]])&gt;=ABS(testdata5[[#This Row],[lowQty]]),testdata5[[#This Row],[higQty]],testdata5[[#This Row],[lowQty]])</f>
        <v>1.43599999999999</v>
      </c>
      <c r="L355" s="12">
        <f>ROUNDDOWN(testdata5[[#This Row],[rawQty]],0)</f>
        <v>1</v>
      </c>
      <c r="M355" s="12">
        <f t="array" ref="M355">SUM(ABS(L$2:L355))</f>
        <v>132</v>
      </c>
      <c r="N355" s="6" t="str">
        <f>IF(testdata5[[#This Row],[qty]]&gt;0,"UP",IF(testdata5[[#This Row],[qty]]&lt;0,"DN",""))</f>
        <v>UP</v>
      </c>
      <c r="O355" s="7">
        <f t="shared" si="6"/>
        <v>353</v>
      </c>
      <c r="P355" s="2">
        <f>IF(testdata5[[#This Row],[qty]]&lt;&gt;0,H354,"")</f>
        <v>260.5</v>
      </c>
      <c r="Q355" s="2">
        <f ca="1">IF(testdata5[[#This Row],[qty]]&lt;&gt;0,MAX(OFFSET(testdata5[[#This Row],[high]],0,0,testdata5[[#This Row],[lastIndex]]-testdata5[[#This Row],[index]],1)),"")</f>
        <v>264.08999999999997</v>
      </c>
      <c r="R355" s="2">
        <f ca="1">IF(testdata5[[#This Row],[qty]]&lt;&gt;0,MIN(OFFSET(testdata5[[#This Row],[low]],0,0,testdata5[[#This Row],[lastIndex]]-testdata5[[#This Row],[index]],1)),"")</f>
        <v>261.49</v>
      </c>
      <c r="S355" s="2">
        <f>IF(testdata5[[#This Row],[qty]]&lt;&gt;0,testdata5[[#This Row],[last]],"")</f>
        <v>263</v>
      </c>
      <c r="T355" s="1">
        <f ca="1">IF(testdata5[[#This Row],[qty]]&lt;&gt;0,SUM(OFFSET(testdata5[[#This Row],[volume]],0,0,testdata5[[#This Row],[lastIndex]]-testdata5[[#This Row],[index]],1))/ABS(testdata5[[#This Row],[qty]]),"")</f>
        <v>72057608</v>
      </c>
      <c r="AG355"/>
    </row>
    <row r="356" spans="1:33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IF(testdata5[[#This Row],[qty]]&lt;&gt;0,H355+testdata5[[#This Row],[qty]]*BrickSize,H355)</f>
        <v>263</v>
      </c>
      <c r="I356" s="15">
        <f>(testdata5[[#This Row],[low]]-$H355)/BrickSize</f>
        <v>-0.66800000000000637</v>
      </c>
      <c r="J356" s="15">
        <f>(testdata5[[#This Row],[high]]-$H355)/BrickSize</f>
        <v>0.19600000000000364</v>
      </c>
      <c r="K356" s="15">
        <f>IF(ABS(testdata5[[#This Row],[higQty]])&gt;=ABS(testdata5[[#This Row],[lowQty]]),testdata5[[#This Row],[higQty]],testdata5[[#This Row],[lowQty]])</f>
        <v>-0.66800000000000637</v>
      </c>
      <c r="L356" s="12">
        <f>ROUNDDOWN(testdata5[[#This Row],[rawQty]],0)</f>
        <v>0</v>
      </c>
      <c r="M356" s="12">
        <f t="array" ref="M356">SUM(ABS(L$2:L356))</f>
        <v>132</v>
      </c>
      <c r="N356" s="6" t="str">
        <f>IF(testdata5[[#This Row],[qty]]&gt;0,"UP",IF(testdata5[[#This Row],[qty]]&lt;0,"DN",""))</f>
        <v/>
      </c>
      <c r="O356" s="7">
        <f t="shared" si="6"/>
        <v>354</v>
      </c>
      <c r="P356" s="2" t="str">
        <f>IF(testdata5[[#This Row],[qty]]&lt;&gt;0,H355,"")</f>
        <v/>
      </c>
      <c r="Q356" s="2" t="str">
        <f ca="1">IF(testdata5[[#This Row],[qty]]&lt;&gt;0,MAX(OFFSET(testdata5[[#This Row],[high]],0,0,testdata5[[#This Row],[lastIndex]]-testdata5[[#This Row],[index]],1)),"")</f>
        <v/>
      </c>
      <c r="R356" s="2" t="str">
        <f ca="1">IF(testdata5[[#This Row],[qty]]&lt;&gt;0,MIN(OFFSET(testdata5[[#This Row],[low]],0,0,testdata5[[#This Row],[lastIndex]]-testdata5[[#This Row],[index]],1)),"")</f>
        <v/>
      </c>
      <c r="S356" s="2" t="str">
        <f>IF(testdata5[[#This Row],[qty]]&lt;&gt;0,testdata5[[#This Row],[last]],"")</f>
        <v/>
      </c>
      <c r="T356" s="1" t="str">
        <f ca="1">IF(testdata5[[#This Row],[qty]]&lt;&gt;0,SUM(OFFSET(testdata5[[#This Row],[volume]],0,0,testdata5[[#This Row],[lastIndex]]-testdata5[[#This Row],[index]],1))/ABS(testdata5[[#This Row],[qty]]),"")</f>
        <v/>
      </c>
      <c r="AG356"/>
    </row>
    <row r="357" spans="1:33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IF(testdata5[[#This Row],[qty]]&lt;&gt;0,H356+testdata5[[#This Row],[qty]]*BrickSize,H356)</f>
        <v>263</v>
      </c>
      <c r="I357" s="15">
        <f>(testdata5[[#This Row],[low]]-$H356)/BrickSize</f>
        <v>0.13599999999998999</v>
      </c>
      <c r="J357" s="15">
        <f>(testdata5[[#This Row],[high]]-$H356)/BrickSize</f>
        <v>0.75999999999999091</v>
      </c>
      <c r="K357" s="15">
        <f>IF(ABS(testdata5[[#This Row],[higQty]])&gt;=ABS(testdata5[[#This Row],[lowQty]]),testdata5[[#This Row],[higQty]],testdata5[[#This Row],[lowQty]])</f>
        <v>0.75999999999999091</v>
      </c>
      <c r="L357" s="12">
        <f>ROUNDDOWN(testdata5[[#This Row],[rawQty]],0)</f>
        <v>0</v>
      </c>
      <c r="M357" s="12">
        <f t="array" ref="M357">SUM(ABS(L$2:L357))</f>
        <v>132</v>
      </c>
      <c r="N357" s="6" t="str">
        <f>IF(testdata5[[#This Row],[qty]]&gt;0,"UP",IF(testdata5[[#This Row],[qty]]&lt;0,"DN",""))</f>
        <v/>
      </c>
      <c r="O357" s="7">
        <f t="shared" si="6"/>
        <v>354</v>
      </c>
      <c r="P357" s="2" t="str">
        <f>IF(testdata5[[#This Row],[qty]]&lt;&gt;0,H356,"")</f>
        <v/>
      </c>
      <c r="Q357" s="2" t="str">
        <f ca="1">IF(testdata5[[#This Row],[qty]]&lt;&gt;0,MAX(OFFSET(testdata5[[#This Row],[high]],0,0,testdata5[[#This Row],[lastIndex]]-testdata5[[#This Row],[index]],1)),"")</f>
        <v/>
      </c>
      <c r="R357" s="2" t="str">
        <f ca="1">IF(testdata5[[#This Row],[qty]]&lt;&gt;0,MIN(OFFSET(testdata5[[#This Row],[low]],0,0,testdata5[[#This Row],[lastIndex]]-testdata5[[#This Row],[index]],1)),"")</f>
        <v/>
      </c>
      <c r="S357" s="2" t="str">
        <f>IF(testdata5[[#This Row],[qty]]&lt;&gt;0,testdata5[[#This Row],[last]],"")</f>
        <v/>
      </c>
      <c r="T357" s="1" t="str">
        <f ca="1">IF(testdata5[[#This Row],[qty]]&lt;&gt;0,SUM(OFFSET(testdata5[[#This Row],[volume]],0,0,testdata5[[#This Row],[lastIndex]]-testdata5[[#This Row],[index]],1))/ABS(testdata5[[#This Row],[qty]]),"")</f>
        <v/>
      </c>
      <c r="AG357"/>
    </row>
    <row r="358" spans="1:33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IF(testdata5[[#This Row],[qty]]&lt;&gt;0,H357+testdata5[[#This Row],[qty]]*BrickSize,H357)</f>
        <v>265.5</v>
      </c>
      <c r="I358" s="15">
        <f>(testdata5[[#This Row],[low]]-$H357)/BrickSize</f>
        <v>0.87999999999999545</v>
      </c>
      <c r="J358" s="15">
        <f>(testdata5[[#This Row],[high]]-$H357)/BrickSize</f>
        <v>1.2400000000000091</v>
      </c>
      <c r="K358" s="15">
        <f>IF(ABS(testdata5[[#This Row],[higQty]])&gt;=ABS(testdata5[[#This Row],[lowQty]]),testdata5[[#This Row],[higQty]],testdata5[[#This Row],[lowQty]])</f>
        <v>1.2400000000000091</v>
      </c>
      <c r="L358" s="12">
        <f>ROUNDDOWN(testdata5[[#This Row],[rawQty]],0)</f>
        <v>1</v>
      </c>
      <c r="M358" s="12">
        <f t="array" ref="M358">SUM(ABS(L$2:L358))</f>
        <v>133</v>
      </c>
      <c r="N358" s="6" t="str">
        <f>IF(testdata5[[#This Row],[qty]]&gt;0,"UP",IF(testdata5[[#This Row],[qty]]&lt;0,"DN",""))</f>
        <v>UP</v>
      </c>
      <c r="O358" s="7">
        <f t="shared" si="6"/>
        <v>354</v>
      </c>
      <c r="P358" s="2">
        <f>IF(testdata5[[#This Row],[qty]]&lt;&gt;0,H357,"")</f>
        <v>263</v>
      </c>
      <c r="Q358" s="2">
        <f ca="1">IF(testdata5[[#This Row],[qty]]&lt;&gt;0,MAX(OFFSET(testdata5[[#This Row],[high]],0,0,testdata5[[#This Row],[lastIndex]]-testdata5[[#This Row],[index]],1)),"")</f>
        <v>266.10000000000002</v>
      </c>
      <c r="R358" s="2">
        <f ca="1">IF(testdata5[[#This Row],[qty]]&lt;&gt;0,MIN(OFFSET(testdata5[[#This Row],[low]],0,0,testdata5[[#This Row],[lastIndex]]-testdata5[[#This Row],[index]],1)),"")</f>
        <v>261.33</v>
      </c>
      <c r="S358" s="2">
        <f>IF(testdata5[[#This Row],[qty]]&lt;&gt;0,testdata5[[#This Row],[last]],"")</f>
        <v>265.5</v>
      </c>
      <c r="T358" s="1">
        <f ca="1">IF(testdata5[[#This Row],[qty]]&lt;&gt;0,SUM(OFFSET(testdata5[[#This Row],[volume]],0,0,testdata5[[#This Row],[lastIndex]]-testdata5[[#This Row],[index]],1))/ABS(testdata5[[#This Row],[qty]]),"")</f>
        <v>217339512</v>
      </c>
      <c r="AG358"/>
    </row>
    <row r="359" spans="1:33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IF(testdata5[[#This Row],[qty]]&lt;&gt;0,H358+testdata5[[#This Row],[qty]]*BrickSize,H358)</f>
        <v>265.5</v>
      </c>
      <c r="I359" s="15">
        <f>(testdata5[[#This Row],[low]]-$H358)/BrickSize</f>
        <v>-0.14800000000000182</v>
      </c>
      <c r="J359" s="15">
        <f>(testdata5[[#This Row],[high]]-$H358)/BrickSize</f>
        <v>0.37200000000000272</v>
      </c>
      <c r="K359" s="15">
        <f>IF(ABS(testdata5[[#This Row],[higQty]])&gt;=ABS(testdata5[[#This Row],[lowQty]]),testdata5[[#This Row],[higQty]],testdata5[[#This Row],[lowQty]])</f>
        <v>0.37200000000000272</v>
      </c>
      <c r="L359" s="12">
        <f>ROUNDDOWN(testdata5[[#This Row],[rawQty]],0)</f>
        <v>0</v>
      </c>
      <c r="M359" s="12">
        <f t="array" ref="M359">SUM(ABS(L$2:L359))</f>
        <v>133</v>
      </c>
      <c r="N359" s="6" t="str">
        <f>IF(testdata5[[#This Row],[qty]]&gt;0,"UP",IF(testdata5[[#This Row],[qty]]&lt;0,"DN",""))</f>
        <v/>
      </c>
      <c r="O359" s="7">
        <f t="shared" si="6"/>
        <v>357</v>
      </c>
      <c r="P359" s="2" t="str">
        <f>IF(testdata5[[#This Row],[qty]]&lt;&gt;0,H358,"")</f>
        <v/>
      </c>
      <c r="Q359" s="2" t="str">
        <f ca="1">IF(testdata5[[#This Row],[qty]]&lt;&gt;0,MAX(OFFSET(testdata5[[#This Row],[high]],0,0,testdata5[[#This Row],[lastIndex]]-testdata5[[#This Row],[index]],1)),"")</f>
        <v/>
      </c>
      <c r="R359" s="2" t="str">
        <f ca="1">IF(testdata5[[#This Row],[qty]]&lt;&gt;0,MIN(OFFSET(testdata5[[#This Row],[low]],0,0,testdata5[[#This Row],[lastIndex]]-testdata5[[#This Row],[index]],1)),"")</f>
        <v/>
      </c>
      <c r="S359" s="2" t="str">
        <f>IF(testdata5[[#This Row],[qty]]&lt;&gt;0,testdata5[[#This Row],[last]],"")</f>
        <v/>
      </c>
      <c r="T359" s="1" t="str">
        <f ca="1">IF(testdata5[[#This Row],[qty]]&lt;&gt;0,SUM(OFFSET(testdata5[[#This Row],[volume]],0,0,testdata5[[#This Row],[lastIndex]]-testdata5[[#This Row],[index]],1))/ABS(testdata5[[#This Row],[qty]]),"")</f>
        <v/>
      </c>
      <c r="AG359"/>
    </row>
    <row r="360" spans="1:33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IF(testdata5[[#This Row],[qty]]&lt;&gt;0,H359+testdata5[[#This Row],[qty]]*BrickSize,H359)</f>
        <v>268</v>
      </c>
      <c r="I360" s="15">
        <f>(testdata5[[#This Row],[low]]-$H359)/BrickSize</f>
        <v>0.20399999999999635</v>
      </c>
      <c r="J360" s="15">
        <f>(testdata5[[#This Row],[high]]-$H359)/BrickSize</f>
        <v>1.1440000000000055</v>
      </c>
      <c r="K360" s="15">
        <f>IF(ABS(testdata5[[#This Row],[higQty]])&gt;=ABS(testdata5[[#This Row],[lowQty]]),testdata5[[#This Row],[higQty]],testdata5[[#This Row],[lowQty]])</f>
        <v>1.1440000000000055</v>
      </c>
      <c r="L360" s="12">
        <f>ROUNDDOWN(testdata5[[#This Row],[rawQty]],0)</f>
        <v>1</v>
      </c>
      <c r="M360" s="12">
        <f t="array" ref="M360">SUM(ABS(L$2:L360))</f>
        <v>134</v>
      </c>
      <c r="N360" s="6" t="str">
        <f>IF(testdata5[[#This Row],[qty]]&gt;0,"UP",IF(testdata5[[#This Row],[qty]]&lt;0,"DN",""))</f>
        <v>UP</v>
      </c>
      <c r="O360" s="7">
        <f t="shared" si="6"/>
        <v>357</v>
      </c>
      <c r="P360" s="2">
        <f>IF(testdata5[[#This Row],[qty]]&lt;&gt;0,H359,"")</f>
        <v>265.5</v>
      </c>
      <c r="Q360" s="2">
        <f ca="1">IF(testdata5[[#This Row],[qty]]&lt;&gt;0,MAX(OFFSET(testdata5[[#This Row],[high]],0,0,testdata5[[#This Row],[lastIndex]]-testdata5[[#This Row],[index]],1)),"")</f>
        <v>268.36</v>
      </c>
      <c r="R360" s="2">
        <f ca="1">IF(testdata5[[#This Row],[qty]]&lt;&gt;0,MIN(OFFSET(testdata5[[#This Row],[low]],0,0,testdata5[[#This Row],[lastIndex]]-testdata5[[#This Row],[index]],1)),"")</f>
        <v>265.13</v>
      </c>
      <c r="S360" s="2">
        <f>IF(testdata5[[#This Row],[qty]]&lt;&gt;0,testdata5[[#This Row],[last]],"")</f>
        <v>268</v>
      </c>
      <c r="T360" s="1">
        <f ca="1">IF(testdata5[[#This Row],[qty]]&lt;&gt;0,SUM(OFFSET(testdata5[[#This Row],[volume]],0,0,testdata5[[#This Row],[lastIndex]]-testdata5[[#This Row],[index]],1))/ABS(testdata5[[#This Row],[qty]]),"")</f>
        <v>117755228</v>
      </c>
      <c r="AG360"/>
    </row>
    <row r="361" spans="1:33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IF(testdata5[[#This Row],[qty]]&lt;&gt;0,H360+testdata5[[#This Row],[qty]]*BrickSize,H360)</f>
        <v>268</v>
      </c>
      <c r="I361" s="15">
        <f>(testdata5[[#This Row],[low]]-$H360)/BrickSize</f>
        <v>-0.31199999999998906</v>
      </c>
      <c r="J361" s="15">
        <f>(testdata5[[#This Row],[high]]-$H360)/BrickSize</f>
        <v>0.43599999999999001</v>
      </c>
      <c r="K361" s="15">
        <f>IF(ABS(testdata5[[#This Row],[higQty]])&gt;=ABS(testdata5[[#This Row],[lowQty]]),testdata5[[#This Row],[higQty]],testdata5[[#This Row],[lowQty]])</f>
        <v>0.43599999999999001</v>
      </c>
      <c r="L361" s="12">
        <f>ROUNDDOWN(testdata5[[#This Row],[rawQty]],0)</f>
        <v>0</v>
      </c>
      <c r="M361" s="12">
        <f t="array" ref="M361">SUM(ABS(L$2:L361))</f>
        <v>134</v>
      </c>
      <c r="N361" s="6" t="str">
        <f>IF(testdata5[[#This Row],[qty]]&gt;0,"UP",IF(testdata5[[#This Row],[qty]]&lt;0,"DN",""))</f>
        <v/>
      </c>
      <c r="O361" s="7">
        <f t="shared" si="6"/>
        <v>359</v>
      </c>
      <c r="P361" s="2" t="str">
        <f>IF(testdata5[[#This Row],[qty]]&lt;&gt;0,H360,"")</f>
        <v/>
      </c>
      <c r="Q361" s="2" t="str">
        <f ca="1">IF(testdata5[[#This Row],[qty]]&lt;&gt;0,MAX(OFFSET(testdata5[[#This Row],[high]],0,0,testdata5[[#This Row],[lastIndex]]-testdata5[[#This Row],[index]],1)),"")</f>
        <v/>
      </c>
      <c r="R361" s="2" t="str">
        <f ca="1">IF(testdata5[[#This Row],[qty]]&lt;&gt;0,MIN(OFFSET(testdata5[[#This Row],[low]],0,0,testdata5[[#This Row],[lastIndex]]-testdata5[[#This Row],[index]],1)),"")</f>
        <v/>
      </c>
      <c r="S361" s="2" t="str">
        <f>IF(testdata5[[#This Row],[qty]]&lt;&gt;0,testdata5[[#This Row],[last]],"")</f>
        <v/>
      </c>
      <c r="T361" s="1" t="str">
        <f ca="1">IF(testdata5[[#This Row],[qty]]&lt;&gt;0,SUM(OFFSET(testdata5[[#This Row],[volume]],0,0,testdata5[[#This Row],[lastIndex]]-testdata5[[#This Row],[index]],1))/ABS(testdata5[[#This Row],[qty]]),"")</f>
        <v/>
      </c>
      <c r="AG361"/>
    </row>
    <row r="362" spans="1:33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IF(testdata5[[#This Row],[qty]]&lt;&gt;0,H361+testdata5[[#This Row],[qty]]*BrickSize,H361)</f>
        <v>268</v>
      </c>
      <c r="I362" s="15">
        <f>(testdata5[[#This Row],[low]]-$H361)/BrickSize</f>
        <v>-0.18800000000001091</v>
      </c>
      <c r="J362" s="15">
        <f>(testdata5[[#This Row],[high]]-$H361)/BrickSize</f>
        <v>0.42400000000000093</v>
      </c>
      <c r="K362" s="15">
        <f>IF(ABS(testdata5[[#This Row],[higQty]])&gt;=ABS(testdata5[[#This Row],[lowQty]]),testdata5[[#This Row],[higQty]],testdata5[[#This Row],[lowQty]])</f>
        <v>0.42400000000000093</v>
      </c>
      <c r="L362" s="12">
        <f>ROUNDDOWN(testdata5[[#This Row],[rawQty]],0)</f>
        <v>0</v>
      </c>
      <c r="M362" s="12">
        <f t="array" ref="M362">SUM(ABS(L$2:L362))</f>
        <v>134</v>
      </c>
      <c r="N362" s="6" t="str">
        <f>IF(testdata5[[#This Row],[qty]]&gt;0,"UP",IF(testdata5[[#This Row],[qty]]&lt;0,"DN",""))</f>
        <v/>
      </c>
      <c r="O362" s="7">
        <f t="shared" si="6"/>
        <v>359</v>
      </c>
      <c r="P362" s="2" t="str">
        <f>IF(testdata5[[#This Row],[qty]]&lt;&gt;0,H361,"")</f>
        <v/>
      </c>
      <c r="Q362" s="2" t="str">
        <f ca="1">IF(testdata5[[#This Row],[qty]]&lt;&gt;0,MAX(OFFSET(testdata5[[#This Row],[high]],0,0,testdata5[[#This Row],[lastIndex]]-testdata5[[#This Row],[index]],1)),"")</f>
        <v/>
      </c>
      <c r="R362" s="2" t="str">
        <f ca="1">IF(testdata5[[#This Row],[qty]]&lt;&gt;0,MIN(OFFSET(testdata5[[#This Row],[low]],0,0,testdata5[[#This Row],[lastIndex]]-testdata5[[#This Row],[index]],1)),"")</f>
        <v/>
      </c>
      <c r="S362" s="2" t="str">
        <f>IF(testdata5[[#This Row],[qty]]&lt;&gt;0,testdata5[[#This Row],[last]],"")</f>
        <v/>
      </c>
      <c r="T362" s="1" t="str">
        <f ca="1">IF(testdata5[[#This Row],[qty]]&lt;&gt;0,SUM(OFFSET(testdata5[[#This Row],[volume]],0,0,testdata5[[#This Row],[lastIndex]]-testdata5[[#This Row],[index]],1))/ABS(testdata5[[#This Row],[qty]]),"")</f>
        <v/>
      </c>
      <c r="AG362"/>
    </row>
    <row r="363" spans="1:33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IF(testdata5[[#This Row],[qty]]&lt;&gt;0,H362+testdata5[[#This Row],[qty]]*BrickSize,H362)</f>
        <v>268</v>
      </c>
      <c r="I363" s="15">
        <f>(testdata5[[#This Row],[low]]-$H362)/BrickSize</f>
        <v>0.44800000000000184</v>
      </c>
      <c r="J363" s="15">
        <f>(testdata5[[#This Row],[high]]-$H362)/BrickSize</f>
        <v>0.85999999999999088</v>
      </c>
      <c r="K363" s="15">
        <f>IF(ABS(testdata5[[#This Row],[higQty]])&gt;=ABS(testdata5[[#This Row],[lowQty]]),testdata5[[#This Row],[higQty]],testdata5[[#This Row],[lowQty]])</f>
        <v>0.85999999999999088</v>
      </c>
      <c r="L363" s="12">
        <f>ROUNDDOWN(testdata5[[#This Row],[rawQty]],0)</f>
        <v>0</v>
      </c>
      <c r="M363" s="12">
        <f t="array" ref="M363">SUM(ABS(L$2:L363))</f>
        <v>134</v>
      </c>
      <c r="N363" s="6" t="str">
        <f>IF(testdata5[[#This Row],[qty]]&gt;0,"UP",IF(testdata5[[#This Row],[qty]]&lt;0,"DN",""))</f>
        <v/>
      </c>
      <c r="O363" s="7">
        <f t="shared" si="6"/>
        <v>359</v>
      </c>
      <c r="P363" s="2" t="str">
        <f>IF(testdata5[[#This Row],[qty]]&lt;&gt;0,H362,"")</f>
        <v/>
      </c>
      <c r="Q363" s="2" t="str">
        <f ca="1">IF(testdata5[[#This Row],[qty]]&lt;&gt;0,MAX(OFFSET(testdata5[[#This Row],[high]],0,0,testdata5[[#This Row],[lastIndex]]-testdata5[[#This Row],[index]],1)),"")</f>
        <v/>
      </c>
      <c r="R363" s="2" t="str">
        <f ca="1">IF(testdata5[[#This Row],[qty]]&lt;&gt;0,MIN(OFFSET(testdata5[[#This Row],[low]],0,0,testdata5[[#This Row],[lastIndex]]-testdata5[[#This Row],[index]],1)),"")</f>
        <v/>
      </c>
      <c r="S363" s="2" t="str">
        <f>IF(testdata5[[#This Row],[qty]]&lt;&gt;0,testdata5[[#This Row],[last]],"")</f>
        <v/>
      </c>
      <c r="T363" s="1" t="str">
        <f ca="1">IF(testdata5[[#This Row],[qty]]&lt;&gt;0,SUM(OFFSET(testdata5[[#This Row],[volume]],0,0,testdata5[[#This Row],[lastIndex]]-testdata5[[#This Row],[index]],1))/ABS(testdata5[[#This Row],[qty]]),"")</f>
        <v/>
      </c>
      <c r="AG363"/>
    </row>
    <row r="364" spans="1:33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IF(testdata5[[#This Row],[qty]]&lt;&gt;0,H363+testdata5[[#This Row],[qty]]*BrickSize,H363)</f>
        <v>268</v>
      </c>
      <c r="I364" s="15">
        <f>(testdata5[[#This Row],[low]]-$H363)/BrickSize</f>
        <v>0.4</v>
      </c>
      <c r="J364" s="15">
        <f>(testdata5[[#This Row],[high]]-$H363)/BrickSize</f>
        <v>0.84400000000000541</v>
      </c>
      <c r="K364" s="15">
        <f>IF(ABS(testdata5[[#This Row],[higQty]])&gt;=ABS(testdata5[[#This Row],[lowQty]]),testdata5[[#This Row],[higQty]],testdata5[[#This Row],[lowQty]])</f>
        <v>0.84400000000000541</v>
      </c>
      <c r="L364" s="12">
        <f>ROUNDDOWN(testdata5[[#This Row],[rawQty]],0)</f>
        <v>0</v>
      </c>
      <c r="M364" s="12">
        <f t="array" ref="M364">SUM(ABS(L$2:L364))</f>
        <v>134</v>
      </c>
      <c r="N364" s="6" t="str">
        <f>IF(testdata5[[#This Row],[qty]]&gt;0,"UP",IF(testdata5[[#This Row],[qty]]&lt;0,"DN",""))</f>
        <v/>
      </c>
      <c r="O364" s="7">
        <f t="shared" si="6"/>
        <v>359</v>
      </c>
      <c r="P364" s="2" t="str">
        <f>IF(testdata5[[#This Row],[qty]]&lt;&gt;0,H363,"")</f>
        <v/>
      </c>
      <c r="Q364" s="2" t="str">
        <f ca="1">IF(testdata5[[#This Row],[qty]]&lt;&gt;0,MAX(OFFSET(testdata5[[#This Row],[high]],0,0,testdata5[[#This Row],[lastIndex]]-testdata5[[#This Row],[index]],1)),"")</f>
        <v/>
      </c>
      <c r="R364" s="2" t="str">
        <f ca="1">IF(testdata5[[#This Row],[qty]]&lt;&gt;0,MIN(OFFSET(testdata5[[#This Row],[low]],0,0,testdata5[[#This Row],[lastIndex]]-testdata5[[#This Row],[index]],1)),"")</f>
        <v/>
      </c>
      <c r="S364" s="2" t="str">
        <f>IF(testdata5[[#This Row],[qty]]&lt;&gt;0,testdata5[[#This Row],[last]],"")</f>
        <v/>
      </c>
      <c r="T364" s="1" t="str">
        <f ca="1">IF(testdata5[[#This Row],[qty]]&lt;&gt;0,SUM(OFFSET(testdata5[[#This Row],[volume]],0,0,testdata5[[#This Row],[lastIndex]]-testdata5[[#This Row],[index]],1))/ABS(testdata5[[#This Row],[qty]]),"")</f>
        <v/>
      </c>
      <c r="AG364"/>
    </row>
    <row r="365" spans="1:33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IF(testdata5[[#This Row],[qty]]&lt;&gt;0,H364+testdata5[[#This Row],[qty]]*BrickSize,H364)</f>
        <v>268</v>
      </c>
      <c r="I365" s="15">
        <f>(testdata5[[#This Row],[low]]-$H364)/BrickSize</f>
        <v>0.25199999999999817</v>
      </c>
      <c r="J365" s="15">
        <f>(testdata5[[#This Row],[high]]-$H364)/BrickSize</f>
        <v>0.9</v>
      </c>
      <c r="K365" s="15">
        <f>IF(ABS(testdata5[[#This Row],[higQty]])&gt;=ABS(testdata5[[#This Row],[lowQty]]),testdata5[[#This Row],[higQty]],testdata5[[#This Row],[lowQty]])</f>
        <v>0.9</v>
      </c>
      <c r="L365" s="12">
        <f>ROUNDDOWN(testdata5[[#This Row],[rawQty]],0)</f>
        <v>0</v>
      </c>
      <c r="M365" s="12">
        <f t="array" ref="M365">SUM(ABS(L$2:L365))</f>
        <v>134</v>
      </c>
      <c r="N365" s="6" t="str">
        <f>IF(testdata5[[#This Row],[qty]]&gt;0,"UP",IF(testdata5[[#This Row],[qty]]&lt;0,"DN",""))</f>
        <v/>
      </c>
      <c r="O365" s="7">
        <f t="shared" si="6"/>
        <v>359</v>
      </c>
      <c r="P365" s="2" t="str">
        <f>IF(testdata5[[#This Row],[qty]]&lt;&gt;0,H364,"")</f>
        <v/>
      </c>
      <c r="Q365" s="2" t="str">
        <f ca="1">IF(testdata5[[#This Row],[qty]]&lt;&gt;0,MAX(OFFSET(testdata5[[#This Row],[high]],0,0,testdata5[[#This Row],[lastIndex]]-testdata5[[#This Row],[index]],1)),"")</f>
        <v/>
      </c>
      <c r="R365" s="2" t="str">
        <f ca="1">IF(testdata5[[#This Row],[qty]]&lt;&gt;0,MIN(OFFSET(testdata5[[#This Row],[low]],0,0,testdata5[[#This Row],[lastIndex]]-testdata5[[#This Row],[index]],1)),"")</f>
        <v/>
      </c>
      <c r="S365" s="2" t="str">
        <f>IF(testdata5[[#This Row],[qty]]&lt;&gt;0,testdata5[[#This Row],[last]],"")</f>
        <v/>
      </c>
      <c r="T365" s="1" t="str">
        <f ca="1">IF(testdata5[[#This Row],[qty]]&lt;&gt;0,SUM(OFFSET(testdata5[[#This Row],[volume]],0,0,testdata5[[#This Row],[lastIndex]]-testdata5[[#This Row],[index]],1))/ABS(testdata5[[#This Row],[qty]]),"")</f>
        <v/>
      </c>
      <c r="AG365"/>
    </row>
    <row r="366" spans="1:33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IF(testdata5[[#This Row],[qty]]&lt;&gt;0,H365+testdata5[[#This Row],[qty]]*BrickSize,H365)</f>
        <v>268</v>
      </c>
      <c r="I366" s="15">
        <f>(testdata5[[#This Row],[low]]-$H365)/BrickSize</f>
        <v>0.3519999999999982</v>
      </c>
      <c r="J366" s="15">
        <f>(testdata5[[#This Row],[high]]-$H365)/BrickSize</f>
        <v>0.84400000000000541</v>
      </c>
      <c r="K366" s="15">
        <f>IF(ABS(testdata5[[#This Row],[higQty]])&gt;=ABS(testdata5[[#This Row],[lowQty]]),testdata5[[#This Row],[higQty]],testdata5[[#This Row],[lowQty]])</f>
        <v>0.84400000000000541</v>
      </c>
      <c r="L366" s="12">
        <f>ROUNDDOWN(testdata5[[#This Row],[rawQty]],0)</f>
        <v>0</v>
      </c>
      <c r="M366" s="12">
        <f t="array" ref="M366">SUM(ABS(L$2:L366))</f>
        <v>134</v>
      </c>
      <c r="N366" s="6" t="str">
        <f>IF(testdata5[[#This Row],[qty]]&gt;0,"UP",IF(testdata5[[#This Row],[qty]]&lt;0,"DN",""))</f>
        <v/>
      </c>
      <c r="O366" s="7">
        <f t="shared" si="6"/>
        <v>359</v>
      </c>
      <c r="P366" s="2" t="str">
        <f>IF(testdata5[[#This Row],[qty]]&lt;&gt;0,H365,"")</f>
        <v/>
      </c>
      <c r="Q366" s="2" t="str">
        <f ca="1">IF(testdata5[[#This Row],[qty]]&lt;&gt;0,MAX(OFFSET(testdata5[[#This Row],[high]],0,0,testdata5[[#This Row],[lastIndex]]-testdata5[[#This Row],[index]],1)),"")</f>
        <v/>
      </c>
      <c r="R366" s="2" t="str">
        <f ca="1">IF(testdata5[[#This Row],[qty]]&lt;&gt;0,MIN(OFFSET(testdata5[[#This Row],[low]],0,0,testdata5[[#This Row],[lastIndex]]-testdata5[[#This Row],[index]],1)),"")</f>
        <v/>
      </c>
      <c r="S366" s="2" t="str">
        <f>IF(testdata5[[#This Row],[qty]]&lt;&gt;0,testdata5[[#This Row],[last]],"")</f>
        <v/>
      </c>
      <c r="T366" s="1" t="str">
        <f ca="1">IF(testdata5[[#This Row],[qty]]&lt;&gt;0,SUM(OFFSET(testdata5[[#This Row],[volume]],0,0,testdata5[[#This Row],[lastIndex]]-testdata5[[#This Row],[index]],1))/ABS(testdata5[[#This Row],[qty]]),"")</f>
        <v/>
      </c>
      <c r="AG366"/>
    </row>
    <row r="367" spans="1:33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IF(testdata5[[#This Row],[qty]]&lt;&gt;0,H366+testdata5[[#This Row],[qty]]*BrickSize,H366)</f>
        <v>268</v>
      </c>
      <c r="I367" s="15">
        <f>(testdata5[[#This Row],[low]]-$H366)/BrickSize</f>
        <v>-0.22000000000000455</v>
      </c>
      <c r="J367" s="15">
        <f>(testdata5[[#This Row],[high]]-$H366)/BrickSize</f>
        <v>0.62000000000000455</v>
      </c>
      <c r="K367" s="15">
        <f>IF(ABS(testdata5[[#This Row],[higQty]])&gt;=ABS(testdata5[[#This Row],[lowQty]]),testdata5[[#This Row],[higQty]],testdata5[[#This Row],[lowQty]])</f>
        <v>0.62000000000000455</v>
      </c>
      <c r="L367" s="12">
        <f>ROUNDDOWN(testdata5[[#This Row],[rawQty]],0)</f>
        <v>0</v>
      </c>
      <c r="M367" s="12">
        <f t="array" ref="M367">SUM(ABS(L$2:L367))</f>
        <v>134</v>
      </c>
      <c r="N367" s="6" t="str">
        <f>IF(testdata5[[#This Row],[qty]]&gt;0,"UP",IF(testdata5[[#This Row],[qty]]&lt;0,"DN",""))</f>
        <v/>
      </c>
      <c r="O367" s="7">
        <f t="shared" si="6"/>
        <v>359</v>
      </c>
      <c r="P367" s="2" t="str">
        <f>IF(testdata5[[#This Row],[qty]]&lt;&gt;0,H366,"")</f>
        <v/>
      </c>
      <c r="Q367" s="2" t="str">
        <f ca="1">IF(testdata5[[#This Row],[qty]]&lt;&gt;0,MAX(OFFSET(testdata5[[#This Row],[high]],0,0,testdata5[[#This Row],[lastIndex]]-testdata5[[#This Row],[index]],1)),"")</f>
        <v/>
      </c>
      <c r="R367" s="2" t="str">
        <f ca="1">IF(testdata5[[#This Row],[qty]]&lt;&gt;0,MIN(OFFSET(testdata5[[#This Row],[low]],0,0,testdata5[[#This Row],[lastIndex]]-testdata5[[#This Row],[index]],1)),"")</f>
        <v/>
      </c>
      <c r="S367" s="2" t="str">
        <f>IF(testdata5[[#This Row],[qty]]&lt;&gt;0,testdata5[[#This Row],[last]],"")</f>
        <v/>
      </c>
      <c r="T367" s="1" t="str">
        <f ca="1">IF(testdata5[[#This Row],[qty]]&lt;&gt;0,SUM(OFFSET(testdata5[[#This Row],[volume]],0,0,testdata5[[#This Row],[lastIndex]]-testdata5[[#This Row],[index]],1))/ABS(testdata5[[#This Row],[qty]]),"")</f>
        <v/>
      </c>
      <c r="AG367"/>
    </row>
    <row r="368" spans="1:33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IF(testdata5[[#This Row],[qty]]&lt;&gt;0,H367+testdata5[[#This Row],[qty]]*BrickSize,H367)</f>
        <v>268</v>
      </c>
      <c r="I368" s="15">
        <f>(testdata5[[#This Row],[low]]-$H367)/BrickSize</f>
        <v>-0.37200000000000272</v>
      </c>
      <c r="J368" s="15">
        <f>(testdata5[[#This Row],[high]]-$H367)/BrickSize</f>
        <v>0.30799999999999272</v>
      </c>
      <c r="K368" s="15">
        <f>IF(ABS(testdata5[[#This Row],[higQty]])&gt;=ABS(testdata5[[#This Row],[lowQty]]),testdata5[[#This Row],[higQty]],testdata5[[#This Row],[lowQty]])</f>
        <v>-0.37200000000000272</v>
      </c>
      <c r="L368" s="12">
        <f>ROUNDDOWN(testdata5[[#This Row],[rawQty]],0)</f>
        <v>0</v>
      </c>
      <c r="M368" s="12">
        <f t="array" ref="M368">SUM(ABS(L$2:L368))</f>
        <v>134</v>
      </c>
      <c r="N368" s="6" t="str">
        <f>IF(testdata5[[#This Row],[qty]]&gt;0,"UP",IF(testdata5[[#This Row],[qty]]&lt;0,"DN",""))</f>
        <v/>
      </c>
      <c r="O368" s="7">
        <f t="shared" si="6"/>
        <v>359</v>
      </c>
      <c r="P368" s="2" t="str">
        <f>IF(testdata5[[#This Row],[qty]]&lt;&gt;0,H367,"")</f>
        <v/>
      </c>
      <c r="Q368" s="2" t="str">
        <f ca="1">IF(testdata5[[#This Row],[qty]]&lt;&gt;0,MAX(OFFSET(testdata5[[#This Row],[high]],0,0,testdata5[[#This Row],[lastIndex]]-testdata5[[#This Row],[index]],1)),"")</f>
        <v/>
      </c>
      <c r="R368" s="2" t="str">
        <f ca="1">IF(testdata5[[#This Row],[qty]]&lt;&gt;0,MIN(OFFSET(testdata5[[#This Row],[low]],0,0,testdata5[[#This Row],[lastIndex]]-testdata5[[#This Row],[index]],1)),"")</f>
        <v/>
      </c>
      <c r="S368" s="2" t="str">
        <f>IF(testdata5[[#This Row],[qty]]&lt;&gt;0,testdata5[[#This Row],[last]],"")</f>
        <v/>
      </c>
      <c r="T368" s="1" t="str">
        <f ca="1">IF(testdata5[[#This Row],[qty]]&lt;&gt;0,SUM(OFFSET(testdata5[[#This Row],[volume]],0,0,testdata5[[#This Row],[lastIndex]]-testdata5[[#This Row],[index]],1))/ABS(testdata5[[#This Row],[qty]]),"")</f>
        <v/>
      </c>
      <c r="AG368"/>
    </row>
    <row r="369" spans="1:33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IF(testdata5[[#This Row],[qty]]&lt;&gt;0,H368+testdata5[[#This Row],[qty]]*BrickSize,H368)</f>
        <v>268</v>
      </c>
      <c r="I369" s="15">
        <f>(testdata5[[#This Row],[low]]-$H368)/BrickSize</f>
        <v>-0.92400000000000093</v>
      </c>
      <c r="J369" s="15">
        <f>(testdata5[[#This Row],[high]]-$H368)/BrickSize</f>
        <v>-6.4000000000010007E-2</v>
      </c>
      <c r="K369" s="15">
        <f>IF(ABS(testdata5[[#This Row],[higQty]])&gt;=ABS(testdata5[[#This Row],[lowQty]]),testdata5[[#This Row],[higQty]],testdata5[[#This Row],[lowQty]])</f>
        <v>-0.92400000000000093</v>
      </c>
      <c r="L369" s="12">
        <f>ROUNDDOWN(testdata5[[#This Row],[rawQty]],0)</f>
        <v>0</v>
      </c>
      <c r="M369" s="12">
        <f t="array" ref="M369">SUM(ABS(L$2:L369))</f>
        <v>134</v>
      </c>
      <c r="N369" s="6" t="str">
        <f>IF(testdata5[[#This Row],[qty]]&gt;0,"UP",IF(testdata5[[#This Row],[qty]]&lt;0,"DN",""))</f>
        <v/>
      </c>
      <c r="O369" s="7">
        <f t="shared" si="6"/>
        <v>359</v>
      </c>
      <c r="P369" s="2" t="str">
        <f>IF(testdata5[[#This Row],[qty]]&lt;&gt;0,H368,"")</f>
        <v/>
      </c>
      <c r="Q369" s="2" t="str">
        <f ca="1">IF(testdata5[[#This Row],[qty]]&lt;&gt;0,MAX(OFFSET(testdata5[[#This Row],[high]],0,0,testdata5[[#This Row],[lastIndex]]-testdata5[[#This Row],[index]],1)),"")</f>
        <v/>
      </c>
      <c r="R369" s="2" t="str">
        <f ca="1">IF(testdata5[[#This Row],[qty]]&lt;&gt;0,MIN(OFFSET(testdata5[[#This Row],[low]],0,0,testdata5[[#This Row],[lastIndex]]-testdata5[[#This Row],[index]],1)),"")</f>
        <v/>
      </c>
      <c r="S369" s="2" t="str">
        <f>IF(testdata5[[#This Row],[qty]]&lt;&gt;0,testdata5[[#This Row],[last]],"")</f>
        <v/>
      </c>
      <c r="T369" s="1" t="str">
        <f ca="1">IF(testdata5[[#This Row],[qty]]&lt;&gt;0,SUM(OFFSET(testdata5[[#This Row],[volume]],0,0,testdata5[[#This Row],[lastIndex]]-testdata5[[#This Row],[index]],1))/ABS(testdata5[[#This Row],[qty]]),"")</f>
        <v/>
      </c>
      <c r="AG369"/>
    </row>
    <row r="370" spans="1:33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IF(testdata5[[#This Row],[qty]]&lt;&gt;0,H369+testdata5[[#This Row],[qty]]*BrickSize,H369)</f>
        <v>268</v>
      </c>
      <c r="I370" s="15">
        <f>(testdata5[[#This Row],[low]]-$H369)/BrickSize</f>
        <v>-0.12400000000000092</v>
      </c>
      <c r="J370" s="15">
        <f>(testdata5[[#This Row],[high]]-$H369)/BrickSize</f>
        <v>0.31199999999998906</v>
      </c>
      <c r="K370" s="15">
        <f>IF(ABS(testdata5[[#This Row],[higQty]])&gt;=ABS(testdata5[[#This Row],[lowQty]]),testdata5[[#This Row],[higQty]],testdata5[[#This Row],[lowQty]])</f>
        <v>0.31199999999998906</v>
      </c>
      <c r="L370" s="12">
        <f>ROUNDDOWN(testdata5[[#This Row],[rawQty]],0)</f>
        <v>0</v>
      </c>
      <c r="M370" s="12">
        <f t="array" ref="M370">SUM(ABS(L$2:L370))</f>
        <v>134</v>
      </c>
      <c r="N370" s="6" t="str">
        <f>IF(testdata5[[#This Row],[qty]]&gt;0,"UP",IF(testdata5[[#This Row],[qty]]&lt;0,"DN",""))</f>
        <v/>
      </c>
      <c r="O370" s="7">
        <f t="shared" si="6"/>
        <v>359</v>
      </c>
      <c r="P370" s="2" t="str">
        <f>IF(testdata5[[#This Row],[qty]]&lt;&gt;0,H369,"")</f>
        <v/>
      </c>
      <c r="Q370" s="2" t="str">
        <f ca="1">IF(testdata5[[#This Row],[qty]]&lt;&gt;0,MAX(OFFSET(testdata5[[#This Row],[high]],0,0,testdata5[[#This Row],[lastIndex]]-testdata5[[#This Row],[index]],1)),"")</f>
        <v/>
      </c>
      <c r="R370" s="2" t="str">
        <f ca="1">IF(testdata5[[#This Row],[qty]]&lt;&gt;0,MIN(OFFSET(testdata5[[#This Row],[low]],0,0,testdata5[[#This Row],[lastIndex]]-testdata5[[#This Row],[index]],1)),"")</f>
        <v/>
      </c>
      <c r="S370" s="2" t="str">
        <f>IF(testdata5[[#This Row],[qty]]&lt;&gt;0,testdata5[[#This Row],[last]],"")</f>
        <v/>
      </c>
      <c r="T370" s="1" t="str">
        <f ca="1">IF(testdata5[[#This Row],[qty]]&lt;&gt;0,SUM(OFFSET(testdata5[[#This Row],[volume]],0,0,testdata5[[#This Row],[lastIndex]]-testdata5[[#This Row],[index]],1))/ABS(testdata5[[#This Row],[qty]]),"")</f>
        <v/>
      </c>
      <c r="AG370"/>
    </row>
    <row r="371" spans="1:33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IF(testdata5[[#This Row],[qty]]&lt;&gt;0,H370+testdata5[[#This Row],[qty]]*BrickSize,H370)</f>
        <v>268</v>
      </c>
      <c r="I371" s="15">
        <f>(testdata5[[#This Row],[low]]-$H370)/BrickSize</f>
        <v>-0.86800000000000632</v>
      </c>
      <c r="J371" s="15">
        <f>(testdata5[[#This Row],[high]]-$H370)/BrickSize</f>
        <v>2.799999999999727E-2</v>
      </c>
      <c r="K371" s="15">
        <f>IF(ABS(testdata5[[#This Row],[higQty]])&gt;=ABS(testdata5[[#This Row],[lowQty]]),testdata5[[#This Row],[higQty]],testdata5[[#This Row],[lowQty]])</f>
        <v>-0.86800000000000632</v>
      </c>
      <c r="L371" s="12">
        <f>ROUNDDOWN(testdata5[[#This Row],[rawQty]],0)</f>
        <v>0</v>
      </c>
      <c r="M371" s="12">
        <f t="array" ref="M371">SUM(ABS(L$2:L371))</f>
        <v>134</v>
      </c>
      <c r="N371" s="6" t="str">
        <f>IF(testdata5[[#This Row],[qty]]&gt;0,"UP",IF(testdata5[[#This Row],[qty]]&lt;0,"DN",""))</f>
        <v/>
      </c>
      <c r="O371" s="7">
        <f t="shared" si="6"/>
        <v>359</v>
      </c>
      <c r="P371" s="2" t="str">
        <f>IF(testdata5[[#This Row],[qty]]&lt;&gt;0,H370,"")</f>
        <v/>
      </c>
      <c r="Q371" s="2" t="str">
        <f ca="1">IF(testdata5[[#This Row],[qty]]&lt;&gt;0,MAX(OFFSET(testdata5[[#This Row],[high]],0,0,testdata5[[#This Row],[lastIndex]]-testdata5[[#This Row],[index]],1)),"")</f>
        <v/>
      </c>
      <c r="R371" s="2" t="str">
        <f ca="1">IF(testdata5[[#This Row],[qty]]&lt;&gt;0,MIN(OFFSET(testdata5[[#This Row],[low]],0,0,testdata5[[#This Row],[lastIndex]]-testdata5[[#This Row],[index]],1)),"")</f>
        <v/>
      </c>
      <c r="S371" s="2" t="str">
        <f>IF(testdata5[[#This Row],[qty]]&lt;&gt;0,testdata5[[#This Row],[last]],"")</f>
        <v/>
      </c>
      <c r="T371" s="1" t="str">
        <f ca="1">IF(testdata5[[#This Row],[qty]]&lt;&gt;0,SUM(OFFSET(testdata5[[#This Row],[volume]],0,0,testdata5[[#This Row],[lastIndex]]-testdata5[[#This Row],[index]],1))/ABS(testdata5[[#This Row],[qty]]),"")</f>
        <v/>
      </c>
      <c r="AG371"/>
    </row>
    <row r="372" spans="1:33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IF(testdata5[[#This Row],[qty]]&lt;&gt;0,H371+testdata5[[#This Row],[qty]]*BrickSize,H371)</f>
        <v>268</v>
      </c>
      <c r="I372" s="15">
        <f>(testdata5[[#This Row],[low]]-$H371)/BrickSize</f>
        <v>-0.55199999999999816</v>
      </c>
      <c r="J372" s="15">
        <f>(testdata5[[#This Row],[high]]-$H371)/BrickSize</f>
        <v>-4.8000000000001819E-2</v>
      </c>
      <c r="K372" s="15">
        <f>IF(ABS(testdata5[[#This Row],[higQty]])&gt;=ABS(testdata5[[#This Row],[lowQty]]),testdata5[[#This Row],[higQty]],testdata5[[#This Row],[lowQty]])</f>
        <v>-0.55199999999999816</v>
      </c>
      <c r="L372" s="12">
        <f>ROUNDDOWN(testdata5[[#This Row],[rawQty]],0)</f>
        <v>0</v>
      </c>
      <c r="M372" s="12">
        <f t="array" ref="M372">SUM(ABS(L$2:L372))</f>
        <v>134</v>
      </c>
      <c r="N372" s="6" t="str">
        <f>IF(testdata5[[#This Row],[qty]]&gt;0,"UP",IF(testdata5[[#This Row],[qty]]&lt;0,"DN",""))</f>
        <v/>
      </c>
      <c r="O372" s="7">
        <f t="shared" si="6"/>
        <v>359</v>
      </c>
      <c r="P372" s="2" t="str">
        <f>IF(testdata5[[#This Row],[qty]]&lt;&gt;0,H371,"")</f>
        <v/>
      </c>
      <c r="Q372" s="2" t="str">
        <f ca="1">IF(testdata5[[#This Row],[qty]]&lt;&gt;0,MAX(OFFSET(testdata5[[#This Row],[high]],0,0,testdata5[[#This Row],[lastIndex]]-testdata5[[#This Row],[index]],1)),"")</f>
        <v/>
      </c>
      <c r="R372" s="2" t="str">
        <f ca="1">IF(testdata5[[#This Row],[qty]]&lt;&gt;0,MIN(OFFSET(testdata5[[#This Row],[low]],0,0,testdata5[[#This Row],[lastIndex]]-testdata5[[#This Row],[index]],1)),"")</f>
        <v/>
      </c>
      <c r="S372" s="2" t="str">
        <f>IF(testdata5[[#This Row],[qty]]&lt;&gt;0,testdata5[[#This Row],[last]],"")</f>
        <v/>
      </c>
      <c r="T372" s="1" t="str">
        <f ca="1">IF(testdata5[[#This Row],[qty]]&lt;&gt;0,SUM(OFFSET(testdata5[[#This Row],[volume]],0,0,testdata5[[#This Row],[lastIndex]]-testdata5[[#This Row],[index]],1))/ABS(testdata5[[#This Row],[qty]]),"")</f>
        <v/>
      </c>
      <c r="AG372"/>
    </row>
    <row r="373" spans="1:33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IF(testdata5[[#This Row],[qty]]&lt;&gt;0,H372+testdata5[[#This Row],[qty]]*BrickSize,H372)</f>
        <v>263</v>
      </c>
      <c r="I373" s="15">
        <f>(testdata5[[#This Row],[low]]-$H372)/BrickSize</f>
        <v>-2.6480000000000019</v>
      </c>
      <c r="J373" s="15">
        <f>(testdata5[[#This Row],[high]]-$H372)/BrickSize</f>
        <v>-0.89200000000000723</v>
      </c>
      <c r="K373" s="15">
        <f>IF(ABS(testdata5[[#This Row],[higQty]])&gt;=ABS(testdata5[[#This Row],[lowQty]]),testdata5[[#This Row],[higQty]],testdata5[[#This Row],[lowQty]])</f>
        <v>-2.6480000000000019</v>
      </c>
      <c r="L373" s="12">
        <f>ROUNDDOWN(testdata5[[#This Row],[rawQty]],0)</f>
        <v>-2</v>
      </c>
      <c r="M373" s="12">
        <f t="array" ref="M373">SUM(ABS(L$2:L373))</f>
        <v>136</v>
      </c>
      <c r="N373" s="6" t="str">
        <f>IF(testdata5[[#This Row],[qty]]&gt;0,"UP",IF(testdata5[[#This Row],[qty]]&lt;0,"DN",""))</f>
        <v>DN</v>
      </c>
      <c r="O373" s="7">
        <f t="shared" si="6"/>
        <v>359</v>
      </c>
      <c r="P373" s="2">
        <f>IF(testdata5[[#This Row],[qty]]&lt;&gt;0,H372,"")</f>
        <v>268</v>
      </c>
      <c r="Q373" s="2">
        <f ca="1">IF(testdata5[[#This Row],[qty]]&lt;&gt;0,MAX(OFFSET(testdata5[[#This Row],[high]],0,0,testdata5[[#This Row],[lastIndex]]-testdata5[[#This Row],[index]],1)),"")</f>
        <v>270.25</v>
      </c>
      <c r="R373" s="2">
        <f ca="1">IF(testdata5[[#This Row],[qty]]&lt;&gt;0,MIN(OFFSET(testdata5[[#This Row],[low]],0,0,testdata5[[#This Row],[lastIndex]]-testdata5[[#This Row],[index]],1)),"")</f>
        <v>261.38</v>
      </c>
      <c r="S373" s="2">
        <f>IF(testdata5[[#This Row],[qty]]&lt;&gt;0,testdata5[[#This Row],[last]],"")</f>
        <v>263</v>
      </c>
      <c r="T373" s="1">
        <f ca="1">IF(testdata5[[#This Row],[qty]]&lt;&gt;0,SUM(OFFSET(testdata5[[#This Row],[volume]],0,0,testdata5[[#This Row],[lastIndex]]-testdata5[[#This Row],[index]],1))/ABS(testdata5[[#This Row],[qty]]),"")</f>
        <v>527241616</v>
      </c>
      <c r="AG373"/>
    </row>
    <row r="374" spans="1:33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IF(testdata5[[#This Row],[qty]]&lt;&gt;0,H373+testdata5[[#This Row],[qty]]*BrickSize,H373)</f>
        <v>263</v>
      </c>
      <c r="I374" s="15">
        <f>(testdata5[[#This Row],[low]]-$H373)/BrickSize</f>
        <v>7.9999999999927247E-3</v>
      </c>
      <c r="J374" s="15">
        <f>(testdata5[[#This Row],[high]]-$H373)/BrickSize</f>
        <v>0.69600000000000362</v>
      </c>
      <c r="K374" s="15">
        <f>IF(ABS(testdata5[[#This Row],[higQty]])&gt;=ABS(testdata5[[#This Row],[lowQty]]),testdata5[[#This Row],[higQty]],testdata5[[#This Row],[lowQty]])</f>
        <v>0.69600000000000362</v>
      </c>
      <c r="L374" s="12">
        <f>ROUNDDOWN(testdata5[[#This Row],[rawQty]],0)</f>
        <v>0</v>
      </c>
      <c r="M374" s="12">
        <f t="array" ref="M374">SUM(ABS(L$2:L374))</f>
        <v>136</v>
      </c>
      <c r="N374" s="6" t="str">
        <f>IF(testdata5[[#This Row],[qty]]&gt;0,"UP",IF(testdata5[[#This Row],[qty]]&lt;0,"DN",""))</f>
        <v/>
      </c>
      <c r="O374" s="7">
        <f t="shared" si="6"/>
        <v>372</v>
      </c>
      <c r="P374" s="2" t="str">
        <f>IF(testdata5[[#This Row],[qty]]&lt;&gt;0,H373,"")</f>
        <v/>
      </c>
      <c r="Q374" s="2" t="str">
        <f ca="1">IF(testdata5[[#This Row],[qty]]&lt;&gt;0,MAX(OFFSET(testdata5[[#This Row],[high]],0,0,testdata5[[#This Row],[lastIndex]]-testdata5[[#This Row],[index]],1)),"")</f>
        <v/>
      </c>
      <c r="R374" s="2" t="str">
        <f ca="1">IF(testdata5[[#This Row],[qty]]&lt;&gt;0,MIN(OFFSET(testdata5[[#This Row],[low]],0,0,testdata5[[#This Row],[lastIndex]]-testdata5[[#This Row],[index]],1)),"")</f>
        <v/>
      </c>
      <c r="S374" s="2" t="str">
        <f>IF(testdata5[[#This Row],[qty]]&lt;&gt;0,testdata5[[#This Row],[last]],"")</f>
        <v/>
      </c>
      <c r="T374" s="1" t="str">
        <f ca="1">IF(testdata5[[#This Row],[qty]]&lt;&gt;0,SUM(OFFSET(testdata5[[#This Row],[volume]],0,0,testdata5[[#This Row],[lastIndex]]-testdata5[[#This Row],[index]],1))/ABS(testdata5[[#This Row],[qty]]),"")</f>
        <v/>
      </c>
      <c r="AG374"/>
    </row>
    <row r="375" spans="1:33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IF(testdata5[[#This Row],[qty]]&lt;&gt;0,H374+testdata5[[#This Row],[qty]]*BrickSize,H374)</f>
        <v>265.5</v>
      </c>
      <c r="I375" s="15">
        <f>(testdata5[[#This Row],[low]]-$H374)/BrickSize</f>
        <v>-0.61600000000000821</v>
      </c>
      <c r="J375" s="15">
        <f>(testdata5[[#This Row],[high]]-$H374)/BrickSize</f>
        <v>1.2039999999999964</v>
      </c>
      <c r="K375" s="15">
        <f>IF(ABS(testdata5[[#This Row],[higQty]])&gt;=ABS(testdata5[[#This Row],[lowQty]]),testdata5[[#This Row],[higQty]],testdata5[[#This Row],[lowQty]])</f>
        <v>1.2039999999999964</v>
      </c>
      <c r="L375" s="12">
        <f>ROUNDDOWN(testdata5[[#This Row],[rawQty]],0)</f>
        <v>1</v>
      </c>
      <c r="M375" s="12">
        <f t="array" ref="M375">SUM(ABS(L$2:L375))</f>
        <v>137</v>
      </c>
      <c r="N375" s="6" t="str">
        <f>IF(testdata5[[#This Row],[qty]]&gt;0,"UP",IF(testdata5[[#This Row],[qty]]&lt;0,"DN",""))</f>
        <v>UP</v>
      </c>
      <c r="O375" s="7">
        <f t="shared" si="6"/>
        <v>372</v>
      </c>
      <c r="P375" s="2">
        <f>IF(testdata5[[#This Row],[qty]]&lt;&gt;0,H374,"")</f>
        <v>263</v>
      </c>
      <c r="Q375" s="2">
        <f ca="1">IF(testdata5[[#This Row],[qty]]&lt;&gt;0,MAX(OFFSET(testdata5[[#This Row],[high]],0,0,testdata5[[#This Row],[lastIndex]]-testdata5[[#This Row],[index]],1)),"")</f>
        <v>266.01</v>
      </c>
      <c r="R375" s="2">
        <f ca="1">IF(testdata5[[#This Row],[qty]]&lt;&gt;0,MIN(OFFSET(testdata5[[#This Row],[low]],0,0,testdata5[[#This Row],[lastIndex]]-testdata5[[#This Row],[index]],1)),"")</f>
        <v>261.45999999999998</v>
      </c>
      <c r="S375" s="2">
        <f>IF(testdata5[[#This Row],[qty]]&lt;&gt;0,testdata5[[#This Row],[last]],"")</f>
        <v>265.5</v>
      </c>
      <c r="T375" s="1">
        <f ca="1">IF(testdata5[[#This Row],[qty]]&lt;&gt;0,SUM(OFFSET(testdata5[[#This Row],[volume]],0,0,testdata5[[#This Row],[lastIndex]]-testdata5[[#This Row],[index]],1))/ABS(testdata5[[#This Row],[qty]]),"")</f>
        <v>178924880</v>
      </c>
      <c r="AG375"/>
    </row>
    <row r="376" spans="1:33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IF(testdata5[[#This Row],[qty]]&lt;&gt;0,H375+testdata5[[#This Row],[qty]]*BrickSize,H375)</f>
        <v>263</v>
      </c>
      <c r="I376" s="15">
        <f>(testdata5[[#This Row],[low]]-$H375)/BrickSize</f>
        <v>-1.8839999999999919</v>
      </c>
      <c r="J376" s="15">
        <f>(testdata5[[#This Row],[high]]-$H375)/BrickSize</f>
        <v>-0.61600000000000821</v>
      </c>
      <c r="K376" s="15">
        <f>IF(ABS(testdata5[[#This Row],[higQty]])&gt;=ABS(testdata5[[#This Row],[lowQty]]),testdata5[[#This Row],[higQty]],testdata5[[#This Row],[lowQty]])</f>
        <v>-1.8839999999999919</v>
      </c>
      <c r="L376" s="12">
        <f>ROUNDDOWN(testdata5[[#This Row],[rawQty]],0)</f>
        <v>-1</v>
      </c>
      <c r="M376" s="12">
        <f t="array" ref="M376">SUM(ABS(L$2:L376))</f>
        <v>138</v>
      </c>
      <c r="N376" s="6" t="str">
        <f>IF(testdata5[[#This Row],[qty]]&gt;0,"UP",IF(testdata5[[#This Row],[qty]]&lt;0,"DN",""))</f>
        <v>DN</v>
      </c>
      <c r="O376" s="7">
        <f t="shared" si="6"/>
        <v>374</v>
      </c>
      <c r="P376" s="2">
        <f>IF(testdata5[[#This Row],[qty]]&lt;&gt;0,H375,"")</f>
        <v>265.5</v>
      </c>
      <c r="Q376" s="2">
        <f ca="1">IF(testdata5[[#This Row],[qty]]&lt;&gt;0,MAX(OFFSET(testdata5[[#This Row],[high]],0,0,testdata5[[#This Row],[lastIndex]]-testdata5[[#This Row],[index]],1)),"")</f>
        <v>263.95999999999998</v>
      </c>
      <c r="R376" s="2">
        <f ca="1">IF(testdata5[[#This Row],[qty]]&lt;&gt;0,MIN(OFFSET(testdata5[[#This Row],[low]],0,0,testdata5[[#This Row],[lastIndex]]-testdata5[[#This Row],[index]],1)),"")</f>
        <v>260.79000000000002</v>
      </c>
      <c r="S376" s="2">
        <f>IF(testdata5[[#This Row],[qty]]&lt;&gt;0,testdata5[[#This Row],[last]],"")</f>
        <v>263</v>
      </c>
      <c r="T376" s="1">
        <f ca="1">IF(testdata5[[#This Row],[qty]]&lt;&gt;0,SUM(OFFSET(testdata5[[#This Row],[volume]],0,0,testdata5[[#This Row],[lastIndex]]-testdata5[[#This Row],[index]],1))/ABS(testdata5[[#This Row],[qty]]),"")</f>
        <v>78913504</v>
      </c>
      <c r="AG376"/>
    </row>
    <row r="377" spans="1:33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IF(testdata5[[#This Row],[qty]]&lt;&gt;0,H376+testdata5[[#This Row],[qty]]*BrickSize,H376)</f>
        <v>265.5</v>
      </c>
      <c r="I377" s="15">
        <f>(testdata5[[#This Row],[low]]-$H376)/BrickSize</f>
        <v>0.14800000000000182</v>
      </c>
      <c r="J377" s="15">
        <f>(testdata5[[#This Row],[high]]-$H376)/BrickSize</f>
        <v>1.124000000000001</v>
      </c>
      <c r="K377" s="15">
        <f>IF(ABS(testdata5[[#This Row],[higQty]])&gt;=ABS(testdata5[[#This Row],[lowQty]]),testdata5[[#This Row],[higQty]],testdata5[[#This Row],[lowQty]])</f>
        <v>1.124000000000001</v>
      </c>
      <c r="L377" s="12">
        <f>ROUNDDOWN(testdata5[[#This Row],[rawQty]],0)</f>
        <v>1</v>
      </c>
      <c r="M377" s="12">
        <f t="array" ref="M377">SUM(ABS(L$2:L377))</f>
        <v>139</v>
      </c>
      <c r="N377" s="6" t="str">
        <f>IF(testdata5[[#This Row],[qty]]&gt;0,"UP",IF(testdata5[[#This Row],[qty]]&lt;0,"DN",""))</f>
        <v>UP</v>
      </c>
      <c r="O377" s="7">
        <f t="shared" si="6"/>
        <v>375</v>
      </c>
      <c r="P377" s="2">
        <f>IF(testdata5[[#This Row],[qty]]&lt;&gt;0,H376,"")</f>
        <v>263</v>
      </c>
      <c r="Q377" s="2">
        <f ca="1">IF(testdata5[[#This Row],[qty]]&lt;&gt;0,MAX(OFFSET(testdata5[[#This Row],[high]],0,0,testdata5[[#This Row],[lastIndex]]-testdata5[[#This Row],[index]],1)),"")</f>
        <v>265.81</v>
      </c>
      <c r="R377" s="2">
        <f ca="1">IF(testdata5[[#This Row],[qty]]&lt;&gt;0,MIN(OFFSET(testdata5[[#This Row],[low]],0,0,testdata5[[#This Row],[lastIndex]]-testdata5[[#This Row],[index]],1)),"")</f>
        <v>263.37</v>
      </c>
      <c r="S377" s="2">
        <f>IF(testdata5[[#This Row],[qty]]&lt;&gt;0,testdata5[[#This Row],[last]],"")</f>
        <v>265.5</v>
      </c>
      <c r="T377" s="1">
        <f ca="1">IF(testdata5[[#This Row],[qty]]&lt;&gt;0,SUM(OFFSET(testdata5[[#This Row],[volume]],0,0,testdata5[[#This Row],[lastIndex]]-testdata5[[#This Row],[index]],1))/ABS(testdata5[[#This Row],[qty]]),"")</f>
        <v>100473760</v>
      </c>
      <c r="AG377"/>
    </row>
    <row r="378" spans="1:33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IF(testdata5[[#This Row],[qty]]&lt;&gt;0,H377+testdata5[[#This Row],[qty]]*BrickSize,H377)</f>
        <v>263</v>
      </c>
      <c r="I378" s="15">
        <f>(testdata5[[#This Row],[low]]-$H377)/BrickSize</f>
        <v>-1.5920000000000072</v>
      </c>
      <c r="J378" s="15">
        <f>(testdata5[[#This Row],[high]]-$H377)/BrickSize</f>
        <v>-0.50399999999999634</v>
      </c>
      <c r="K378" s="15">
        <f>IF(ABS(testdata5[[#This Row],[higQty]])&gt;=ABS(testdata5[[#This Row],[lowQty]]),testdata5[[#This Row],[higQty]],testdata5[[#This Row],[lowQty]])</f>
        <v>-1.5920000000000072</v>
      </c>
      <c r="L378" s="12">
        <f>ROUNDDOWN(testdata5[[#This Row],[rawQty]],0)</f>
        <v>-1</v>
      </c>
      <c r="M378" s="12">
        <f t="array" ref="M378">SUM(ABS(L$2:L378))</f>
        <v>140</v>
      </c>
      <c r="N378" s="6" t="str">
        <f>IF(testdata5[[#This Row],[qty]]&gt;0,"UP",IF(testdata5[[#This Row],[qty]]&lt;0,"DN",""))</f>
        <v>DN</v>
      </c>
      <c r="O378" s="7">
        <f t="shared" si="6"/>
        <v>376</v>
      </c>
      <c r="P378" s="2">
        <f>IF(testdata5[[#This Row],[qty]]&lt;&gt;0,H377,"")</f>
        <v>265.5</v>
      </c>
      <c r="Q378" s="2">
        <f ca="1">IF(testdata5[[#This Row],[qty]]&lt;&gt;0,MAX(OFFSET(testdata5[[#This Row],[high]],0,0,testdata5[[#This Row],[lastIndex]]-testdata5[[#This Row],[index]],1)),"")</f>
        <v>264.24</v>
      </c>
      <c r="R378" s="2">
        <f ca="1">IF(testdata5[[#This Row],[qty]]&lt;&gt;0,MIN(OFFSET(testdata5[[#This Row],[low]],0,0,testdata5[[#This Row],[lastIndex]]-testdata5[[#This Row],[index]],1)),"")</f>
        <v>261.52</v>
      </c>
      <c r="S378" s="2">
        <f>IF(testdata5[[#This Row],[qty]]&lt;&gt;0,testdata5[[#This Row],[last]],"")</f>
        <v>263</v>
      </c>
      <c r="T378" s="1">
        <f ca="1">IF(testdata5[[#This Row],[qty]]&lt;&gt;0,SUM(OFFSET(testdata5[[#This Row],[volume]],0,0,testdata5[[#This Row],[lastIndex]]-testdata5[[#This Row],[index]],1))/ABS(testdata5[[#This Row],[qty]]),"")</f>
        <v>65431128</v>
      </c>
      <c r="AG378"/>
    </row>
    <row r="379" spans="1:33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IF(testdata5[[#This Row],[qty]]&lt;&gt;0,H378+testdata5[[#This Row],[qty]]*BrickSize,H378)</f>
        <v>263</v>
      </c>
      <c r="I379" s="15">
        <f>(testdata5[[#This Row],[low]]-$H378)/BrickSize</f>
        <v>-0.13199999999999362</v>
      </c>
      <c r="J379" s="15">
        <f>(testdata5[[#This Row],[high]]-$H378)/BrickSize</f>
        <v>0.85999999999999088</v>
      </c>
      <c r="K379" s="15">
        <f>IF(ABS(testdata5[[#This Row],[higQty]])&gt;=ABS(testdata5[[#This Row],[lowQty]]),testdata5[[#This Row],[higQty]],testdata5[[#This Row],[lowQty]])</f>
        <v>0.85999999999999088</v>
      </c>
      <c r="L379" s="12">
        <f>ROUNDDOWN(testdata5[[#This Row],[rawQty]],0)</f>
        <v>0</v>
      </c>
      <c r="M379" s="12">
        <f t="array" ref="M379">SUM(ABS(L$2:L379))</f>
        <v>140</v>
      </c>
      <c r="N379" s="6" t="str">
        <f>IF(testdata5[[#This Row],[qty]]&gt;0,"UP",IF(testdata5[[#This Row],[qty]]&lt;0,"DN",""))</f>
        <v/>
      </c>
      <c r="O379" s="7">
        <f t="shared" si="6"/>
        <v>377</v>
      </c>
      <c r="P379" s="2" t="str">
        <f>IF(testdata5[[#This Row],[qty]]&lt;&gt;0,H378,"")</f>
        <v/>
      </c>
      <c r="Q379" s="2" t="str">
        <f ca="1">IF(testdata5[[#This Row],[qty]]&lt;&gt;0,MAX(OFFSET(testdata5[[#This Row],[high]],0,0,testdata5[[#This Row],[lastIndex]]-testdata5[[#This Row],[index]],1)),"")</f>
        <v/>
      </c>
      <c r="R379" s="2" t="str">
        <f ca="1">IF(testdata5[[#This Row],[qty]]&lt;&gt;0,MIN(OFFSET(testdata5[[#This Row],[low]],0,0,testdata5[[#This Row],[lastIndex]]-testdata5[[#This Row],[index]],1)),"")</f>
        <v/>
      </c>
      <c r="S379" s="2" t="str">
        <f>IF(testdata5[[#This Row],[qty]]&lt;&gt;0,testdata5[[#This Row],[last]],"")</f>
        <v/>
      </c>
      <c r="T379" s="1" t="str">
        <f ca="1">IF(testdata5[[#This Row],[qty]]&lt;&gt;0,SUM(OFFSET(testdata5[[#This Row],[volume]],0,0,testdata5[[#This Row],[lastIndex]]-testdata5[[#This Row],[index]],1))/ABS(testdata5[[#This Row],[qty]]),"")</f>
        <v/>
      </c>
      <c r="AG379"/>
    </row>
    <row r="380" spans="1:33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IF(testdata5[[#This Row],[qty]]&lt;&gt;0,H379+testdata5[[#This Row],[qty]]*BrickSize,H379)</f>
        <v>263</v>
      </c>
      <c r="I380" s="15">
        <f>(testdata5[[#This Row],[low]]-$H379)/BrickSize</f>
        <v>7.5999999999999096E-2</v>
      </c>
      <c r="J380" s="15">
        <f>(testdata5[[#This Row],[high]]-$H379)/BrickSize</f>
        <v>0.94000000000000905</v>
      </c>
      <c r="K380" s="15">
        <f>IF(ABS(testdata5[[#This Row],[higQty]])&gt;=ABS(testdata5[[#This Row],[lowQty]]),testdata5[[#This Row],[higQty]],testdata5[[#This Row],[lowQty]])</f>
        <v>0.94000000000000905</v>
      </c>
      <c r="L380" s="12">
        <f>ROUNDDOWN(testdata5[[#This Row],[rawQty]],0)</f>
        <v>0</v>
      </c>
      <c r="M380" s="12">
        <f t="array" ref="M380">SUM(ABS(L$2:L380))</f>
        <v>140</v>
      </c>
      <c r="N380" s="6" t="str">
        <f>IF(testdata5[[#This Row],[qty]]&gt;0,"UP",IF(testdata5[[#This Row],[qty]]&lt;0,"DN",""))</f>
        <v/>
      </c>
      <c r="O380" s="7">
        <f t="shared" si="6"/>
        <v>377</v>
      </c>
      <c r="P380" s="2" t="str">
        <f>IF(testdata5[[#This Row],[qty]]&lt;&gt;0,H379,"")</f>
        <v/>
      </c>
      <c r="Q380" s="2" t="str">
        <f ca="1">IF(testdata5[[#This Row],[qty]]&lt;&gt;0,MAX(OFFSET(testdata5[[#This Row],[high]],0,0,testdata5[[#This Row],[lastIndex]]-testdata5[[#This Row],[index]],1)),"")</f>
        <v/>
      </c>
      <c r="R380" s="2" t="str">
        <f ca="1">IF(testdata5[[#This Row],[qty]]&lt;&gt;0,MIN(OFFSET(testdata5[[#This Row],[low]],0,0,testdata5[[#This Row],[lastIndex]]-testdata5[[#This Row],[index]],1)),"")</f>
        <v/>
      </c>
      <c r="S380" s="2" t="str">
        <f>IF(testdata5[[#This Row],[qty]]&lt;&gt;0,testdata5[[#This Row],[last]],"")</f>
        <v/>
      </c>
      <c r="T380" s="1" t="str">
        <f ca="1">IF(testdata5[[#This Row],[qty]]&lt;&gt;0,SUM(OFFSET(testdata5[[#This Row],[volume]],0,0,testdata5[[#This Row],[lastIndex]]-testdata5[[#This Row],[index]],1))/ABS(testdata5[[#This Row],[qty]]),"")</f>
        <v/>
      </c>
      <c r="AG380"/>
    </row>
    <row r="381" spans="1:33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IF(testdata5[[#This Row],[qty]]&lt;&gt;0,H380+testdata5[[#This Row],[qty]]*BrickSize,H380)</f>
        <v>265.5</v>
      </c>
      <c r="I381" s="15">
        <f>(testdata5[[#This Row],[low]]-$H380)/BrickSize</f>
        <v>0.75599999999999457</v>
      </c>
      <c r="J381" s="15">
        <f>(testdata5[[#This Row],[high]]-$H380)/BrickSize</f>
        <v>1.9720000000000026</v>
      </c>
      <c r="K381" s="15">
        <f>IF(ABS(testdata5[[#This Row],[higQty]])&gt;=ABS(testdata5[[#This Row],[lowQty]]),testdata5[[#This Row],[higQty]],testdata5[[#This Row],[lowQty]])</f>
        <v>1.9720000000000026</v>
      </c>
      <c r="L381" s="12">
        <f>ROUNDDOWN(testdata5[[#This Row],[rawQty]],0)</f>
        <v>1</v>
      </c>
      <c r="M381" s="12">
        <f t="array" ref="M381">SUM(ABS(L$2:L381))</f>
        <v>141</v>
      </c>
      <c r="N381" s="6" t="str">
        <f>IF(testdata5[[#This Row],[qty]]&gt;0,"UP",IF(testdata5[[#This Row],[qty]]&lt;0,"DN",""))</f>
        <v>UP</v>
      </c>
      <c r="O381" s="7">
        <f t="shared" si="6"/>
        <v>377</v>
      </c>
      <c r="P381" s="2">
        <f>IF(testdata5[[#This Row],[qty]]&lt;&gt;0,H380,"")</f>
        <v>263</v>
      </c>
      <c r="Q381" s="2">
        <f ca="1">IF(testdata5[[#This Row],[qty]]&lt;&gt;0,MAX(OFFSET(testdata5[[#This Row],[high]],0,0,testdata5[[#This Row],[lastIndex]]-testdata5[[#This Row],[index]],1)),"")</f>
        <v>267.93</v>
      </c>
      <c r="R381" s="2">
        <f ca="1">IF(testdata5[[#This Row],[qty]]&lt;&gt;0,MIN(OFFSET(testdata5[[#This Row],[low]],0,0,testdata5[[#This Row],[lastIndex]]-testdata5[[#This Row],[index]],1)),"")</f>
        <v>262.67</v>
      </c>
      <c r="S381" s="2">
        <f>IF(testdata5[[#This Row],[qty]]&lt;&gt;0,testdata5[[#This Row],[last]],"")</f>
        <v>265.5</v>
      </c>
      <c r="T381" s="1">
        <f ca="1">IF(testdata5[[#This Row],[qty]]&lt;&gt;0,SUM(OFFSET(testdata5[[#This Row],[volume]],0,0,testdata5[[#This Row],[lastIndex]]-testdata5[[#This Row],[index]],1))/ABS(testdata5[[#This Row],[qty]]),"")</f>
        <v>170495960</v>
      </c>
      <c r="AG381"/>
    </row>
    <row r="382" spans="1:33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IF(testdata5[[#This Row],[qty]]&lt;&gt;0,H381+testdata5[[#This Row],[qty]]*BrickSize,H381)</f>
        <v>268</v>
      </c>
      <c r="I382" s="15">
        <f>(testdata5[[#This Row],[low]]-$H381)/BrickSize</f>
        <v>1.2279999999999973</v>
      </c>
      <c r="J382" s="15">
        <f>(testdata5[[#This Row],[high]]-$H381)/BrickSize</f>
        <v>1.7960000000000036</v>
      </c>
      <c r="K382" s="15">
        <f>IF(ABS(testdata5[[#This Row],[higQty]])&gt;=ABS(testdata5[[#This Row],[lowQty]]),testdata5[[#This Row],[higQty]],testdata5[[#This Row],[lowQty]])</f>
        <v>1.7960000000000036</v>
      </c>
      <c r="L382" s="12">
        <f>ROUNDDOWN(testdata5[[#This Row],[rawQty]],0)</f>
        <v>1</v>
      </c>
      <c r="M382" s="12">
        <f t="array" ref="M382">SUM(ABS(L$2:L382))</f>
        <v>142</v>
      </c>
      <c r="N382" s="6" t="str">
        <f>IF(testdata5[[#This Row],[qty]]&gt;0,"UP",IF(testdata5[[#This Row],[qty]]&lt;0,"DN",""))</f>
        <v>UP</v>
      </c>
      <c r="O382" s="7">
        <f t="shared" si="6"/>
        <v>380</v>
      </c>
      <c r="P382" s="2">
        <f>IF(testdata5[[#This Row],[qty]]&lt;&gt;0,H381,"")</f>
        <v>265.5</v>
      </c>
      <c r="Q382" s="2">
        <f ca="1">IF(testdata5[[#This Row],[qty]]&lt;&gt;0,MAX(OFFSET(testdata5[[#This Row],[high]],0,0,testdata5[[#This Row],[lastIndex]]-testdata5[[#This Row],[index]],1)),"")</f>
        <v>269.99</v>
      </c>
      <c r="R382" s="2">
        <f ca="1">IF(testdata5[[#This Row],[qty]]&lt;&gt;0,MIN(OFFSET(testdata5[[#This Row],[low]],0,0,testdata5[[#This Row],[lastIndex]]-testdata5[[#This Row],[index]],1)),"")</f>
        <v>268.57</v>
      </c>
      <c r="S382" s="2">
        <f>IF(testdata5[[#This Row],[qty]]&lt;&gt;0,testdata5[[#This Row],[last]],"")</f>
        <v>268</v>
      </c>
      <c r="T382" s="1">
        <f ca="1">IF(testdata5[[#This Row],[qty]]&lt;&gt;0,SUM(OFFSET(testdata5[[#This Row],[volume]],0,0,testdata5[[#This Row],[lastIndex]]-testdata5[[#This Row],[index]],1))/ABS(testdata5[[#This Row],[qty]]),"")</f>
        <v>52042820</v>
      </c>
      <c r="AG382"/>
    </row>
    <row r="383" spans="1:33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IF(testdata5[[#This Row],[qty]]&lt;&gt;0,H382+testdata5[[#This Row],[qty]]*BrickSize,H382)</f>
        <v>270.5</v>
      </c>
      <c r="I383" s="15">
        <f>(testdata5[[#This Row],[low]]-$H382)/BrickSize</f>
        <v>0.84400000000000541</v>
      </c>
      <c r="J383" s="15">
        <f>(testdata5[[#This Row],[high]]-$H382)/BrickSize</f>
        <v>1.2039999999999964</v>
      </c>
      <c r="K383" s="15">
        <f>IF(ABS(testdata5[[#This Row],[higQty]])&gt;=ABS(testdata5[[#This Row],[lowQty]]),testdata5[[#This Row],[higQty]],testdata5[[#This Row],[lowQty]])</f>
        <v>1.2039999999999964</v>
      </c>
      <c r="L383" s="12">
        <f>ROUNDDOWN(testdata5[[#This Row],[rawQty]],0)</f>
        <v>1</v>
      </c>
      <c r="M383" s="12">
        <f t="array" ref="M383">SUM(ABS(L$2:L383))</f>
        <v>143</v>
      </c>
      <c r="N383" s="6" t="str">
        <f>IF(testdata5[[#This Row],[qty]]&gt;0,"UP",IF(testdata5[[#This Row],[qty]]&lt;0,"DN",""))</f>
        <v>UP</v>
      </c>
      <c r="O383" s="7">
        <f t="shared" si="6"/>
        <v>381</v>
      </c>
      <c r="P383" s="2">
        <f>IF(testdata5[[#This Row],[qty]]&lt;&gt;0,H382,"")</f>
        <v>268</v>
      </c>
      <c r="Q383" s="2">
        <f ca="1">IF(testdata5[[#This Row],[qty]]&lt;&gt;0,MAX(OFFSET(testdata5[[#This Row],[high]],0,0,testdata5[[#This Row],[lastIndex]]-testdata5[[#This Row],[index]],1)),"")</f>
        <v>271.01</v>
      </c>
      <c r="R383" s="2">
        <f ca="1">IF(testdata5[[#This Row],[qty]]&lt;&gt;0,MIN(OFFSET(testdata5[[#This Row],[low]],0,0,testdata5[[#This Row],[lastIndex]]-testdata5[[#This Row],[index]],1)),"")</f>
        <v>270.11</v>
      </c>
      <c r="S383" s="2">
        <f>IF(testdata5[[#This Row],[qty]]&lt;&gt;0,testdata5[[#This Row],[last]],"")</f>
        <v>270.5</v>
      </c>
      <c r="T383" s="1">
        <f ca="1">IF(testdata5[[#This Row],[qty]]&lt;&gt;0,SUM(OFFSET(testdata5[[#This Row],[volume]],0,0,testdata5[[#This Row],[lastIndex]]-testdata5[[#This Row],[index]],1))/ABS(testdata5[[#This Row],[qty]]),"")</f>
        <v>53501064</v>
      </c>
      <c r="AG383"/>
    </row>
    <row r="384" spans="1:33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IF(testdata5[[#This Row],[qty]]&lt;&gt;0,H383+testdata5[[#This Row],[qty]]*BrickSize,H383)</f>
        <v>270.5</v>
      </c>
      <c r="I384" s="15">
        <f>(testdata5[[#This Row],[low]]-$H383)/BrickSize</f>
        <v>-0.76400000000001</v>
      </c>
      <c r="J384" s="15">
        <f>(testdata5[[#This Row],[high]]-$H383)/BrickSize</f>
        <v>-0.17200000000000273</v>
      </c>
      <c r="K384" s="15">
        <f>IF(ABS(testdata5[[#This Row],[higQty]])&gt;=ABS(testdata5[[#This Row],[lowQty]]),testdata5[[#This Row],[higQty]],testdata5[[#This Row],[lowQty]])</f>
        <v>-0.76400000000001</v>
      </c>
      <c r="L384" s="12">
        <f>ROUNDDOWN(testdata5[[#This Row],[rawQty]],0)</f>
        <v>0</v>
      </c>
      <c r="M384" s="12">
        <f t="array" ref="M384">SUM(ABS(L$2:L384))</f>
        <v>143</v>
      </c>
      <c r="N384" s="6" t="str">
        <f>IF(testdata5[[#This Row],[qty]]&gt;0,"UP",IF(testdata5[[#This Row],[qty]]&lt;0,"DN",""))</f>
        <v/>
      </c>
      <c r="O384" s="7">
        <f t="shared" si="6"/>
        <v>382</v>
      </c>
      <c r="P384" s="2" t="str">
        <f>IF(testdata5[[#This Row],[qty]]&lt;&gt;0,H383,"")</f>
        <v/>
      </c>
      <c r="Q384" s="2" t="str">
        <f ca="1">IF(testdata5[[#This Row],[qty]]&lt;&gt;0,MAX(OFFSET(testdata5[[#This Row],[high]],0,0,testdata5[[#This Row],[lastIndex]]-testdata5[[#This Row],[index]],1)),"")</f>
        <v/>
      </c>
      <c r="R384" s="2" t="str">
        <f ca="1">IF(testdata5[[#This Row],[qty]]&lt;&gt;0,MIN(OFFSET(testdata5[[#This Row],[low]],0,0,testdata5[[#This Row],[lastIndex]]-testdata5[[#This Row],[index]],1)),"")</f>
        <v/>
      </c>
      <c r="S384" s="2" t="str">
        <f>IF(testdata5[[#This Row],[qty]]&lt;&gt;0,testdata5[[#This Row],[last]],"")</f>
        <v/>
      </c>
      <c r="T384" s="1" t="str">
        <f ca="1">IF(testdata5[[#This Row],[qty]]&lt;&gt;0,SUM(OFFSET(testdata5[[#This Row],[volume]],0,0,testdata5[[#This Row],[lastIndex]]-testdata5[[#This Row],[index]],1))/ABS(testdata5[[#This Row],[qty]]),"")</f>
        <v/>
      </c>
      <c r="AG384"/>
    </row>
    <row r="385" spans="1:33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IF(testdata5[[#This Row],[qty]]&lt;&gt;0,H384+testdata5[[#This Row],[qty]]*BrickSize,H384)</f>
        <v>270.5</v>
      </c>
      <c r="I385" s="15">
        <f>(testdata5[[#This Row],[low]]-$H384)/BrickSize</f>
        <v>-0.34400000000000547</v>
      </c>
      <c r="J385" s="15">
        <f>(testdata5[[#This Row],[high]]-$H384)/BrickSize</f>
        <v>0.36800000000000638</v>
      </c>
      <c r="K385" s="15">
        <f>IF(ABS(testdata5[[#This Row],[higQty]])&gt;=ABS(testdata5[[#This Row],[lowQty]]),testdata5[[#This Row],[higQty]],testdata5[[#This Row],[lowQty]])</f>
        <v>0.36800000000000638</v>
      </c>
      <c r="L385" s="12">
        <f>ROUNDDOWN(testdata5[[#This Row],[rawQty]],0)</f>
        <v>0</v>
      </c>
      <c r="M385" s="12">
        <f t="array" ref="M385">SUM(ABS(L$2:L385))</f>
        <v>143</v>
      </c>
      <c r="N385" s="6" t="str">
        <f>IF(testdata5[[#This Row],[qty]]&gt;0,"UP",IF(testdata5[[#This Row],[qty]]&lt;0,"DN",""))</f>
        <v/>
      </c>
      <c r="O385" s="7">
        <f t="shared" si="6"/>
        <v>382</v>
      </c>
      <c r="P385" s="2" t="str">
        <f>IF(testdata5[[#This Row],[qty]]&lt;&gt;0,H384,"")</f>
        <v/>
      </c>
      <c r="Q385" s="2" t="str">
        <f ca="1">IF(testdata5[[#This Row],[qty]]&lt;&gt;0,MAX(OFFSET(testdata5[[#This Row],[high]],0,0,testdata5[[#This Row],[lastIndex]]-testdata5[[#This Row],[index]],1)),"")</f>
        <v/>
      </c>
      <c r="R385" s="2" t="str">
        <f ca="1">IF(testdata5[[#This Row],[qty]]&lt;&gt;0,MIN(OFFSET(testdata5[[#This Row],[low]],0,0,testdata5[[#This Row],[lastIndex]]-testdata5[[#This Row],[index]],1)),"")</f>
        <v/>
      </c>
      <c r="S385" s="2" t="str">
        <f>IF(testdata5[[#This Row],[qty]]&lt;&gt;0,testdata5[[#This Row],[last]],"")</f>
        <v/>
      </c>
      <c r="T385" s="1" t="str">
        <f ca="1">IF(testdata5[[#This Row],[qty]]&lt;&gt;0,SUM(OFFSET(testdata5[[#This Row],[volume]],0,0,testdata5[[#This Row],[lastIndex]]-testdata5[[#This Row],[index]],1))/ABS(testdata5[[#This Row],[qty]]),"")</f>
        <v/>
      </c>
      <c r="AG385"/>
    </row>
    <row r="386" spans="1:33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IF(testdata5[[#This Row],[qty]]&lt;&gt;0,H385+testdata5[[#This Row],[qty]]*BrickSize,H385)</f>
        <v>270.5</v>
      </c>
      <c r="I386" s="15">
        <f>(testdata5[[#This Row],[low]]-$H385)/BrickSize</f>
        <v>6.8000000000006361E-2</v>
      </c>
      <c r="J386" s="15">
        <f>(testdata5[[#This Row],[high]]-$H385)/BrickSize</f>
        <v>0.55999999999999095</v>
      </c>
      <c r="K386" s="15">
        <f>IF(ABS(testdata5[[#This Row],[higQty]])&gt;=ABS(testdata5[[#This Row],[lowQty]]),testdata5[[#This Row],[higQty]],testdata5[[#This Row],[lowQty]])</f>
        <v>0.55999999999999095</v>
      </c>
      <c r="L386" s="12">
        <f>ROUNDDOWN(testdata5[[#This Row],[rawQty]],0)</f>
        <v>0</v>
      </c>
      <c r="M386" s="12">
        <f t="array" ref="M386">SUM(ABS(L$2:L386))</f>
        <v>143</v>
      </c>
      <c r="N386" s="6" t="str">
        <f>IF(testdata5[[#This Row],[qty]]&gt;0,"UP",IF(testdata5[[#This Row],[qty]]&lt;0,"DN",""))</f>
        <v/>
      </c>
      <c r="O386" s="7">
        <f t="shared" si="6"/>
        <v>382</v>
      </c>
      <c r="P386" s="2" t="str">
        <f>IF(testdata5[[#This Row],[qty]]&lt;&gt;0,H385,"")</f>
        <v/>
      </c>
      <c r="Q386" s="2" t="str">
        <f ca="1">IF(testdata5[[#This Row],[qty]]&lt;&gt;0,MAX(OFFSET(testdata5[[#This Row],[high]],0,0,testdata5[[#This Row],[lastIndex]]-testdata5[[#This Row],[index]],1)),"")</f>
        <v/>
      </c>
      <c r="R386" s="2" t="str">
        <f ca="1">IF(testdata5[[#This Row],[qty]]&lt;&gt;0,MIN(OFFSET(testdata5[[#This Row],[low]],0,0,testdata5[[#This Row],[lastIndex]]-testdata5[[#This Row],[index]],1)),"")</f>
        <v/>
      </c>
      <c r="S386" s="2" t="str">
        <f>IF(testdata5[[#This Row],[qty]]&lt;&gt;0,testdata5[[#This Row],[last]],"")</f>
        <v/>
      </c>
      <c r="T386" s="1" t="str">
        <f ca="1">IF(testdata5[[#This Row],[qty]]&lt;&gt;0,SUM(OFFSET(testdata5[[#This Row],[volume]],0,0,testdata5[[#This Row],[lastIndex]]-testdata5[[#This Row],[index]],1))/ABS(testdata5[[#This Row],[qty]]),"")</f>
        <v/>
      </c>
      <c r="AG386"/>
    </row>
    <row r="387" spans="1:33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IF(testdata5[[#This Row],[qty]]&lt;&gt;0,H386+testdata5[[#This Row],[qty]]*BrickSize,H386)</f>
        <v>270.5</v>
      </c>
      <c r="I387" s="15">
        <f>(testdata5[[#This Row],[low]]-$H386)/BrickSize</f>
        <v>0.13599999999998999</v>
      </c>
      <c r="J387" s="15">
        <f>(testdata5[[#This Row],[high]]-$H386)/BrickSize</f>
        <v>0.51199999999998913</v>
      </c>
      <c r="K387" s="15">
        <f>IF(ABS(testdata5[[#This Row],[higQty]])&gt;=ABS(testdata5[[#This Row],[lowQty]]),testdata5[[#This Row],[higQty]],testdata5[[#This Row],[lowQty]])</f>
        <v>0.51199999999998913</v>
      </c>
      <c r="L387" s="12">
        <f>ROUNDDOWN(testdata5[[#This Row],[rawQty]],0)</f>
        <v>0</v>
      </c>
      <c r="M387" s="12">
        <f t="array" ref="M387">SUM(ABS(L$2:L387))</f>
        <v>143</v>
      </c>
      <c r="N387" s="6" t="str">
        <f>IF(testdata5[[#This Row],[qty]]&gt;0,"UP",IF(testdata5[[#This Row],[qty]]&lt;0,"DN",""))</f>
        <v/>
      </c>
      <c r="O387" s="7">
        <f t="shared" si="6"/>
        <v>382</v>
      </c>
      <c r="P387" s="2" t="str">
        <f>IF(testdata5[[#This Row],[qty]]&lt;&gt;0,H386,"")</f>
        <v/>
      </c>
      <c r="Q387" s="2" t="str">
        <f ca="1">IF(testdata5[[#This Row],[qty]]&lt;&gt;0,MAX(OFFSET(testdata5[[#This Row],[high]],0,0,testdata5[[#This Row],[lastIndex]]-testdata5[[#This Row],[index]],1)),"")</f>
        <v/>
      </c>
      <c r="R387" s="2" t="str">
        <f ca="1">IF(testdata5[[#This Row],[qty]]&lt;&gt;0,MIN(OFFSET(testdata5[[#This Row],[low]],0,0,testdata5[[#This Row],[lastIndex]]-testdata5[[#This Row],[index]],1)),"")</f>
        <v/>
      </c>
      <c r="S387" s="2" t="str">
        <f>IF(testdata5[[#This Row],[qty]]&lt;&gt;0,testdata5[[#This Row],[last]],"")</f>
        <v/>
      </c>
      <c r="T387" s="1" t="str">
        <f ca="1">IF(testdata5[[#This Row],[qty]]&lt;&gt;0,SUM(OFFSET(testdata5[[#This Row],[volume]],0,0,testdata5[[#This Row],[lastIndex]]-testdata5[[#This Row],[index]],1))/ABS(testdata5[[#This Row],[qty]]),"")</f>
        <v/>
      </c>
      <c r="AG387"/>
    </row>
    <row r="388" spans="1:33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IF(testdata5[[#This Row],[qty]]&lt;&gt;0,H387+testdata5[[#This Row],[qty]]*BrickSize,H387)</f>
        <v>270.5</v>
      </c>
      <c r="I388" s="15">
        <f>(testdata5[[#This Row],[low]]-$H387)/BrickSize</f>
        <v>-2.799999999999727E-2</v>
      </c>
      <c r="J388" s="15">
        <f>(testdata5[[#This Row],[high]]-$H387)/BrickSize</f>
        <v>0.94000000000000905</v>
      </c>
      <c r="K388" s="15">
        <f>IF(ABS(testdata5[[#This Row],[higQty]])&gt;=ABS(testdata5[[#This Row],[lowQty]]),testdata5[[#This Row],[higQty]],testdata5[[#This Row],[lowQty]])</f>
        <v>0.94000000000000905</v>
      </c>
      <c r="L388" s="12">
        <f>ROUNDDOWN(testdata5[[#This Row],[rawQty]],0)</f>
        <v>0</v>
      </c>
      <c r="M388" s="12">
        <f t="array" ref="M388">SUM(ABS(L$2:L388))</f>
        <v>143</v>
      </c>
      <c r="N388" s="6" t="str">
        <f>IF(testdata5[[#This Row],[qty]]&gt;0,"UP",IF(testdata5[[#This Row],[qty]]&lt;0,"DN",""))</f>
        <v/>
      </c>
      <c r="O388" s="7">
        <f t="shared" ref="O388:O451" si="7">IF(N387&lt;&gt;"",$A387,O387)</f>
        <v>382</v>
      </c>
      <c r="P388" s="2" t="str">
        <f>IF(testdata5[[#This Row],[qty]]&lt;&gt;0,H387,"")</f>
        <v/>
      </c>
      <c r="Q388" s="2" t="str">
        <f ca="1">IF(testdata5[[#This Row],[qty]]&lt;&gt;0,MAX(OFFSET(testdata5[[#This Row],[high]],0,0,testdata5[[#This Row],[lastIndex]]-testdata5[[#This Row],[index]],1)),"")</f>
        <v/>
      </c>
      <c r="R388" s="2" t="str">
        <f ca="1">IF(testdata5[[#This Row],[qty]]&lt;&gt;0,MIN(OFFSET(testdata5[[#This Row],[low]],0,0,testdata5[[#This Row],[lastIndex]]-testdata5[[#This Row],[index]],1)),"")</f>
        <v/>
      </c>
      <c r="S388" s="2" t="str">
        <f>IF(testdata5[[#This Row],[qty]]&lt;&gt;0,testdata5[[#This Row],[last]],"")</f>
        <v/>
      </c>
      <c r="T388" s="1" t="str">
        <f ca="1">IF(testdata5[[#This Row],[qty]]&lt;&gt;0,SUM(OFFSET(testdata5[[#This Row],[volume]],0,0,testdata5[[#This Row],[lastIndex]]-testdata5[[#This Row],[index]],1))/ABS(testdata5[[#This Row],[qty]]),"")</f>
        <v/>
      </c>
      <c r="AG388"/>
    </row>
    <row r="389" spans="1:33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IF(testdata5[[#This Row],[qty]]&lt;&gt;0,H388+testdata5[[#This Row],[qty]]*BrickSize,H388)</f>
        <v>273</v>
      </c>
      <c r="I389" s="15">
        <f>(testdata5[[#This Row],[low]]-$H388)/BrickSize</f>
        <v>0.61199999999998911</v>
      </c>
      <c r="J389" s="15">
        <f>(testdata5[[#This Row],[high]]-$H388)/BrickSize</f>
        <v>1.0480000000000018</v>
      </c>
      <c r="K389" s="15">
        <f>IF(ABS(testdata5[[#This Row],[higQty]])&gt;=ABS(testdata5[[#This Row],[lowQty]]),testdata5[[#This Row],[higQty]],testdata5[[#This Row],[lowQty]])</f>
        <v>1.0480000000000018</v>
      </c>
      <c r="L389" s="12">
        <f>ROUNDDOWN(testdata5[[#This Row],[rawQty]],0)</f>
        <v>1</v>
      </c>
      <c r="M389" s="12">
        <f t="array" ref="M389">SUM(ABS(L$2:L389))</f>
        <v>144</v>
      </c>
      <c r="N389" s="6" t="str">
        <f>IF(testdata5[[#This Row],[qty]]&gt;0,"UP",IF(testdata5[[#This Row],[qty]]&lt;0,"DN",""))</f>
        <v>UP</v>
      </c>
      <c r="O389" s="7">
        <f t="shared" si="7"/>
        <v>382</v>
      </c>
      <c r="P389" s="2">
        <f>IF(testdata5[[#This Row],[qty]]&lt;&gt;0,H388,"")</f>
        <v>270.5</v>
      </c>
      <c r="Q389" s="2">
        <f ca="1">IF(testdata5[[#This Row],[qty]]&lt;&gt;0,MAX(OFFSET(testdata5[[#This Row],[high]],0,0,testdata5[[#This Row],[lastIndex]]-testdata5[[#This Row],[index]],1)),"")</f>
        <v>273.12</v>
      </c>
      <c r="R389" s="2">
        <f ca="1">IF(testdata5[[#This Row],[qty]]&lt;&gt;0,MIN(OFFSET(testdata5[[#This Row],[low]],0,0,testdata5[[#This Row],[lastIndex]]-testdata5[[#This Row],[index]],1)),"")</f>
        <v>268.58999999999997</v>
      </c>
      <c r="S389" s="2">
        <f>IF(testdata5[[#This Row],[qty]]&lt;&gt;0,testdata5[[#This Row],[last]],"")</f>
        <v>273</v>
      </c>
      <c r="T389" s="1">
        <f ca="1">IF(testdata5[[#This Row],[qty]]&lt;&gt;0,SUM(OFFSET(testdata5[[#This Row],[volume]],0,0,testdata5[[#This Row],[lastIndex]]-testdata5[[#This Row],[index]],1))/ABS(testdata5[[#This Row],[qty]]),"")</f>
        <v>340282596</v>
      </c>
      <c r="AG389"/>
    </row>
    <row r="390" spans="1:33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IF(testdata5[[#This Row],[qty]]&lt;&gt;0,H389+testdata5[[#This Row],[qty]]*BrickSize,H389)</f>
        <v>273</v>
      </c>
      <c r="I390" s="15">
        <f>(testdata5[[#This Row],[low]]-$H389)/BrickSize</f>
        <v>-0.62000000000000455</v>
      </c>
      <c r="J390" s="15">
        <f>(testdata5[[#This Row],[high]]-$H389)/BrickSize</f>
        <v>-0.12400000000000092</v>
      </c>
      <c r="K390" s="15">
        <f>IF(ABS(testdata5[[#This Row],[higQty]])&gt;=ABS(testdata5[[#This Row],[lowQty]]),testdata5[[#This Row],[higQty]],testdata5[[#This Row],[lowQty]])</f>
        <v>-0.62000000000000455</v>
      </c>
      <c r="L390" s="12">
        <f>ROUNDDOWN(testdata5[[#This Row],[rawQty]],0)</f>
        <v>0</v>
      </c>
      <c r="M390" s="12">
        <f t="array" ref="M390">SUM(ABS(L$2:L390))</f>
        <v>144</v>
      </c>
      <c r="N390" s="6" t="str">
        <f>IF(testdata5[[#This Row],[qty]]&gt;0,"UP",IF(testdata5[[#This Row],[qty]]&lt;0,"DN",""))</f>
        <v/>
      </c>
      <c r="O390" s="7">
        <f t="shared" si="7"/>
        <v>388</v>
      </c>
      <c r="P390" s="2" t="str">
        <f>IF(testdata5[[#This Row],[qty]]&lt;&gt;0,H389,"")</f>
        <v/>
      </c>
      <c r="Q390" s="2" t="str">
        <f ca="1">IF(testdata5[[#This Row],[qty]]&lt;&gt;0,MAX(OFFSET(testdata5[[#This Row],[high]],0,0,testdata5[[#This Row],[lastIndex]]-testdata5[[#This Row],[index]],1)),"")</f>
        <v/>
      </c>
      <c r="R390" s="2" t="str">
        <f ca="1">IF(testdata5[[#This Row],[qty]]&lt;&gt;0,MIN(OFFSET(testdata5[[#This Row],[low]],0,0,testdata5[[#This Row],[lastIndex]]-testdata5[[#This Row],[index]],1)),"")</f>
        <v/>
      </c>
      <c r="S390" s="2" t="str">
        <f>IF(testdata5[[#This Row],[qty]]&lt;&gt;0,testdata5[[#This Row],[last]],"")</f>
        <v/>
      </c>
      <c r="T390" s="1" t="str">
        <f ca="1">IF(testdata5[[#This Row],[qty]]&lt;&gt;0,SUM(OFFSET(testdata5[[#This Row],[volume]],0,0,testdata5[[#This Row],[lastIndex]]-testdata5[[#This Row],[index]],1))/ABS(testdata5[[#This Row],[qty]]),"")</f>
        <v/>
      </c>
      <c r="AG390"/>
    </row>
    <row r="391" spans="1:33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IF(testdata5[[#This Row],[qty]]&lt;&gt;0,H390+testdata5[[#This Row],[qty]]*BrickSize,H390)</f>
        <v>273</v>
      </c>
      <c r="I391" s="15">
        <f>(testdata5[[#This Row],[low]]-$H390)/BrickSize</f>
        <v>-0.60799999999999277</v>
      </c>
      <c r="J391" s="15">
        <f>(testdata5[[#This Row],[high]]-$H390)/BrickSize</f>
        <v>-0.22400000000000092</v>
      </c>
      <c r="K391" s="15">
        <f>IF(ABS(testdata5[[#This Row],[higQty]])&gt;=ABS(testdata5[[#This Row],[lowQty]]),testdata5[[#This Row],[higQty]],testdata5[[#This Row],[lowQty]])</f>
        <v>-0.60799999999999277</v>
      </c>
      <c r="L391" s="12">
        <f>ROUNDDOWN(testdata5[[#This Row],[rawQty]],0)</f>
        <v>0</v>
      </c>
      <c r="M391" s="12">
        <f t="array" ref="M391">SUM(ABS(L$2:L391))</f>
        <v>144</v>
      </c>
      <c r="N391" s="6" t="str">
        <f>IF(testdata5[[#This Row],[qty]]&gt;0,"UP",IF(testdata5[[#This Row],[qty]]&lt;0,"DN",""))</f>
        <v/>
      </c>
      <c r="O391" s="7">
        <f t="shared" si="7"/>
        <v>388</v>
      </c>
      <c r="P391" s="2" t="str">
        <f>IF(testdata5[[#This Row],[qty]]&lt;&gt;0,H390,"")</f>
        <v/>
      </c>
      <c r="Q391" s="2" t="str">
        <f ca="1">IF(testdata5[[#This Row],[qty]]&lt;&gt;0,MAX(OFFSET(testdata5[[#This Row],[high]],0,0,testdata5[[#This Row],[lastIndex]]-testdata5[[#This Row],[index]],1)),"")</f>
        <v/>
      </c>
      <c r="R391" s="2" t="str">
        <f ca="1">IF(testdata5[[#This Row],[qty]]&lt;&gt;0,MIN(OFFSET(testdata5[[#This Row],[low]],0,0,testdata5[[#This Row],[lastIndex]]-testdata5[[#This Row],[index]],1)),"")</f>
        <v/>
      </c>
      <c r="S391" s="2" t="str">
        <f>IF(testdata5[[#This Row],[qty]]&lt;&gt;0,testdata5[[#This Row],[last]],"")</f>
        <v/>
      </c>
      <c r="T391" s="1" t="str">
        <f ca="1">IF(testdata5[[#This Row],[qty]]&lt;&gt;0,SUM(OFFSET(testdata5[[#This Row],[volume]],0,0,testdata5[[#This Row],[lastIndex]]-testdata5[[#This Row],[index]],1))/ABS(testdata5[[#This Row],[qty]]),"")</f>
        <v/>
      </c>
      <c r="AG391"/>
    </row>
    <row r="392" spans="1:33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IF(testdata5[[#This Row],[qty]]&lt;&gt;0,H391+testdata5[[#This Row],[qty]]*BrickSize,H391)</f>
        <v>273</v>
      </c>
      <c r="I392" s="15">
        <f>(testdata5[[#This Row],[low]]-$H391)/BrickSize</f>
        <v>-0.77599999999999913</v>
      </c>
      <c r="J392" s="15">
        <f>(testdata5[[#This Row],[high]]-$H391)/BrickSize</f>
        <v>-0.24400000000000546</v>
      </c>
      <c r="K392" s="15">
        <f>IF(ABS(testdata5[[#This Row],[higQty]])&gt;=ABS(testdata5[[#This Row],[lowQty]]),testdata5[[#This Row],[higQty]],testdata5[[#This Row],[lowQty]])</f>
        <v>-0.77599999999999913</v>
      </c>
      <c r="L392" s="12">
        <f>ROUNDDOWN(testdata5[[#This Row],[rawQty]],0)</f>
        <v>0</v>
      </c>
      <c r="M392" s="12">
        <f t="array" ref="M392">SUM(ABS(L$2:L392))</f>
        <v>144</v>
      </c>
      <c r="N392" s="6" t="str">
        <f>IF(testdata5[[#This Row],[qty]]&gt;0,"UP",IF(testdata5[[#This Row],[qty]]&lt;0,"DN",""))</f>
        <v/>
      </c>
      <c r="O392" s="7">
        <f t="shared" si="7"/>
        <v>388</v>
      </c>
      <c r="P392" s="2" t="str">
        <f>IF(testdata5[[#This Row],[qty]]&lt;&gt;0,H391,"")</f>
        <v/>
      </c>
      <c r="Q392" s="2" t="str">
        <f ca="1">IF(testdata5[[#This Row],[qty]]&lt;&gt;0,MAX(OFFSET(testdata5[[#This Row],[high]],0,0,testdata5[[#This Row],[lastIndex]]-testdata5[[#This Row],[index]],1)),"")</f>
        <v/>
      </c>
      <c r="R392" s="2" t="str">
        <f ca="1">IF(testdata5[[#This Row],[qty]]&lt;&gt;0,MIN(OFFSET(testdata5[[#This Row],[low]],0,0,testdata5[[#This Row],[lastIndex]]-testdata5[[#This Row],[index]],1)),"")</f>
        <v/>
      </c>
      <c r="S392" s="2" t="str">
        <f>IF(testdata5[[#This Row],[qty]]&lt;&gt;0,testdata5[[#This Row],[last]],"")</f>
        <v/>
      </c>
      <c r="T392" s="1" t="str">
        <f ca="1">IF(testdata5[[#This Row],[qty]]&lt;&gt;0,SUM(OFFSET(testdata5[[#This Row],[volume]],0,0,testdata5[[#This Row],[lastIndex]]-testdata5[[#This Row],[index]],1))/ABS(testdata5[[#This Row],[qty]]),"")</f>
        <v/>
      </c>
      <c r="AG392"/>
    </row>
    <row r="393" spans="1:33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IF(testdata5[[#This Row],[qty]]&lt;&gt;0,H392+testdata5[[#This Row],[qty]]*BrickSize,H392)</f>
        <v>273</v>
      </c>
      <c r="I393" s="15">
        <f>(testdata5[[#This Row],[low]]-$H392)/BrickSize</f>
        <v>-0.16800000000000637</v>
      </c>
      <c r="J393" s="15">
        <f>(testdata5[[#This Row],[high]]-$H392)/BrickSize</f>
        <v>0.58399999999999186</v>
      </c>
      <c r="K393" s="15">
        <f>IF(ABS(testdata5[[#This Row],[higQty]])&gt;=ABS(testdata5[[#This Row],[lowQty]]),testdata5[[#This Row],[higQty]],testdata5[[#This Row],[lowQty]])</f>
        <v>0.58399999999999186</v>
      </c>
      <c r="L393" s="12">
        <f>ROUNDDOWN(testdata5[[#This Row],[rawQty]],0)</f>
        <v>0</v>
      </c>
      <c r="M393" s="12">
        <f t="array" ref="M393">SUM(ABS(L$2:L393))</f>
        <v>144</v>
      </c>
      <c r="N393" s="6" t="str">
        <f>IF(testdata5[[#This Row],[qty]]&gt;0,"UP",IF(testdata5[[#This Row],[qty]]&lt;0,"DN",""))</f>
        <v/>
      </c>
      <c r="O393" s="7">
        <f t="shared" si="7"/>
        <v>388</v>
      </c>
      <c r="P393" s="2" t="str">
        <f>IF(testdata5[[#This Row],[qty]]&lt;&gt;0,H392,"")</f>
        <v/>
      </c>
      <c r="Q393" s="2" t="str">
        <f ca="1">IF(testdata5[[#This Row],[qty]]&lt;&gt;0,MAX(OFFSET(testdata5[[#This Row],[high]],0,0,testdata5[[#This Row],[lastIndex]]-testdata5[[#This Row],[index]],1)),"")</f>
        <v/>
      </c>
      <c r="R393" s="2" t="str">
        <f ca="1">IF(testdata5[[#This Row],[qty]]&lt;&gt;0,MIN(OFFSET(testdata5[[#This Row],[low]],0,0,testdata5[[#This Row],[lastIndex]]-testdata5[[#This Row],[index]],1)),"")</f>
        <v/>
      </c>
      <c r="S393" s="2" t="str">
        <f>IF(testdata5[[#This Row],[qty]]&lt;&gt;0,testdata5[[#This Row],[last]],"")</f>
        <v/>
      </c>
      <c r="T393" s="1" t="str">
        <f ca="1">IF(testdata5[[#This Row],[qty]]&lt;&gt;0,SUM(OFFSET(testdata5[[#This Row],[volume]],0,0,testdata5[[#This Row],[lastIndex]]-testdata5[[#This Row],[index]],1))/ABS(testdata5[[#This Row],[qty]]),"")</f>
        <v/>
      </c>
      <c r="AG393"/>
    </row>
    <row r="394" spans="1:33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IF(testdata5[[#This Row],[qty]]&lt;&gt;0,H393+testdata5[[#This Row],[qty]]*BrickSize,H393)</f>
        <v>275.5</v>
      </c>
      <c r="I394" s="15">
        <f>(testdata5[[#This Row],[low]]-$H393)/BrickSize</f>
        <v>8.3999999999991817E-2</v>
      </c>
      <c r="J394" s="15">
        <f>(testdata5[[#This Row],[high]]-$H393)/BrickSize</f>
        <v>1.2880000000000109</v>
      </c>
      <c r="K394" s="15">
        <f>IF(ABS(testdata5[[#This Row],[higQty]])&gt;=ABS(testdata5[[#This Row],[lowQty]]),testdata5[[#This Row],[higQty]],testdata5[[#This Row],[lowQty]])</f>
        <v>1.2880000000000109</v>
      </c>
      <c r="L394" s="12">
        <f>ROUNDDOWN(testdata5[[#This Row],[rawQty]],0)</f>
        <v>1</v>
      </c>
      <c r="M394" s="12">
        <f t="array" ref="M394">SUM(ABS(L$2:L394))</f>
        <v>145</v>
      </c>
      <c r="N394" s="6" t="str">
        <f>IF(testdata5[[#This Row],[qty]]&gt;0,"UP",IF(testdata5[[#This Row],[qty]]&lt;0,"DN",""))</f>
        <v>UP</v>
      </c>
      <c r="O394" s="7">
        <f t="shared" si="7"/>
        <v>388</v>
      </c>
      <c r="P394" s="2">
        <f>IF(testdata5[[#This Row],[qty]]&lt;&gt;0,H393,"")</f>
        <v>273</v>
      </c>
      <c r="Q394" s="2">
        <f ca="1">IF(testdata5[[#This Row],[qty]]&lt;&gt;0,MAX(OFFSET(testdata5[[#This Row],[high]],0,0,testdata5[[#This Row],[lastIndex]]-testdata5[[#This Row],[index]],1)),"")</f>
        <v>276.22000000000003</v>
      </c>
      <c r="R394" s="2">
        <f ca="1">IF(testdata5[[#This Row],[qty]]&lt;&gt;0,MIN(OFFSET(testdata5[[#This Row],[low]],0,0,testdata5[[#This Row],[lastIndex]]-testdata5[[#This Row],[index]],1)),"")</f>
        <v>271.06</v>
      </c>
      <c r="S394" s="2">
        <f>IF(testdata5[[#This Row],[qty]]&lt;&gt;0,testdata5[[#This Row],[last]],"")</f>
        <v>275.5</v>
      </c>
      <c r="T394" s="1">
        <f ca="1">IF(testdata5[[#This Row],[qty]]&lt;&gt;0,SUM(OFFSET(testdata5[[#This Row],[volume]],0,0,testdata5[[#This Row],[lastIndex]]-testdata5[[#This Row],[index]],1))/ABS(testdata5[[#This Row],[qty]]),"")</f>
        <v>347713580</v>
      </c>
      <c r="AG394"/>
    </row>
    <row r="395" spans="1:33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IF(testdata5[[#This Row],[qty]]&lt;&gt;0,H394+testdata5[[#This Row],[qty]]*BrickSize,H394)</f>
        <v>275.5</v>
      </c>
      <c r="I395" s="15">
        <f>(testdata5[[#This Row],[low]]-$H394)/BrickSize</f>
        <v>-0.21199999999998909</v>
      </c>
      <c r="J395" s="15">
        <f>(testdata5[[#This Row],[high]]-$H394)/BrickSize</f>
        <v>0.18399999999999181</v>
      </c>
      <c r="K395" s="15">
        <f>IF(ABS(testdata5[[#This Row],[higQty]])&gt;=ABS(testdata5[[#This Row],[lowQty]]),testdata5[[#This Row],[higQty]],testdata5[[#This Row],[lowQty]])</f>
        <v>-0.21199999999998909</v>
      </c>
      <c r="L395" s="12">
        <f>ROUNDDOWN(testdata5[[#This Row],[rawQty]],0)</f>
        <v>0</v>
      </c>
      <c r="M395" s="12">
        <f t="array" ref="M395">SUM(ABS(L$2:L395))</f>
        <v>145</v>
      </c>
      <c r="N395" s="6" t="str">
        <f>IF(testdata5[[#This Row],[qty]]&gt;0,"UP",IF(testdata5[[#This Row],[qty]]&lt;0,"DN",""))</f>
        <v/>
      </c>
      <c r="O395" s="7">
        <f t="shared" si="7"/>
        <v>393</v>
      </c>
      <c r="P395" s="2" t="str">
        <f>IF(testdata5[[#This Row],[qty]]&lt;&gt;0,H394,"")</f>
        <v/>
      </c>
      <c r="Q395" s="2" t="str">
        <f ca="1">IF(testdata5[[#This Row],[qty]]&lt;&gt;0,MAX(OFFSET(testdata5[[#This Row],[high]],0,0,testdata5[[#This Row],[lastIndex]]-testdata5[[#This Row],[index]],1)),"")</f>
        <v/>
      </c>
      <c r="R395" s="2" t="str">
        <f ca="1">IF(testdata5[[#This Row],[qty]]&lt;&gt;0,MIN(OFFSET(testdata5[[#This Row],[low]],0,0,testdata5[[#This Row],[lastIndex]]-testdata5[[#This Row],[index]],1)),"")</f>
        <v/>
      </c>
      <c r="S395" s="2" t="str">
        <f>IF(testdata5[[#This Row],[qty]]&lt;&gt;0,testdata5[[#This Row],[last]],"")</f>
        <v/>
      </c>
      <c r="T395" s="1" t="str">
        <f ca="1">IF(testdata5[[#This Row],[qty]]&lt;&gt;0,SUM(OFFSET(testdata5[[#This Row],[volume]],0,0,testdata5[[#This Row],[lastIndex]]-testdata5[[#This Row],[index]],1))/ABS(testdata5[[#This Row],[qty]]),"")</f>
        <v/>
      </c>
      <c r="AG395"/>
    </row>
    <row r="396" spans="1:33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IF(testdata5[[#This Row],[qty]]&lt;&gt;0,H395+testdata5[[#This Row],[qty]]*BrickSize,H395)</f>
        <v>273</v>
      </c>
      <c r="I396" s="15">
        <f>(testdata5[[#This Row],[low]]-$H395)/BrickSize</f>
        <v>-1.26400000000001</v>
      </c>
      <c r="J396" s="15">
        <f>(testdata5[[#This Row],[high]]-$H395)/BrickSize</f>
        <v>7.2000000000002728E-2</v>
      </c>
      <c r="K396" s="15">
        <f>IF(ABS(testdata5[[#This Row],[higQty]])&gt;=ABS(testdata5[[#This Row],[lowQty]]),testdata5[[#This Row],[higQty]],testdata5[[#This Row],[lowQty]])</f>
        <v>-1.26400000000001</v>
      </c>
      <c r="L396" s="12">
        <f>ROUNDDOWN(testdata5[[#This Row],[rawQty]],0)</f>
        <v>-1</v>
      </c>
      <c r="M396" s="12">
        <f t="array" ref="M396">SUM(ABS(L$2:L396))</f>
        <v>146</v>
      </c>
      <c r="N396" s="6" t="str">
        <f>IF(testdata5[[#This Row],[qty]]&gt;0,"UP",IF(testdata5[[#This Row],[qty]]&lt;0,"DN",""))</f>
        <v>DN</v>
      </c>
      <c r="O396" s="7">
        <f t="shared" si="7"/>
        <v>393</v>
      </c>
      <c r="P396" s="2">
        <f>IF(testdata5[[#This Row],[qty]]&lt;&gt;0,H395,"")</f>
        <v>275.5</v>
      </c>
      <c r="Q396" s="2">
        <f ca="1">IF(testdata5[[#This Row],[qty]]&lt;&gt;0,MAX(OFFSET(testdata5[[#This Row],[high]],0,0,testdata5[[#This Row],[lastIndex]]-testdata5[[#This Row],[index]],1)),"")</f>
        <v>275.95999999999998</v>
      </c>
      <c r="R396" s="2">
        <f ca="1">IF(testdata5[[#This Row],[qty]]&lt;&gt;0,MIN(OFFSET(testdata5[[#This Row],[low]],0,0,testdata5[[#This Row],[lastIndex]]-testdata5[[#This Row],[index]],1)),"")</f>
        <v>272.33999999999997</v>
      </c>
      <c r="S396" s="2">
        <f>IF(testdata5[[#This Row],[qty]]&lt;&gt;0,testdata5[[#This Row],[last]],"")</f>
        <v>273</v>
      </c>
      <c r="T396" s="1">
        <f ca="1">IF(testdata5[[#This Row],[qty]]&lt;&gt;0,SUM(OFFSET(testdata5[[#This Row],[volume]],0,0,testdata5[[#This Row],[lastIndex]]-testdata5[[#This Row],[index]],1))/ABS(testdata5[[#This Row],[qty]]),"")</f>
        <v>138679556</v>
      </c>
      <c r="AG396"/>
    </row>
    <row r="397" spans="1:33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IF(testdata5[[#This Row],[qty]]&lt;&gt;0,H396+testdata5[[#This Row],[qty]]*BrickSize,H396)</f>
        <v>273</v>
      </c>
      <c r="I397" s="15">
        <f>(testdata5[[#This Row],[low]]-$H396)/BrickSize</f>
        <v>-0.65999999999999093</v>
      </c>
      <c r="J397" s="15">
        <f>(testdata5[[#This Row],[high]]-$H396)/BrickSize</f>
        <v>0.24400000000000546</v>
      </c>
      <c r="K397" s="15">
        <f>IF(ABS(testdata5[[#This Row],[higQty]])&gt;=ABS(testdata5[[#This Row],[lowQty]]),testdata5[[#This Row],[higQty]],testdata5[[#This Row],[lowQty]])</f>
        <v>-0.65999999999999093</v>
      </c>
      <c r="L397" s="12">
        <f>ROUNDDOWN(testdata5[[#This Row],[rawQty]],0)</f>
        <v>0</v>
      </c>
      <c r="M397" s="12">
        <f t="array" ref="M397">SUM(ABS(L$2:L397))</f>
        <v>146</v>
      </c>
      <c r="N397" s="6" t="str">
        <f>IF(testdata5[[#This Row],[qty]]&gt;0,"UP",IF(testdata5[[#This Row],[qty]]&lt;0,"DN",""))</f>
        <v/>
      </c>
      <c r="O397" s="7">
        <f t="shared" si="7"/>
        <v>395</v>
      </c>
      <c r="P397" s="2" t="str">
        <f>IF(testdata5[[#This Row],[qty]]&lt;&gt;0,H396,"")</f>
        <v/>
      </c>
      <c r="Q397" s="2" t="str">
        <f ca="1">IF(testdata5[[#This Row],[qty]]&lt;&gt;0,MAX(OFFSET(testdata5[[#This Row],[high]],0,0,testdata5[[#This Row],[lastIndex]]-testdata5[[#This Row],[index]],1)),"")</f>
        <v/>
      </c>
      <c r="R397" s="2" t="str">
        <f ca="1">IF(testdata5[[#This Row],[qty]]&lt;&gt;0,MIN(OFFSET(testdata5[[#This Row],[low]],0,0,testdata5[[#This Row],[lastIndex]]-testdata5[[#This Row],[index]],1)),"")</f>
        <v/>
      </c>
      <c r="S397" s="2" t="str">
        <f>IF(testdata5[[#This Row],[qty]]&lt;&gt;0,testdata5[[#This Row],[last]],"")</f>
        <v/>
      </c>
      <c r="T397" s="1" t="str">
        <f ca="1">IF(testdata5[[#This Row],[qty]]&lt;&gt;0,SUM(OFFSET(testdata5[[#This Row],[volume]],0,0,testdata5[[#This Row],[lastIndex]]-testdata5[[#This Row],[index]],1))/ABS(testdata5[[#This Row],[qty]]),"")</f>
        <v/>
      </c>
      <c r="AG397"/>
    </row>
    <row r="398" spans="1:33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IF(testdata5[[#This Row],[qty]]&lt;&gt;0,H397+testdata5[[#This Row],[qty]]*BrickSize,H397)</f>
        <v>273</v>
      </c>
      <c r="I398" s="15">
        <f>(testdata5[[#This Row],[low]]-$H397)/BrickSize</f>
        <v>-0.26400000000001</v>
      </c>
      <c r="J398" s="15">
        <f>(testdata5[[#This Row],[high]]-$H397)/BrickSize</f>
        <v>0.37200000000000272</v>
      </c>
      <c r="K398" s="15">
        <f>IF(ABS(testdata5[[#This Row],[higQty]])&gt;=ABS(testdata5[[#This Row],[lowQty]]),testdata5[[#This Row],[higQty]],testdata5[[#This Row],[lowQty]])</f>
        <v>0.37200000000000272</v>
      </c>
      <c r="L398" s="12">
        <f>ROUNDDOWN(testdata5[[#This Row],[rawQty]],0)</f>
        <v>0</v>
      </c>
      <c r="M398" s="12">
        <f t="array" ref="M398">SUM(ABS(L$2:L398))</f>
        <v>146</v>
      </c>
      <c r="N398" s="6" t="str">
        <f>IF(testdata5[[#This Row],[qty]]&gt;0,"UP",IF(testdata5[[#This Row],[qty]]&lt;0,"DN",""))</f>
        <v/>
      </c>
      <c r="O398" s="7">
        <f t="shared" si="7"/>
        <v>395</v>
      </c>
      <c r="P398" s="2" t="str">
        <f>IF(testdata5[[#This Row],[qty]]&lt;&gt;0,H397,"")</f>
        <v/>
      </c>
      <c r="Q398" s="2" t="str">
        <f ca="1">IF(testdata5[[#This Row],[qty]]&lt;&gt;0,MAX(OFFSET(testdata5[[#This Row],[high]],0,0,testdata5[[#This Row],[lastIndex]]-testdata5[[#This Row],[index]],1)),"")</f>
        <v/>
      </c>
      <c r="R398" s="2" t="str">
        <f ca="1">IF(testdata5[[#This Row],[qty]]&lt;&gt;0,MIN(OFFSET(testdata5[[#This Row],[low]],0,0,testdata5[[#This Row],[lastIndex]]-testdata5[[#This Row],[index]],1)),"")</f>
        <v/>
      </c>
      <c r="S398" s="2" t="str">
        <f>IF(testdata5[[#This Row],[qty]]&lt;&gt;0,testdata5[[#This Row],[last]],"")</f>
        <v/>
      </c>
      <c r="T398" s="1" t="str">
        <f ca="1">IF(testdata5[[#This Row],[qty]]&lt;&gt;0,SUM(OFFSET(testdata5[[#This Row],[volume]],0,0,testdata5[[#This Row],[lastIndex]]-testdata5[[#This Row],[index]],1))/ABS(testdata5[[#This Row],[qty]]),"")</f>
        <v/>
      </c>
      <c r="AG398"/>
    </row>
    <row r="399" spans="1:33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IF(testdata5[[#This Row],[qty]]&lt;&gt;0,H398+testdata5[[#This Row],[qty]]*BrickSize,H398)</f>
        <v>273</v>
      </c>
      <c r="I399" s="15">
        <f>(testdata5[[#This Row],[low]]-$H398)/BrickSize</f>
        <v>-0.35999999999999088</v>
      </c>
      <c r="J399" s="15">
        <f>(testdata5[[#This Row],[high]]-$H398)/BrickSize</f>
        <v>0.4160000000000082</v>
      </c>
      <c r="K399" s="15">
        <f>IF(ABS(testdata5[[#This Row],[higQty]])&gt;=ABS(testdata5[[#This Row],[lowQty]]),testdata5[[#This Row],[higQty]],testdata5[[#This Row],[lowQty]])</f>
        <v>0.4160000000000082</v>
      </c>
      <c r="L399" s="12">
        <f>ROUNDDOWN(testdata5[[#This Row],[rawQty]],0)</f>
        <v>0</v>
      </c>
      <c r="M399" s="12">
        <f t="array" ref="M399">SUM(ABS(L$2:L399))</f>
        <v>146</v>
      </c>
      <c r="N399" s="6" t="str">
        <f>IF(testdata5[[#This Row],[qty]]&gt;0,"UP",IF(testdata5[[#This Row],[qty]]&lt;0,"DN",""))</f>
        <v/>
      </c>
      <c r="O399" s="7">
        <f t="shared" si="7"/>
        <v>395</v>
      </c>
      <c r="P399" s="2" t="str">
        <f>IF(testdata5[[#This Row],[qty]]&lt;&gt;0,H398,"")</f>
        <v/>
      </c>
      <c r="Q399" s="2" t="str">
        <f ca="1">IF(testdata5[[#This Row],[qty]]&lt;&gt;0,MAX(OFFSET(testdata5[[#This Row],[high]],0,0,testdata5[[#This Row],[lastIndex]]-testdata5[[#This Row],[index]],1)),"")</f>
        <v/>
      </c>
      <c r="R399" s="2" t="str">
        <f ca="1">IF(testdata5[[#This Row],[qty]]&lt;&gt;0,MIN(OFFSET(testdata5[[#This Row],[low]],0,0,testdata5[[#This Row],[lastIndex]]-testdata5[[#This Row],[index]],1)),"")</f>
        <v/>
      </c>
      <c r="S399" s="2" t="str">
        <f>IF(testdata5[[#This Row],[qty]]&lt;&gt;0,testdata5[[#This Row],[last]],"")</f>
        <v/>
      </c>
      <c r="T399" s="1" t="str">
        <f ca="1">IF(testdata5[[#This Row],[qty]]&lt;&gt;0,SUM(OFFSET(testdata5[[#This Row],[volume]],0,0,testdata5[[#This Row],[lastIndex]]-testdata5[[#This Row],[index]],1))/ABS(testdata5[[#This Row],[qty]]),"")</f>
        <v/>
      </c>
      <c r="AG399"/>
    </row>
    <row r="400" spans="1:33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IF(testdata5[[#This Row],[qty]]&lt;&gt;0,H399+testdata5[[#This Row],[qty]]*BrickSize,H399)</f>
        <v>273</v>
      </c>
      <c r="I400" s="15">
        <f>(testdata5[[#This Row],[low]]-$H399)/BrickSize</f>
        <v>-0.74000000000000909</v>
      </c>
      <c r="J400" s="15">
        <f>(testdata5[[#This Row],[high]]-$H399)/BrickSize</f>
        <v>0.5920000000000073</v>
      </c>
      <c r="K400" s="15">
        <f>IF(ABS(testdata5[[#This Row],[higQty]])&gt;=ABS(testdata5[[#This Row],[lowQty]]),testdata5[[#This Row],[higQty]],testdata5[[#This Row],[lowQty]])</f>
        <v>-0.74000000000000909</v>
      </c>
      <c r="L400" s="12">
        <f>ROUNDDOWN(testdata5[[#This Row],[rawQty]],0)</f>
        <v>0</v>
      </c>
      <c r="M400" s="12">
        <f t="array" ref="M400">SUM(ABS(L$2:L400))</f>
        <v>146</v>
      </c>
      <c r="N400" s="6" t="str">
        <f>IF(testdata5[[#This Row],[qty]]&gt;0,"UP",IF(testdata5[[#This Row],[qty]]&lt;0,"DN",""))</f>
        <v/>
      </c>
      <c r="O400" s="7">
        <f t="shared" si="7"/>
        <v>395</v>
      </c>
      <c r="P400" s="2" t="str">
        <f>IF(testdata5[[#This Row],[qty]]&lt;&gt;0,H399,"")</f>
        <v/>
      </c>
      <c r="Q400" s="2" t="str">
        <f ca="1">IF(testdata5[[#This Row],[qty]]&lt;&gt;0,MAX(OFFSET(testdata5[[#This Row],[high]],0,0,testdata5[[#This Row],[lastIndex]]-testdata5[[#This Row],[index]],1)),"")</f>
        <v/>
      </c>
      <c r="R400" s="2" t="str">
        <f ca="1">IF(testdata5[[#This Row],[qty]]&lt;&gt;0,MIN(OFFSET(testdata5[[#This Row],[low]],0,0,testdata5[[#This Row],[lastIndex]]-testdata5[[#This Row],[index]],1)),"")</f>
        <v/>
      </c>
      <c r="S400" s="2" t="str">
        <f>IF(testdata5[[#This Row],[qty]]&lt;&gt;0,testdata5[[#This Row],[last]],"")</f>
        <v/>
      </c>
      <c r="T400" s="1" t="str">
        <f ca="1">IF(testdata5[[#This Row],[qty]]&lt;&gt;0,SUM(OFFSET(testdata5[[#This Row],[volume]],0,0,testdata5[[#This Row],[lastIndex]]-testdata5[[#This Row],[index]],1))/ABS(testdata5[[#This Row],[qty]]),"")</f>
        <v/>
      </c>
      <c r="AG400"/>
    </row>
    <row r="401" spans="1:33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IF(testdata5[[#This Row],[qty]]&lt;&gt;0,H400+testdata5[[#This Row],[qty]]*BrickSize,H400)</f>
        <v>275.5</v>
      </c>
      <c r="I401" s="15">
        <f>(testdata5[[#This Row],[low]]-$H400)/BrickSize</f>
        <v>0.49200000000000726</v>
      </c>
      <c r="J401" s="15">
        <f>(testdata5[[#This Row],[high]]-$H400)/BrickSize</f>
        <v>1.0079999999999927</v>
      </c>
      <c r="K401" s="15">
        <f>IF(ABS(testdata5[[#This Row],[higQty]])&gt;=ABS(testdata5[[#This Row],[lowQty]]),testdata5[[#This Row],[higQty]],testdata5[[#This Row],[lowQty]])</f>
        <v>1.0079999999999927</v>
      </c>
      <c r="L401" s="12">
        <f>ROUNDDOWN(testdata5[[#This Row],[rawQty]],0)</f>
        <v>1</v>
      </c>
      <c r="M401" s="12">
        <f t="array" ref="M401">SUM(ABS(L$2:L401))</f>
        <v>147</v>
      </c>
      <c r="N401" s="6" t="str">
        <f>IF(testdata5[[#This Row],[qty]]&gt;0,"UP",IF(testdata5[[#This Row],[qty]]&lt;0,"DN",""))</f>
        <v>UP</v>
      </c>
      <c r="O401" s="7">
        <f t="shared" si="7"/>
        <v>395</v>
      </c>
      <c r="P401" s="2">
        <f>IF(testdata5[[#This Row],[qty]]&lt;&gt;0,H400,"")</f>
        <v>273</v>
      </c>
      <c r="Q401" s="2">
        <f ca="1">IF(testdata5[[#This Row],[qty]]&lt;&gt;0,MAX(OFFSET(testdata5[[#This Row],[high]],0,0,testdata5[[#This Row],[lastIndex]]-testdata5[[#This Row],[index]],1)),"")</f>
        <v>275.52</v>
      </c>
      <c r="R401" s="2">
        <f ca="1">IF(testdata5[[#This Row],[qty]]&lt;&gt;0,MIN(OFFSET(testdata5[[#This Row],[low]],0,0,testdata5[[#This Row],[lastIndex]]-testdata5[[#This Row],[index]],1)),"")</f>
        <v>271.14999999999998</v>
      </c>
      <c r="S401" s="2">
        <f>IF(testdata5[[#This Row],[qty]]&lt;&gt;0,testdata5[[#This Row],[last]],"")</f>
        <v>275.5</v>
      </c>
      <c r="T401" s="1">
        <f ca="1">IF(testdata5[[#This Row],[qty]]&lt;&gt;0,SUM(OFFSET(testdata5[[#This Row],[volume]],0,0,testdata5[[#This Row],[lastIndex]]-testdata5[[#This Row],[index]],1))/ABS(testdata5[[#This Row],[qty]]),"")</f>
        <v>312489256</v>
      </c>
      <c r="AG401"/>
    </row>
    <row r="402" spans="1:33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IF(testdata5[[#This Row],[qty]]&lt;&gt;0,H401+testdata5[[#This Row],[qty]]*BrickSize,H401)</f>
        <v>275.5</v>
      </c>
      <c r="I402" s="15">
        <f>(testdata5[[#This Row],[low]]-$H401)/BrickSize</f>
        <v>-0.16800000000000637</v>
      </c>
      <c r="J402" s="15">
        <f>(testdata5[[#This Row],[high]]-$H401)/BrickSize</f>
        <v>0.52799999999999725</v>
      </c>
      <c r="K402" s="15">
        <f>IF(ABS(testdata5[[#This Row],[higQty]])&gt;=ABS(testdata5[[#This Row],[lowQty]]),testdata5[[#This Row],[higQty]],testdata5[[#This Row],[lowQty]])</f>
        <v>0.52799999999999725</v>
      </c>
      <c r="L402" s="12">
        <f>ROUNDDOWN(testdata5[[#This Row],[rawQty]],0)</f>
        <v>0</v>
      </c>
      <c r="M402" s="12">
        <f t="array" ref="M402">SUM(ABS(L$2:L402))</f>
        <v>147</v>
      </c>
      <c r="N402" s="6" t="str">
        <f>IF(testdata5[[#This Row],[qty]]&gt;0,"UP",IF(testdata5[[#This Row],[qty]]&lt;0,"DN",""))</f>
        <v/>
      </c>
      <c r="O402" s="7">
        <f t="shared" si="7"/>
        <v>400</v>
      </c>
      <c r="P402" s="2" t="str">
        <f>IF(testdata5[[#This Row],[qty]]&lt;&gt;0,H401,"")</f>
        <v/>
      </c>
      <c r="Q402" s="2" t="str">
        <f ca="1">IF(testdata5[[#This Row],[qty]]&lt;&gt;0,MAX(OFFSET(testdata5[[#This Row],[high]],0,0,testdata5[[#This Row],[lastIndex]]-testdata5[[#This Row],[index]],1)),"")</f>
        <v/>
      </c>
      <c r="R402" s="2" t="str">
        <f ca="1">IF(testdata5[[#This Row],[qty]]&lt;&gt;0,MIN(OFFSET(testdata5[[#This Row],[low]],0,0,testdata5[[#This Row],[lastIndex]]-testdata5[[#This Row],[index]],1)),"")</f>
        <v/>
      </c>
      <c r="S402" s="2" t="str">
        <f>IF(testdata5[[#This Row],[qty]]&lt;&gt;0,testdata5[[#This Row],[last]],"")</f>
        <v/>
      </c>
      <c r="T402" s="1" t="str">
        <f ca="1">IF(testdata5[[#This Row],[qty]]&lt;&gt;0,SUM(OFFSET(testdata5[[#This Row],[volume]],0,0,testdata5[[#This Row],[lastIndex]]-testdata5[[#This Row],[index]],1))/ABS(testdata5[[#This Row],[qty]]),"")</f>
        <v/>
      </c>
      <c r="AG402"/>
    </row>
    <row r="403" spans="1:33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IF(testdata5[[#This Row],[qty]]&lt;&gt;0,H402+testdata5[[#This Row],[qty]]*BrickSize,H402)</f>
        <v>275.5</v>
      </c>
      <c r="I403" s="15">
        <f>(testdata5[[#This Row],[low]]-$H402)/BrickSize</f>
        <v>0.62400000000000089</v>
      </c>
      <c r="J403" s="15">
        <f>(testdata5[[#This Row],[high]]-$H402)/BrickSize</f>
        <v>0.92400000000000093</v>
      </c>
      <c r="K403" s="15">
        <f>IF(ABS(testdata5[[#This Row],[higQty]])&gt;=ABS(testdata5[[#This Row],[lowQty]]),testdata5[[#This Row],[higQty]],testdata5[[#This Row],[lowQty]])</f>
        <v>0.92400000000000093</v>
      </c>
      <c r="L403" s="12">
        <f>ROUNDDOWN(testdata5[[#This Row],[rawQty]],0)</f>
        <v>0</v>
      </c>
      <c r="M403" s="12">
        <f t="array" ref="M403">SUM(ABS(L$2:L403))</f>
        <v>147</v>
      </c>
      <c r="N403" s="6" t="str">
        <f>IF(testdata5[[#This Row],[qty]]&gt;0,"UP",IF(testdata5[[#This Row],[qty]]&lt;0,"DN",""))</f>
        <v/>
      </c>
      <c r="O403" s="7">
        <f t="shared" si="7"/>
        <v>400</v>
      </c>
      <c r="P403" s="2" t="str">
        <f>IF(testdata5[[#This Row],[qty]]&lt;&gt;0,H402,"")</f>
        <v/>
      </c>
      <c r="Q403" s="2" t="str">
        <f ca="1">IF(testdata5[[#This Row],[qty]]&lt;&gt;0,MAX(OFFSET(testdata5[[#This Row],[high]],0,0,testdata5[[#This Row],[lastIndex]]-testdata5[[#This Row],[index]],1)),"")</f>
        <v/>
      </c>
      <c r="R403" s="2" t="str">
        <f ca="1">IF(testdata5[[#This Row],[qty]]&lt;&gt;0,MIN(OFFSET(testdata5[[#This Row],[low]],0,0,testdata5[[#This Row],[lastIndex]]-testdata5[[#This Row],[index]],1)),"")</f>
        <v/>
      </c>
      <c r="S403" s="2" t="str">
        <f>IF(testdata5[[#This Row],[qty]]&lt;&gt;0,testdata5[[#This Row],[last]],"")</f>
        <v/>
      </c>
      <c r="T403" s="1" t="str">
        <f ca="1">IF(testdata5[[#This Row],[qty]]&lt;&gt;0,SUM(OFFSET(testdata5[[#This Row],[volume]],0,0,testdata5[[#This Row],[lastIndex]]-testdata5[[#This Row],[index]],1))/ABS(testdata5[[#This Row],[qty]]),"")</f>
        <v/>
      </c>
      <c r="AG403"/>
    </row>
    <row r="404" spans="1:33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IF(testdata5[[#This Row],[qty]]&lt;&gt;0,H403+testdata5[[#This Row],[qty]]*BrickSize,H403)</f>
        <v>275.5</v>
      </c>
      <c r="I404" s="15">
        <f>(testdata5[[#This Row],[low]]-$H403)/BrickSize</f>
        <v>0.50799999999999268</v>
      </c>
      <c r="J404" s="15">
        <f>(testdata5[[#This Row],[high]]-$H403)/BrickSize</f>
        <v>0.88399999999999179</v>
      </c>
      <c r="K404" s="15">
        <f>IF(ABS(testdata5[[#This Row],[higQty]])&gt;=ABS(testdata5[[#This Row],[lowQty]]),testdata5[[#This Row],[higQty]],testdata5[[#This Row],[lowQty]])</f>
        <v>0.88399999999999179</v>
      </c>
      <c r="L404" s="12">
        <f>ROUNDDOWN(testdata5[[#This Row],[rawQty]],0)</f>
        <v>0</v>
      </c>
      <c r="M404" s="12">
        <f t="array" ref="M404">SUM(ABS(L$2:L404))</f>
        <v>147</v>
      </c>
      <c r="N404" s="6" t="str">
        <f>IF(testdata5[[#This Row],[qty]]&gt;0,"UP",IF(testdata5[[#This Row],[qty]]&lt;0,"DN",""))</f>
        <v/>
      </c>
      <c r="O404" s="7">
        <f t="shared" si="7"/>
        <v>400</v>
      </c>
      <c r="P404" s="2" t="str">
        <f>IF(testdata5[[#This Row],[qty]]&lt;&gt;0,H403,"")</f>
        <v/>
      </c>
      <c r="Q404" s="2" t="str">
        <f ca="1">IF(testdata5[[#This Row],[qty]]&lt;&gt;0,MAX(OFFSET(testdata5[[#This Row],[high]],0,0,testdata5[[#This Row],[lastIndex]]-testdata5[[#This Row],[index]],1)),"")</f>
        <v/>
      </c>
      <c r="R404" s="2" t="str">
        <f ca="1">IF(testdata5[[#This Row],[qty]]&lt;&gt;0,MIN(OFFSET(testdata5[[#This Row],[low]],0,0,testdata5[[#This Row],[lastIndex]]-testdata5[[#This Row],[index]],1)),"")</f>
        <v/>
      </c>
      <c r="S404" s="2" t="str">
        <f>IF(testdata5[[#This Row],[qty]]&lt;&gt;0,testdata5[[#This Row],[last]],"")</f>
        <v/>
      </c>
      <c r="T404" s="1" t="str">
        <f ca="1">IF(testdata5[[#This Row],[qty]]&lt;&gt;0,SUM(OFFSET(testdata5[[#This Row],[volume]],0,0,testdata5[[#This Row],[lastIndex]]-testdata5[[#This Row],[index]],1))/ABS(testdata5[[#This Row],[qty]]),"")</f>
        <v/>
      </c>
      <c r="AG404"/>
    </row>
    <row r="405" spans="1:33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IF(testdata5[[#This Row],[qty]]&lt;&gt;0,H404+testdata5[[#This Row],[qty]]*BrickSize,H404)</f>
        <v>275.5</v>
      </c>
      <c r="I405" s="15">
        <f>(testdata5[[#This Row],[low]]-$H404)/BrickSize</f>
        <v>0.49600000000000366</v>
      </c>
      <c r="J405" s="15">
        <f>(testdata5[[#This Row],[high]]-$H404)/BrickSize</f>
        <v>0.9079999999999927</v>
      </c>
      <c r="K405" s="15">
        <f>IF(ABS(testdata5[[#This Row],[higQty]])&gt;=ABS(testdata5[[#This Row],[lowQty]]),testdata5[[#This Row],[higQty]],testdata5[[#This Row],[lowQty]])</f>
        <v>0.9079999999999927</v>
      </c>
      <c r="L405" s="12">
        <f>ROUNDDOWN(testdata5[[#This Row],[rawQty]],0)</f>
        <v>0</v>
      </c>
      <c r="M405" s="12">
        <f t="array" ref="M405">SUM(ABS(L$2:L405))</f>
        <v>147</v>
      </c>
      <c r="N405" s="6" t="str">
        <f>IF(testdata5[[#This Row],[qty]]&gt;0,"UP",IF(testdata5[[#This Row],[qty]]&lt;0,"DN",""))</f>
        <v/>
      </c>
      <c r="O405" s="7">
        <f t="shared" si="7"/>
        <v>400</v>
      </c>
      <c r="P405" s="2" t="str">
        <f>IF(testdata5[[#This Row],[qty]]&lt;&gt;0,H404,"")</f>
        <v/>
      </c>
      <c r="Q405" s="2" t="str">
        <f ca="1">IF(testdata5[[#This Row],[qty]]&lt;&gt;0,MAX(OFFSET(testdata5[[#This Row],[high]],0,0,testdata5[[#This Row],[lastIndex]]-testdata5[[#This Row],[index]],1)),"")</f>
        <v/>
      </c>
      <c r="R405" s="2" t="str">
        <f ca="1">IF(testdata5[[#This Row],[qty]]&lt;&gt;0,MIN(OFFSET(testdata5[[#This Row],[low]],0,0,testdata5[[#This Row],[lastIndex]]-testdata5[[#This Row],[index]],1)),"")</f>
        <v/>
      </c>
      <c r="S405" s="2" t="str">
        <f>IF(testdata5[[#This Row],[qty]]&lt;&gt;0,testdata5[[#This Row],[last]],"")</f>
        <v/>
      </c>
      <c r="T405" s="1" t="str">
        <f ca="1">IF(testdata5[[#This Row],[qty]]&lt;&gt;0,SUM(OFFSET(testdata5[[#This Row],[volume]],0,0,testdata5[[#This Row],[lastIndex]]-testdata5[[#This Row],[index]],1))/ABS(testdata5[[#This Row],[qty]]),"")</f>
        <v/>
      </c>
      <c r="AG405"/>
    </row>
    <row r="406" spans="1:33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IF(testdata5[[#This Row],[qty]]&lt;&gt;0,H405+testdata5[[#This Row],[qty]]*BrickSize,H405)</f>
        <v>275.5</v>
      </c>
      <c r="I406" s="15">
        <f>(testdata5[[#This Row],[low]]-$H405)/BrickSize</f>
        <v>-0.49600000000000366</v>
      </c>
      <c r="J406" s="15">
        <f>(testdata5[[#This Row],[high]]-$H405)/BrickSize</f>
        <v>0.16400000000001</v>
      </c>
      <c r="K406" s="15">
        <f>IF(ABS(testdata5[[#This Row],[higQty]])&gt;=ABS(testdata5[[#This Row],[lowQty]]),testdata5[[#This Row],[higQty]],testdata5[[#This Row],[lowQty]])</f>
        <v>-0.49600000000000366</v>
      </c>
      <c r="L406" s="12">
        <f>ROUNDDOWN(testdata5[[#This Row],[rawQty]],0)</f>
        <v>0</v>
      </c>
      <c r="M406" s="12">
        <f t="array" ref="M406">SUM(ABS(L$2:L406))</f>
        <v>147</v>
      </c>
      <c r="N406" s="6" t="str">
        <f>IF(testdata5[[#This Row],[qty]]&gt;0,"UP",IF(testdata5[[#This Row],[qty]]&lt;0,"DN",""))</f>
        <v/>
      </c>
      <c r="O406" s="7">
        <f t="shared" si="7"/>
        <v>400</v>
      </c>
      <c r="P406" s="2" t="str">
        <f>IF(testdata5[[#This Row],[qty]]&lt;&gt;0,H405,"")</f>
        <v/>
      </c>
      <c r="Q406" s="2" t="str">
        <f ca="1">IF(testdata5[[#This Row],[qty]]&lt;&gt;0,MAX(OFFSET(testdata5[[#This Row],[high]],0,0,testdata5[[#This Row],[lastIndex]]-testdata5[[#This Row],[index]],1)),"")</f>
        <v/>
      </c>
      <c r="R406" s="2" t="str">
        <f ca="1">IF(testdata5[[#This Row],[qty]]&lt;&gt;0,MIN(OFFSET(testdata5[[#This Row],[low]],0,0,testdata5[[#This Row],[lastIndex]]-testdata5[[#This Row],[index]],1)),"")</f>
        <v/>
      </c>
      <c r="S406" s="2" t="str">
        <f>IF(testdata5[[#This Row],[qty]]&lt;&gt;0,testdata5[[#This Row],[last]],"")</f>
        <v/>
      </c>
      <c r="T406" s="1" t="str">
        <f ca="1">IF(testdata5[[#This Row],[qty]]&lt;&gt;0,SUM(OFFSET(testdata5[[#This Row],[volume]],0,0,testdata5[[#This Row],[lastIndex]]-testdata5[[#This Row],[index]],1))/ABS(testdata5[[#This Row],[qty]]),"")</f>
        <v/>
      </c>
      <c r="AG406"/>
    </row>
    <row r="407" spans="1:33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IF(testdata5[[#This Row],[qty]]&lt;&gt;0,H406+testdata5[[#This Row],[qty]]*BrickSize,H406)</f>
        <v>275.5</v>
      </c>
      <c r="I407" s="15">
        <f>(testdata5[[#This Row],[low]]-$H406)/BrickSize</f>
        <v>-0.72400000000000087</v>
      </c>
      <c r="J407" s="15">
        <f>(testdata5[[#This Row],[high]]-$H406)/BrickSize</f>
        <v>0.20399999999999635</v>
      </c>
      <c r="K407" s="15">
        <f>IF(ABS(testdata5[[#This Row],[higQty]])&gt;=ABS(testdata5[[#This Row],[lowQty]]),testdata5[[#This Row],[higQty]],testdata5[[#This Row],[lowQty]])</f>
        <v>-0.72400000000000087</v>
      </c>
      <c r="L407" s="12">
        <f>ROUNDDOWN(testdata5[[#This Row],[rawQty]],0)</f>
        <v>0</v>
      </c>
      <c r="M407" s="12">
        <f t="array" ref="M407">SUM(ABS(L$2:L407))</f>
        <v>147</v>
      </c>
      <c r="N407" s="6" t="str">
        <f>IF(testdata5[[#This Row],[qty]]&gt;0,"UP",IF(testdata5[[#This Row],[qty]]&lt;0,"DN",""))</f>
        <v/>
      </c>
      <c r="O407" s="7">
        <f t="shared" si="7"/>
        <v>400</v>
      </c>
      <c r="P407" s="2" t="str">
        <f>IF(testdata5[[#This Row],[qty]]&lt;&gt;0,H406,"")</f>
        <v/>
      </c>
      <c r="Q407" s="2" t="str">
        <f ca="1">IF(testdata5[[#This Row],[qty]]&lt;&gt;0,MAX(OFFSET(testdata5[[#This Row],[high]],0,0,testdata5[[#This Row],[lastIndex]]-testdata5[[#This Row],[index]],1)),"")</f>
        <v/>
      </c>
      <c r="R407" s="2" t="str">
        <f ca="1">IF(testdata5[[#This Row],[qty]]&lt;&gt;0,MIN(OFFSET(testdata5[[#This Row],[low]],0,0,testdata5[[#This Row],[lastIndex]]-testdata5[[#This Row],[index]],1)),"")</f>
        <v/>
      </c>
      <c r="S407" s="2" t="str">
        <f>IF(testdata5[[#This Row],[qty]]&lt;&gt;0,testdata5[[#This Row],[last]],"")</f>
        <v/>
      </c>
      <c r="T407" s="1" t="str">
        <f ca="1">IF(testdata5[[#This Row],[qty]]&lt;&gt;0,SUM(OFFSET(testdata5[[#This Row],[volume]],0,0,testdata5[[#This Row],[lastIndex]]-testdata5[[#This Row],[index]],1))/ABS(testdata5[[#This Row],[qty]]),"")</f>
        <v/>
      </c>
      <c r="AG407"/>
    </row>
    <row r="408" spans="1:33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IF(testdata5[[#This Row],[qty]]&lt;&gt;0,H407+testdata5[[#This Row],[qty]]*BrickSize,H407)</f>
        <v>275.5</v>
      </c>
      <c r="I408" s="15">
        <f>(testdata5[[#This Row],[low]]-$H407)/BrickSize</f>
        <v>-0.44800000000000184</v>
      </c>
      <c r="J408" s="15">
        <f>(testdata5[[#This Row],[high]]-$H407)/BrickSize</f>
        <v>0.20799999999999272</v>
      </c>
      <c r="K408" s="15">
        <f>IF(ABS(testdata5[[#This Row],[higQty]])&gt;=ABS(testdata5[[#This Row],[lowQty]]),testdata5[[#This Row],[higQty]],testdata5[[#This Row],[lowQty]])</f>
        <v>-0.44800000000000184</v>
      </c>
      <c r="L408" s="12">
        <f>ROUNDDOWN(testdata5[[#This Row],[rawQty]],0)</f>
        <v>0</v>
      </c>
      <c r="M408" s="12">
        <f t="array" ref="M408">SUM(ABS(L$2:L408))</f>
        <v>147</v>
      </c>
      <c r="N408" s="6" t="str">
        <f>IF(testdata5[[#This Row],[qty]]&gt;0,"UP",IF(testdata5[[#This Row],[qty]]&lt;0,"DN",""))</f>
        <v/>
      </c>
      <c r="O408" s="7">
        <f t="shared" si="7"/>
        <v>400</v>
      </c>
      <c r="P408" s="2" t="str">
        <f>IF(testdata5[[#This Row],[qty]]&lt;&gt;0,H407,"")</f>
        <v/>
      </c>
      <c r="Q408" s="2" t="str">
        <f ca="1">IF(testdata5[[#This Row],[qty]]&lt;&gt;0,MAX(OFFSET(testdata5[[#This Row],[high]],0,0,testdata5[[#This Row],[lastIndex]]-testdata5[[#This Row],[index]],1)),"")</f>
        <v/>
      </c>
      <c r="R408" s="2" t="str">
        <f ca="1">IF(testdata5[[#This Row],[qty]]&lt;&gt;0,MIN(OFFSET(testdata5[[#This Row],[low]],0,0,testdata5[[#This Row],[lastIndex]]-testdata5[[#This Row],[index]],1)),"")</f>
        <v/>
      </c>
      <c r="S408" s="2" t="str">
        <f>IF(testdata5[[#This Row],[qty]]&lt;&gt;0,testdata5[[#This Row],[last]],"")</f>
        <v/>
      </c>
      <c r="T408" s="1" t="str">
        <f ca="1">IF(testdata5[[#This Row],[qty]]&lt;&gt;0,SUM(OFFSET(testdata5[[#This Row],[volume]],0,0,testdata5[[#This Row],[lastIndex]]-testdata5[[#This Row],[index]],1))/ABS(testdata5[[#This Row],[qty]]),"")</f>
        <v/>
      </c>
      <c r="AG408"/>
    </row>
    <row r="409" spans="1:33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IF(testdata5[[#This Row],[qty]]&lt;&gt;0,H408+testdata5[[#This Row],[qty]]*BrickSize,H408)</f>
        <v>273</v>
      </c>
      <c r="I409" s="15">
        <f>(testdata5[[#This Row],[low]]-$H408)/BrickSize</f>
        <v>-1.3480000000000019</v>
      </c>
      <c r="J409" s="15">
        <f>(testdata5[[#This Row],[high]]-$H408)/BrickSize</f>
        <v>-0.42400000000000093</v>
      </c>
      <c r="K409" s="15">
        <f>IF(ABS(testdata5[[#This Row],[higQty]])&gt;=ABS(testdata5[[#This Row],[lowQty]]),testdata5[[#This Row],[higQty]],testdata5[[#This Row],[lowQty]])</f>
        <v>-1.3480000000000019</v>
      </c>
      <c r="L409" s="12">
        <f>ROUNDDOWN(testdata5[[#This Row],[rawQty]],0)</f>
        <v>-1</v>
      </c>
      <c r="M409" s="12">
        <f t="array" ref="M409">SUM(ABS(L$2:L409))</f>
        <v>148</v>
      </c>
      <c r="N409" s="6" t="str">
        <f>IF(testdata5[[#This Row],[qty]]&gt;0,"UP",IF(testdata5[[#This Row],[qty]]&lt;0,"DN",""))</f>
        <v>DN</v>
      </c>
      <c r="O409" s="7">
        <f t="shared" si="7"/>
        <v>400</v>
      </c>
      <c r="P409" s="2">
        <f>IF(testdata5[[#This Row],[qty]]&lt;&gt;0,H408,"")</f>
        <v>275.5</v>
      </c>
      <c r="Q409" s="2">
        <f ca="1">IF(testdata5[[#This Row],[qty]]&lt;&gt;0,MAX(OFFSET(testdata5[[#This Row],[high]],0,0,testdata5[[#This Row],[lastIndex]]-testdata5[[#This Row],[index]],1)),"")</f>
        <v>277.81</v>
      </c>
      <c r="R409" s="2">
        <f ca="1">IF(testdata5[[#This Row],[qty]]&lt;&gt;0,MIN(OFFSET(testdata5[[#This Row],[low]],0,0,testdata5[[#This Row],[lastIndex]]-testdata5[[#This Row],[index]],1)),"")</f>
        <v>272.13</v>
      </c>
      <c r="S409" s="2">
        <f>IF(testdata5[[#This Row],[qty]]&lt;&gt;0,testdata5[[#This Row],[last]],"")</f>
        <v>273</v>
      </c>
      <c r="T409" s="1">
        <f ca="1">IF(testdata5[[#This Row],[qty]]&lt;&gt;0,SUM(OFFSET(testdata5[[#This Row],[volume]],0,0,testdata5[[#This Row],[lastIndex]]-testdata5[[#This Row],[index]],1))/ABS(testdata5[[#This Row],[qty]]),"")</f>
        <v>463291096</v>
      </c>
      <c r="AG409"/>
    </row>
    <row r="410" spans="1:33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IF(testdata5[[#This Row],[qty]]&lt;&gt;0,H409+testdata5[[#This Row],[qty]]*BrickSize,H409)</f>
        <v>275.5</v>
      </c>
      <c r="I410" s="15">
        <f>(testdata5[[#This Row],[low]]-$H409)/BrickSize</f>
        <v>0.89200000000000723</v>
      </c>
      <c r="J410" s="15">
        <f>(testdata5[[#This Row],[high]]-$H409)/BrickSize</f>
        <v>1.5480000000000018</v>
      </c>
      <c r="K410" s="15">
        <f>IF(ABS(testdata5[[#This Row],[higQty]])&gt;=ABS(testdata5[[#This Row],[lowQty]]),testdata5[[#This Row],[higQty]],testdata5[[#This Row],[lowQty]])</f>
        <v>1.5480000000000018</v>
      </c>
      <c r="L410" s="12">
        <f>ROUNDDOWN(testdata5[[#This Row],[rawQty]],0)</f>
        <v>1</v>
      </c>
      <c r="M410" s="12">
        <f t="array" ref="M410">SUM(ABS(L$2:L410))</f>
        <v>149</v>
      </c>
      <c r="N410" s="6" t="str">
        <f>IF(testdata5[[#This Row],[qty]]&gt;0,"UP",IF(testdata5[[#This Row],[qty]]&lt;0,"DN",""))</f>
        <v>UP</v>
      </c>
      <c r="O410" s="7">
        <f t="shared" si="7"/>
        <v>408</v>
      </c>
      <c r="P410" s="2">
        <f>IF(testdata5[[#This Row],[qty]]&lt;&gt;0,H409,"")</f>
        <v>273</v>
      </c>
      <c r="Q410" s="2">
        <f ca="1">IF(testdata5[[#This Row],[qty]]&lt;&gt;0,MAX(OFFSET(testdata5[[#This Row],[high]],0,0,testdata5[[#This Row],[lastIndex]]-testdata5[[#This Row],[index]],1)),"")</f>
        <v>276.87</v>
      </c>
      <c r="R410" s="2">
        <f ca="1">IF(testdata5[[#This Row],[qty]]&lt;&gt;0,MIN(OFFSET(testdata5[[#This Row],[low]],0,0,testdata5[[#This Row],[lastIndex]]-testdata5[[#This Row],[index]],1)),"")</f>
        <v>275.23</v>
      </c>
      <c r="S410" s="2">
        <f>IF(testdata5[[#This Row],[qty]]&lt;&gt;0,testdata5[[#This Row],[last]],"")</f>
        <v>275.5</v>
      </c>
      <c r="T410" s="1">
        <f ca="1">IF(testdata5[[#This Row],[qty]]&lt;&gt;0,SUM(OFFSET(testdata5[[#This Row],[volume]],0,0,testdata5[[#This Row],[lastIndex]]-testdata5[[#This Row],[index]],1))/ABS(testdata5[[#This Row],[qty]]),"")</f>
        <v>72033608</v>
      </c>
      <c r="AG410"/>
    </row>
    <row r="411" spans="1:33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IF(testdata5[[#This Row],[qty]]&lt;&gt;0,H410+testdata5[[#This Row],[qty]]*BrickSize,H410)</f>
        <v>275.5</v>
      </c>
      <c r="I411" s="15">
        <f>(testdata5[[#This Row],[low]]-$H410)/BrickSize</f>
        <v>-0.10399999999999636</v>
      </c>
      <c r="J411" s="15">
        <f>(testdata5[[#This Row],[high]]-$H410)/BrickSize</f>
        <v>0.74800000000000177</v>
      </c>
      <c r="K411" s="15">
        <f>IF(ABS(testdata5[[#This Row],[higQty]])&gt;=ABS(testdata5[[#This Row],[lowQty]]),testdata5[[#This Row],[higQty]],testdata5[[#This Row],[lowQty]])</f>
        <v>0.74800000000000177</v>
      </c>
      <c r="L411" s="12">
        <f>ROUNDDOWN(testdata5[[#This Row],[rawQty]],0)</f>
        <v>0</v>
      </c>
      <c r="M411" s="12">
        <f t="array" ref="M411">SUM(ABS(L$2:L411))</f>
        <v>149</v>
      </c>
      <c r="N411" s="6" t="str">
        <f>IF(testdata5[[#This Row],[qty]]&gt;0,"UP",IF(testdata5[[#This Row],[qty]]&lt;0,"DN",""))</f>
        <v/>
      </c>
      <c r="O411" s="7">
        <f t="shared" si="7"/>
        <v>409</v>
      </c>
      <c r="P411" s="2" t="str">
        <f>IF(testdata5[[#This Row],[qty]]&lt;&gt;0,H410,"")</f>
        <v/>
      </c>
      <c r="Q411" s="2" t="str">
        <f ca="1">IF(testdata5[[#This Row],[qty]]&lt;&gt;0,MAX(OFFSET(testdata5[[#This Row],[high]],0,0,testdata5[[#This Row],[lastIndex]]-testdata5[[#This Row],[index]],1)),"")</f>
        <v/>
      </c>
      <c r="R411" s="2" t="str">
        <f ca="1">IF(testdata5[[#This Row],[qty]]&lt;&gt;0,MIN(OFFSET(testdata5[[#This Row],[low]],0,0,testdata5[[#This Row],[lastIndex]]-testdata5[[#This Row],[index]],1)),"")</f>
        <v/>
      </c>
      <c r="S411" s="2" t="str">
        <f>IF(testdata5[[#This Row],[qty]]&lt;&gt;0,testdata5[[#This Row],[last]],"")</f>
        <v/>
      </c>
      <c r="T411" s="1" t="str">
        <f ca="1">IF(testdata5[[#This Row],[qty]]&lt;&gt;0,SUM(OFFSET(testdata5[[#This Row],[volume]],0,0,testdata5[[#This Row],[lastIndex]]-testdata5[[#This Row],[index]],1))/ABS(testdata5[[#This Row],[qty]]),"")</f>
        <v/>
      </c>
      <c r="AG411"/>
    </row>
    <row r="412" spans="1:33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IF(testdata5[[#This Row],[qty]]&lt;&gt;0,H411+testdata5[[#This Row],[qty]]*BrickSize,H411)</f>
        <v>275.5</v>
      </c>
      <c r="I412" s="15">
        <f>(testdata5[[#This Row],[low]]-$H411)/BrickSize</f>
        <v>0.5559999999999945</v>
      </c>
      <c r="J412" s="15">
        <f>(testdata5[[#This Row],[high]]-$H411)/BrickSize</f>
        <v>0.9079999999999927</v>
      </c>
      <c r="K412" s="15">
        <f>IF(ABS(testdata5[[#This Row],[higQty]])&gt;=ABS(testdata5[[#This Row],[lowQty]]),testdata5[[#This Row],[higQty]],testdata5[[#This Row],[lowQty]])</f>
        <v>0.9079999999999927</v>
      </c>
      <c r="L412" s="12">
        <f>ROUNDDOWN(testdata5[[#This Row],[rawQty]],0)</f>
        <v>0</v>
      </c>
      <c r="M412" s="12">
        <f t="array" ref="M412">SUM(ABS(L$2:L412))</f>
        <v>149</v>
      </c>
      <c r="N412" s="6" t="str">
        <f>IF(testdata5[[#This Row],[qty]]&gt;0,"UP",IF(testdata5[[#This Row],[qty]]&lt;0,"DN",""))</f>
        <v/>
      </c>
      <c r="O412" s="7">
        <f t="shared" si="7"/>
        <v>409</v>
      </c>
      <c r="P412" s="2" t="str">
        <f>IF(testdata5[[#This Row],[qty]]&lt;&gt;0,H411,"")</f>
        <v/>
      </c>
      <c r="Q412" s="2" t="str">
        <f ca="1">IF(testdata5[[#This Row],[qty]]&lt;&gt;0,MAX(OFFSET(testdata5[[#This Row],[high]],0,0,testdata5[[#This Row],[lastIndex]]-testdata5[[#This Row],[index]],1)),"")</f>
        <v/>
      </c>
      <c r="R412" s="2" t="str">
        <f ca="1">IF(testdata5[[#This Row],[qty]]&lt;&gt;0,MIN(OFFSET(testdata5[[#This Row],[low]],0,0,testdata5[[#This Row],[lastIndex]]-testdata5[[#This Row],[index]],1)),"")</f>
        <v/>
      </c>
      <c r="S412" s="2" t="str">
        <f>IF(testdata5[[#This Row],[qty]]&lt;&gt;0,testdata5[[#This Row],[last]],"")</f>
        <v/>
      </c>
      <c r="T412" s="1" t="str">
        <f ca="1">IF(testdata5[[#This Row],[qty]]&lt;&gt;0,SUM(OFFSET(testdata5[[#This Row],[volume]],0,0,testdata5[[#This Row],[lastIndex]]-testdata5[[#This Row],[index]],1))/ABS(testdata5[[#This Row],[qty]]),"")</f>
        <v/>
      </c>
      <c r="AG412"/>
    </row>
    <row r="413" spans="1:33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IF(testdata5[[#This Row],[qty]]&lt;&gt;0,H412+testdata5[[#This Row],[qty]]*BrickSize,H412)</f>
        <v>278</v>
      </c>
      <c r="I413" s="15">
        <f>(testdata5[[#This Row],[low]]-$H412)/BrickSize</f>
        <v>0.80799999999999272</v>
      </c>
      <c r="J413" s="15">
        <f>(testdata5[[#This Row],[high]]-$H412)/BrickSize</f>
        <v>1.4279999999999973</v>
      </c>
      <c r="K413" s="15">
        <f>IF(ABS(testdata5[[#This Row],[higQty]])&gt;=ABS(testdata5[[#This Row],[lowQty]]),testdata5[[#This Row],[higQty]],testdata5[[#This Row],[lowQty]])</f>
        <v>1.4279999999999973</v>
      </c>
      <c r="L413" s="12">
        <f>ROUNDDOWN(testdata5[[#This Row],[rawQty]],0)</f>
        <v>1</v>
      </c>
      <c r="M413" s="12">
        <f t="array" ref="M413">SUM(ABS(L$2:L413))</f>
        <v>150</v>
      </c>
      <c r="N413" s="6" t="str">
        <f>IF(testdata5[[#This Row],[qty]]&gt;0,"UP",IF(testdata5[[#This Row],[qty]]&lt;0,"DN",""))</f>
        <v>UP</v>
      </c>
      <c r="O413" s="7">
        <f t="shared" si="7"/>
        <v>409</v>
      </c>
      <c r="P413" s="2">
        <f>IF(testdata5[[#This Row],[qty]]&lt;&gt;0,H412,"")</f>
        <v>275.5</v>
      </c>
      <c r="Q413" s="2">
        <f ca="1">IF(testdata5[[#This Row],[qty]]&lt;&gt;0,MAX(OFFSET(testdata5[[#This Row],[high]],0,0,testdata5[[#This Row],[lastIndex]]-testdata5[[#This Row],[index]],1)),"")</f>
        <v>279.07</v>
      </c>
      <c r="R413" s="2">
        <f ca="1">IF(testdata5[[#This Row],[qty]]&lt;&gt;0,MIN(OFFSET(testdata5[[#This Row],[low]],0,0,testdata5[[#This Row],[lastIndex]]-testdata5[[#This Row],[index]],1)),"")</f>
        <v>275.24</v>
      </c>
      <c r="S413" s="2">
        <f>IF(testdata5[[#This Row],[qty]]&lt;&gt;0,testdata5[[#This Row],[last]],"")</f>
        <v>278</v>
      </c>
      <c r="T413" s="1">
        <f ca="1">IF(testdata5[[#This Row],[qty]]&lt;&gt;0,SUM(OFFSET(testdata5[[#This Row],[volume]],0,0,testdata5[[#This Row],[lastIndex]]-testdata5[[#This Row],[index]],1))/ABS(testdata5[[#This Row],[qty]]),"")</f>
        <v>177796584</v>
      </c>
      <c r="AG413"/>
    </row>
    <row r="414" spans="1:33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IF(testdata5[[#This Row],[qty]]&lt;&gt;0,H413+testdata5[[#This Row],[qty]]*BrickSize,H413)</f>
        <v>278</v>
      </c>
      <c r="I414" s="15">
        <f>(testdata5[[#This Row],[low]]-$H413)/BrickSize</f>
        <v>-0.24400000000000546</v>
      </c>
      <c r="J414" s="15">
        <f>(testdata5[[#This Row],[high]]-$H413)/BrickSize</f>
        <v>0.21600000000000819</v>
      </c>
      <c r="K414" s="15">
        <f>IF(ABS(testdata5[[#This Row],[higQty]])&gt;=ABS(testdata5[[#This Row],[lowQty]]),testdata5[[#This Row],[higQty]],testdata5[[#This Row],[lowQty]])</f>
        <v>-0.24400000000000546</v>
      </c>
      <c r="L414" s="12">
        <f>ROUNDDOWN(testdata5[[#This Row],[rawQty]],0)</f>
        <v>0</v>
      </c>
      <c r="M414" s="12">
        <f t="array" ref="M414">SUM(ABS(L$2:L414))</f>
        <v>150</v>
      </c>
      <c r="N414" s="6" t="str">
        <f>IF(testdata5[[#This Row],[qty]]&gt;0,"UP",IF(testdata5[[#This Row],[qty]]&lt;0,"DN",""))</f>
        <v/>
      </c>
      <c r="O414" s="7">
        <f t="shared" si="7"/>
        <v>412</v>
      </c>
      <c r="P414" s="2" t="str">
        <f>IF(testdata5[[#This Row],[qty]]&lt;&gt;0,H413,"")</f>
        <v/>
      </c>
      <c r="Q414" s="2" t="str">
        <f ca="1">IF(testdata5[[#This Row],[qty]]&lt;&gt;0,MAX(OFFSET(testdata5[[#This Row],[high]],0,0,testdata5[[#This Row],[lastIndex]]-testdata5[[#This Row],[index]],1)),"")</f>
        <v/>
      </c>
      <c r="R414" s="2" t="str">
        <f ca="1">IF(testdata5[[#This Row],[qty]]&lt;&gt;0,MIN(OFFSET(testdata5[[#This Row],[low]],0,0,testdata5[[#This Row],[lastIndex]]-testdata5[[#This Row],[index]],1)),"")</f>
        <v/>
      </c>
      <c r="S414" s="2" t="str">
        <f>IF(testdata5[[#This Row],[qty]]&lt;&gt;0,testdata5[[#This Row],[last]],"")</f>
        <v/>
      </c>
      <c r="T414" s="1" t="str">
        <f ca="1">IF(testdata5[[#This Row],[qty]]&lt;&gt;0,SUM(OFFSET(testdata5[[#This Row],[volume]],0,0,testdata5[[#This Row],[lastIndex]]-testdata5[[#This Row],[index]],1))/ABS(testdata5[[#This Row],[qty]]),"")</f>
        <v/>
      </c>
      <c r="AG414"/>
    </row>
    <row r="415" spans="1:33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IF(testdata5[[#This Row],[qty]]&lt;&gt;0,H414+testdata5[[#This Row],[qty]]*BrickSize,H414)</f>
        <v>278</v>
      </c>
      <c r="I415" s="15">
        <f>(testdata5[[#This Row],[low]]-$H414)/BrickSize</f>
        <v>-0.30399999999999638</v>
      </c>
      <c r="J415" s="15">
        <f>(testdata5[[#This Row],[high]]-$H414)/BrickSize</f>
        <v>0.28399999999999181</v>
      </c>
      <c r="K415" s="15">
        <f>IF(ABS(testdata5[[#This Row],[higQty]])&gt;=ABS(testdata5[[#This Row],[lowQty]]),testdata5[[#This Row],[higQty]],testdata5[[#This Row],[lowQty]])</f>
        <v>-0.30399999999999638</v>
      </c>
      <c r="L415" s="12">
        <f>ROUNDDOWN(testdata5[[#This Row],[rawQty]],0)</f>
        <v>0</v>
      </c>
      <c r="M415" s="12">
        <f t="array" ref="M415">SUM(ABS(L$2:L415))</f>
        <v>150</v>
      </c>
      <c r="N415" s="6" t="str">
        <f>IF(testdata5[[#This Row],[qty]]&gt;0,"UP",IF(testdata5[[#This Row],[qty]]&lt;0,"DN",""))</f>
        <v/>
      </c>
      <c r="O415" s="7">
        <f t="shared" si="7"/>
        <v>412</v>
      </c>
      <c r="P415" s="2" t="str">
        <f>IF(testdata5[[#This Row],[qty]]&lt;&gt;0,H414,"")</f>
        <v/>
      </c>
      <c r="Q415" s="2" t="str">
        <f ca="1">IF(testdata5[[#This Row],[qty]]&lt;&gt;0,MAX(OFFSET(testdata5[[#This Row],[high]],0,0,testdata5[[#This Row],[lastIndex]]-testdata5[[#This Row],[index]],1)),"")</f>
        <v/>
      </c>
      <c r="R415" s="2" t="str">
        <f ca="1">IF(testdata5[[#This Row],[qty]]&lt;&gt;0,MIN(OFFSET(testdata5[[#This Row],[low]],0,0,testdata5[[#This Row],[lastIndex]]-testdata5[[#This Row],[index]],1)),"")</f>
        <v/>
      </c>
      <c r="S415" s="2" t="str">
        <f>IF(testdata5[[#This Row],[qty]]&lt;&gt;0,testdata5[[#This Row],[last]],"")</f>
        <v/>
      </c>
      <c r="T415" s="1" t="str">
        <f ca="1">IF(testdata5[[#This Row],[qty]]&lt;&gt;0,SUM(OFFSET(testdata5[[#This Row],[volume]],0,0,testdata5[[#This Row],[lastIndex]]-testdata5[[#This Row],[index]],1))/ABS(testdata5[[#This Row],[qty]]),"")</f>
        <v/>
      </c>
      <c r="AG415"/>
    </row>
    <row r="416" spans="1:33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IF(testdata5[[#This Row],[qty]]&lt;&gt;0,H415+testdata5[[#This Row],[qty]]*BrickSize,H415)</f>
        <v>278</v>
      </c>
      <c r="I416" s="15">
        <f>(testdata5[[#This Row],[low]]-$H415)/BrickSize</f>
        <v>6.8000000000006361E-2</v>
      </c>
      <c r="J416" s="15">
        <f>(testdata5[[#This Row],[high]]-$H415)/BrickSize</f>
        <v>0.56800000000000639</v>
      </c>
      <c r="K416" s="15">
        <f>IF(ABS(testdata5[[#This Row],[higQty]])&gt;=ABS(testdata5[[#This Row],[lowQty]]),testdata5[[#This Row],[higQty]],testdata5[[#This Row],[lowQty]])</f>
        <v>0.56800000000000639</v>
      </c>
      <c r="L416" s="12">
        <f>ROUNDDOWN(testdata5[[#This Row],[rawQty]],0)</f>
        <v>0</v>
      </c>
      <c r="M416" s="12">
        <f t="array" ref="M416">SUM(ABS(L$2:L416))</f>
        <v>150</v>
      </c>
      <c r="N416" s="6" t="str">
        <f>IF(testdata5[[#This Row],[qty]]&gt;0,"UP",IF(testdata5[[#This Row],[qty]]&lt;0,"DN",""))</f>
        <v/>
      </c>
      <c r="O416" s="7">
        <f t="shared" si="7"/>
        <v>412</v>
      </c>
      <c r="P416" s="2" t="str">
        <f>IF(testdata5[[#This Row],[qty]]&lt;&gt;0,H415,"")</f>
        <v/>
      </c>
      <c r="Q416" s="2" t="str">
        <f ca="1">IF(testdata5[[#This Row],[qty]]&lt;&gt;0,MAX(OFFSET(testdata5[[#This Row],[high]],0,0,testdata5[[#This Row],[lastIndex]]-testdata5[[#This Row],[index]],1)),"")</f>
        <v/>
      </c>
      <c r="R416" s="2" t="str">
        <f ca="1">IF(testdata5[[#This Row],[qty]]&lt;&gt;0,MIN(OFFSET(testdata5[[#This Row],[low]],0,0,testdata5[[#This Row],[lastIndex]]-testdata5[[#This Row],[index]],1)),"")</f>
        <v/>
      </c>
      <c r="S416" s="2" t="str">
        <f>IF(testdata5[[#This Row],[qty]]&lt;&gt;0,testdata5[[#This Row],[last]],"")</f>
        <v/>
      </c>
      <c r="T416" s="1" t="str">
        <f ca="1">IF(testdata5[[#This Row],[qty]]&lt;&gt;0,SUM(OFFSET(testdata5[[#This Row],[volume]],0,0,testdata5[[#This Row],[lastIndex]]-testdata5[[#This Row],[index]],1))/ABS(testdata5[[#This Row],[qty]]),"")</f>
        <v/>
      </c>
      <c r="AG416"/>
    </row>
    <row r="417" spans="1:33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IF(testdata5[[#This Row],[qty]]&lt;&gt;0,H416+testdata5[[#This Row],[qty]]*BrickSize,H416)</f>
        <v>280.5</v>
      </c>
      <c r="I417" s="15">
        <f>(testdata5[[#This Row],[low]]-$H416)/BrickSize</f>
        <v>0.95999999999999086</v>
      </c>
      <c r="J417" s="15">
        <f>(testdata5[[#This Row],[high]]-$H416)/BrickSize</f>
        <v>1.43599999999999</v>
      </c>
      <c r="K417" s="15">
        <f>IF(ABS(testdata5[[#This Row],[higQty]])&gt;=ABS(testdata5[[#This Row],[lowQty]]),testdata5[[#This Row],[higQty]],testdata5[[#This Row],[lowQty]])</f>
        <v>1.43599999999999</v>
      </c>
      <c r="L417" s="12">
        <f>ROUNDDOWN(testdata5[[#This Row],[rawQty]],0)</f>
        <v>1</v>
      </c>
      <c r="M417" s="12">
        <f t="array" ref="M417">SUM(ABS(L$2:L417))</f>
        <v>151</v>
      </c>
      <c r="N417" s="6" t="str">
        <f>IF(testdata5[[#This Row],[qty]]&gt;0,"UP",IF(testdata5[[#This Row],[qty]]&lt;0,"DN",""))</f>
        <v>UP</v>
      </c>
      <c r="O417" s="7">
        <f t="shared" si="7"/>
        <v>412</v>
      </c>
      <c r="P417" s="2">
        <f>IF(testdata5[[#This Row],[qty]]&lt;&gt;0,H416,"")</f>
        <v>278</v>
      </c>
      <c r="Q417" s="2">
        <f ca="1">IF(testdata5[[#This Row],[qty]]&lt;&gt;0,MAX(OFFSET(testdata5[[#This Row],[high]],0,0,testdata5[[#This Row],[lastIndex]]-testdata5[[#This Row],[index]],1)),"")</f>
        <v>281.58999999999997</v>
      </c>
      <c r="R417" s="2">
        <f ca="1">IF(testdata5[[#This Row],[qty]]&lt;&gt;0,MIN(OFFSET(testdata5[[#This Row],[low]],0,0,testdata5[[#This Row],[lastIndex]]-testdata5[[#This Row],[index]],1)),"")</f>
        <v>277.24</v>
      </c>
      <c r="S417" s="2">
        <f>IF(testdata5[[#This Row],[qty]]&lt;&gt;0,testdata5[[#This Row],[last]],"")</f>
        <v>280.5</v>
      </c>
      <c r="T417" s="1">
        <f ca="1">IF(testdata5[[#This Row],[qty]]&lt;&gt;0,SUM(OFFSET(testdata5[[#This Row],[volume]],0,0,testdata5[[#This Row],[lastIndex]]-testdata5[[#This Row],[index]],1))/ABS(testdata5[[#This Row],[qty]]),"")</f>
        <v>214921208</v>
      </c>
      <c r="AG417"/>
    </row>
    <row r="418" spans="1:33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IF(testdata5[[#This Row],[qty]]&lt;&gt;0,H417+testdata5[[#This Row],[qty]]*BrickSize,H417)</f>
        <v>280.5</v>
      </c>
      <c r="I418" s="15">
        <f>(testdata5[[#This Row],[low]]-$H417)/BrickSize</f>
        <v>0.24000000000000909</v>
      </c>
      <c r="J418" s="15">
        <f>(testdata5[[#This Row],[high]]-$H417)/BrickSize</f>
        <v>0.63599999999999002</v>
      </c>
      <c r="K418" s="15">
        <f>IF(ABS(testdata5[[#This Row],[higQty]])&gt;=ABS(testdata5[[#This Row],[lowQty]]),testdata5[[#This Row],[higQty]],testdata5[[#This Row],[lowQty]])</f>
        <v>0.63599999999999002</v>
      </c>
      <c r="L418" s="12">
        <f>ROUNDDOWN(testdata5[[#This Row],[rawQty]],0)</f>
        <v>0</v>
      </c>
      <c r="M418" s="12">
        <f t="array" ref="M418">SUM(ABS(L$2:L418))</f>
        <v>151</v>
      </c>
      <c r="N418" s="6" t="str">
        <f>IF(testdata5[[#This Row],[qty]]&gt;0,"UP",IF(testdata5[[#This Row],[qty]]&lt;0,"DN",""))</f>
        <v/>
      </c>
      <c r="O418" s="7">
        <f t="shared" si="7"/>
        <v>416</v>
      </c>
      <c r="P418" s="2" t="str">
        <f>IF(testdata5[[#This Row],[qty]]&lt;&gt;0,H417,"")</f>
        <v/>
      </c>
      <c r="Q418" s="2" t="str">
        <f ca="1">IF(testdata5[[#This Row],[qty]]&lt;&gt;0,MAX(OFFSET(testdata5[[#This Row],[high]],0,0,testdata5[[#This Row],[lastIndex]]-testdata5[[#This Row],[index]],1)),"")</f>
        <v/>
      </c>
      <c r="R418" s="2" t="str">
        <f ca="1">IF(testdata5[[#This Row],[qty]]&lt;&gt;0,MIN(OFFSET(testdata5[[#This Row],[low]],0,0,testdata5[[#This Row],[lastIndex]]-testdata5[[#This Row],[index]],1)),"")</f>
        <v/>
      </c>
      <c r="S418" s="2" t="str">
        <f>IF(testdata5[[#This Row],[qty]]&lt;&gt;0,testdata5[[#This Row],[last]],"")</f>
        <v/>
      </c>
      <c r="T418" s="1" t="str">
        <f ca="1">IF(testdata5[[#This Row],[qty]]&lt;&gt;0,SUM(OFFSET(testdata5[[#This Row],[volume]],0,0,testdata5[[#This Row],[lastIndex]]-testdata5[[#This Row],[index]],1))/ABS(testdata5[[#This Row],[qty]]),"")</f>
        <v/>
      </c>
      <c r="AG418"/>
    </row>
    <row r="419" spans="1:33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IF(testdata5[[#This Row],[qty]]&lt;&gt;0,H418+testdata5[[#This Row],[qty]]*BrickSize,H418)</f>
        <v>283</v>
      </c>
      <c r="I419" s="15">
        <f>(testdata5[[#This Row],[low]]-$H418)/BrickSize</f>
        <v>0.42799999999999727</v>
      </c>
      <c r="J419" s="15">
        <f>(testdata5[[#This Row],[high]]-$H418)/BrickSize</f>
        <v>1.1480000000000019</v>
      </c>
      <c r="K419" s="15">
        <f>IF(ABS(testdata5[[#This Row],[higQty]])&gt;=ABS(testdata5[[#This Row],[lowQty]]),testdata5[[#This Row],[higQty]],testdata5[[#This Row],[lowQty]])</f>
        <v>1.1480000000000019</v>
      </c>
      <c r="L419" s="12">
        <f>ROUNDDOWN(testdata5[[#This Row],[rawQty]],0)</f>
        <v>1</v>
      </c>
      <c r="M419" s="12">
        <f t="array" ref="M419">SUM(ABS(L$2:L419))</f>
        <v>152</v>
      </c>
      <c r="N419" s="6" t="str">
        <f>IF(testdata5[[#This Row],[qty]]&gt;0,"UP",IF(testdata5[[#This Row],[qty]]&lt;0,"DN",""))</f>
        <v>UP</v>
      </c>
      <c r="O419" s="7">
        <f t="shared" si="7"/>
        <v>416</v>
      </c>
      <c r="P419" s="2">
        <f>IF(testdata5[[#This Row],[qty]]&lt;&gt;0,H418,"")</f>
        <v>280.5</v>
      </c>
      <c r="Q419" s="2">
        <f ca="1">IF(testdata5[[#This Row],[qty]]&lt;&gt;0,MAX(OFFSET(testdata5[[#This Row],[high]],0,0,testdata5[[#This Row],[lastIndex]]-testdata5[[#This Row],[index]],1)),"")</f>
        <v>283.37</v>
      </c>
      <c r="R419" s="2">
        <f ca="1">IF(testdata5[[#This Row],[qty]]&lt;&gt;0,MIN(OFFSET(testdata5[[#This Row],[low]],0,0,testdata5[[#This Row],[lastIndex]]-testdata5[[#This Row],[index]],1)),"")</f>
        <v>281.10000000000002</v>
      </c>
      <c r="S419" s="2">
        <f>IF(testdata5[[#This Row],[qty]]&lt;&gt;0,testdata5[[#This Row],[last]],"")</f>
        <v>283</v>
      </c>
      <c r="T419" s="1">
        <f ca="1">IF(testdata5[[#This Row],[qty]]&lt;&gt;0,SUM(OFFSET(testdata5[[#This Row],[volume]],0,0,testdata5[[#This Row],[lastIndex]]-testdata5[[#This Row],[index]],1))/ABS(testdata5[[#This Row],[qty]]),"")</f>
        <v>111630180</v>
      </c>
      <c r="AG419"/>
    </row>
    <row r="420" spans="1:33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IF(testdata5[[#This Row],[qty]]&lt;&gt;0,H419+testdata5[[#This Row],[qty]]*BrickSize,H419)</f>
        <v>283</v>
      </c>
      <c r="I420" s="15">
        <f>(testdata5[[#This Row],[low]]-$H419)/BrickSize</f>
        <v>-0.67200000000000271</v>
      </c>
      <c r="J420" s="15">
        <f>(testdata5[[#This Row],[high]]-$H419)/BrickSize</f>
        <v>0</v>
      </c>
      <c r="K420" s="15">
        <f>IF(ABS(testdata5[[#This Row],[higQty]])&gt;=ABS(testdata5[[#This Row],[lowQty]]),testdata5[[#This Row],[higQty]],testdata5[[#This Row],[lowQty]])</f>
        <v>-0.67200000000000271</v>
      </c>
      <c r="L420" s="12">
        <f>ROUNDDOWN(testdata5[[#This Row],[rawQty]],0)</f>
        <v>0</v>
      </c>
      <c r="M420" s="12">
        <f t="array" ref="M420">SUM(ABS(L$2:L420))</f>
        <v>152</v>
      </c>
      <c r="N420" s="6" t="str">
        <f>IF(testdata5[[#This Row],[qty]]&gt;0,"UP",IF(testdata5[[#This Row],[qty]]&lt;0,"DN",""))</f>
        <v/>
      </c>
      <c r="O420" s="7">
        <f t="shared" si="7"/>
        <v>418</v>
      </c>
      <c r="P420" s="2" t="str">
        <f>IF(testdata5[[#This Row],[qty]]&lt;&gt;0,H419,"")</f>
        <v/>
      </c>
      <c r="Q420" s="2" t="str">
        <f ca="1">IF(testdata5[[#This Row],[qty]]&lt;&gt;0,MAX(OFFSET(testdata5[[#This Row],[high]],0,0,testdata5[[#This Row],[lastIndex]]-testdata5[[#This Row],[index]],1)),"")</f>
        <v/>
      </c>
      <c r="R420" s="2" t="str">
        <f ca="1">IF(testdata5[[#This Row],[qty]]&lt;&gt;0,MIN(OFFSET(testdata5[[#This Row],[low]],0,0,testdata5[[#This Row],[lastIndex]]-testdata5[[#This Row],[index]],1)),"")</f>
        <v/>
      </c>
      <c r="S420" s="2" t="str">
        <f>IF(testdata5[[#This Row],[qty]]&lt;&gt;0,testdata5[[#This Row],[last]],"")</f>
        <v/>
      </c>
      <c r="T420" s="1" t="str">
        <f ca="1">IF(testdata5[[#This Row],[qty]]&lt;&gt;0,SUM(OFFSET(testdata5[[#This Row],[volume]],0,0,testdata5[[#This Row],[lastIndex]]-testdata5[[#This Row],[index]],1))/ABS(testdata5[[#This Row],[qty]]),"")</f>
        <v/>
      </c>
      <c r="AG420"/>
    </row>
    <row r="421" spans="1:33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IF(testdata5[[#This Row],[qty]]&lt;&gt;0,H420+testdata5[[#This Row],[qty]]*BrickSize,H420)</f>
        <v>283</v>
      </c>
      <c r="I421" s="15">
        <f>(testdata5[[#This Row],[low]]-$H420)/BrickSize</f>
        <v>-0.80399999999999638</v>
      </c>
      <c r="J421" s="15">
        <f>(testdata5[[#This Row],[high]]-$H420)/BrickSize</f>
        <v>-0.21199999999998909</v>
      </c>
      <c r="K421" s="15">
        <f>IF(ABS(testdata5[[#This Row],[higQty]])&gt;=ABS(testdata5[[#This Row],[lowQty]]),testdata5[[#This Row],[higQty]],testdata5[[#This Row],[lowQty]])</f>
        <v>-0.80399999999999638</v>
      </c>
      <c r="L421" s="12">
        <f>ROUNDDOWN(testdata5[[#This Row],[rawQty]],0)</f>
        <v>0</v>
      </c>
      <c r="M421" s="12">
        <f t="array" ref="M421">SUM(ABS(L$2:L421))</f>
        <v>152</v>
      </c>
      <c r="N421" s="6" t="str">
        <f>IF(testdata5[[#This Row],[qty]]&gt;0,"UP",IF(testdata5[[#This Row],[qty]]&lt;0,"DN",""))</f>
        <v/>
      </c>
      <c r="O421" s="7">
        <f t="shared" si="7"/>
        <v>418</v>
      </c>
      <c r="P421" s="2" t="str">
        <f>IF(testdata5[[#This Row],[qty]]&lt;&gt;0,H420,"")</f>
        <v/>
      </c>
      <c r="Q421" s="2" t="str">
        <f ca="1">IF(testdata5[[#This Row],[qty]]&lt;&gt;0,MAX(OFFSET(testdata5[[#This Row],[high]],0,0,testdata5[[#This Row],[lastIndex]]-testdata5[[#This Row],[index]],1)),"")</f>
        <v/>
      </c>
      <c r="R421" s="2" t="str">
        <f ca="1">IF(testdata5[[#This Row],[qty]]&lt;&gt;0,MIN(OFFSET(testdata5[[#This Row],[low]],0,0,testdata5[[#This Row],[lastIndex]]-testdata5[[#This Row],[index]],1)),"")</f>
        <v/>
      </c>
      <c r="S421" s="2" t="str">
        <f>IF(testdata5[[#This Row],[qty]]&lt;&gt;0,testdata5[[#This Row],[last]],"")</f>
        <v/>
      </c>
      <c r="T421" s="1" t="str">
        <f ca="1">IF(testdata5[[#This Row],[qty]]&lt;&gt;0,SUM(OFFSET(testdata5[[#This Row],[volume]],0,0,testdata5[[#This Row],[lastIndex]]-testdata5[[#This Row],[index]],1))/ABS(testdata5[[#This Row],[qty]]),"")</f>
        <v/>
      </c>
      <c r="AG421"/>
    </row>
    <row r="422" spans="1:33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IF(testdata5[[#This Row],[qty]]&lt;&gt;0,H421+testdata5[[#This Row],[qty]]*BrickSize,H421)</f>
        <v>280.5</v>
      </c>
      <c r="I422" s="15">
        <f>(testdata5[[#This Row],[low]]-$H421)/BrickSize</f>
        <v>-1.0400000000000091</v>
      </c>
      <c r="J422" s="15">
        <f>(testdata5[[#This Row],[high]]-$H421)/BrickSize</f>
        <v>-0.44400000000000545</v>
      </c>
      <c r="K422" s="15">
        <f>IF(ABS(testdata5[[#This Row],[higQty]])&gt;=ABS(testdata5[[#This Row],[lowQty]]),testdata5[[#This Row],[higQty]],testdata5[[#This Row],[lowQty]])</f>
        <v>-1.0400000000000091</v>
      </c>
      <c r="L422" s="12">
        <f>ROUNDDOWN(testdata5[[#This Row],[rawQty]],0)</f>
        <v>-1</v>
      </c>
      <c r="M422" s="12">
        <f t="array" ref="M422">SUM(ABS(L$2:L422))</f>
        <v>153</v>
      </c>
      <c r="N422" s="6" t="str">
        <f>IF(testdata5[[#This Row],[qty]]&gt;0,"UP",IF(testdata5[[#This Row],[qty]]&lt;0,"DN",""))</f>
        <v>DN</v>
      </c>
      <c r="O422" s="7">
        <f t="shared" si="7"/>
        <v>418</v>
      </c>
      <c r="P422" s="2">
        <f>IF(testdata5[[#This Row],[qty]]&lt;&gt;0,H421,"")</f>
        <v>283</v>
      </c>
      <c r="Q422" s="2">
        <f ca="1">IF(testdata5[[#This Row],[qty]]&lt;&gt;0,MAX(OFFSET(testdata5[[#This Row],[high]],0,0,testdata5[[#This Row],[lastIndex]]-testdata5[[#This Row],[index]],1)),"")</f>
        <v>283</v>
      </c>
      <c r="R422" s="2">
        <f ca="1">IF(testdata5[[#This Row],[qty]]&lt;&gt;0,MIN(OFFSET(testdata5[[#This Row],[low]],0,0,testdata5[[#This Row],[lastIndex]]-testdata5[[#This Row],[index]],1)),"")</f>
        <v>280.39999999999998</v>
      </c>
      <c r="S422" s="2">
        <f>IF(testdata5[[#This Row],[qty]]&lt;&gt;0,testdata5[[#This Row],[last]],"")</f>
        <v>280.5</v>
      </c>
      <c r="T422" s="1">
        <f ca="1">IF(testdata5[[#This Row],[qty]]&lt;&gt;0,SUM(OFFSET(testdata5[[#This Row],[volume]],0,0,testdata5[[#This Row],[lastIndex]]-testdata5[[#This Row],[index]],1))/ABS(testdata5[[#This Row],[qty]]),"")</f>
        <v>190425500</v>
      </c>
      <c r="AG422"/>
    </row>
    <row r="423" spans="1:33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IF(testdata5[[#This Row],[qty]]&lt;&gt;0,H422+testdata5[[#This Row],[qty]]*BrickSize,H422)</f>
        <v>280.5</v>
      </c>
      <c r="I423" s="15">
        <f>(testdata5[[#This Row],[low]]-$H422)/BrickSize</f>
        <v>-0.34800000000000181</v>
      </c>
      <c r="J423" s="15">
        <f>(testdata5[[#This Row],[high]]-$H422)/BrickSize</f>
        <v>0.33199999999999363</v>
      </c>
      <c r="K423" s="15">
        <f>IF(ABS(testdata5[[#This Row],[higQty]])&gt;=ABS(testdata5[[#This Row],[lowQty]]),testdata5[[#This Row],[higQty]],testdata5[[#This Row],[lowQty]])</f>
        <v>-0.34800000000000181</v>
      </c>
      <c r="L423" s="12">
        <f>ROUNDDOWN(testdata5[[#This Row],[rawQty]],0)</f>
        <v>0</v>
      </c>
      <c r="M423" s="12">
        <f t="array" ref="M423">SUM(ABS(L$2:L423))</f>
        <v>153</v>
      </c>
      <c r="N423" s="6" t="str">
        <f>IF(testdata5[[#This Row],[qty]]&gt;0,"UP",IF(testdata5[[#This Row],[qty]]&lt;0,"DN",""))</f>
        <v/>
      </c>
      <c r="O423" s="7">
        <f t="shared" si="7"/>
        <v>421</v>
      </c>
      <c r="P423" s="2" t="str">
        <f>IF(testdata5[[#This Row],[qty]]&lt;&gt;0,H422,"")</f>
        <v/>
      </c>
      <c r="Q423" s="2" t="str">
        <f ca="1">IF(testdata5[[#This Row],[qty]]&lt;&gt;0,MAX(OFFSET(testdata5[[#This Row],[high]],0,0,testdata5[[#This Row],[lastIndex]]-testdata5[[#This Row],[index]],1)),"")</f>
        <v/>
      </c>
      <c r="R423" s="2" t="str">
        <f ca="1">IF(testdata5[[#This Row],[qty]]&lt;&gt;0,MIN(OFFSET(testdata5[[#This Row],[low]],0,0,testdata5[[#This Row],[lastIndex]]-testdata5[[#This Row],[index]],1)),"")</f>
        <v/>
      </c>
      <c r="S423" s="2" t="str">
        <f>IF(testdata5[[#This Row],[qty]]&lt;&gt;0,testdata5[[#This Row],[last]],"")</f>
        <v/>
      </c>
      <c r="T423" s="1" t="str">
        <f ca="1">IF(testdata5[[#This Row],[qty]]&lt;&gt;0,SUM(OFFSET(testdata5[[#This Row],[volume]],0,0,testdata5[[#This Row],[lastIndex]]-testdata5[[#This Row],[index]],1))/ABS(testdata5[[#This Row],[qty]]),"")</f>
        <v/>
      </c>
      <c r="AG423"/>
    </row>
    <row r="424" spans="1:33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IF(testdata5[[#This Row],[qty]]&lt;&gt;0,H423+testdata5[[#This Row],[qty]]*BrickSize,H423)</f>
        <v>280.5</v>
      </c>
      <c r="I424" s="15">
        <f>(testdata5[[#This Row],[low]]-$H423)/BrickSize</f>
        <v>-0.69200000000000728</v>
      </c>
      <c r="J424" s="15">
        <f>(testdata5[[#This Row],[high]]-$H423)/BrickSize</f>
        <v>0.27599999999999908</v>
      </c>
      <c r="K424" s="15">
        <f>IF(ABS(testdata5[[#This Row],[higQty]])&gt;=ABS(testdata5[[#This Row],[lowQty]]),testdata5[[#This Row],[higQty]],testdata5[[#This Row],[lowQty]])</f>
        <v>-0.69200000000000728</v>
      </c>
      <c r="L424" s="12">
        <f>ROUNDDOWN(testdata5[[#This Row],[rawQty]],0)</f>
        <v>0</v>
      </c>
      <c r="M424" s="12">
        <f t="array" ref="M424">SUM(ABS(L$2:L424))</f>
        <v>153</v>
      </c>
      <c r="N424" s="6" t="str">
        <f>IF(testdata5[[#This Row],[qty]]&gt;0,"UP",IF(testdata5[[#This Row],[qty]]&lt;0,"DN",""))</f>
        <v/>
      </c>
      <c r="O424" s="7">
        <f t="shared" si="7"/>
        <v>421</v>
      </c>
      <c r="P424" s="2" t="str">
        <f>IF(testdata5[[#This Row],[qty]]&lt;&gt;0,H423,"")</f>
        <v/>
      </c>
      <c r="Q424" s="2" t="str">
        <f ca="1">IF(testdata5[[#This Row],[qty]]&lt;&gt;0,MAX(OFFSET(testdata5[[#This Row],[high]],0,0,testdata5[[#This Row],[lastIndex]]-testdata5[[#This Row],[index]],1)),"")</f>
        <v/>
      </c>
      <c r="R424" s="2" t="str">
        <f ca="1">IF(testdata5[[#This Row],[qty]]&lt;&gt;0,MIN(OFFSET(testdata5[[#This Row],[low]],0,0,testdata5[[#This Row],[lastIndex]]-testdata5[[#This Row],[index]],1)),"")</f>
        <v/>
      </c>
      <c r="S424" s="2" t="str">
        <f>IF(testdata5[[#This Row],[qty]]&lt;&gt;0,testdata5[[#This Row],[last]],"")</f>
        <v/>
      </c>
      <c r="T424" s="1" t="str">
        <f ca="1">IF(testdata5[[#This Row],[qty]]&lt;&gt;0,SUM(OFFSET(testdata5[[#This Row],[volume]],0,0,testdata5[[#This Row],[lastIndex]]-testdata5[[#This Row],[index]],1))/ABS(testdata5[[#This Row],[qty]]),"")</f>
        <v/>
      </c>
      <c r="AG424"/>
    </row>
    <row r="425" spans="1:33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IF(testdata5[[#This Row],[qty]]&lt;&gt;0,H424+testdata5[[#This Row],[qty]]*BrickSize,H424)</f>
        <v>280.5</v>
      </c>
      <c r="I425" s="15">
        <f>(testdata5[[#This Row],[low]]-$H424)/BrickSize</f>
        <v>-0.80399999999999638</v>
      </c>
      <c r="J425" s="15">
        <f>(testdata5[[#This Row],[high]]-$H424)/BrickSize</f>
        <v>-3.1999999999993631E-2</v>
      </c>
      <c r="K425" s="15">
        <f>IF(ABS(testdata5[[#This Row],[higQty]])&gt;=ABS(testdata5[[#This Row],[lowQty]]),testdata5[[#This Row],[higQty]],testdata5[[#This Row],[lowQty]])</f>
        <v>-0.80399999999999638</v>
      </c>
      <c r="L425" s="12">
        <f>ROUNDDOWN(testdata5[[#This Row],[rawQty]],0)</f>
        <v>0</v>
      </c>
      <c r="M425" s="12">
        <f t="array" ref="M425">SUM(ABS(L$2:L425))</f>
        <v>153</v>
      </c>
      <c r="N425" s="6" t="str">
        <f>IF(testdata5[[#This Row],[qty]]&gt;0,"UP",IF(testdata5[[#This Row],[qty]]&lt;0,"DN",""))</f>
        <v/>
      </c>
      <c r="O425" s="7">
        <f t="shared" si="7"/>
        <v>421</v>
      </c>
      <c r="P425" s="2" t="str">
        <f>IF(testdata5[[#This Row],[qty]]&lt;&gt;0,H424,"")</f>
        <v/>
      </c>
      <c r="Q425" s="2" t="str">
        <f ca="1">IF(testdata5[[#This Row],[qty]]&lt;&gt;0,MAX(OFFSET(testdata5[[#This Row],[high]],0,0,testdata5[[#This Row],[lastIndex]]-testdata5[[#This Row],[index]],1)),"")</f>
        <v/>
      </c>
      <c r="R425" s="2" t="str">
        <f ca="1">IF(testdata5[[#This Row],[qty]]&lt;&gt;0,MIN(OFFSET(testdata5[[#This Row],[low]],0,0,testdata5[[#This Row],[lastIndex]]-testdata5[[#This Row],[index]],1)),"")</f>
        <v/>
      </c>
      <c r="S425" s="2" t="str">
        <f>IF(testdata5[[#This Row],[qty]]&lt;&gt;0,testdata5[[#This Row],[last]],"")</f>
        <v/>
      </c>
      <c r="T425" s="1" t="str">
        <f ca="1">IF(testdata5[[#This Row],[qty]]&lt;&gt;0,SUM(OFFSET(testdata5[[#This Row],[volume]],0,0,testdata5[[#This Row],[lastIndex]]-testdata5[[#This Row],[index]],1))/ABS(testdata5[[#This Row],[qty]]),"")</f>
        <v/>
      </c>
      <c r="AG425"/>
    </row>
    <row r="426" spans="1:33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IF(testdata5[[#This Row],[qty]]&lt;&gt;0,H425+testdata5[[#This Row],[qty]]*BrickSize,H425)</f>
        <v>280.5</v>
      </c>
      <c r="I426" s="15">
        <f>(testdata5[[#This Row],[low]]-$H425)/BrickSize</f>
        <v>-0.3519999999999982</v>
      </c>
      <c r="J426" s="15">
        <f>(testdata5[[#This Row],[high]]-$H425)/BrickSize</f>
        <v>0.1</v>
      </c>
      <c r="K426" s="15">
        <f>IF(ABS(testdata5[[#This Row],[higQty]])&gt;=ABS(testdata5[[#This Row],[lowQty]]),testdata5[[#This Row],[higQty]],testdata5[[#This Row],[lowQty]])</f>
        <v>-0.3519999999999982</v>
      </c>
      <c r="L426" s="12">
        <f>ROUNDDOWN(testdata5[[#This Row],[rawQty]],0)</f>
        <v>0</v>
      </c>
      <c r="M426" s="12">
        <f t="array" ref="M426">SUM(ABS(L$2:L426))</f>
        <v>153</v>
      </c>
      <c r="N426" s="6" t="str">
        <f>IF(testdata5[[#This Row],[qty]]&gt;0,"UP",IF(testdata5[[#This Row],[qty]]&lt;0,"DN",""))</f>
        <v/>
      </c>
      <c r="O426" s="7">
        <f t="shared" si="7"/>
        <v>421</v>
      </c>
      <c r="P426" s="2" t="str">
        <f>IF(testdata5[[#This Row],[qty]]&lt;&gt;0,H425,"")</f>
        <v/>
      </c>
      <c r="Q426" s="2" t="str">
        <f ca="1">IF(testdata5[[#This Row],[qty]]&lt;&gt;0,MAX(OFFSET(testdata5[[#This Row],[high]],0,0,testdata5[[#This Row],[lastIndex]]-testdata5[[#This Row],[index]],1)),"")</f>
        <v/>
      </c>
      <c r="R426" s="2" t="str">
        <f ca="1">IF(testdata5[[#This Row],[qty]]&lt;&gt;0,MIN(OFFSET(testdata5[[#This Row],[low]],0,0,testdata5[[#This Row],[lastIndex]]-testdata5[[#This Row],[index]],1)),"")</f>
        <v/>
      </c>
      <c r="S426" s="2" t="str">
        <f>IF(testdata5[[#This Row],[qty]]&lt;&gt;0,testdata5[[#This Row],[last]],"")</f>
        <v/>
      </c>
      <c r="T426" s="1" t="str">
        <f ca="1">IF(testdata5[[#This Row],[qty]]&lt;&gt;0,SUM(OFFSET(testdata5[[#This Row],[volume]],0,0,testdata5[[#This Row],[lastIndex]]-testdata5[[#This Row],[index]],1))/ABS(testdata5[[#This Row],[qty]]),"")</f>
        <v/>
      </c>
      <c r="AG426"/>
    </row>
    <row r="427" spans="1:33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IF(testdata5[[#This Row],[qty]]&lt;&gt;0,H426+testdata5[[#This Row],[qty]]*BrickSize,H426)</f>
        <v>280.5</v>
      </c>
      <c r="I427" s="15">
        <f>(testdata5[[#This Row],[low]]-$H426)/BrickSize</f>
        <v>-0.7</v>
      </c>
      <c r="J427" s="15">
        <f>(testdata5[[#This Row],[high]]-$H426)/BrickSize</f>
        <v>0.3</v>
      </c>
      <c r="K427" s="15">
        <f>IF(ABS(testdata5[[#This Row],[higQty]])&gt;=ABS(testdata5[[#This Row],[lowQty]]),testdata5[[#This Row],[higQty]],testdata5[[#This Row],[lowQty]])</f>
        <v>-0.7</v>
      </c>
      <c r="L427" s="12">
        <f>ROUNDDOWN(testdata5[[#This Row],[rawQty]],0)</f>
        <v>0</v>
      </c>
      <c r="M427" s="12">
        <f t="array" ref="M427">SUM(ABS(L$2:L427))</f>
        <v>153</v>
      </c>
      <c r="N427" s="6" t="str">
        <f>IF(testdata5[[#This Row],[qty]]&gt;0,"UP",IF(testdata5[[#This Row],[qty]]&lt;0,"DN",""))</f>
        <v/>
      </c>
      <c r="O427" s="7">
        <f t="shared" si="7"/>
        <v>421</v>
      </c>
      <c r="P427" s="2" t="str">
        <f>IF(testdata5[[#This Row],[qty]]&lt;&gt;0,H426,"")</f>
        <v/>
      </c>
      <c r="Q427" s="2" t="str">
        <f ca="1">IF(testdata5[[#This Row],[qty]]&lt;&gt;0,MAX(OFFSET(testdata5[[#This Row],[high]],0,0,testdata5[[#This Row],[lastIndex]]-testdata5[[#This Row],[index]],1)),"")</f>
        <v/>
      </c>
      <c r="R427" s="2" t="str">
        <f ca="1">IF(testdata5[[#This Row],[qty]]&lt;&gt;0,MIN(OFFSET(testdata5[[#This Row],[low]],0,0,testdata5[[#This Row],[lastIndex]]-testdata5[[#This Row],[index]],1)),"")</f>
        <v/>
      </c>
      <c r="S427" s="2" t="str">
        <f>IF(testdata5[[#This Row],[qty]]&lt;&gt;0,testdata5[[#This Row],[last]],"")</f>
        <v/>
      </c>
      <c r="T427" s="1" t="str">
        <f ca="1">IF(testdata5[[#This Row],[qty]]&lt;&gt;0,SUM(OFFSET(testdata5[[#This Row],[volume]],0,0,testdata5[[#This Row],[lastIndex]]-testdata5[[#This Row],[index]],1))/ABS(testdata5[[#This Row],[qty]]),"")</f>
        <v/>
      </c>
      <c r="AG427"/>
    </row>
    <row r="428" spans="1:33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IF(testdata5[[#This Row],[qty]]&lt;&gt;0,H427+testdata5[[#This Row],[qty]]*BrickSize,H427)</f>
        <v>280.5</v>
      </c>
      <c r="I428" s="15">
        <f>(testdata5[[#This Row],[low]]-$H427)/BrickSize</f>
        <v>-0.21600000000000819</v>
      </c>
      <c r="J428" s="15">
        <f>(testdata5[[#This Row],[high]]-$H427)/BrickSize</f>
        <v>0.39600000000000363</v>
      </c>
      <c r="K428" s="15">
        <f>IF(ABS(testdata5[[#This Row],[higQty]])&gt;=ABS(testdata5[[#This Row],[lowQty]]),testdata5[[#This Row],[higQty]],testdata5[[#This Row],[lowQty]])</f>
        <v>0.39600000000000363</v>
      </c>
      <c r="L428" s="12">
        <f>ROUNDDOWN(testdata5[[#This Row],[rawQty]],0)</f>
        <v>0</v>
      </c>
      <c r="M428" s="12">
        <f t="array" ref="M428">SUM(ABS(L$2:L428))</f>
        <v>153</v>
      </c>
      <c r="N428" s="6" t="str">
        <f>IF(testdata5[[#This Row],[qty]]&gt;0,"UP",IF(testdata5[[#This Row],[qty]]&lt;0,"DN",""))</f>
        <v/>
      </c>
      <c r="O428" s="7">
        <f t="shared" si="7"/>
        <v>421</v>
      </c>
      <c r="P428" s="2" t="str">
        <f>IF(testdata5[[#This Row],[qty]]&lt;&gt;0,H427,"")</f>
        <v/>
      </c>
      <c r="Q428" s="2" t="str">
        <f ca="1">IF(testdata5[[#This Row],[qty]]&lt;&gt;0,MAX(OFFSET(testdata5[[#This Row],[high]],0,0,testdata5[[#This Row],[lastIndex]]-testdata5[[#This Row],[index]],1)),"")</f>
        <v/>
      </c>
      <c r="R428" s="2" t="str">
        <f ca="1">IF(testdata5[[#This Row],[qty]]&lt;&gt;0,MIN(OFFSET(testdata5[[#This Row],[low]],0,0,testdata5[[#This Row],[lastIndex]]-testdata5[[#This Row],[index]],1)),"")</f>
        <v/>
      </c>
      <c r="S428" s="2" t="str">
        <f>IF(testdata5[[#This Row],[qty]]&lt;&gt;0,testdata5[[#This Row],[last]],"")</f>
        <v/>
      </c>
      <c r="T428" s="1" t="str">
        <f ca="1">IF(testdata5[[#This Row],[qty]]&lt;&gt;0,SUM(OFFSET(testdata5[[#This Row],[volume]],0,0,testdata5[[#This Row],[lastIndex]]-testdata5[[#This Row],[index]],1))/ABS(testdata5[[#This Row],[qty]]),"")</f>
        <v/>
      </c>
      <c r="AG428"/>
    </row>
    <row r="429" spans="1:33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IF(testdata5[[#This Row],[qty]]&lt;&gt;0,H428+testdata5[[#This Row],[qty]]*BrickSize,H428)</f>
        <v>280.5</v>
      </c>
      <c r="I429" s="15">
        <f>(testdata5[[#This Row],[low]]-$H428)/BrickSize</f>
        <v>0.47200000000000275</v>
      </c>
      <c r="J429" s="15">
        <f>(testdata5[[#This Row],[high]]-$H428)/BrickSize</f>
        <v>0.87599999999999911</v>
      </c>
      <c r="K429" s="15">
        <f>IF(ABS(testdata5[[#This Row],[higQty]])&gt;=ABS(testdata5[[#This Row],[lowQty]]),testdata5[[#This Row],[higQty]],testdata5[[#This Row],[lowQty]])</f>
        <v>0.87599999999999911</v>
      </c>
      <c r="L429" s="12">
        <f>ROUNDDOWN(testdata5[[#This Row],[rawQty]],0)</f>
        <v>0</v>
      </c>
      <c r="M429" s="12">
        <f t="array" ref="M429">SUM(ABS(L$2:L429))</f>
        <v>153</v>
      </c>
      <c r="N429" s="6" t="str">
        <f>IF(testdata5[[#This Row],[qty]]&gt;0,"UP",IF(testdata5[[#This Row],[qty]]&lt;0,"DN",""))</f>
        <v/>
      </c>
      <c r="O429" s="7">
        <f t="shared" si="7"/>
        <v>421</v>
      </c>
      <c r="P429" s="2" t="str">
        <f>IF(testdata5[[#This Row],[qty]]&lt;&gt;0,H428,"")</f>
        <v/>
      </c>
      <c r="Q429" s="2" t="str">
        <f ca="1">IF(testdata5[[#This Row],[qty]]&lt;&gt;0,MAX(OFFSET(testdata5[[#This Row],[high]],0,0,testdata5[[#This Row],[lastIndex]]-testdata5[[#This Row],[index]],1)),"")</f>
        <v/>
      </c>
      <c r="R429" s="2" t="str">
        <f ca="1">IF(testdata5[[#This Row],[qty]]&lt;&gt;0,MIN(OFFSET(testdata5[[#This Row],[low]],0,0,testdata5[[#This Row],[lastIndex]]-testdata5[[#This Row],[index]],1)),"")</f>
        <v/>
      </c>
      <c r="S429" s="2" t="str">
        <f>IF(testdata5[[#This Row],[qty]]&lt;&gt;0,testdata5[[#This Row],[last]],"")</f>
        <v/>
      </c>
      <c r="T429" s="1" t="str">
        <f ca="1">IF(testdata5[[#This Row],[qty]]&lt;&gt;0,SUM(OFFSET(testdata5[[#This Row],[volume]],0,0,testdata5[[#This Row],[lastIndex]]-testdata5[[#This Row],[index]],1))/ABS(testdata5[[#This Row],[qty]]),"")</f>
        <v/>
      </c>
      <c r="AG429"/>
    </row>
    <row r="430" spans="1:33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IF(testdata5[[#This Row],[qty]]&lt;&gt;0,H429+testdata5[[#This Row],[qty]]*BrickSize,H429)</f>
        <v>280.5</v>
      </c>
      <c r="I430" s="15">
        <f>(testdata5[[#This Row],[low]]-$H429)/BrickSize</f>
        <v>0.47200000000000275</v>
      </c>
      <c r="J430" s="15">
        <f>(testdata5[[#This Row],[high]]-$H429)/BrickSize</f>
        <v>0.96800000000000641</v>
      </c>
      <c r="K430" s="15">
        <f>IF(ABS(testdata5[[#This Row],[higQty]])&gt;=ABS(testdata5[[#This Row],[lowQty]]),testdata5[[#This Row],[higQty]],testdata5[[#This Row],[lowQty]])</f>
        <v>0.96800000000000641</v>
      </c>
      <c r="L430" s="12">
        <f>ROUNDDOWN(testdata5[[#This Row],[rawQty]],0)</f>
        <v>0</v>
      </c>
      <c r="M430" s="12">
        <f t="array" ref="M430">SUM(ABS(L$2:L430))</f>
        <v>153</v>
      </c>
      <c r="N430" s="6" t="str">
        <f>IF(testdata5[[#This Row],[qty]]&gt;0,"UP",IF(testdata5[[#This Row],[qty]]&lt;0,"DN",""))</f>
        <v/>
      </c>
      <c r="O430" s="7">
        <f t="shared" si="7"/>
        <v>421</v>
      </c>
      <c r="P430" s="2" t="str">
        <f>IF(testdata5[[#This Row],[qty]]&lt;&gt;0,H429,"")</f>
        <v/>
      </c>
      <c r="Q430" s="2" t="str">
        <f ca="1">IF(testdata5[[#This Row],[qty]]&lt;&gt;0,MAX(OFFSET(testdata5[[#This Row],[high]],0,0,testdata5[[#This Row],[lastIndex]]-testdata5[[#This Row],[index]],1)),"")</f>
        <v/>
      </c>
      <c r="R430" s="2" t="str">
        <f ca="1">IF(testdata5[[#This Row],[qty]]&lt;&gt;0,MIN(OFFSET(testdata5[[#This Row],[low]],0,0,testdata5[[#This Row],[lastIndex]]-testdata5[[#This Row],[index]],1)),"")</f>
        <v/>
      </c>
      <c r="S430" s="2" t="str">
        <f>IF(testdata5[[#This Row],[qty]]&lt;&gt;0,testdata5[[#This Row],[last]],"")</f>
        <v/>
      </c>
      <c r="T430" s="1" t="str">
        <f ca="1">IF(testdata5[[#This Row],[qty]]&lt;&gt;0,SUM(OFFSET(testdata5[[#This Row],[volume]],0,0,testdata5[[#This Row],[lastIndex]]-testdata5[[#This Row],[index]],1))/ABS(testdata5[[#This Row],[qty]]),"")</f>
        <v/>
      </c>
      <c r="AG430"/>
    </row>
    <row r="431" spans="1:33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IF(testdata5[[#This Row],[qty]]&lt;&gt;0,H430+testdata5[[#This Row],[qty]]*BrickSize,H430)</f>
        <v>280.5</v>
      </c>
      <c r="I431" s="15">
        <f>(testdata5[[#This Row],[low]]-$H430)/BrickSize</f>
        <v>9.6000000000003638E-2</v>
      </c>
      <c r="J431" s="15">
        <f>(testdata5[[#This Row],[high]]-$H430)/BrickSize</f>
        <v>0.80799999999999272</v>
      </c>
      <c r="K431" s="15">
        <f>IF(ABS(testdata5[[#This Row],[higQty]])&gt;=ABS(testdata5[[#This Row],[lowQty]]),testdata5[[#This Row],[higQty]],testdata5[[#This Row],[lowQty]])</f>
        <v>0.80799999999999272</v>
      </c>
      <c r="L431" s="12">
        <f>ROUNDDOWN(testdata5[[#This Row],[rawQty]],0)</f>
        <v>0</v>
      </c>
      <c r="M431" s="12">
        <f t="array" ref="M431">SUM(ABS(L$2:L431))</f>
        <v>153</v>
      </c>
      <c r="N431" s="6" t="str">
        <f>IF(testdata5[[#This Row],[qty]]&gt;0,"UP",IF(testdata5[[#This Row],[qty]]&lt;0,"DN",""))</f>
        <v/>
      </c>
      <c r="O431" s="7">
        <f t="shared" si="7"/>
        <v>421</v>
      </c>
      <c r="P431" s="2" t="str">
        <f>IF(testdata5[[#This Row],[qty]]&lt;&gt;0,H430,"")</f>
        <v/>
      </c>
      <c r="Q431" s="2" t="str">
        <f ca="1">IF(testdata5[[#This Row],[qty]]&lt;&gt;0,MAX(OFFSET(testdata5[[#This Row],[high]],0,0,testdata5[[#This Row],[lastIndex]]-testdata5[[#This Row],[index]],1)),"")</f>
        <v/>
      </c>
      <c r="R431" s="2" t="str">
        <f ca="1">IF(testdata5[[#This Row],[qty]]&lt;&gt;0,MIN(OFFSET(testdata5[[#This Row],[low]],0,0,testdata5[[#This Row],[lastIndex]]-testdata5[[#This Row],[index]],1)),"")</f>
        <v/>
      </c>
      <c r="S431" s="2" t="str">
        <f>IF(testdata5[[#This Row],[qty]]&lt;&gt;0,testdata5[[#This Row],[last]],"")</f>
        <v/>
      </c>
      <c r="T431" s="1" t="str">
        <f ca="1">IF(testdata5[[#This Row],[qty]]&lt;&gt;0,SUM(OFFSET(testdata5[[#This Row],[volume]],0,0,testdata5[[#This Row],[lastIndex]]-testdata5[[#This Row],[index]],1))/ABS(testdata5[[#This Row],[qty]]),"")</f>
        <v/>
      </c>
      <c r="AG431"/>
    </row>
    <row r="432" spans="1:33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IF(testdata5[[#This Row],[qty]]&lt;&gt;0,H431+testdata5[[#This Row],[qty]]*BrickSize,H431)</f>
        <v>283</v>
      </c>
      <c r="I432" s="15">
        <f>(testdata5[[#This Row],[low]]-$H431)/BrickSize</f>
        <v>0.3</v>
      </c>
      <c r="J432" s="15">
        <f>(testdata5[[#This Row],[high]]-$H431)/BrickSize</f>
        <v>1.088000000000011</v>
      </c>
      <c r="K432" s="15">
        <f>IF(ABS(testdata5[[#This Row],[higQty]])&gt;=ABS(testdata5[[#This Row],[lowQty]]),testdata5[[#This Row],[higQty]],testdata5[[#This Row],[lowQty]])</f>
        <v>1.088000000000011</v>
      </c>
      <c r="L432" s="12">
        <f>ROUNDDOWN(testdata5[[#This Row],[rawQty]],0)</f>
        <v>1</v>
      </c>
      <c r="M432" s="12">
        <f t="array" ref="M432">SUM(ABS(L$2:L432))</f>
        <v>154</v>
      </c>
      <c r="N432" s="6" t="str">
        <f>IF(testdata5[[#This Row],[qty]]&gt;0,"UP",IF(testdata5[[#This Row],[qty]]&lt;0,"DN",""))</f>
        <v>UP</v>
      </c>
      <c r="O432" s="7">
        <f t="shared" si="7"/>
        <v>421</v>
      </c>
      <c r="P432" s="2">
        <f>IF(testdata5[[#This Row],[qty]]&lt;&gt;0,H431,"")</f>
        <v>280.5</v>
      </c>
      <c r="Q432" s="2">
        <f ca="1">IF(testdata5[[#This Row],[qty]]&lt;&gt;0,MAX(OFFSET(testdata5[[#This Row],[high]],0,0,testdata5[[#This Row],[lastIndex]]-testdata5[[#This Row],[index]],1)),"")</f>
        <v>283.22000000000003</v>
      </c>
      <c r="R432" s="2">
        <f ca="1">IF(testdata5[[#This Row],[qty]]&lt;&gt;0,MIN(OFFSET(testdata5[[#This Row],[low]],0,0,testdata5[[#This Row],[lastIndex]]-testdata5[[#This Row],[index]],1)),"")</f>
        <v>278.49</v>
      </c>
      <c r="S432" s="2">
        <f>IF(testdata5[[#This Row],[qty]]&lt;&gt;0,testdata5[[#This Row],[last]],"")</f>
        <v>283</v>
      </c>
      <c r="T432" s="1">
        <f ca="1">IF(testdata5[[#This Row],[qty]]&lt;&gt;0,SUM(OFFSET(testdata5[[#This Row],[volume]],0,0,testdata5[[#This Row],[lastIndex]]-testdata5[[#This Row],[index]],1))/ABS(testdata5[[#This Row],[qty]]),"")</f>
        <v>626699544</v>
      </c>
      <c r="AG432"/>
    </row>
    <row r="433" spans="1:33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IF(testdata5[[#This Row],[qty]]&lt;&gt;0,H432+testdata5[[#This Row],[qty]]*BrickSize,H432)</f>
        <v>283</v>
      </c>
      <c r="I433" s="15">
        <f>(testdata5[[#This Row],[low]]-$H432)/BrickSize</f>
        <v>-0.20799999999999272</v>
      </c>
      <c r="J433" s="15">
        <f>(testdata5[[#This Row],[high]]-$H432)/BrickSize</f>
        <v>0.13199999999999362</v>
      </c>
      <c r="K433" s="15">
        <f>IF(ABS(testdata5[[#This Row],[higQty]])&gt;=ABS(testdata5[[#This Row],[lowQty]]),testdata5[[#This Row],[higQty]],testdata5[[#This Row],[lowQty]])</f>
        <v>-0.20799999999999272</v>
      </c>
      <c r="L433" s="12">
        <f>ROUNDDOWN(testdata5[[#This Row],[rawQty]],0)</f>
        <v>0</v>
      </c>
      <c r="M433" s="12">
        <f t="array" ref="M433">SUM(ABS(L$2:L433))</f>
        <v>154</v>
      </c>
      <c r="N433" s="6" t="str">
        <f>IF(testdata5[[#This Row],[qty]]&gt;0,"UP",IF(testdata5[[#This Row],[qty]]&lt;0,"DN",""))</f>
        <v/>
      </c>
      <c r="O433" s="7">
        <f t="shared" si="7"/>
        <v>431</v>
      </c>
      <c r="P433" s="2" t="str">
        <f>IF(testdata5[[#This Row],[qty]]&lt;&gt;0,H432,"")</f>
        <v/>
      </c>
      <c r="Q433" s="2" t="str">
        <f ca="1">IF(testdata5[[#This Row],[qty]]&lt;&gt;0,MAX(OFFSET(testdata5[[#This Row],[high]],0,0,testdata5[[#This Row],[lastIndex]]-testdata5[[#This Row],[index]],1)),"")</f>
        <v/>
      </c>
      <c r="R433" s="2" t="str">
        <f ca="1">IF(testdata5[[#This Row],[qty]]&lt;&gt;0,MIN(OFFSET(testdata5[[#This Row],[low]],0,0,testdata5[[#This Row],[lastIndex]]-testdata5[[#This Row],[index]],1)),"")</f>
        <v/>
      </c>
      <c r="S433" s="2" t="str">
        <f>IF(testdata5[[#This Row],[qty]]&lt;&gt;0,testdata5[[#This Row],[last]],"")</f>
        <v/>
      </c>
      <c r="T433" s="1" t="str">
        <f ca="1">IF(testdata5[[#This Row],[qty]]&lt;&gt;0,SUM(OFFSET(testdata5[[#This Row],[volume]],0,0,testdata5[[#This Row],[lastIndex]]-testdata5[[#This Row],[index]],1))/ABS(testdata5[[#This Row],[qty]]),"")</f>
        <v/>
      </c>
      <c r="AG433"/>
    </row>
    <row r="434" spans="1:33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IF(testdata5[[#This Row],[qty]]&lt;&gt;0,H433+testdata5[[#This Row],[qty]]*BrickSize,H433)</f>
        <v>285.5</v>
      </c>
      <c r="I434" s="15">
        <f>(testdata5[[#This Row],[low]]-$H433)/BrickSize</f>
        <v>-4.8000000000001819E-2</v>
      </c>
      <c r="J434" s="15">
        <f>(testdata5[[#This Row],[high]]-$H433)/BrickSize</f>
        <v>1.0039999999999965</v>
      </c>
      <c r="K434" s="15">
        <f>IF(ABS(testdata5[[#This Row],[higQty]])&gt;=ABS(testdata5[[#This Row],[lowQty]]),testdata5[[#This Row],[higQty]],testdata5[[#This Row],[lowQty]])</f>
        <v>1.0039999999999965</v>
      </c>
      <c r="L434" s="12">
        <f>ROUNDDOWN(testdata5[[#This Row],[rawQty]],0)</f>
        <v>1</v>
      </c>
      <c r="M434" s="12">
        <f t="array" ref="M434">SUM(ABS(L$2:L434))</f>
        <v>155</v>
      </c>
      <c r="N434" s="6" t="str">
        <f>IF(testdata5[[#This Row],[qty]]&gt;0,"UP",IF(testdata5[[#This Row],[qty]]&lt;0,"DN",""))</f>
        <v>UP</v>
      </c>
      <c r="O434" s="7">
        <f t="shared" si="7"/>
        <v>431</v>
      </c>
      <c r="P434" s="2">
        <f>IF(testdata5[[#This Row],[qty]]&lt;&gt;0,H433,"")</f>
        <v>283</v>
      </c>
      <c r="Q434" s="2">
        <f ca="1">IF(testdata5[[#This Row],[qty]]&lt;&gt;0,MAX(OFFSET(testdata5[[#This Row],[high]],0,0,testdata5[[#This Row],[lastIndex]]-testdata5[[#This Row],[index]],1)),"")</f>
        <v>285.51</v>
      </c>
      <c r="R434" s="2">
        <f ca="1">IF(testdata5[[#This Row],[qty]]&lt;&gt;0,MIN(OFFSET(testdata5[[#This Row],[low]],0,0,testdata5[[#This Row],[lastIndex]]-testdata5[[#This Row],[index]],1)),"")</f>
        <v>282.48</v>
      </c>
      <c r="S434" s="2">
        <f>IF(testdata5[[#This Row],[qty]]&lt;&gt;0,testdata5[[#This Row],[last]],"")</f>
        <v>285.5</v>
      </c>
      <c r="T434" s="1">
        <f ca="1">IF(testdata5[[#This Row],[qty]]&lt;&gt;0,SUM(OFFSET(testdata5[[#This Row],[volume]],0,0,testdata5[[#This Row],[lastIndex]]-testdata5[[#This Row],[index]],1))/ABS(testdata5[[#This Row],[qty]]),"")</f>
        <v>153853216</v>
      </c>
      <c r="AG434"/>
    </row>
    <row r="435" spans="1:33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IF(testdata5[[#This Row],[qty]]&lt;&gt;0,H434+testdata5[[#This Row],[qty]]*BrickSize,H434)</f>
        <v>285.5</v>
      </c>
      <c r="I435" s="15">
        <f>(testdata5[[#This Row],[low]]-$H434)/BrickSize</f>
        <v>-0.31199999999998906</v>
      </c>
      <c r="J435" s="15">
        <f>(testdata5[[#This Row],[high]]-$H434)/BrickSize</f>
        <v>0.24000000000000909</v>
      </c>
      <c r="K435" s="15">
        <f>IF(ABS(testdata5[[#This Row],[higQty]])&gt;=ABS(testdata5[[#This Row],[lowQty]]),testdata5[[#This Row],[higQty]],testdata5[[#This Row],[lowQty]])</f>
        <v>-0.31199999999998906</v>
      </c>
      <c r="L435" s="12">
        <f>ROUNDDOWN(testdata5[[#This Row],[rawQty]],0)</f>
        <v>0</v>
      </c>
      <c r="M435" s="12">
        <f t="array" ref="M435">SUM(ABS(L$2:L435))</f>
        <v>155</v>
      </c>
      <c r="N435" s="6" t="str">
        <f>IF(testdata5[[#This Row],[qty]]&gt;0,"UP",IF(testdata5[[#This Row],[qty]]&lt;0,"DN",""))</f>
        <v/>
      </c>
      <c r="O435" s="7">
        <f t="shared" si="7"/>
        <v>433</v>
      </c>
      <c r="P435" s="2" t="str">
        <f>IF(testdata5[[#This Row],[qty]]&lt;&gt;0,H434,"")</f>
        <v/>
      </c>
      <c r="Q435" s="2" t="str">
        <f ca="1">IF(testdata5[[#This Row],[qty]]&lt;&gt;0,MAX(OFFSET(testdata5[[#This Row],[high]],0,0,testdata5[[#This Row],[lastIndex]]-testdata5[[#This Row],[index]],1)),"")</f>
        <v/>
      </c>
      <c r="R435" s="2" t="str">
        <f ca="1">IF(testdata5[[#This Row],[qty]]&lt;&gt;0,MIN(OFFSET(testdata5[[#This Row],[low]],0,0,testdata5[[#This Row],[lastIndex]]-testdata5[[#This Row],[index]],1)),"")</f>
        <v/>
      </c>
      <c r="S435" s="2" t="str">
        <f>IF(testdata5[[#This Row],[qty]]&lt;&gt;0,testdata5[[#This Row],[last]],"")</f>
        <v/>
      </c>
      <c r="T435" s="1" t="str">
        <f ca="1">IF(testdata5[[#This Row],[qty]]&lt;&gt;0,SUM(OFFSET(testdata5[[#This Row],[volume]],0,0,testdata5[[#This Row],[lastIndex]]-testdata5[[#This Row],[index]],1))/ABS(testdata5[[#This Row],[qty]]),"")</f>
        <v/>
      </c>
      <c r="AG435"/>
    </row>
    <row r="436" spans="1:33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IF(testdata5[[#This Row],[qty]]&lt;&gt;0,H435+testdata5[[#This Row],[qty]]*BrickSize,H435)</f>
        <v>285.5</v>
      </c>
      <c r="I436" s="15">
        <f>(testdata5[[#This Row],[low]]-$H435)/BrickSize</f>
        <v>-0.87200000000000277</v>
      </c>
      <c r="J436" s="15">
        <f>(testdata5[[#This Row],[high]]-$H435)/BrickSize</f>
        <v>-0.43199999999999361</v>
      </c>
      <c r="K436" s="15">
        <f>IF(ABS(testdata5[[#This Row],[higQty]])&gt;=ABS(testdata5[[#This Row],[lowQty]]),testdata5[[#This Row],[higQty]],testdata5[[#This Row],[lowQty]])</f>
        <v>-0.87200000000000277</v>
      </c>
      <c r="L436" s="12">
        <f>ROUNDDOWN(testdata5[[#This Row],[rawQty]],0)</f>
        <v>0</v>
      </c>
      <c r="M436" s="12">
        <f t="array" ref="M436">SUM(ABS(L$2:L436))</f>
        <v>155</v>
      </c>
      <c r="N436" s="6" t="str">
        <f>IF(testdata5[[#This Row],[qty]]&gt;0,"UP",IF(testdata5[[#This Row],[qty]]&lt;0,"DN",""))</f>
        <v/>
      </c>
      <c r="O436" s="7">
        <f t="shared" si="7"/>
        <v>433</v>
      </c>
      <c r="P436" s="2" t="str">
        <f>IF(testdata5[[#This Row],[qty]]&lt;&gt;0,H435,"")</f>
        <v/>
      </c>
      <c r="Q436" s="2" t="str">
        <f ca="1">IF(testdata5[[#This Row],[qty]]&lt;&gt;0,MAX(OFFSET(testdata5[[#This Row],[high]],0,0,testdata5[[#This Row],[lastIndex]]-testdata5[[#This Row],[index]],1)),"")</f>
        <v/>
      </c>
      <c r="R436" s="2" t="str">
        <f ca="1">IF(testdata5[[#This Row],[qty]]&lt;&gt;0,MIN(OFFSET(testdata5[[#This Row],[low]],0,0,testdata5[[#This Row],[lastIndex]]-testdata5[[#This Row],[index]],1)),"")</f>
        <v/>
      </c>
      <c r="S436" s="2" t="str">
        <f>IF(testdata5[[#This Row],[qty]]&lt;&gt;0,testdata5[[#This Row],[last]],"")</f>
        <v/>
      </c>
      <c r="T436" s="1" t="str">
        <f ca="1">IF(testdata5[[#This Row],[qty]]&lt;&gt;0,SUM(OFFSET(testdata5[[#This Row],[volume]],0,0,testdata5[[#This Row],[lastIndex]]-testdata5[[#This Row],[index]],1))/ABS(testdata5[[#This Row],[qty]]),"")</f>
        <v/>
      </c>
      <c r="AG436"/>
    </row>
    <row r="437" spans="1:33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IF(testdata5[[#This Row],[qty]]&lt;&gt;0,H436+testdata5[[#This Row],[qty]]*BrickSize,H436)</f>
        <v>285.5</v>
      </c>
      <c r="I437" s="15">
        <f>(testdata5[[#This Row],[low]]-$H436)/BrickSize</f>
        <v>-0.82799999999999729</v>
      </c>
      <c r="J437" s="15">
        <f>(testdata5[[#This Row],[high]]-$H436)/BrickSize</f>
        <v>-0.37200000000000272</v>
      </c>
      <c r="K437" s="15">
        <f>IF(ABS(testdata5[[#This Row],[higQty]])&gt;=ABS(testdata5[[#This Row],[lowQty]]),testdata5[[#This Row],[higQty]],testdata5[[#This Row],[lowQty]])</f>
        <v>-0.82799999999999729</v>
      </c>
      <c r="L437" s="12">
        <f>ROUNDDOWN(testdata5[[#This Row],[rawQty]],0)</f>
        <v>0</v>
      </c>
      <c r="M437" s="12">
        <f t="array" ref="M437">SUM(ABS(L$2:L437))</f>
        <v>155</v>
      </c>
      <c r="N437" s="6" t="str">
        <f>IF(testdata5[[#This Row],[qty]]&gt;0,"UP",IF(testdata5[[#This Row],[qty]]&lt;0,"DN",""))</f>
        <v/>
      </c>
      <c r="O437" s="7">
        <f t="shared" si="7"/>
        <v>433</v>
      </c>
      <c r="P437" s="2" t="str">
        <f>IF(testdata5[[#This Row],[qty]]&lt;&gt;0,H436,"")</f>
        <v/>
      </c>
      <c r="Q437" s="2" t="str">
        <f ca="1">IF(testdata5[[#This Row],[qty]]&lt;&gt;0,MAX(OFFSET(testdata5[[#This Row],[high]],0,0,testdata5[[#This Row],[lastIndex]]-testdata5[[#This Row],[index]],1)),"")</f>
        <v/>
      </c>
      <c r="R437" s="2" t="str">
        <f ca="1">IF(testdata5[[#This Row],[qty]]&lt;&gt;0,MIN(OFFSET(testdata5[[#This Row],[low]],0,0,testdata5[[#This Row],[lastIndex]]-testdata5[[#This Row],[index]],1)),"")</f>
        <v/>
      </c>
      <c r="S437" s="2" t="str">
        <f>IF(testdata5[[#This Row],[qty]]&lt;&gt;0,testdata5[[#This Row],[last]],"")</f>
        <v/>
      </c>
      <c r="T437" s="1" t="str">
        <f ca="1">IF(testdata5[[#This Row],[qty]]&lt;&gt;0,SUM(OFFSET(testdata5[[#This Row],[volume]],0,0,testdata5[[#This Row],[lastIndex]]-testdata5[[#This Row],[index]],1))/ABS(testdata5[[#This Row],[qty]]),"")</f>
        <v/>
      </c>
      <c r="AG437"/>
    </row>
    <row r="438" spans="1:33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IF(testdata5[[#This Row],[qty]]&lt;&gt;0,H437+testdata5[[#This Row],[qty]]*BrickSize,H437)</f>
        <v>283</v>
      </c>
      <c r="I438" s="15">
        <f>(testdata5[[#This Row],[low]]-$H437)/BrickSize</f>
        <v>-1.2480000000000018</v>
      </c>
      <c r="J438" s="15">
        <f>(testdata5[[#This Row],[high]]-$H437)/BrickSize</f>
        <v>-0.14400000000000546</v>
      </c>
      <c r="K438" s="15">
        <f>IF(ABS(testdata5[[#This Row],[higQty]])&gt;=ABS(testdata5[[#This Row],[lowQty]]),testdata5[[#This Row],[higQty]],testdata5[[#This Row],[lowQty]])</f>
        <v>-1.2480000000000018</v>
      </c>
      <c r="L438" s="12">
        <f>ROUNDDOWN(testdata5[[#This Row],[rawQty]],0)</f>
        <v>-1</v>
      </c>
      <c r="M438" s="12">
        <f t="array" ref="M438">SUM(ABS(L$2:L438))</f>
        <v>156</v>
      </c>
      <c r="N438" s="6" t="str">
        <f>IF(testdata5[[#This Row],[qty]]&gt;0,"UP",IF(testdata5[[#This Row],[qty]]&lt;0,"DN",""))</f>
        <v>DN</v>
      </c>
      <c r="O438" s="7">
        <f t="shared" si="7"/>
        <v>433</v>
      </c>
      <c r="P438" s="2">
        <f>IF(testdata5[[#This Row],[qty]]&lt;&gt;0,H437,"")</f>
        <v>285.5</v>
      </c>
      <c r="Q438" s="2">
        <f ca="1">IF(testdata5[[#This Row],[qty]]&lt;&gt;0,MAX(OFFSET(testdata5[[#This Row],[high]],0,0,testdata5[[#This Row],[lastIndex]]-testdata5[[#This Row],[index]],1)),"")</f>
        <v>286.10000000000002</v>
      </c>
      <c r="R438" s="2">
        <f ca="1">IF(testdata5[[#This Row],[qty]]&lt;&gt;0,MIN(OFFSET(testdata5[[#This Row],[low]],0,0,testdata5[[#This Row],[lastIndex]]-testdata5[[#This Row],[index]],1)),"")</f>
        <v>282.38</v>
      </c>
      <c r="S438" s="2">
        <f>IF(testdata5[[#This Row],[qty]]&lt;&gt;0,testdata5[[#This Row],[last]],"")</f>
        <v>283</v>
      </c>
      <c r="T438" s="1">
        <f ca="1">IF(testdata5[[#This Row],[qty]]&lt;&gt;0,SUM(OFFSET(testdata5[[#This Row],[volume]],0,0,testdata5[[#This Row],[lastIndex]]-testdata5[[#This Row],[index]],1))/ABS(testdata5[[#This Row],[qty]]),"")</f>
        <v>290041536</v>
      </c>
      <c r="AG438"/>
    </row>
    <row r="439" spans="1:33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IF(testdata5[[#This Row],[qty]]&lt;&gt;0,H438+testdata5[[#This Row],[qty]]*BrickSize,H438)</f>
        <v>283</v>
      </c>
      <c r="I439" s="15">
        <f>(testdata5[[#This Row],[low]]-$H438)/BrickSize</f>
        <v>2.4000000000000909E-2</v>
      </c>
      <c r="J439" s="15">
        <f>(testdata5[[#This Row],[high]]-$H438)/BrickSize</f>
        <v>0.72799999999999732</v>
      </c>
      <c r="K439" s="15">
        <f>IF(ABS(testdata5[[#This Row],[higQty]])&gt;=ABS(testdata5[[#This Row],[lowQty]]),testdata5[[#This Row],[higQty]],testdata5[[#This Row],[lowQty]])</f>
        <v>0.72799999999999732</v>
      </c>
      <c r="L439" s="12">
        <f>ROUNDDOWN(testdata5[[#This Row],[rawQty]],0)</f>
        <v>0</v>
      </c>
      <c r="M439" s="12">
        <f t="array" ref="M439">SUM(ABS(L$2:L439))</f>
        <v>156</v>
      </c>
      <c r="N439" s="6" t="str">
        <f>IF(testdata5[[#This Row],[qty]]&gt;0,"UP",IF(testdata5[[#This Row],[qty]]&lt;0,"DN",""))</f>
        <v/>
      </c>
      <c r="O439" s="7">
        <f t="shared" si="7"/>
        <v>437</v>
      </c>
      <c r="P439" s="2" t="str">
        <f>IF(testdata5[[#This Row],[qty]]&lt;&gt;0,H438,"")</f>
        <v/>
      </c>
      <c r="Q439" s="2" t="str">
        <f ca="1">IF(testdata5[[#This Row],[qty]]&lt;&gt;0,MAX(OFFSET(testdata5[[#This Row],[high]],0,0,testdata5[[#This Row],[lastIndex]]-testdata5[[#This Row],[index]],1)),"")</f>
        <v/>
      </c>
      <c r="R439" s="2" t="str">
        <f ca="1">IF(testdata5[[#This Row],[qty]]&lt;&gt;0,MIN(OFFSET(testdata5[[#This Row],[low]],0,0,testdata5[[#This Row],[lastIndex]]-testdata5[[#This Row],[index]],1)),"")</f>
        <v/>
      </c>
      <c r="S439" s="2" t="str">
        <f>IF(testdata5[[#This Row],[qty]]&lt;&gt;0,testdata5[[#This Row],[last]],"")</f>
        <v/>
      </c>
      <c r="T439" s="1" t="str">
        <f ca="1">IF(testdata5[[#This Row],[qty]]&lt;&gt;0,SUM(OFFSET(testdata5[[#This Row],[volume]],0,0,testdata5[[#This Row],[lastIndex]]-testdata5[[#This Row],[index]],1))/ABS(testdata5[[#This Row],[qty]]),"")</f>
        <v/>
      </c>
      <c r="AG439"/>
    </row>
    <row r="440" spans="1:33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IF(testdata5[[#This Row],[qty]]&lt;&gt;0,H439+testdata5[[#This Row],[qty]]*BrickSize,H439)</f>
        <v>283</v>
      </c>
      <c r="I440" s="15">
        <f>(testdata5[[#This Row],[low]]-$H439)/BrickSize</f>
        <v>-3.5999999999989998E-2</v>
      </c>
      <c r="J440" s="15">
        <f>(testdata5[[#This Row],[high]]-$H439)/BrickSize</f>
        <v>0.48399999999999183</v>
      </c>
      <c r="K440" s="15">
        <f>IF(ABS(testdata5[[#This Row],[higQty]])&gt;=ABS(testdata5[[#This Row],[lowQty]]),testdata5[[#This Row],[higQty]],testdata5[[#This Row],[lowQty]])</f>
        <v>0.48399999999999183</v>
      </c>
      <c r="L440" s="12">
        <f>ROUNDDOWN(testdata5[[#This Row],[rawQty]],0)</f>
        <v>0</v>
      </c>
      <c r="M440" s="12">
        <f t="array" ref="M440">SUM(ABS(L$2:L440))</f>
        <v>156</v>
      </c>
      <c r="N440" s="6" t="str">
        <f>IF(testdata5[[#This Row],[qty]]&gt;0,"UP",IF(testdata5[[#This Row],[qty]]&lt;0,"DN",""))</f>
        <v/>
      </c>
      <c r="O440" s="7">
        <f t="shared" si="7"/>
        <v>437</v>
      </c>
      <c r="P440" s="2" t="str">
        <f>IF(testdata5[[#This Row],[qty]]&lt;&gt;0,H439,"")</f>
        <v/>
      </c>
      <c r="Q440" s="2" t="str">
        <f ca="1">IF(testdata5[[#This Row],[qty]]&lt;&gt;0,MAX(OFFSET(testdata5[[#This Row],[high]],0,0,testdata5[[#This Row],[lastIndex]]-testdata5[[#This Row],[index]],1)),"")</f>
        <v/>
      </c>
      <c r="R440" s="2" t="str">
        <f ca="1">IF(testdata5[[#This Row],[qty]]&lt;&gt;0,MIN(OFFSET(testdata5[[#This Row],[low]],0,0,testdata5[[#This Row],[lastIndex]]-testdata5[[#This Row],[index]],1)),"")</f>
        <v/>
      </c>
      <c r="S440" s="2" t="str">
        <f>IF(testdata5[[#This Row],[qty]]&lt;&gt;0,testdata5[[#This Row],[last]],"")</f>
        <v/>
      </c>
      <c r="T440" s="1" t="str">
        <f ca="1">IF(testdata5[[#This Row],[qty]]&lt;&gt;0,SUM(OFFSET(testdata5[[#This Row],[volume]],0,0,testdata5[[#This Row],[lastIndex]]-testdata5[[#This Row],[index]],1))/ABS(testdata5[[#This Row],[qty]]),"")</f>
        <v/>
      </c>
      <c r="AG440"/>
    </row>
    <row r="441" spans="1:33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IF(testdata5[[#This Row],[qty]]&lt;&gt;0,H440+testdata5[[#This Row],[qty]]*BrickSize,H440)</f>
        <v>285.5</v>
      </c>
      <c r="I441" s="15">
        <f>(testdata5[[#This Row],[low]]-$H440)/BrickSize</f>
        <v>0.36400000000000998</v>
      </c>
      <c r="J441" s="15">
        <f>(testdata5[[#This Row],[high]]-$H440)/BrickSize</f>
        <v>1.1279999999999972</v>
      </c>
      <c r="K441" s="15">
        <f>IF(ABS(testdata5[[#This Row],[higQty]])&gt;=ABS(testdata5[[#This Row],[lowQty]]),testdata5[[#This Row],[higQty]],testdata5[[#This Row],[lowQty]])</f>
        <v>1.1279999999999972</v>
      </c>
      <c r="L441" s="12">
        <f>ROUNDDOWN(testdata5[[#This Row],[rawQty]],0)</f>
        <v>1</v>
      </c>
      <c r="M441" s="12">
        <f t="array" ref="M441">SUM(ABS(L$2:L441))</f>
        <v>157</v>
      </c>
      <c r="N441" s="6" t="str">
        <f>IF(testdata5[[#This Row],[qty]]&gt;0,"UP",IF(testdata5[[#This Row],[qty]]&lt;0,"DN",""))</f>
        <v>UP</v>
      </c>
      <c r="O441" s="7">
        <f t="shared" si="7"/>
        <v>437</v>
      </c>
      <c r="P441" s="2">
        <f>IF(testdata5[[#This Row],[qty]]&lt;&gt;0,H440,"")</f>
        <v>283</v>
      </c>
      <c r="Q441" s="2">
        <f ca="1">IF(testdata5[[#This Row],[qty]]&lt;&gt;0,MAX(OFFSET(testdata5[[#This Row],[high]],0,0,testdata5[[#This Row],[lastIndex]]-testdata5[[#This Row],[index]],1)),"")</f>
        <v>285.82</v>
      </c>
      <c r="R441" s="2">
        <f ca="1">IF(testdata5[[#This Row],[qty]]&lt;&gt;0,MIN(OFFSET(testdata5[[#This Row],[low]],0,0,testdata5[[#This Row],[lastIndex]]-testdata5[[#This Row],[index]],1)),"")</f>
        <v>282.91000000000003</v>
      </c>
      <c r="S441" s="2">
        <f>IF(testdata5[[#This Row],[qty]]&lt;&gt;0,testdata5[[#This Row],[last]],"")</f>
        <v>285.5</v>
      </c>
      <c r="T441" s="1">
        <f ca="1">IF(testdata5[[#This Row],[qty]]&lt;&gt;0,SUM(OFFSET(testdata5[[#This Row],[volume]],0,0,testdata5[[#This Row],[lastIndex]]-testdata5[[#This Row],[index]],1))/ABS(testdata5[[#This Row],[qty]]),"")</f>
        <v>196183320</v>
      </c>
      <c r="AG441"/>
    </row>
    <row r="442" spans="1:33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IF(testdata5[[#This Row],[qty]]&lt;&gt;0,H441+testdata5[[#This Row],[qty]]*BrickSize,H441)</f>
        <v>285.5</v>
      </c>
      <c r="I442" s="15">
        <f>(testdata5[[#This Row],[low]]-$H441)/BrickSize</f>
        <v>-0.57200000000000273</v>
      </c>
      <c r="J442" s="15">
        <f>(testdata5[[#This Row],[high]]-$H441)/BrickSize</f>
        <v>-9.6000000000003638E-2</v>
      </c>
      <c r="K442" s="15">
        <f>IF(ABS(testdata5[[#This Row],[higQty]])&gt;=ABS(testdata5[[#This Row],[lowQty]]),testdata5[[#This Row],[higQty]],testdata5[[#This Row],[lowQty]])</f>
        <v>-0.57200000000000273</v>
      </c>
      <c r="L442" s="12">
        <f>ROUNDDOWN(testdata5[[#This Row],[rawQty]],0)</f>
        <v>0</v>
      </c>
      <c r="M442" s="12">
        <f t="array" ref="M442">SUM(ABS(L$2:L442))</f>
        <v>157</v>
      </c>
      <c r="N442" s="6" t="str">
        <f>IF(testdata5[[#This Row],[qty]]&gt;0,"UP",IF(testdata5[[#This Row],[qty]]&lt;0,"DN",""))</f>
        <v/>
      </c>
      <c r="O442" s="7">
        <f t="shared" si="7"/>
        <v>440</v>
      </c>
      <c r="P442" s="2" t="str">
        <f>IF(testdata5[[#This Row],[qty]]&lt;&gt;0,H441,"")</f>
        <v/>
      </c>
      <c r="Q442" s="2" t="str">
        <f ca="1">IF(testdata5[[#This Row],[qty]]&lt;&gt;0,MAX(OFFSET(testdata5[[#This Row],[high]],0,0,testdata5[[#This Row],[lastIndex]]-testdata5[[#This Row],[index]],1)),"")</f>
        <v/>
      </c>
      <c r="R442" s="2" t="str">
        <f ca="1">IF(testdata5[[#This Row],[qty]]&lt;&gt;0,MIN(OFFSET(testdata5[[#This Row],[low]],0,0,testdata5[[#This Row],[lastIndex]]-testdata5[[#This Row],[index]],1)),"")</f>
        <v/>
      </c>
      <c r="S442" s="2" t="str">
        <f>IF(testdata5[[#This Row],[qty]]&lt;&gt;0,testdata5[[#This Row],[last]],"")</f>
        <v/>
      </c>
      <c r="T442" s="1" t="str">
        <f ca="1">IF(testdata5[[#This Row],[qty]]&lt;&gt;0,SUM(OFFSET(testdata5[[#This Row],[volume]],0,0,testdata5[[#This Row],[lastIndex]]-testdata5[[#This Row],[index]],1))/ABS(testdata5[[#This Row],[qty]]),"")</f>
        <v/>
      </c>
      <c r="AG442"/>
    </row>
    <row r="443" spans="1:33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IF(testdata5[[#This Row],[qty]]&lt;&gt;0,H442+testdata5[[#This Row],[qty]]*BrickSize,H442)</f>
        <v>285.5</v>
      </c>
      <c r="I443" s="15">
        <f>(testdata5[[#This Row],[low]]-$H442)/BrickSize</f>
        <v>-0.5</v>
      </c>
      <c r="J443" s="15">
        <f>(testdata5[[#This Row],[high]]-$H442)/BrickSize</f>
        <v>0.23599999999999</v>
      </c>
      <c r="K443" s="15">
        <f>IF(ABS(testdata5[[#This Row],[higQty]])&gt;=ABS(testdata5[[#This Row],[lowQty]]),testdata5[[#This Row],[higQty]],testdata5[[#This Row],[lowQty]])</f>
        <v>-0.5</v>
      </c>
      <c r="L443" s="12">
        <f>ROUNDDOWN(testdata5[[#This Row],[rawQty]],0)</f>
        <v>0</v>
      </c>
      <c r="M443" s="12">
        <f t="array" ref="M443">SUM(ABS(L$2:L443))</f>
        <v>157</v>
      </c>
      <c r="N443" s="6" t="str">
        <f>IF(testdata5[[#This Row],[qty]]&gt;0,"UP",IF(testdata5[[#This Row],[qty]]&lt;0,"DN",""))</f>
        <v/>
      </c>
      <c r="O443" s="7">
        <f t="shared" si="7"/>
        <v>440</v>
      </c>
      <c r="P443" s="2" t="str">
        <f>IF(testdata5[[#This Row],[qty]]&lt;&gt;0,H442,"")</f>
        <v/>
      </c>
      <c r="Q443" s="2" t="str">
        <f ca="1">IF(testdata5[[#This Row],[qty]]&lt;&gt;0,MAX(OFFSET(testdata5[[#This Row],[high]],0,0,testdata5[[#This Row],[lastIndex]]-testdata5[[#This Row],[index]],1)),"")</f>
        <v/>
      </c>
      <c r="R443" s="2" t="str">
        <f ca="1">IF(testdata5[[#This Row],[qty]]&lt;&gt;0,MIN(OFFSET(testdata5[[#This Row],[low]],0,0,testdata5[[#This Row],[lastIndex]]-testdata5[[#This Row],[index]],1)),"")</f>
        <v/>
      </c>
      <c r="S443" s="2" t="str">
        <f>IF(testdata5[[#This Row],[qty]]&lt;&gt;0,testdata5[[#This Row],[last]],"")</f>
        <v/>
      </c>
      <c r="T443" s="1" t="str">
        <f ca="1">IF(testdata5[[#This Row],[qty]]&lt;&gt;0,SUM(OFFSET(testdata5[[#This Row],[volume]],0,0,testdata5[[#This Row],[lastIndex]]-testdata5[[#This Row],[index]],1))/ABS(testdata5[[#This Row],[qty]]),"")</f>
        <v/>
      </c>
      <c r="AG443"/>
    </row>
    <row r="444" spans="1:33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IF(testdata5[[#This Row],[qty]]&lt;&gt;0,H443+testdata5[[#This Row],[qty]]*BrickSize,H443)</f>
        <v>283</v>
      </c>
      <c r="I444" s="15">
        <f>(testdata5[[#This Row],[low]]-$H443)/BrickSize</f>
        <v>-1.9279999999999973</v>
      </c>
      <c r="J444" s="15">
        <f>(testdata5[[#This Row],[high]]-$H443)/BrickSize</f>
        <v>-0.53199999999999359</v>
      </c>
      <c r="K444" s="15">
        <f>IF(ABS(testdata5[[#This Row],[higQty]])&gt;=ABS(testdata5[[#This Row],[lowQty]]),testdata5[[#This Row],[higQty]],testdata5[[#This Row],[lowQty]])</f>
        <v>-1.9279999999999973</v>
      </c>
      <c r="L444" s="12">
        <f>ROUNDDOWN(testdata5[[#This Row],[rawQty]],0)</f>
        <v>-1</v>
      </c>
      <c r="M444" s="12">
        <f t="array" ref="M444">SUM(ABS(L$2:L444))</f>
        <v>158</v>
      </c>
      <c r="N444" s="6" t="str">
        <f>IF(testdata5[[#This Row],[qty]]&gt;0,"UP",IF(testdata5[[#This Row],[qty]]&lt;0,"DN",""))</f>
        <v>DN</v>
      </c>
      <c r="O444" s="7">
        <f t="shared" si="7"/>
        <v>440</v>
      </c>
      <c r="P444" s="2">
        <f>IF(testdata5[[#This Row],[qty]]&lt;&gt;0,H443,"")</f>
        <v>285.5</v>
      </c>
      <c r="Q444" s="2">
        <f ca="1">IF(testdata5[[#This Row],[qty]]&lt;&gt;0,MAX(OFFSET(testdata5[[#This Row],[high]],0,0,testdata5[[#This Row],[lastIndex]]-testdata5[[#This Row],[index]],1)),"")</f>
        <v>286.08999999999997</v>
      </c>
      <c r="R444" s="2">
        <f ca="1">IF(testdata5[[#This Row],[qty]]&lt;&gt;0,MIN(OFFSET(testdata5[[#This Row],[low]],0,0,testdata5[[#This Row],[lastIndex]]-testdata5[[#This Row],[index]],1)),"")</f>
        <v>280.68</v>
      </c>
      <c r="S444" s="2">
        <f>IF(testdata5[[#This Row],[qty]]&lt;&gt;0,testdata5[[#This Row],[last]],"")</f>
        <v>283</v>
      </c>
      <c r="T444" s="1">
        <f ca="1">IF(testdata5[[#This Row],[qty]]&lt;&gt;0,SUM(OFFSET(testdata5[[#This Row],[volume]],0,0,testdata5[[#This Row],[lastIndex]]-testdata5[[#This Row],[index]],1))/ABS(testdata5[[#This Row],[qty]]),"")</f>
        <v>229060572</v>
      </c>
      <c r="AG444"/>
    </row>
    <row r="445" spans="1:33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IF(testdata5[[#This Row],[qty]]&lt;&gt;0,H444+testdata5[[#This Row],[qty]]*BrickSize,H444)</f>
        <v>280.5</v>
      </c>
      <c r="I445" s="15">
        <f>(testdata5[[#This Row],[low]]-$H444)/BrickSize</f>
        <v>-1.4920000000000073</v>
      </c>
      <c r="J445" s="15">
        <f>(testdata5[[#This Row],[high]]-$H444)/BrickSize</f>
        <v>8.8000000000010917E-2</v>
      </c>
      <c r="K445" s="15">
        <f>IF(ABS(testdata5[[#This Row],[higQty]])&gt;=ABS(testdata5[[#This Row],[lowQty]]),testdata5[[#This Row],[higQty]],testdata5[[#This Row],[lowQty]])</f>
        <v>-1.4920000000000073</v>
      </c>
      <c r="L445" s="12">
        <f>ROUNDDOWN(testdata5[[#This Row],[rawQty]],0)</f>
        <v>-1</v>
      </c>
      <c r="M445" s="12">
        <f t="array" ref="M445">SUM(ABS(L$2:L445))</f>
        <v>159</v>
      </c>
      <c r="N445" s="6" t="str">
        <f>IF(testdata5[[#This Row],[qty]]&gt;0,"UP",IF(testdata5[[#This Row],[qty]]&lt;0,"DN",""))</f>
        <v>DN</v>
      </c>
      <c r="O445" s="7">
        <f t="shared" si="7"/>
        <v>443</v>
      </c>
      <c r="P445" s="2">
        <f>IF(testdata5[[#This Row],[qty]]&lt;&gt;0,H444,"")</f>
        <v>283</v>
      </c>
      <c r="Q445" s="2">
        <f ca="1">IF(testdata5[[#This Row],[qty]]&lt;&gt;0,MAX(OFFSET(testdata5[[#This Row],[high]],0,0,testdata5[[#This Row],[lastIndex]]-testdata5[[#This Row],[index]],1)),"")</f>
        <v>283.22000000000003</v>
      </c>
      <c r="R445" s="2">
        <f ca="1">IF(testdata5[[#This Row],[qty]]&lt;&gt;0,MIN(OFFSET(testdata5[[#This Row],[low]],0,0,testdata5[[#This Row],[lastIndex]]-testdata5[[#This Row],[index]],1)),"")</f>
        <v>279.27</v>
      </c>
      <c r="S445" s="2">
        <f>IF(testdata5[[#This Row],[qty]]&lt;&gt;0,testdata5[[#This Row],[last]],"")</f>
        <v>280.5</v>
      </c>
      <c r="T445" s="1">
        <f ca="1">IF(testdata5[[#This Row],[qty]]&lt;&gt;0,SUM(OFFSET(testdata5[[#This Row],[volume]],0,0,testdata5[[#This Row],[lastIndex]]-testdata5[[#This Row],[index]],1))/ABS(testdata5[[#This Row],[qty]]),"")</f>
        <v>108588344</v>
      </c>
      <c r="AG445"/>
    </row>
    <row r="446" spans="1:33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IF(testdata5[[#This Row],[qty]]&lt;&gt;0,H445+testdata5[[#This Row],[qty]]*BrickSize,H445)</f>
        <v>280.5</v>
      </c>
      <c r="I446" s="15">
        <f>(testdata5[[#This Row],[low]]-$H445)/BrickSize</f>
        <v>-0.77200000000000268</v>
      </c>
      <c r="J446" s="15">
        <f>(testdata5[[#This Row],[high]]-$H445)/BrickSize</f>
        <v>0.28800000000001091</v>
      </c>
      <c r="K446" s="15">
        <f>IF(ABS(testdata5[[#This Row],[higQty]])&gt;=ABS(testdata5[[#This Row],[lowQty]]),testdata5[[#This Row],[higQty]],testdata5[[#This Row],[lowQty]])</f>
        <v>-0.77200000000000268</v>
      </c>
      <c r="L446" s="12">
        <f>ROUNDDOWN(testdata5[[#This Row],[rawQty]],0)</f>
        <v>0</v>
      </c>
      <c r="M446" s="12">
        <f t="array" ref="M446">SUM(ABS(L$2:L446))</f>
        <v>159</v>
      </c>
      <c r="N446" s="6" t="str">
        <f>IF(testdata5[[#This Row],[qty]]&gt;0,"UP",IF(testdata5[[#This Row],[qty]]&lt;0,"DN",""))</f>
        <v/>
      </c>
      <c r="O446" s="7">
        <f t="shared" si="7"/>
        <v>444</v>
      </c>
      <c r="P446" s="2" t="str">
        <f>IF(testdata5[[#This Row],[qty]]&lt;&gt;0,H445,"")</f>
        <v/>
      </c>
      <c r="Q446" s="2" t="str">
        <f ca="1">IF(testdata5[[#This Row],[qty]]&lt;&gt;0,MAX(OFFSET(testdata5[[#This Row],[high]],0,0,testdata5[[#This Row],[lastIndex]]-testdata5[[#This Row],[index]],1)),"")</f>
        <v/>
      </c>
      <c r="R446" s="2" t="str">
        <f ca="1">IF(testdata5[[#This Row],[qty]]&lt;&gt;0,MIN(OFFSET(testdata5[[#This Row],[low]],0,0,testdata5[[#This Row],[lastIndex]]-testdata5[[#This Row],[index]],1)),"")</f>
        <v/>
      </c>
      <c r="S446" s="2" t="str">
        <f>IF(testdata5[[#This Row],[qty]]&lt;&gt;0,testdata5[[#This Row],[last]],"")</f>
        <v/>
      </c>
      <c r="T446" s="1" t="str">
        <f ca="1">IF(testdata5[[#This Row],[qty]]&lt;&gt;0,SUM(OFFSET(testdata5[[#This Row],[volume]],0,0,testdata5[[#This Row],[lastIndex]]-testdata5[[#This Row],[index]],1))/ABS(testdata5[[#This Row],[qty]]),"")</f>
        <v/>
      </c>
      <c r="AG446"/>
    </row>
    <row r="447" spans="1:33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IF(testdata5[[#This Row],[qty]]&lt;&gt;0,H446+testdata5[[#This Row],[qty]]*BrickSize,H446)</f>
        <v>280.5</v>
      </c>
      <c r="I447" s="15">
        <f>(testdata5[[#This Row],[low]]-$H446)/BrickSize</f>
        <v>-0.27599999999999908</v>
      </c>
      <c r="J447" s="15">
        <f>(testdata5[[#This Row],[high]]-$H446)/BrickSize</f>
        <v>0.54000000000000914</v>
      </c>
      <c r="K447" s="15">
        <f>IF(ABS(testdata5[[#This Row],[higQty]])&gt;=ABS(testdata5[[#This Row],[lowQty]]),testdata5[[#This Row],[higQty]],testdata5[[#This Row],[lowQty]])</f>
        <v>0.54000000000000914</v>
      </c>
      <c r="L447" s="12">
        <f>ROUNDDOWN(testdata5[[#This Row],[rawQty]],0)</f>
        <v>0</v>
      </c>
      <c r="M447" s="12">
        <f t="array" ref="M447">SUM(ABS(L$2:L447))</f>
        <v>159</v>
      </c>
      <c r="N447" s="6" t="str">
        <f>IF(testdata5[[#This Row],[qty]]&gt;0,"UP",IF(testdata5[[#This Row],[qty]]&lt;0,"DN",""))</f>
        <v/>
      </c>
      <c r="O447" s="7">
        <f t="shared" si="7"/>
        <v>444</v>
      </c>
      <c r="P447" s="2" t="str">
        <f>IF(testdata5[[#This Row],[qty]]&lt;&gt;0,H446,"")</f>
        <v/>
      </c>
      <c r="Q447" s="2" t="str">
        <f ca="1">IF(testdata5[[#This Row],[qty]]&lt;&gt;0,MAX(OFFSET(testdata5[[#This Row],[high]],0,0,testdata5[[#This Row],[lastIndex]]-testdata5[[#This Row],[index]],1)),"")</f>
        <v/>
      </c>
      <c r="R447" s="2" t="str">
        <f ca="1">IF(testdata5[[#This Row],[qty]]&lt;&gt;0,MIN(OFFSET(testdata5[[#This Row],[low]],0,0,testdata5[[#This Row],[lastIndex]]-testdata5[[#This Row],[index]],1)),"")</f>
        <v/>
      </c>
      <c r="S447" s="2" t="str">
        <f>IF(testdata5[[#This Row],[qty]]&lt;&gt;0,testdata5[[#This Row],[last]],"")</f>
        <v/>
      </c>
      <c r="T447" s="1" t="str">
        <f ca="1">IF(testdata5[[#This Row],[qty]]&lt;&gt;0,SUM(OFFSET(testdata5[[#This Row],[volume]],0,0,testdata5[[#This Row],[lastIndex]]-testdata5[[#This Row],[index]],1))/ABS(testdata5[[#This Row],[qty]]),"")</f>
        <v/>
      </c>
      <c r="AG447"/>
    </row>
    <row r="448" spans="1:33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IF(testdata5[[#This Row],[qty]]&lt;&gt;0,H447+testdata5[[#This Row],[qty]]*BrickSize,H447)</f>
        <v>273</v>
      </c>
      <c r="I448" s="15">
        <f>(testdata5[[#This Row],[low]]-$H447)/BrickSize</f>
        <v>-3.748000000000002</v>
      </c>
      <c r="J448" s="15">
        <f>(testdata5[[#This Row],[high]]-$H447)/BrickSize</f>
        <v>-0.22400000000000092</v>
      </c>
      <c r="K448" s="15">
        <f>IF(ABS(testdata5[[#This Row],[higQty]])&gt;=ABS(testdata5[[#This Row],[lowQty]]),testdata5[[#This Row],[higQty]],testdata5[[#This Row],[lowQty]])</f>
        <v>-3.748000000000002</v>
      </c>
      <c r="L448" s="12">
        <f>ROUNDDOWN(testdata5[[#This Row],[rawQty]],0)</f>
        <v>-3</v>
      </c>
      <c r="M448" s="12">
        <f t="array" ref="M448">SUM(ABS(L$2:L448))</f>
        <v>162</v>
      </c>
      <c r="N448" s="6" t="str">
        <f>IF(testdata5[[#This Row],[qty]]&gt;0,"UP",IF(testdata5[[#This Row],[qty]]&lt;0,"DN",""))</f>
        <v>DN</v>
      </c>
      <c r="O448" s="7">
        <f t="shared" si="7"/>
        <v>444</v>
      </c>
      <c r="P448" s="2">
        <f>IF(testdata5[[#This Row],[qty]]&lt;&gt;0,H447,"")</f>
        <v>280.5</v>
      </c>
      <c r="Q448" s="2">
        <f ca="1">IF(testdata5[[#This Row],[qty]]&lt;&gt;0,MAX(OFFSET(testdata5[[#This Row],[high]],0,0,testdata5[[#This Row],[lastIndex]]-testdata5[[#This Row],[index]],1)),"")</f>
        <v>281.85000000000002</v>
      </c>
      <c r="R448" s="2">
        <f ca="1">IF(testdata5[[#This Row],[qty]]&lt;&gt;0,MIN(OFFSET(testdata5[[#This Row],[low]],0,0,testdata5[[#This Row],[lastIndex]]-testdata5[[#This Row],[index]],1)),"")</f>
        <v>271.13</v>
      </c>
      <c r="S448" s="2">
        <f>IF(testdata5[[#This Row],[qty]]&lt;&gt;0,testdata5[[#This Row],[last]],"")</f>
        <v>273</v>
      </c>
      <c r="T448" s="1">
        <f ca="1">IF(testdata5[[#This Row],[qty]]&lt;&gt;0,SUM(OFFSET(testdata5[[#This Row],[volume]],0,0,testdata5[[#This Row],[lastIndex]]-testdata5[[#This Row],[index]],1))/ABS(testdata5[[#This Row],[qty]]),"")</f>
        <v>128729760</v>
      </c>
      <c r="AG448"/>
    </row>
    <row r="449" spans="1:33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IF(testdata5[[#This Row],[qty]]&lt;&gt;0,H448+testdata5[[#This Row],[qty]]*BrickSize,H448)</f>
        <v>265.5</v>
      </c>
      <c r="I449" s="15">
        <f>(testdata5[[#This Row],[low]]-$H448)/BrickSize</f>
        <v>-3.6799999999999953</v>
      </c>
      <c r="J449" s="15">
        <f>(testdata5[[#This Row],[high]]-$H448)/BrickSize</f>
        <v>-0.34800000000000181</v>
      </c>
      <c r="K449" s="15">
        <f>IF(ABS(testdata5[[#This Row],[higQty]])&gt;=ABS(testdata5[[#This Row],[lowQty]]),testdata5[[#This Row],[higQty]],testdata5[[#This Row],[lowQty]])</f>
        <v>-3.6799999999999953</v>
      </c>
      <c r="L449" s="12">
        <f>ROUNDDOWN(testdata5[[#This Row],[rawQty]],0)</f>
        <v>-3</v>
      </c>
      <c r="M449" s="12">
        <f t="array" ref="M449">SUM(ABS(L$2:L449))</f>
        <v>165</v>
      </c>
      <c r="N449" s="6" t="str">
        <f>IF(testdata5[[#This Row],[qty]]&gt;0,"UP",IF(testdata5[[#This Row],[qty]]&lt;0,"DN",""))</f>
        <v>DN</v>
      </c>
      <c r="O449" s="7">
        <f t="shared" si="7"/>
        <v>447</v>
      </c>
      <c r="P449" s="2">
        <f>IF(testdata5[[#This Row],[qty]]&lt;&gt;0,H448,"")</f>
        <v>273</v>
      </c>
      <c r="Q449" s="2">
        <f ca="1">IF(testdata5[[#This Row],[qty]]&lt;&gt;0,MAX(OFFSET(testdata5[[#This Row],[high]],0,0,testdata5[[#This Row],[lastIndex]]-testdata5[[#This Row],[index]],1)),"")</f>
        <v>272.13</v>
      </c>
      <c r="R449" s="2">
        <f ca="1">IF(testdata5[[#This Row],[qty]]&lt;&gt;0,MIN(OFFSET(testdata5[[#This Row],[low]],0,0,testdata5[[#This Row],[lastIndex]]-testdata5[[#This Row],[index]],1)),"")</f>
        <v>263.8</v>
      </c>
      <c r="S449" s="2">
        <f>IF(testdata5[[#This Row],[qty]]&lt;&gt;0,testdata5[[#This Row],[last]],"")</f>
        <v>265.5</v>
      </c>
      <c r="T449" s="1">
        <f ca="1">IF(testdata5[[#This Row],[qty]]&lt;&gt;0,SUM(OFFSET(testdata5[[#This Row],[volume]],0,0,testdata5[[#This Row],[lastIndex]]-testdata5[[#This Row],[index]],1))/ABS(testdata5[[#This Row],[qty]]),"")</f>
        <v>93893333.333333328</v>
      </c>
      <c r="AG449"/>
    </row>
    <row r="450" spans="1:33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IF(testdata5[[#This Row],[qty]]&lt;&gt;0,H449+testdata5[[#This Row],[qty]]*BrickSize,H449)</f>
        <v>268</v>
      </c>
      <c r="I450" s="15">
        <f>(testdata5[[#This Row],[low]]-$H449)/BrickSize</f>
        <v>0.10399999999999636</v>
      </c>
      <c r="J450" s="15">
        <f>(testdata5[[#This Row],[high]]-$H449)/BrickSize</f>
        <v>1.9440000000000055</v>
      </c>
      <c r="K450" s="15">
        <f>IF(ABS(testdata5[[#This Row],[higQty]])&gt;=ABS(testdata5[[#This Row],[lowQty]]),testdata5[[#This Row],[higQty]],testdata5[[#This Row],[lowQty]])</f>
        <v>1.9440000000000055</v>
      </c>
      <c r="L450" s="12">
        <f>ROUNDDOWN(testdata5[[#This Row],[rawQty]],0)</f>
        <v>1</v>
      </c>
      <c r="M450" s="12">
        <f t="array" ref="M450">SUM(ABS(L$2:L450))</f>
        <v>166</v>
      </c>
      <c r="N450" s="6" t="str">
        <f>IF(testdata5[[#This Row],[qty]]&gt;0,"UP",IF(testdata5[[#This Row],[qty]]&lt;0,"DN",""))</f>
        <v>UP</v>
      </c>
      <c r="O450" s="7">
        <f t="shared" si="7"/>
        <v>448</v>
      </c>
      <c r="P450" s="2">
        <f>IF(testdata5[[#This Row],[qty]]&lt;&gt;0,H449,"")</f>
        <v>265.5</v>
      </c>
      <c r="Q450" s="2">
        <f ca="1">IF(testdata5[[#This Row],[qty]]&lt;&gt;0,MAX(OFFSET(testdata5[[#This Row],[high]],0,0,testdata5[[#This Row],[lastIndex]]-testdata5[[#This Row],[index]],1)),"")</f>
        <v>270.36</v>
      </c>
      <c r="R450" s="2">
        <f ca="1">IF(testdata5[[#This Row],[qty]]&lt;&gt;0,MIN(OFFSET(testdata5[[#This Row],[low]],0,0,testdata5[[#This Row],[lastIndex]]-testdata5[[#This Row],[index]],1)),"")</f>
        <v>265.76</v>
      </c>
      <c r="S450" s="2">
        <f>IF(testdata5[[#This Row],[qty]]&lt;&gt;0,testdata5[[#This Row],[last]],"")</f>
        <v>268</v>
      </c>
      <c r="T450" s="1">
        <f ca="1">IF(testdata5[[#This Row],[qty]]&lt;&gt;0,SUM(OFFSET(testdata5[[#This Row],[volume]],0,0,testdata5[[#This Row],[lastIndex]]-testdata5[[#This Row],[index]],1))/ABS(testdata5[[#This Row],[qty]]),"")</f>
        <v>187745152</v>
      </c>
      <c r="AG450"/>
    </row>
    <row r="451" spans="1:33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IF(testdata5[[#This Row],[qty]]&lt;&gt;0,H450+testdata5[[#This Row],[qty]]*BrickSize,H450)</f>
        <v>268</v>
      </c>
      <c r="I451" s="15">
        <f>(testdata5[[#This Row],[low]]-$H450)/BrickSize</f>
        <v>-0.14400000000000546</v>
      </c>
      <c r="J451" s="15">
        <f>(testdata5[[#This Row],[high]]-$H450)/BrickSize</f>
        <v>0.92400000000000093</v>
      </c>
      <c r="K451" s="15">
        <f>IF(ABS(testdata5[[#This Row],[higQty]])&gt;=ABS(testdata5[[#This Row],[lowQty]]),testdata5[[#This Row],[higQty]],testdata5[[#This Row],[lowQty]])</f>
        <v>0.92400000000000093</v>
      </c>
      <c r="L451" s="12">
        <f>ROUNDDOWN(testdata5[[#This Row],[rawQty]],0)</f>
        <v>0</v>
      </c>
      <c r="M451" s="12">
        <f t="array" ref="M451">SUM(ABS(L$2:L451))</f>
        <v>166</v>
      </c>
      <c r="N451" s="6" t="str">
        <f>IF(testdata5[[#This Row],[qty]]&gt;0,"UP",IF(testdata5[[#This Row],[qty]]&lt;0,"DN",""))</f>
        <v/>
      </c>
      <c r="O451" s="7">
        <f t="shared" si="7"/>
        <v>449</v>
      </c>
      <c r="P451" s="2" t="str">
        <f>IF(testdata5[[#This Row],[qty]]&lt;&gt;0,H450,"")</f>
        <v/>
      </c>
      <c r="Q451" s="2" t="str">
        <f ca="1">IF(testdata5[[#This Row],[qty]]&lt;&gt;0,MAX(OFFSET(testdata5[[#This Row],[high]],0,0,testdata5[[#This Row],[lastIndex]]-testdata5[[#This Row],[index]],1)),"")</f>
        <v/>
      </c>
      <c r="R451" s="2" t="str">
        <f ca="1">IF(testdata5[[#This Row],[qty]]&lt;&gt;0,MIN(OFFSET(testdata5[[#This Row],[low]],0,0,testdata5[[#This Row],[lastIndex]]-testdata5[[#This Row],[index]],1)),"")</f>
        <v/>
      </c>
      <c r="S451" s="2" t="str">
        <f>IF(testdata5[[#This Row],[qty]]&lt;&gt;0,testdata5[[#This Row],[last]],"")</f>
        <v/>
      </c>
      <c r="T451" s="1" t="str">
        <f ca="1">IF(testdata5[[#This Row],[qty]]&lt;&gt;0,SUM(OFFSET(testdata5[[#This Row],[volume]],0,0,testdata5[[#This Row],[lastIndex]]-testdata5[[#This Row],[index]],1))/ABS(testdata5[[#This Row],[qty]]),"")</f>
        <v/>
      </c>
      <c r="AG451"/>
    </row>
    <row r="452" spans="1:33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IF(testdata5[[#This Row],[qty]]&lt;&gt;0,H451+testdata5[[#This Row],[qty]]*BrickSize,H451)</f>
        <v>273</v>
      </c>
      <c r="I452" s="15">
        <f>(testdata5[[#This Row],[low]]-$H451)/BrickSize</f>
        <v>0.54800000000000182</v>
      </c>
      <c r="J452" s="15">
        <f>(testdata5[[#This Row],[high]]-$H451)/BrickSize</f>
        <v>2.4</v>
      </c>
      <c r="K452" s="15">
        <f>IF(ABS(testdata5[[#This Row],[higQty]])&gt;=ABS(testdata5[[#This Row],[lowQty]]),testdata5[[#This Row],[higQty]],testdata5[[#This Row],[lowQty]])</f>
        <v>2.4</v>
      </c>
      <c r="L452" s="12">
        <f>ROUNDDOWN(testdata5[[#This Row],[rawQty]],0)</f>
        <v>2</v>
      </c>
      <c r="M452" s="12">
        <f t="array" ref="M452">SUM(ABS(L$2:L452))</f>
        <v>168</v>
      </c>
      <c r="N452" s="6" t="str">
        <f>IF(testdata5[[#This Row],[qty]]&gt;0,"UP",IF(testdata5[[#This Row],[qty]]&lt;0,"DN",""))</f>
        <v>UP</v>
      </c>
      <c r="O452" s="7">
        <f t="shared" ref="O452:O503" si="8">IF(N451&lt;&gt;"",$A451,O451)</f>
        <v>449</v>
      </c>
      <c r="P452" s="2">
        <f>IF(testdata5[[#This Row],[qty]]&lt;&gt;0,H451,"")</f>
        <v>268</v>
      </c>
      <c r="Q452" s="2">
        <f ca="1">IF(testdata5[[#This Row],[qty]]&lt;&gt;0,MAX(OFFSET(testdata5[[#This Row],[high]],0,0,testdata5[[#This Row],[lastIndex]]-testdata5[[#This Row],[index]],1)),"")</f>
        <v>274</v>
      </c>
      <c r="R452" s="2">
        <f ca="1">IF(testdata5[[#This Row],[qty]]&lt;&gt;0,MIN(OFFSET(testdata5[[#This Row],[low]],0,0,testdata5[[#This Row],[lastIndex]]-testdata5[[#This Row],[index]],1)),"")</f>
        <v>267.64</v>
      </c>
      <c r="S452" s="2">
        <f>IF(testdata5[[#This Row],[qty]]&lt;&gt;0,testdata5[[#This Row],[last]],"")</f>
        <v>273</v>
      </c>
      <c r="T452" s="1">
        <f ca="1">IF(testdata5[[#This Row],[qty]]&lt;&gt;0,SUM(OFFSET(testdata5[[#This Row],[volume]],0,0,testdata5[[#This Row],[lastIndex]]-testdata5[[#This Row],[index]],1))/ABS(testdata5[[#This Row],[qty]]),"")</f>
        <v>113003628</v>
      </c>
      <c r="AG452"/>
    </row>
    <row r="453" spans="1:33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IF(testdata5[[#This Row],[qty]]&lt;&gt;0,H452+testdata5[[#This Row],[qty]]*BrickSize,H452)</f>
        <v>273</v>
      </c>
      <c r="I453" s="15">
        <f>(testdata5[[#This Row],[low]]-$H452)/BrickSize</f>
        <v>-0.87200000000000277</v>
      </c>
      <c r="J453" s="15">
        <f>(testdata5[[#This Row],[high]]-$H452)/BrickSize</f>
        <v>0.52799999999999725</v>
      </c>
      <c r="K453" s="15">
        <f>IF(ABS(testdata5[[#This Row],[higQty]])&gt;=ABS(testdata5[[#This Row],[lowQty]]),testdata5[[#This Row],[higQty]],testdata5[[#This Row],[lowQty]])</f>
        <v>-0.87200000000000277</v>
      </c>
      <c r="L453" s="12">
        <f>ROUNDDOWN(testdata5[[#This Row],[rawQty]],0)</f>
        <v>0</v>
      </c>
      <c r="M453" s="12">
        <f t="array" ref="M453">SUM(ABS(L$2:L453))</f>
        <v>168</v>
      </c>
      <c r="N453" s="6" t="str">
        <f>IF(testdata5[[#This Row],[qty]]&gt;0,"UP",IF(testdata5[[#This Row],[qty]]&lt;0,"DN",""))</f>
        <v/>
      </c>
      <c r="O453" s="7">
        <f t="shared" si="8"/>
        <v>451</v>
      </c>
      <c r="P453" s="2" t="str">
        <f>IF(testdata5[[#This Row],[qty]]&lt;&gt;0,H452,"")</f>
        <v/>
      </c>
      <c r="Q453" s="2" t="str">
        <f ca="1">IF(testdata5[[#This Row],[qty]]&lt;&gt;0,MAX(OFFSET(testdata5[[#This Row],[high]],0,0,testdata5[[#This Row],[lastIndex]]-testdata5[[#This Row],[index]],1)),"")</f>
        <v/>
      </c>
      <c r="R453" s="2" t="str">
        <f ca="1">IF(testdata5[[#This Row],[qty]]&lt;&gt;0,MIN(OFFSET(testdata5[[#This Row],[low]],0,0,testdata5[[#This Row],[lastIndex]]-testdata5[[#This Row],[index]],1)),"")</f>
        <v/>
      </c>
      <c r="S453" s="2" t="str">
        <f>IF(testdata5[[#This Row],[qty]]&lt;&gt;0,testdata5[[#This Row],[last]],"")</f>
        <v/>
      </c>
      <c r="T453" s="1" t="str">
        <f ca="1">IF(testdata5[[#This Row],[qty]]&lt;&gt;0,SUM(OFFSET(testdata5[[#This Row],[volume]],0,0,testdata5[[#This Row],[lastIndex]]-testdata5[[#This Row],[index]],1))/ABS(testdata5[[#This Row],[qty]]),"")</f>
        <v/>
      </c>
      <c r="AG453"/>
    </row>
    <row r="454" spans="1:33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IF(testdata5[[#This Row],[qty]]&lt;&gt;0,H453+testdata5[[#This Row],[qty]]*BrickSize,H453)</f>
        <v>270.5</v>
      </c>
      <c r="I454" s="15">
        <f>(testdata5[[#This Row],[low]]-$H453)/BrickSize</f>
        <v>-1.8839999999999919</v>
      </c>
      <c r="J454" s="15">
        <f>(testdata5[[#This Row],[high]]-$H453)/BrickSize</f>
        <v>0.10799999999999273</v>
      </c>
      <c r="K454" s="15">
        <f>IF(ABS(testdata5[[#This Row],[higQty]])&gt;=ABS(testdata5[[#This Row],[lowQty]]),testdata5[[#This Row],[higQty]],testdata5[[#This Row],[lowQty]])</f>
        <v>-1.8839999999999919</v>
      </c>
      <c r="L454" s="12">
        <f>ROUNDDOWN(testdata5[[#This Row],[rawQty]],0)</f>
        <v>-1</v>
      </c>
      <c r="M454" s="12">
        <f t="array" ref="M454">SUM(ABS(L$2:L454))</f>
        <v>169</v>
      </c>
      <c r="N454" s="6" t="str">
        <f>IF(testdata5[[#This Row],[qty]]&gt;0,"UP",IF(testdata5[[#This Row],[qty]]&lt;0,"DN",""))</f>
        <v>DN</v>
      </c>
      <c r="O454" s="7">
        <f t="shared" si="8"/>
        <v>451</v>
      </c>
      <c r="P454" s="2">
        <f>IF(testdata5[[#This Row],[qty]]&lt;&gt;0,H453,"")</f>
        <v>273</v>
      </c>
      <c r="Q454" s="2">
        <f ca="1">IF(testdata5[[#This Row],[qty]]&lt;&gt;0,MAX(OFFSET(testdata5[[#This Row],[high]],0,0,testdata5[[#This Row],[lastIndex]]-testdata5[[#This Row],[index]],1)),"")</f>
        <v>274.32</v>
      </c>
      <c r="R454" s="2">
        <f ca="1">IF(testdata5[[#This Row],[qty]]&lt;&gt;0,MIN(OFFSET(testdata5[[#This Row],[low]],0,0,testdata5[[#This Row],[lastIndex]]-testdata5[[#This Row],[index]],1)),"")</f>
        <v>268.29000000000002</v>
      </c>
      <c r="S454" s="2">
        <f>IF(testdata5[[#This Row],[qty]]&lt;&gt;0,testdata5[[#This Row],[last]],"")</f>
        <v>270.5</v>
      </c>
      <c r="T454" s="1">
        <f ca="1">IF(testdata5[[#This Row],[qty]]&lt;&gt;0,SUM(OFFSET(testdata5[[#This Row],[volume]],0,0,testdata5[[#This Row],[lastIndex]]-testdata5[[#This Row],[index]],1))/ABS(testdata5[[#This Row],[qty]]),"")</f>
        <v>251284984</v>
      </c>
      <c r="AG454"/>
    </row>
    <row r="455" spans="1:33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IF(testdata5[[#This Row],[qty]]&lt;&gt;0,H454+testdata5[[#This Row],[qty]]*BrickSize,H454)</f>
        <v>270.5</v>
      </c>
      <c r="I455" s="15">
        <f>(testdata5[[#This Row],[low]]-$H454)/BrickSize</f>
        <v>-0.68800000000001094</v>
      </c>
      <c r="J455" s="15">
        <f>(testdata5[[#This Row],[high]]-$H454)/BrickSize</f>
        <v>0.80799999999999272</v>
      </c>
      <c r="K455" s="15">
        <f>IF(ABS(testdata5[[#This Row],[higQty]])&gt;=ABS(testdata5[[#This Row],[lowQty]]),testdata5[[#This Row],[higQty]],testdata5[[#This Row],[lowQty]])</f>
        <v>0.80799999999999272</v>
      </c>
      <c r="L455" s="12">
        <f>ROUNDDOWN(testdata5[[#This Row],[rawQty]],0)</f>
        <v>0</v>
      </c>
      <c r="M455" s="12">
        <f t="array" ref="M455">SUM(ABS(L$2:L455))</f>
        <v>169</v>
      </c>
      <c r="N455" s="6" t="str">
        <f>IF(testdata5[[#This Row],[qty]]&gt;0,"UP",IF(testdata5[[#This Row],[qty]]&lt;0,"DN",""))</f>
        <v/>
      </c>
      <c r="O455" s="7">
        <f t="shared" si="8"/>
        <v>453</v>
      </c>
      <c r="P455" s="2" t="str">
        <f>IF(testdata5[[#This Row],[qty]]&lt;&gt;0,H454,"")</f>
        <v/>
      </c>
      <c r="Q455" s="2" t="str">
        <f ca="1">IF(testdata5[[#This Row],[qty]]&lt;&gt;0,MAX(OFFSET(testdata5[[#This Row],[high]],0,0,testdata5[[#This Row],[lastIndex]]-testdata5[[#This Row],[index]],1)),"")</f>
        <v/>
      </c>
      <c r="R455" s="2" t="str">
        <f ca="1">IF(testdata5[[#This Row],[qty]]&lt;&gt;0,MIN(OFFSET(testdata5[[#This Row],[low]],0,0,testdata5[[#This Row],[lastIndex]]-testdata5[[#This Row],[index]],1)),"")</f>
        <v/>
      </c>
      <c r="S455" s="2" t="str">
        <f>IF(testdata5[[#This Row],[qty]]&lt;&gt;0,testdata5[[#This Row],[last]],"")</f>
        <v/>
      </c>
      <c r="T455" s="1" t="str">
        <f ca="1">IF(testdata5[[#This Row],[qty]]&lt;&gt;0,SUM(OFFSET(testdata5[[#This Row],[volume]],0,0,testdata5[[#This Row],[lastIndex]]-testdata5[[#This Row],[index]],1))/ABS(testdata5[[#This Row],[qty]]),"")</f>
        <v/>
      </c>
      <c r="AG455"/>
    </row>
    <row r="456" spans="1:33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IF(testdata5[[#This Row],[qty]]&lt;&gt;0,H455+testdata5[[#This Row],[qty]]*BrickSize,H455)</f>
        <v>268</v>
      </c>
      <c r="I456" s="15">
        <f>(testdata5[[#This Row],[low]]-$H455)/BrickSize</f>
        <v>-1.1000000000000001</v>
      </c>
      <c r="J456" s="15">
        <f>(testdata5[[#This Row],[high]]-$H455)/BrickSize</f>
        <v>5.199999999999818E-2</v>
      </c>
      <c r="K456" s="15">
        <f>IF(ABS(testdata5[[#This Row],[higQty]])&gt;=ABS(testdata5[[#This Row],[lowQty]]),testdata5[[#This Row],[higQty]],testdata5[[#This Row],[lowQty]])</f>
        <v>-1.1000000000000001</v>
      </c>
      <c r="L456" s="12">
        <f>ROUNDDOWN(testdata5[[#This Row],[rawQty]],0)</f>
        <v>-1</v>
      </c>
      <c r="M456" s="12">
        <f t="array" ref="M456">SUM(ABS(L$2:L456))</f>
        <v>170</v>
      </c>
      <c r="N456" s="6" t="str">
        <f>IF(testdata5[[#This Row],[qty]]&gt;0,"UP",IF(testdata5[[#This Row],[qty]]&lt;0,"DN",""))</f>
        <v>DN</v>
      </c>
      <c r="O456" s="7">
        <f t="shared" si="8"/>
        <v>453</v>
      </c>
      <c r="P456" s="2">
        <f>IF(testdata5[[#This Row],[qty]]&lt;&gt;0,H455,"")</f>
        <v>270.5</v>
      </c>
      <c r="Q456" s="2">
        <f ca="1">IF(testdata5[[#This Row],[qty]]&lt;&gt;0,MAX(OFFSET(testdata5[[#This Row],[high]],0,0,testdata5[[#This Row],[lastIndex]]-testdata5[[#This Row],[index]],1)),"")</f>
        <v>272.52</v>
      </c>
      <c r="R456" s="2">
        <f ca="1">IF(testdata5[[#This Row],[qty]]&lt;&gt;0,MIN(OFFSET(testdata5[[#This Row],[low]],0,0,testdata5[[#This Row],[lastIndex]]-testdata5[[#This Row],[index]],1)),"")</f>
        <v>267.75</v>
      </c>
      <c r="S456" s="2">
        <f>IF(testdata5[[#This Row],[qty]]&lt;&gt;0,testdata5[[#This Row],[last]],"")</f>
        <v>268</v>
      </c>
      <c r="T456" s="1">
        <f ca="1">IF(testdata5[[#This Row],[qty]]&lt;&gt;0,SUM(OFFSET(testdata5[[#This Row],[volume]],0,0,testdata5[[#This Row],[lastIndex]]-testdata5[[#This Row],[index]],1))/ABS(testdata5[[#This Row],[qty]]),"")</f>
        <v>227849896</v>
      </c>
      <c r="AG456"/>
    </row>
    <row r="457" spans="1:33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IF(testdata5[[#This Row],[qty]]&lt;&gt;0,H456+testdata5[[#This Row],[qty]]*BrickSize,H456)</f>
        <v>263</v>
      </c>
      <c r="I457" s="15">
        <f>(testdata5[[#This Row],[low]]-$H456)/BrickSize</f>
        <v>-2.3640000000000101</v>
      </c>
      <c r="J457" s="15">
        <f>(testdata5[[#This Row],[high]]-$H456)/BrickSize</f>
        <v>7.999999999999545E-2</v>
      </c>
      <c r="K457" s="15">
        <f>IF(ABS(testdata5[[#This Row],[higQty]])&gt;=ABS(testdata5[[#This Row],[lowQty]]),testdata5[[#This Row],[higQty]],testdata5[[#This Row],[lowQty]])</f>
        <v>-2.3640000000000101</v>
      </c>
      <c r="L457" s="12">
        <f>ROUNDDOWN(testdata5[[#This Row],[rawQty]],0)</f>
        <v>-2</v>
      </c>
      <c r="M457" s="12">
        <f t="array" ref="M457">SUM(ABS(L$2:L457))</f>
        <v>172</v>
      </c>
      <c r="N457" s="6" t="str">
        <f>IF(testdata5[[#This Row],[qty]]&gt;0,"UP",IF(testdata5[[#This Row],[qty]]&lt;0,"DN",""))</f>
        <v>DN</v>
      </c>
      <c r="O457" s="7">
        <f t="shared" si="8"/>
        <v>455</v>
      </c>
      <c r="P457" s="2">
        <f>IF(testdata5[[#This Row],[qty]]&lt;&gt;0,H456,"")</f>
        <v>268</v>
      </c>
      <c r="Q457" s="2">
        <f ca="1">IF(testdata5[[#This Row],[qty]]&lt;&gt;0,MAX(OFFSET(testdata5[[#This Row],[high]],0,0,testdata5[[#This Row],[lastIndex]]-testdata5[[#This Row],[index]],1)),"")</f>
        <v>268.2</v>
      </c>
      <c r="R457" s="2">
        <f ca="1">IF(testdata5[[#This Row],[qty]]&lt;&gt;0,MIN(OFFSET(testdata5[[#This Row],[low]],0,0,testdata5[[#This Row],[lastIndex]]-testdata5[[#This Row],[index]],1)),"")</f>
        <v>262.08999999999997</v>
      </c>
      <c r="S457" s="2">
        <f>IF(testdata5[[#This Row],[qty]]&lt;&gt;0,testdata5[[#This Row],[last]],"")</f>
        <v>263</v>
      </c>
      <c r="T457" s="1">
        <f ca="1">IF(testdata5[[#This Row],[qty]]&lt;&gt;0,SUM(OFFSET(testdata5[[#This Row],[volume]],0,0,testdata5[[#This Row],[lastIndex]]-testdata5[[#This Row],[index]],1))/ABS(testdata5[[#This Row],[qty]]),"")</f>
        <v>74997376</v>
      </c>
      <c r="AG457"/>
    </row>
    <row r="458" spans="1:33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IF(testdata5[[#This Row],[qty]]&lt;&gt;0,H457+testdata5[[#This Row],[qty]]*BrickSize,H457)</f>
        <v>260.5</v>
      </c>
      <c r="I458" s="15">
        <f>(testdata5[[#This Row],[low]]-$H457)/BrickSize</f>
        <v>-1.8920000000000072</v>
      </c>
      <c r="J458" s="15">
        <f>(testdata5[[#This Row],[high]]-$H457)/BrickSize</f>
        <v>1.6440000000000055</v>
      </c>
      <c r="K458" s="15">
        <f>IF(ABS(testdata5[[#This Row],[higQty]])&gt;=ABS(testdata5[[#This Row],[lowQty]]),testdata5[[#This Row],[higQty]],testdata5[[#This Row],[lowQty]])</f>
        <v>-1.8920000000000072</v>
      </c>
      <c r="L458" s="12">
        <f>ROUNDDOWN(testdata5[[#This Row],[rawQty]],0)</f>
        <v>-1</v>
      </c>
      <c r="M458" s="12">
        <f t="array" ref="M458">SUM(ABS(L$2:L458))</f>
        <v>173</v>
      </c>
      <c r="N458" s="6" t="str">
        <f>IF(testdata5[[#This Row],[qty]]&gt;0,"UP",IF(testdata5[[#This Row],[qty]]&lt;0,"DN",""))</f>
        <v>DN</v>
      </c>
      <c r="O458" s="7">
        <f t="shared" si="8"/>
        <v>456</v>
      </c>
      <c r="P458" s="2">
        <f>IF(testdata5[[#This Row],[qty]]&lt;&gt;0,H457,"")</f>
        <v>263</v>
      </c>
      <c r="Q458" s="2">
        <f ca="1">IF(testdata5[[#This Row],[qty]]&lt;&gt;0,MAX(OFFSET(testdata5[[#This Row],[high]],0,0,testdata5[[#This Row],[lastIndex]]-testdata5[[#This Row],[index]],1)),"")</f>
        <v>267.11</v>
      </c>
      <c r="R458" s="2">
        <f ca="1">IF(testdata5[[#This Row],[qty]]&lt;&gt;0,MIN(OFFSET(testdata5[[#This Row],[low]],0,0,testdata5[[#This Row],[lastIndex]]-testdata5[[#This Row],[index]],1)),"")</f>
        <v>258.27</v>
      </c>
      <c r="S458" s="2">
        <f>IF(testdata5[[#This Row],[qty]]&lt;&gt;0,testdata5[[#This Row],[last]],"")</f>
        <v>260.5</v>
      </c>
      <c r="T458" s="1">
        <f ca="1">IF(testdata5[[#This Row],[qty]]&lt;&gt;0,SUM(OFFSET(testdata5[[#This Row],[volume]],0,0,testdata5[[#This Row],[lastIndex]]-testdata5[[#This Row],[index]],1))/ABS(testdata5[[#This Row],[qty]]),"")</f>
        <v>182231472</v>
      </c>
      <c r="AG458"/>
    </row>
    <row r="459" spans="1:33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IF(testdata5[[#This Row],[qty]]&lt;&gt;0,H458+testdata5[[#This Row],[qty]]*BrickSize,H458)</f>
        <v>263</v>
      </c>
      <c r="I459" s="15">
        <f>(testdata5[[#This Row],[low]]-$H458)/BrickSize</f>
        <v>-0.29200000000000725</v>
      </c>
      <c r="J459" s="15">
        <f>(testdata5[[#This Row],[high]]-$H458)/BrickSize</f>
        <v>1.8839999999999919</v>
      </c>
      <c r="K459" s="15">
        <f>IF(ABS(testdata5[[#This Row],[higQty]])&gt;=ABS(testdata5[[#This Row],[lowQty]]),testdata5[[#This Row],[higQty]],testdata5[[#This Row],[lowQty]])</f>
        <v>1.8839999999999919</v>
      </c>
      <c r="L459" s="12">
        <f>ROUNDDOWN(testdata5[[#This Row],[rawQty]],0)</f>
        <v>1</v>
      </c>
      <c r="M459" s="12">
        <f t="array" ref="M459">SUM(ABS(L$2:L459))</f>
        <v>174</v>
      </c>
      <c r="N459" s="6" t="str">
        <f>IF(testdata5[[#This Row],[qty]]&gt;0,"UP",IF(testdata5[[#This Row],[qty]]&lt;0,"DN",""))</f>
        <v>UP</v>
      </c>
      <c r="O459" s="7">
        <f t="shared" si="8"/>
        <v>457</v>
      </c>
      <c r="P459" s="2">
        <f>IF(testdata5[[#This Row],[qty]]&lt;&gt;0,H458,"")</f>
        <v>260.5</v>
      </c>
      <c r="Q459" s="2">
        <f ca="1">IF(testdata5[[#This Row],[qty]]&lt;&gt;0,MAX(OFFSET(testdata5[[#This Row],[high]],0,0,testdata5[[#This Row],[lastIndex]]-testdata5[[#This Row],[index]],1)),"")</f>
        <v>265.20999999999998</v>
      </c>
      <c r="R459" s="2">
        <f ca="1">IF(testdata5[[#This Row],[qty]]&lt;&gt;0,MIN(OFFSET(testdata5[[#This Row],[low]],0,0,testdata5[[#This Row],[lastIndex]]-testdata5[[#This Row],[index]],1)),"")</f>
        <v>259.77</v>
      </c>
      <c r="S459" s="2">
        <f>IF(testdata5[[#This Row],[qty]]&lt;&gt;0,testdata5[[#This Row],[last]],"")</f>
        <v>263</v>
      </c>
      <c r="T459" s="1">
        <f ca="1">IF(testdata5[[#This Row],[qty]]&lt;&gt;0,SUM(OFFSET(testdata5[[#This Row],[volume]],0,0,testdata5[[#This Row],[lastIndex]]-testdata5[[#This Row],[index]],1))/ABS(testdata5[[#This Row],[qty]]),"")</f>
        <v>141497248</v>
      </c>
      <c r="AG459"/>
    </row>
    <row r="460" spans="1:33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IF(testdata5[[#This Row],[qty]]&lt;&gt;0,H459+testdata5[[#This Row],[qty]]*BrickSize,H459)</f>
        <v>258</v>
      </c>
      <c r="I460" s="15">
        <f>(testdata5[[#This Row],[low]]-$H459)/BrickSize</f>
        <v>-2.8320000000000052</v>
      </c>
      <c r="J460" s="15">
        <f>(testdata5[[#This Row],[high]]-$H459)/BrickSize</f>
        <v>0.56800000000000639</v>
      </c>
      <c r="K460" s="15">
        <f>IF(ABS(testdata5[[#This Row],[higQty]])&gt;=ABS(testdata5[[#This Row],[lowQty]]),testdata5[[#This Row],[higQty]],testdata5[[#This Row],[lowQty]])</f>
        <v>-2.8320000000000052</v>
      </c>
      <c r="L460" s="12">
        <f>ROUNDDOWN(testdata5[[#This Row],[rawQty]],0)</f>
        <v>-2</v>
      </c>
      <c r="M460" s="12">
        <f t="array" ref="M460">SUM(ABS(L$2:L460))</f>
        <v>176</v>
      </c>
      <c r="N460" s="6" t="str">
        <f>IF(testdata5[[#This Row],[qty]]&gt;0,"UP",IF(testdata5[[#This Row],[qty]]&lt;0,"DN",""))</f>
        <v>DN</v>
      </c>
      <c r="O460" s="7">
        <f t="shared" si="8"/>
        <v>458</v>
      </c>
      <c r="P460" s="2">
        <f>IF(testdata5[[#This Row],[qty]]&lt;&gt;0,H459,"")</f>
        <v>263</v>
      </c>
      <c r="Q460" s="2">
        <f ca="1">IF(testdata5[[#This Row],[qty]]&lt;&gt;0,MAX(OFFSET(testdata5[[#This Row],[high]],0,0,testdata5[[#This Row],[lastIndex]]-testdata5[[#This Row],[index]],1)),"")</f>
        <v>264.42</v>
      </c>
      <c r="R460" s="2">
        <f ca="1">IF(testdata5[[#This Row],[qty]]&lt;&gt;0,MIN(OFFSET(testdata5[[#This Row],[low]],0,0,testdata5[[#This Row],[lastIndex]]-testdata5[[#This Row],[index]],1)),"")</f>
        <v>255.92</v>
      </c>
      <c r="S460" s="2">
        <f>IF(testdata5[[#This Row],[qty]]&lt;&gt;0,testdata5[[#This Row],[last]],"")</f>
        <v>258</v>
      </c>
      <c r="T460" s="1">
        <f ca="1">IF(testdata5[[#This Row],[qty]]&lt;&gt;0,SUM(OFFSET(testdata5[[#This Row],[volume]],0,0,testdata5[[#This Row],[lastIndex]]-testdata5[[#This Row],[index]],1))/ABS(testdata5[[#This Row],[qty]]),"")</f>
        <v>103295424</v>
      </c>
      <c r="AG460"/>
    </row>
    <row r="461" spans="1:33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IF(testdata5[[#This Row],[qty]]&lt;&gt;0,H460+testdata5[[#This Row],[qty]]*BrickSize,H460)</f>
        <v>263</v>
      </c>
      <c r="I461" s="15">
        <f>(testdata5[[#This Row],[low]]-$H460)/BrickSize</f>
        <v>-1.7840000000000031</v>
      </c>
      <c r="J461" s="15">
        <f>(testdata5[[#This Row],[high]]-$H460)/BrickSize</f>
        <v>2.2759999999999989</v>
      </c>
      <c r="K461" s="15">
        <f>IF(ABS(testdata5[[#This Row],[higQty]])&gt;=ABS(testdata5[[#This Row],[lowQty]]),testdata5[[#This Row],[higQty]],testdata5[[#This Row],[lowQty]])</f>
        <v>2.2759999999999989</v>
      </c>
      <c r="L461" s="12">
        <f>ROUNDDOWN(testdata5[[#This Row],[rawQty]],0)</f>
        <v>2</v>
      </c>
      <c r="M461" s="12">
        <f t="array" ref="M461">SUM(ABS(L$2:L461))</f>
        <v>178</v>
      </c>
      <c r="N461" s="6" t="str">
        <f>IF(testdata5[[#This Row],[qty]]&gt;0,"UP",IF(testdata5[[#This Row],[qty]]&lt;0,"DN",""))</f>
        <v>UP</v>
      </c>
      <c r="O461" s="7">
        <f t="shared" si="8"/>
        <v>459</v>
      </c>
      <c r="P461" s="2">
        <f>IF(testdata5[[#This Row],[qty]]&lt;&gt;0,H460,"")</f>
        <v>258</v>
      </c>
      <c r="Q461" s="2">
        <f ca="1">IF(testdata5[[#This Row],[qty]]&lt;&gt;0,MAX(OFFSET(testdata5[[#This Row],[high]],0,0,testdata5[[#This Row],[lastIndex]]-testdata5[[#This Row],[index]],1)),"")</f>
        <v>263.69</v>
      </c>
      <c r="R461" s="2">
        <f ca="1">IF(testdata5[[#This Row],[qty]]&lt;&gt;0,MIN(OFFSET(testdata5[[#This Row],[low]],0,0,testdata5[[#This Row],[lastIndex]]-testdata5[[#This Row],[index]],1)),"")</f>
        <v>253.54</v>
      </c>
      <c r="S461" s="2">
        <f>IF(testdata5[[#This Row],[qty]]&lt;&gt;0,testdata5[[#This Row],[last]],"")</f>
        <v>263</v>
      </c>
      <c r="T461" s="1">
        <f ca="1">IF(testdata5[[#This Row],[qty]]&lt;&gt;0,SUM(OFFSET(testdata5[[#This Row],[volume]],0,0,testdata5[[#This Row],[lastIndex]]-testdata5[[#This Row],[index]],1))/ABS(testdata5[[#This Row],[qty]]),"")</f>
        <v>82374696</v>
      </c>
      <c r="AG461"/>
    </row>
    <row r="462" spans="1:33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IF(testdata5[[#This Row],[qty]]&lt;&gt;0,H461+testdata5[[#This Row],[qty]]*BrickSize,H461)</f>
        <v>258</v>
      </c>
      <c r="I462" s="15">
        <f>(testdata5[[#This Row],[low]]-$H461)/BrickSize</f>
        <v>-2.5079999999999929</v>
      </c>
      <c r="J462" s="15">
        <f>(testdata5[[#This Row],[high]]-$H461)/BrickSize</f>
        <v>-0.5559999999999945</v>
      </c>
      <c r="K462" s="15">
        <f>IF(ABS(testdata5[[#This Row],[higQty]])&gt;=ABS(testdata5[[#This Row],[lowQty]]),testdata5[[#This Row],[higQty]],testdata5[[#This Row],[lowQty]])</f>
        <v>-2.5079999999999929</v>
      </c>
      <c r="L462" s="12">
        <f>ROUNDDOWN(testdata5[[#This Row],[rawQty]],0)</f>
        <v>-2</v>
      </c>
      <c r="M462" s="12">
        <f t="array" ref="M462">SUM(ABS(L$2:L462))</f>
        <v>180</v>
      </c>
      <c r="N462" s="6" t="str">
        <f>IF(testdata5[[#This Row],[qty]]&gt;0,"UP",IF(testdata5[[#This Row],[qty]]&lt;0,"DN",""))</f>
        <v>DN</v>
      </c>
      <c r="O462" s="7">
        <f t="shared" si="8"/>
        <v>460</v>
      </c>
      <c r="P462" s="2">
        <f>IF(testdata5[[#This Row],[qty]]&lt;&gt;0,H461,"")</f>
        <v>263</v>
      </c>
      <c r="Q462" s="2">
        <f ca="1">IF(testdata5[[#This Row],[qty]]&lt;&gt;0,MAX(OFFSET(testdata5[[#This Row],[high]],0,0,testdata5[[#This Row],[lastIndex]]-testdata5[[#This Row],[index]],1)),"")</f>
        <v>261.61</v>
      </c>
      <c r="R462" s="2">
        <f ca="1">IF(testdata5[[#This Row],[qty]]&lt;&gt;0,MIN(OFFSET(testdata5[[#This Row],[low]],0,0,testdata5[[#This Row],[lastIndex]]-testdata5[[#This Row],[index]],1)),"")</f>
        <v>256.73</v>
      </c>
      <c r="S462" s="2">
        <f>IF(testdata5[[#This Row],[qty]]&lt;&gt;0,testdata5[[#This Row],[last]],"")</f>
        <v>258</v>
      </c>
      <c r="T462" s="1">
        <f ca="1">IF(testdata5[[#This Row],[qty]]&lt;&gt;0,SUM(OFFSET(testdata5[[#This Row],[volume]],0,0,testdata5[[#This Row],[lastIndex]]-testdata5[[#This Row],[index]],1))/ABS(testdata5[[#This Row],[qty]]),"")</f>
        <v>80512944</v>
      </c>
      <c r="AG462"/>
    </row>
    <row r="463" spans="1:33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IF(testdata5[[#This Row],[qty]]&lt;&gt;0,H462+testdata5[[#This Row],[qty]]*BrickSize,H462)</f>
        <v>265.5</v>
      </c>
      <c r="I463" s="15">
        <f>(testdata5[[#This Row],[low]]-$H462)/BrickSize</f>
        <v>2.2240000000000011</v>
      </c>
      <c r="J463" s="15">
        <f>(testdata5[[#This Row],[high]]-$H462)/BrickSize</f>
        <v>3.4400000000000093</v>
      </c>
      <c r="K463" s="15">
        <f>IF(ABS(testdata5[[#This Row],[higQty]])&gt;=ABS(testdata5[[#This Row],[lowQty]]),testdata5[[#This Row],[higQty]],testdata5[[#This Row],[lowQty]])</f>
        <v>3.4400000000000093</v>
      </c>
      <c r="L463" s="12">
        <f>ROUNDDOWN(testdata5[[#This Row],[rawQty]],0)</f>
        <v>3</v>
      </c>
      <c r="M463" s="12">
        <f t="array" ref="M463">SUM(ABS(L$2:L463))</f>
        <v>183</v>
      </c>
      <c r="N463" s="6" t="str">
        <f>IF(testdata5[[#This Row],[qty]]&gt;0,"UP",IF(testdata5[[#This Row],[qty]]&lt;0,"DN",""))</f>
        <v>UP</v>
      </c>
      <c r="O463" s="7">
        <f t="shared" si="8"/>
        <v>461</v>
      </c>
      <c r="P463" s="2">
        <f>IF(testdata5[[#This Row],[qty]]&lt;&gt;0,H462,"")</f>
        <v>258</v>
      </c>
      <c r="Q463" s="2">
        <f ca="1">IF(testdata5[[#This Row],[qty]]&lt;&gt;0,MAX(OFFSET(testdata5[[#This Row],[high]],0,0,testdata5[[#This Row],[lastIndex]]-testdata5[[#This Row],[index]],1)),"")</f>
        <v>266.60000000000002</v>
      </c>
      <c r="R463" s="2">
        <f ca="1">IF(testdata5[[#This Row],[qty]]&lt;&gt;0,MIN(OFFSET(testdata5[[#This Row],[low]],0,0,testdata5[[#This Row],[lastIndex]]-testdata5[[#This Row],[index]],1)),"")</f>
        <v>263.56</v>
      </c>
      <c r="S463" s="2">
        <f>IF(testdata5[[#This Row],[qty]]&lt;&gt;0,testdata5[[#This Row],[last]],"")</f>
        <v>265.5</v>
      </c>
      <c r="T463" s="1">
        <f ca="1">IF(testdata5[[#This Row],[qty]]&lt;&gt;0,SUM(OFFSET(testdata5[[#This Row],[volume]],0,0,testdata5[[#This Row],[lastIndex]]-testdata5[[#This Row],[index]],1))/ABS(testdata5[[#This Row],[qty]]),"")</f>
        <v>43829674.666666664</v>
      </c>
      <c r="AG463"/>
    </row>
    <row r="464" spans="1:33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IF(testdata5[[#This Row],[qty]]&lt;&gt;0,H463+testdata5[[#This Row],[qty]]*BrickSize,H463)</f>
        <v>265.5</v>
      </c>
      <c r="I464" s="15">
        <f>(testdata5[[#This Row],[low]]-$H463)/BrickSize</f>
        <v>-0.67599999999999905</v>
      </c>
      <c r="J464" s="15">
        <f>(testdata5[[#This Row],[high]]-$H463)/BrickSize</f>
        <v>0.63199999999999368</v>
      </c>
      <c r="K464" s="15">
        <f>IF(ABS(testdata5[[#This Row],[higQty]])&gt;=ABS(testdata5[[#This Row],[lowQty]]),testdata5[[#This Row],[higQty]],testdata5[[#This Row],[lowQty]])</f>
        <v>-0.67599999999999905</v>
      </c>
      <c r="L464" s="12">
        <f>ROUNDDOWN(testdata5[[#This Row],[rawQty]],0)</f>
        <v>0</v>
      </c>
      <c r="M464" s="12">
        <f t="array" ref="M464">SUM(ABS(L$2:L464))</f>
        <v>183</v>
      </c>
      <c r="N464" s="6" t="str">
        <f>IF(testdata5[[#This Row],[qty]]&gt;0,"UP",IF(testdata5[[#This Row],[qty]]&lt;0,"DN",""))</f>
        <v/>
      </c>
      <c r="O464" s="7">
        <f t="shared" si="8"/>
        <v>462</v>
      </c>
      <c r="P464" s="2" t="str">
        <f>IF(testdata5[[#This Row],[qty]]&lt;&gt;0,H463,"")</f>
        <v/>
      </c>
      <c r="Q464" s="2" t="str">
        <f ca="1">IF(testdata5[[#This Row],[qty]]&lt;&gt;0,MAX(OFFSET(testdata5[[#This Row],[high]],0,0,testdata5[[#This Row],[lastIndex]]-testdata5[[#This Row],[index]],1)),"")</f>
        <v/>
      </c>
      <c r="R464" s="2" t="str">
        <f ca="1">IF(testdata5[[#This Row],[qty]]&lt;&gt;0,MIN(OFFSET(testdata5[[#This Row],[low]],0,0,testdata5[[#This Row],[lastIndex]]-testdata5[[#This Row],[index]],1)),"")</f>
        <v/>
      </c>
      <c r="S464" s="2" t="str">
        <f>IF(testdata5[[#This Row],[qty]]&lt;&gt;0,testdata5[[#This Row],[last]],"")</f>
        <v/>
      </c>
      <c r="T464" s="1" t="str">
        <f ca="1">IF(testdata5[[#This Row],[qty]]&lt;&gt;0,SUM(OFFSET(testdata5[[#This Row],[volume]],0,0,testdata5[[#This Row],[lastIndex]]-testdata5[[#This Row],[index]],1))/ABS(testdata5[[#This Row],[qty]]),"")</f>
        <v/>
      </c>
      <c r="AG464"/>
    </row>
    <row r="465" spans="1:33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IF(testdata5[[#This Row],[qty]]&lt;&gt;0,H464+testdata5[[#This Row],[qty]]*BrickSize,H464)</f>
        <v>268</v>
      </c>
      <c r="I465" s="15">
        <f>(testdata5[[#This Row],[low]]-$H464)/BrickSize</f>
        <v>-0.98399999999999177</v>
      </c>
      <c r="J465" s="15">
        <f>(testdata5[[#This Row],[high]]-$H464)/BrickSize</f>
        <v>1.2200000000000046</v>
      </c>
      <c r="K465" s="15">
        <f>IF(ABS(testdata5[[#This Row],[higQty]])&gt;=ABS(testdata5[[#This Row],[lowQty]]),testdata5[[#This Row],[higQty]],testdata5[[#This Row],[lowQty]])</f>
        <v>1.2200000000000046</v>
      </c>
      <c r="L465" s="12">
        <f>ROUNDDOWN(testdata5[[#This Row],[rawQty]],0)</f>
        <v>1</v>
      </c>
      <c r="M465" s="12">
        <f t="array" ref="M465">SUM(ABS(L$2:L465))</f>
        <v>184</v>
      </c>
      <c r="N465" s="6" t="str">
        <f>IF(testdata5[[#This Row],[qty]]&gt;0,"UP",IF(testdata5[[#This Row],[qty]]&lt;0,"DN",""))</f>
        <v>UP</v>
      </c>
      <c r="O465" s="7">
        <f t="shared" si="8"/>
        <v>462</v>
      </c>
      <c r="P465" s="2">
        <f>IF(testdata5[[#This Row],[qty]]&lt;&gt;0,H464,"")</f>
        <v>265.5</v>
      </c>
      <c r="Q465" s="2">
        <f ca="1">IF(testdata5[[#This Row],[qty]]&lt;&gt;0,MAX(OFFSET(testdata5[[#This Row],[high]],0,0,testdata5[[#This Row],[lastIndex]]-testdata5[[#This Row],[index]],1)),"")</f>
        <v>268.55</v>
      </c>
      <c r="R465" s="2">
        <f ca="1">IF(testdata5[[#This Row],[qty]]&lt;&gt;0,MIN(OFFSET(testdata5[[#This Row],[low]],0,0,testdata5[[#This Row],[lastIndex]]-testdata5[[#This Row],[index]],1)),"")</f>
        <v>263.04000000000002</v>
      </c>
      <c r="S465" s="2">
        <f>IF(testdata5[[#This Row],[qty]]&lt;&gt;0,testdata5[[#This Row],[last]],"")</f>
        <v>268</v>
      </c>
      <c r="T465" s="1">
        <f ca="1">IF(testdata5[[#This Row],[qty]]&lt;&gt;0,SUM(OFFSET(testdata5[[#This Row],[volume]],0,0,testdata5[[#This Row],[lastIndex]]-testdata5[[#This Row],[index]],1))/ABS(testdata5[[#This Row],[qty]]),"")</f>
        <v>227656904</v>
      </c>
      <c r="AG465"/>
    </row>
    <row r="466" spans="1:33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IF(testdata5[[#This Row],[qty]]&lt;&gt;0,H465+testdata5[[#This Row],[qty]]*BrickSize,H465)</f>
        <v>265.5</v>
      </c>
      <c r="I466" s="15">
        <f>(testdata5[[#This Row],[low]]-$H465)/BrickSize</f>
        <v>-1.2960000000000036</v>
      </c>
      <c r="J466" s="15">
        <f>(testdata5[[#This Row],[high]]-$H465)/BrickSize</f>
        <v>-0.25599999999999457</v>
      </c>
      <c r="K466" s="15">
        <f>IF(ABS(testdata5[[#This Row],[higQty]])&gt;=ABS(testdata5[[#This Row],[lowQty]]),testdata5[[#This Row],[higQty]],testdata5[[#This Row],[lowQty]])</f>
        <v>-1.2960000000000036</v>
      </c>
      <c r="L466" s="12">
        <f>ROUNDDOWN(testdata5[[#This Row],[rawQty]],0)</f>
        <v>-1</v>
      </c>
      <c r="M466" s="12">
        <f t="array" ref="M466">SUM(ABS(L$2:L466))</f>
        <v>185</v>
      </c>
      <c r="N466" s="6" t="str">
        <f>IF(testdata5[[#This Row],[qty]]&gt;0,"UP",IF(testdata5[[#This Row],[qty]]&lt;0,"DN",""))</f>
        <v>DN</v>
      </c>
      <c r="O466" s="7">
        <f t="shared" si="8"/>
        <v>464</v>
      </c>
      <c r="P466" s="2">
        <f>IF(testdata5[[#This Row],[qty]]&lt;&gt;0,H465,"")</f>
        <v>268</v>
      </c>
      <c r="Q466" s="2">
        <f ca="1">IF(testdata5[[#This Row],[qty]]&lt;&gt;0,MAX(OFFSET(testdata5[[#This Row],[high]],0,0,testdata5[[#This Row],[lastIndex]]-testdata5[[#This Row],[index]],1)),"")</f>
        <v>267.36</v>
      </c>
      <c r="R466" s="2">
        <f ca="1">IF(testdata5[[#This Row],[qty]]&lt;&gt;0,MIN(OFFSET(testdata5[[#This Row],[low]],0,0,testdata5[[#This Row],[lastIndex]]-testdata5[[#This Row],[index]],1)),"")</f>
        <v>264.76</v>
      </c>
      <c r="S466" s="2">
        <f>IF(testdata5[[#This Row],[qty]]&lt;&gt;0,testdata5[[#This Row],[last]],"")</f>
        <v>265.5</v>
      </c>
      <c r="T466" s="1">
        <f ca="1">IF(testdata5[[#This Row],[qty]]&lt;&gt;0,SUM(OFFSET(testdata5[[#This Row],[volume]],0,0,testdata5[[#This Row],[lastIndex]]-testdata5[[#This Row],[index]],1))/ABS(testdata5[[#This Row],[qty]]),"")</f>
        <v>67255520</v>
      </c>
      <c r="AG466"/>
    </row>
    <row r="467" spans="1:33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IF(testdata5[[#This Row],[qty]]&lt;&gt;0,H466+testdata5[[#This Row],[qty]]*BrickSize,H466)</f>
        <v>268</v>
      </c>
      <c r="I467" s="15">
        <f>(testdata5[[#This Row],[low]]-$H466)/BrickSize</f>
        <v>0.44800000000000184</v>
      </c>
      <c r="J467" s="15">
        <f>(testdata5[[#This Row],[high]]-$H466)/BrickSize</f>
        <v>1.2480000000000018</v>
      </c>
      <c r="K467" s="15">
        <f>IF(ABS(testdata5[[#This Row],[higQty]])&gt;=ABS(testdata5[[#This Row],[lowQty]]),testdata5[[#This Row],[higQty]],testdata5[[#This Row],[lowQty]])</f>
        <v>1.2480000000000018</v>
      </c>
      <c r="L467" s="12">
        <f>ROUNDDOWN(testdata5[[#This Row],[rawQty]],0)</f>
        <v>1</v>
      </c>
      <c r="M467" s="12">
        <f t="array" ref="M467">SUM(ABS(L$2:L467))</f>
        <v>186</v>
      </c>
      <c r="N467" s="6" t="str">
        <f>IF(testdata5[[#This Row],[qty]]&gt;0,"UP",IF(testdata5[[#This Row],[qty]]&lt;0,"DN",""))</f>
        <v>UP</v>
      </c>
      <c r="O467" s="7">
        <f t="shared" si="8"/>
        <v>465</v>
      </c>
      <c r="P467" s="2">
        <f>IF(testdata5[[#This Row],[qty]]&lt;&gt;0,H466,"")</f>
        <v>265.5</v>
      </c>
      <c r="Q467" s="2">
        <f ca="1">IF(testdata5[[#This Row],[qty]]&lt;&gt;0,MAX(OFFSET(testdata5[[#This Row],[high]],0,0,testdata5[[#This Row],[lastIndex]]-testdata5[[#This Row],[index]],1)),"")</f>
        <v>268.62</v>
      </c>
      <c r="R467" s="2">
        <f ca="1">IF(testdata5[[#This Row],[qty]]&lt;&gt;0,MIN(OFFSET(testdata5[[#This Row],[low]],0,0,testdata5[[#This Row],[lastIndex]]-testdata5[[#This Row],[index]],1)),"")</f>
        <v>266.62</v>
      </c>
      <c r="S467" s="2">
        <f>IF(testdata5[[#This Row],[qty]]&lt;&gt;0,testdata5[[#This Row],[last]],"")</f>
        <v>268</v>
      </c>
      <c r="T467" s="1">
        <f ca="1">IF(testdata5[[#This Row],[qty]]&lt;&gt;0,SUM(OFFSET(testdata5[[#This Row],[volume]],0,0,testdata5[[#This Row],[lastIndex]]-testdata5[[#This Row],[index]],1))/ABS(testdata5[[#This Row],[qty]]),"")</f>
        <v>61581152</v>
      </c>
      <c r="AG467"/>
    </row>
    <row r="468" spans="1:33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IF(testdata5[[#This Row],[qty]]&lt;&gt;0,H467+testdata5[[#This Row],[qty]]*BrickSize,H467)</f>
        <v>273</v>
      </c>
      <c r="I468" s="15">
        <f>(testdata5[[#This Row],[low]]-$H467)/BrickSize</f>
        <v>0.94000000000000905</v>
      </c>
      <c r="J468" s="15">
        <f>(testdata5[[#This Row],[high]]-$H467)/BrickSize</f>
        <v>2.5079999999999929</v>
      </c>
      <c r="K468" s="15">
        <f>IF(ABS(testdata5[[#This Row],[higQty]])&gt;=ABS(testdata5[[#This Row],[lowQty]]),testdata5[[#This Row],[higQty]],testdata5[[#This Row],[lowQty]])</f>
        <v>2.5079999999999929</v>
      </c>
      <c r="L468" s="12">
        <f>ROUNDDOWN(testdata5[[#This Row],[rawQty]],0)</f>
        <v>2</v>
      </c>
      <c r="M468" s="12">
        <f t="array" ref="M468">SUM(ABS(L$2:L468))</f>
        <v>188</v>
      </c>
      <c r="N468" s="6" t="str">
        <f>IF(testdata5[[#This Row],[qty]]&gt;0,"UP",IF(testdata5[[#This Row],[qty]]&lt;0,"DN",""))</f>
        <v>UP</v>
      </c>
      <c r="O468" s="7">
        <f t="shared" si="8"/>
        <v>466</v>
      </c>
      <c r="P468" s="2">
        <f>IF(testdata5[[#This Row],[qty]]&lt;&gt;0,H467,"")</f>
        <v>268</v>
      </c>
      <c r="Q468" s="2">
        <f ca="1">IF(testdata5[[#This Row],[qty]]&lt;&gt;0,MAX(OFFSET(testdata5[[#This Row],[high]],0,0,testdata5[[#This Row],[lastIndex]]-testdata5[[#This Row],[index]],1)),"")</f>
        <v>274.27</v>
      </c>
      <c r="R468" s="2">
        <f ca="1">IF(testdata5[[#This Row],[qty]]&lt;&gt;0,MIN(OFFSET(testdata5[[#This Row],[low]],0,0,testdata5[[#This Row],[lastIndex]]-testdata5[[#This Row],[index]],1)),"")</f>
        <v>270.35000000000002</v>
      </c>
      <c r="S468" s="2">
        <f>IF(testdata5[[#This Row],[qty]]&lt;&gt;0,testdata5[[#This Row],[last]],"")</f>
        <v>273</v>
      </c>
      <c r="T468" s="1">
        <f ca="1">IF(testdata5[[#This Row],[qty]]&lt;&gt;0,SUM(OFFSET(testdata5[[#This Row],[volume]],0,0,testdata5[[#This Row],[lastIndex]]-testdata5[[#This Row],[index]],1))/ABS(testdata5[[#This Row],[qty]]),"")</f>
        <v>52654560</v>
      </c>
      <c r="AG468"/>
    </row>
    <row r="469" spans="1:33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IF(testdata5[[#This Row],[qty]]&lt;&gt;0,H468+testdata5[[#This Row],[qty]]*BrickSize,H468)</f>
        <v>273</v>
      </c>
      <c r="I469" s="15">
        <f>(testdata5[[#This Row],[low]]-$H468)/BrickSize</f>
        <v>-0.22400000000000092</v>
      </c>
      <c r="J469" s="15">
        <f>(testdata5[[#This Row],[high]]-$H468)/BrickSize</f>
        <v>0.5559999999999945</v>
      </c>
      <c r="K469" s="15">
        <f>IF(ABS(testdata5[[#This Row],[higQty]])&gt;=ABS(testdata5[[#This Row],[lowQty]]),testdata5[[#This Row],[higQty]],testdata5[[#This Row],[lowQty]])</f>
        <v>0.5559999999999945</v>
      </c>
      <c r="L469" s="12">
        <f>ROUNDDOWN(testdata5[[#This Row],[rawQty]],0)</f>
        <v>0</v>
      </c>
      <c r="M469" s="12">
        <f t="array" ref="M469">SUM(ABS(L$2:L469))</f>
        <v>188</v>
      </c>
      <c r="N469" s="6" t="str">
        <f>IF(testdata5[[#This Row],[qty]]&gt;0,"UP",IF(testdata5[[#This Row],[qty]]&lt;0,"DN",""))</f>
        <v/>
      </c>
      <c r="O469" s="7">
        <f t="shared" si="8"/>
        <v>467</v>
      </c>
      <c r="P469" s="2" t="str">
        <f>IF(testdata5[[#This Row],[qty]]&lt;&gt;0,H468,"")</f>
        <v/>
      </c>
      <c r="Q469" s="2" t="str">
        <f ca="1">IF(testdata5[[#This Row],[qty]]&lt;&gt;0,MAX(OFFSET(testdata5[[#This Row],[high]],0,0,testdata5[[#This Row],[lastIndex]]-testdata5[[#This Row],[index]],1)),"")</f>
        <v/>
      </c>
      <c r="R469" s="2" t="str">
        <f ca="1">IF(testdata5[[#This Row],[qty]]&lt;&gt;0,MIN(OFFSET(testdata5[[#This Row],[low]],0,0,testdata5[[#This Row],[lastIndex]]-testdata5[[#This Row],[index]],1)),"")</f>
        <v/>
      </c>
      <c r="S469" s="2" t="str">
        <f>IF(testdata5[[#This Row],[qty]]&lt;&gt;0,testdata5[[#This Row],[last]],"")</f>
        <v/>
      </c>
      <c r="T469" s="1" t="str">
        <f ca="1">IF(testdata5[[#This Row],[qty]]&lt;&gt;0,SUM(OFFSET(testdata5[[#This Row],[volume]],0,0,testdata5[[#This Row],[lastIndex]]-testdata5[[#This Row],[index]],1))/ABS(testdata5[[#This Row],[qty]]),"")</f>
        <v/>
      </c>
      <c r="AG469"/>
    </row>
    <row r="470" spans="1:33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IF(testdata5[[#This Row],[qty]]&lt;&gt;0,H469+testdata5[[#This Row],[qty]]*BrickSize,H469)</f>
        <v>270.5</v>
      </c>
      <c r="I470" s="15">
        <f>(testdata5[[#This Row],[low]]-$H469)/BrickSize</f>
        <v>-1.411999999999989</v>
      </c>
      <c r="J470" s="15">
        <f>(testdata5[[#This Row],[high]]-$H469)/BrickSize</f>
        <v>-0.21600000000000819</v>
      </c>
      <c r="K470" s="15">
        <f>IF(ABS(testdata5[[#This Row],[higQty]])&gt;=ABS(testdata5[[#This Row],[lowQty]]),testdata5[[#This Row],[higQty]],testdata5[[#This Row],[lowQty]])</f>
        <v>-1.411999999999989</v>
      </c>
      <c r="L470" s="12">
        <f>ROUNDDOWN(testdata5[[#This Row],[rawQty]],0)</f>
        <v>-1</v>
      </c>
      <c r="M470" s="12">
        <f t="array" ref="M470">SUM(ABS(L$2:L470))</f>
        <v>189</v>
      </c>
      <c r="N470" s="6" t="str">
        <f>IF(testdata5[[#This Row],[qty]]&gt;0,"UP",IF(testdata5[[#This Row],[qty]]&lt;0,"DN",""))</f>
        <v>DN</v>
      </c>
      <c r="O470" s="7">
        <f t="shared" si="8"/>
        <v>467</v>
      </c>
      <c r="P470" s="2">
        <f>IF(testdata5[[#This Row],[qty]]&lt;&gt;0,H469,"")</f>
        <v>273</v>
      </c>
      <c r="Q470" s="2">
        <f ca="1">IF(testdata5[[#This Row],[qty]]&lt;&gt;0,MAX(OFFSET(testdata5[[#This Row],[high]],0,0,testdata5[[#This Row],[lastIndex]]-testdata5[[#This Row],[index]],1)),"")</f>
        <v>274.39</v>
      </c>
      <c r="R470" s="2">
        <f ca="1">IF(testdata5[[#This Row],[qty]]&lt;&gt;0,MIN(OFFSET(testdata5[[#This Row],[low]],0,0,testdata5[[#This Row],[lastIndex]]-testdata5[[#This Row],[index]],1)),"")</f>
        <v>269.47000000000003</v>
      </c>
      <c r="S470" s="2">
        <f>IF(testdata5[[#This Row],[qty]]&lt;&gt;0,testdata5[[#This Row],[last]],"")</f>
        <v>270.5</v>
      </c>
      <c r="T470" s="1">
        <f ca="1">IF(testdata5[[#This Row],[qty]]&lt;&gt;0,SUM(OFFSET(testdata5[[#This Row],[volume]],0,0,testdata5[[#This Row],[lastIndex]]-testdata5[[#This Row],[index]],1))/ABS(testdata5[[#This Row],[qty]]),"")</f>
        <v>168488536</v>
      </c>
      <c r="AG470"/>
    </row>
    <row r="471" spans="1:33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IF(testdata5[[#This Row],[qty]]&lt;&gt;0,H470+testdata5[[#This Row],[qty]]*BrickSize,H470)</f>
        <v>265.5</v>
      </c>
      <c r="I471" s="15">
        <f>(testdata5[[#This Row],[low]]-$H470)/BrickSize</f>
        <v>-2.0440000000000054</v>
      </c>
      <c r="J471" s="15">
        <f>(testdata5[[#This Row],[high]]-$H470)/BrickSize</f>
        <v>8.8000000000010917E-2</v>
      </c>
      <c r="K471" s="15">
        <f>IF(ABS(testdata5[[#This Row],[higQty]])&gt;=ABS(testdata5[[#This Row],[lowQty]]),testdata5[[#This Row],[higQty]],testdata5[[#This Row],[lowQty]])</f>
        <v>-2.0440000000000054</v>
      </c>
      <c r="L471" s="12">
        <f>ROUNDDOWN(testdata5[[#This Row],[rawQty]],0)</f>
        <v>-2</v>
      </c>
      <c r="M471" s="12">
        <f t="array" ref="M471">SUM(ABS(L$2:L471))</f>
        <v>191</v>
      </c>
      <c r="N471" s="6" t="str">
        <f>IF(testdata5[[#This Row],[qty]]&gt;0,"UP",IF(testdata5[[#This Row],[qty]]&lt;0,"DN",""))</f>
        <v>DN</v>
      </c>
      <c r="O471" s="7">
        <f t="shared" si="8"/>
        <v>469</v>
      </c>
      <c r="P471" s="2">
        <f>IF(testdata5[[#This Row],[qty]]&lt;&gt;0,H470,"")</f>
        <v>270.5</v>
      </c>
      <c r="Q471" s="2">
        <f ca="1">IF(testdata5[[#This Row],[qty]]&lt;&gt;0,MAX(OFFSET(testdata5[[#This Row],[high]],0,0,testdata5[[#This Row],[lastIndex]]-testdata5[[#This Row],[index]],1)),"")</f>
        <v>270.72000000000003</v>
      </c>
      <c r="R471" s="2">
        <f ca="1">IF(testdata5[[#This Row],[qty]]&lt;&gt;0,MIN(OFFSET(testdata5[[#This Row],[low]],0,0,testdata5[[#This Row],[lastIndex]]-testdata5[[#This Row],[index]],1)),"")</f>
        <v>265.39</v>
      </c>
      <c r="S471" s="2">
        <f>IF(testdata5[[#This Row],[qty]]&lt;&gt;0,testdata5[[#This Row],[last]],"")</f>
        <v>265.5</v>
      </c>
      <c r="T471" s="1">
        <f ca="1">IF(testdata5[[#This Row],[qty]]&lt;&gt;0,SUM(OFFSET(testdata5[[#This Row],[volume]],0,0,testdata5[[#This Row],[lastIndex]]-testdata5[[#This Row],[index]],1))/ABS(testdata5[[#This Row],[qty]]),"")</f>
        <v>51076992</v>
      </c>
      <c r="AG471"/>
    </row>
    <row r="472" spans="1:33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IF(testdata5[[#This Row],[qty]]&lt;&gt;0,H471+testdata5[[#This Row],[qty]]*BrickSize,H471)</f>
        <v>268</v>
      </c>
      <c r="I472" s="15">
        <f>(testdata5[[#This Row],[low]]-$H471)/BrickSize</f>
        <v>-0.33599999999998997</v>
      </c>
      <c r="J472" s="15">
        <f>(testdata5[[#This Row],[high]]-$H471)/BrickSize</f>
        <v>1.2559999999999945</v>
      </c>
      <c r="K472" s="15">
        <f>IF(ABS(testdata5[[#This Row],[higQty]])&gt;=ABS(testdata5[[#This Row],[lowQty]]),testdata5[[#This Row],[higQty]],testdata5[[#This Row],[lowQty]])</f>
        <v>1.2559999999999945</v>
      </c>
      <c r="L472" s="12">
        <f>ROUNDDOWN(testdata5[[#This Row],[rawQty]],0)</f>
        <v>1</v>
      </c>
      <c r="M472" s="12">
        <f t="array" ref="M472">SUM(ABS(L$2:L472))</f>
        <v>192</v>
      </c>
      <c r="N472" s="6" t="str">
        <f>IF(testdata5[[#This Row],[qty]]&gt;0,"UP",IF(testdata5[[#This Row],[qty]]&lt;0,"DN",""))</f>
        <v>UP</v>
      </c>
      <c r="O472" s="7">
        <f t="shared" si="8"/>
        <v>470</v>
      </c>
      <c r="P472" s="2">
        <f>IF(testdata5[[#This Row],[qty]]&lt;&gt;0,H471,"")</f>
        <v>265.5</v>
      </c>
      <c r="Q472" s="2">
        <f ca="1">IF(testdata5[[#This Row],[qty]]&lt;&gt;0,MAX(OFFSET(testdata5[[#This Row],[high]],0,0,testdata5[[#This Row],[lastIndex]]-testdata5[[#This Row],[index]],1)),"")</f>
        <v>268.64</v>
      </c>
      <c r="R472" s="2">
        <f ca="1">IF(testdata5[[#This Row],[qty]]&lt;&gt;0,MIN(OFFSET(testdata5[[#This Row],[low]],0,0,testdata5[[#This Row],[lastIndex]]-testdata5[[#This Row],[index]],1)),"")</f>
        <v>264.66000000000003</v>
      </c>
      <c r="S472" s="2">
        <f>IF(testdata5[[#This Row],[qty]]&lt;&gt;0,testdata5[[#This Row],[last]],"")</f>
        <v>268</v>
      </c>
      <c r="T472" s="1">
        <f ca="1">IF(testdata5[[#This Row],[qty]]&lt;&gt;0,SUM(OFFSET(testdata5[[#This Row],[volume]],0,0,testdata5[[#This Row],[lastIndex]]-testdata5[[#This Row],[index]],1))/ABS(testdata5[[#This Row],[qty]]),"")</f>
        <v>100619768</v>
      </c>
      <c r="AG472"/>
    </row>
    <row r="473" spans="1:33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IF(testdata5[[#This Row],[qty]]&lt;&gt;0,H472+testdata5[[#This Row],[qty]]*BrickSize,H472)</f>
        <v>263</v>
      </c>
      <c r="I473" s="15">
        <f>(testdata5[[#This Row],[low]]-$H472)/BrickSize</f>
        <v>-2.4279999999999973</v>
      </c>
      <c r="J473" s="15">
        <f>(testdata5[[#This Row],[high]]-$H472)/BrickSize</f>
        <v>-2.4000000000000909E-2</v>
      </c>
      <c r="K473" s="15">
        <f>IF(ABS(testdata5[[#This Row],[higQty]])&gt;=ABS(testdata5[[#This Row],[lowQty]]),testdata5[[#This Row],[higQty]],testdata5[[#This Row],[lowQty]])</f>
        <v>-2.4279999999999973</v>
      </c>
      <c r="L473" s="12">
        <f>ROUNDDOWN(testdata5[[#This Row],[rawQty]],0)</f>
        <v>-2</v>
      </c>
      <c r="M473" s="12">
        <f t="array" ref="M473">SUM(ABS(L$2:L473))</f>
        <v>194</v>
      </c>
      <c r="N473" s="6" t="str">
        <f>IF(testdata5[[#This Row],[qty]]&gt;0,"UP",IF(testdata5[[#This Row],[qty]]&lt;0,"DN",""))</f>
        <v>DN</v>
      </c>
      <c r="O473" s="7">
        <f t="shared" si="8"/>
        <v>471</v>
      </c>
      <c r="P473" s="2">
        <f>IF(testdata5[[#This Row],[qty]]&lt;&gt;0,H472,"")</f>
        <v>268</v>
      </c>
      <c r="Q473" s="2">
        <f ca="1">IF(testdata5[[#This Row],[qty]]&lt;&gt;0,MAX(OFFSET(testdata5[[#This Row],[high]],0,0,testdata5[[#This Row],[lastIndex]]-testdata5[[#This Row],[index]],1)),"")</f>
        <v>267.94</v>
      </c>
      <c r="R473" s="2">
        <f ca="1">IF(testdata5[[#This Row],[qty]]&lt;&gt;0,MIN(OFFSET(testdata5[[#This Row],[low]],0,0,testdata5[[#This Row],[lastIndex]]-testdata5[[#This Row],[index]],1)),"")</f>
        <v>261.93</v>
      </c>
      <c r="S473" s="2">
        <f>IF(testdata5[[#This Row],[qty]]&lt;&gt;0,testdata5[[#This Row],[last]],"")</f>
        <v>263</v>
      </c>
      <c r="T473" s="1">
        <f ca="1">IF(testdata5[[#This Row],[qty]]&lt;&gt;0,SUM(OFFSET(testdata5[[#This Row],[volume]],0,0,testdata5[[#This Row],[lastIndex]]-testdata5[[#This Row],[index]],1))/ABS(testdata5[[#This Row],[qty]]),"")</f>
        <v>64227480</v>
      </c>
      <c r="AG473"/>
    </row>
    <row r="474" spans="1:33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IF(testdata5[[#This Row],[qty]]&lt;&gt;0,H473+testdata5[[#This Row],[qty]]*BrickSize,H473)</f>
        <v>265.5</v>
      </c>
      <c r="I474" s="15">
        <f>(testdata5[[#This Row],[low]]-$H473)/BrickSize</f>
        <v>-0.98800000000001087</v>
      </c>
      <c r="J474" s="15">
        <f>(testdata5[[#This Row],[high]]-$H473)/BrickSize</f>
        <v>1.5599999999999909</v>
      </c>
      <c r="K474" s="15">
        <f>IF(ABS(testdata5[[#This Row],[higQty]])&gt;=ABS(testdata5[[#This Row],[lowQty]]),testdata5[[#This Row],[higQty]],testdata5[[#This Row],[lowQty]])</f>
        <v>1.5599999999999909</v>
      </c>
      <c r="L474" s="12">
        <f>ROUNDDOWN(testdata5[[#This Row],[rawQty]],0)</f>
        <v>1</v>
      </c>
      <c r="M474" s="12">
        <f t="array" ref="M474">SUM(ABS(L$2:L474))</f>
        <v>195</v>
      </c>
      <c r="N474" s="6" t="str">
        <f>IF(testdata5[[#This Row],[qty]]&gt;0,"UP",IF(testdata5[[#This Row],[qty]]&lt;0,"DN",""))</f>
        <v>UP</v>
      </c>
      <c r="O474" s="7">
        <f t="shared" si="8"/>
        <v>472</v>
      </c>
      <c r="P474" s="2">
        <f>IF(testdata5[[#This Row],[qty]]&lt;&gt;0,H473,"")</f>
        <v>263</v>
      </c>
      <c r="Q474" s="2">
        <f ca="1">IF(testdata5[[#This Row],[qty]]&lt;&gt;0,MAX(OFFSET(testdata5[[#This Row],[high]],0,0,testdata5[[#This Row],[lastIndex]]-testdata5[[#This Row],[index]],1)),"")</f>
        <v>266.89999999999998</v>
      </c>
      <c r="R474" s="2">
        <f ca="1">IF(testdata5[[#This Row],[qty]]&lt;&gt;0,MIN(OFFSET(testdata5[[#This Row],[low]],0,0,testdata5[[#This Row],[lastIndex]]-testdata5[[#This Row],[index]],1)),"")</f>
        <v>260.52999999999997</v>
      </c>
      <c r="S474" s="2">
        <f>IF(testdata5[[#This Row],[qty]]&lt;&gt;0,testdata5[[#This Row],[last]],"")</f>
        <v>265.5</v>
      </c>
      <c r="T474" s="1">
        <f ca="1">IF(testdata5[[#This Row],[qty]]&lt;&gt;0,SUM(OFFSET(testdata5[[#This Row],[volume]],0,0,testdata5[[#This Row],[lastIndex]]-testdata5[[#This Row],[index]],1))/ABS(testdata5[[#This Row],[qty]]),"")</f>
        <v>138463488</v>
      </c>
      <c r="AG474"/>
    </row>
    <row r="475" spans="1:33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IF(testdata5[[#This Row],[qty]]&lt;&gt;0,H474+testdata5[[#This Row],[qty]]*BrickSize,H474)</f>
        <v>268</v>
      </c>
      <c r="I475" s="15">
        <f>(testdata5[[#This Row],[low]]-$H474)/BrickSize</f>
        <v>-0.3519999999999982</v>
      </c>
      <c r="J475" s="15">
        <f>(testdata5[[#This Row],[high]]-$H474)/BrickSize</f>
        <v>1.0319999999999936</v>
      </c>
      <c r="K475" s="15">
        <f>IF(ABS(testdata5[[#This Row],[higQty]])&gt;=ABS(testdata5[[#This Row],[lowQty]]),testdata5[[#This Row],[higQty]],testdata5[[#This Row],[lowQty]])</f>
        <v>1.0319999999999936</v>
      </c>
      <c r="L475" s="12">
        <f>ROUNDDOWN(testdata5[[#This Row],[rawQty]],0)</f>
        <v>1</v>
      </c>
      <c r="M475" s="12">
        <f t="array" ref="M475">SUM(ABS(L$2:L475))</f>
        <v>196</v>
      </c>
      <c r="N475" s="6" t="str">
        <f>IF(testdata5[[#This Row],[qty]]&gt;0,"UP",IF(testdata5[[#This Row],[qty]]&lt;0,"DN",""))</f>
        <v>UP</v>
      </c>
      <c r="O475" s="7">
        <f t="shared" si="8"/>
        <v>473</v>
      </c>
      <c r="P475" s="2">
        <f>IF(testdata5[[#This Row],[qty]]&lt;&gt;0,H474,"")</f>
        <v>265.5</v>
      </c>
      <c r="Q475" s="2">
        <f ca="1">IF(testdata5[[#This Row],[qty]]&lt;&gt;0,MAX(OFFSET(testdata5[[#This Row],[high]],0,0,testdata5[[#This Row],[lastIndex]]-testdata5[[#This Row],[index]],1)),"")</f>
        <v>268.08</v>
      </c>
      <c r="R475" s="2">
        <f ca="1">IF(testdata5[[#This Row],[qty]]&lt;&gt;0,MIN(OFFSET(testdata5[[#This Row],[low]],0,0,testdata5[[#This Row],[lastIndex]]-testdata5[[#This Row],[index]],1)),"")</f>
        <v>264.62</v>
      </c>
      <c r="S475" s="2">
        <f>IF(testdata5[[#This Row],[qty]]&lt;&gt;0,testdata5[[#This Row],[last]],"")</f>
        <v>268</v>
      </c>
      <c r="T475" s="1">
        <f ca="1">IF(testdata5[[#This Row],[qty]]&lt;&gt;0,SUM(OFFSET(testdata5[[#This Row],[volume]],0,0,testdata5[[#This Row],[lastIndex]]-testdata5[[#This Row],[index]],1))/ABS(testdata5[[#This Row],[qty]]),"")</f>
        <v>129820216</v>
      </c>
      <c r="AG475"/>
    </row>
    <row r="476" spans="1:33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IF(testdata5[[#This Row],[qty]]&lt;&gt;0,H475+testdata5[[#This Row],[qty]]*BrickSize,H475)</f>
        <v>263</v>
      </c>
      <c r="I476" s="15">
        <f>(testdata5[[#This Row],[low]]-$H475)/BrickSize</f>
        <v>-2.5759999999999992</v>
      </c>
      <c r="J476" s="15">
        <f>(testdata5[[#This Row],[high]]-$H475)/BrickSize</f>
        <v>-0.50399999999999634</v>
      </c>
      <c r="K476" s="15">
        <f>IF(ABS(testdata5[[#This Row],[higQty]])&gt;=ABS(testdata5[[#This Row],[lowQty]]),testdata5[[#This Row],[higQty]],testdata5[[#This Row],[lowQty]])</f>
        <v>-2.5759999999999992</v>
      </c>
      <c r="L476" s="12">
        <f>ROUNDDOWN(testdata5[[#This Row],[rawQty]],0)</f>
        <v>-2</v>
      </c>
      <c r="M476" s="12">
        <f t="array" ref="M476">SUM(ABS(L$2:L476))</f>
        <v>198</v>
      </c>
      <c r="N476" s="6" t="str">
        <f>IF(testdata5[[#This Row],[qty]]&gt;0,"UP",IF(testdata5[[#This Row],[qty]]&lt;0,"DN",""))</f>
        <v>DN</v>
      </c>
      <c r="O476" s="7">
        <f t="shared" si="8"/>
        <v>474</v>
      </c>
      <c r="P476" s="2">
        <f>IF(testdata5[[#This Row],[qty]]&lt;&gt;0,H475,"")</f>
        <v>268</v>
      </c>
      <c r="Q476" s="2">
        <f ca="1">IF(testdata5[[#This Row],[qty]]&lt;&gt;0,MAX(OFFSET(testdata5[[#This Row],[high]],0,0,testdata5[[#This Row],[lastIndex]]-testdata5[[#This Row],[index]],1)),"")</f>
        <v>266.74</v>
      </c>
      <c r="R476" s="2">
        <f ca="1">IF(testdata5[[#This Row],[qty]]&lt;&gt;0,MIN(OFFSET(testdata5[[#This Row],[low]],0,0,testdata5[[#This Row],[lastIndex]]-testdata5[[#This Row],[index]],1)),"")</f>
        <v>261.56</v>
      </c>
      <c r="S476" s="2">
        <f>IF(testdata5[[#This Row],[qty]]&lt;&gt;0,testdata5[[#This Row],[last]],"")</f>
        <v>263</v>
      </c>
      <c r="T476" s="1">
        <f ca="1">IF(testdata5[[#This Row],[qty]]&lt;&gt;0,SUM(OFFSET(testdata5[[#This Row],[volume]],0,0,testdata5[[#This Row],[lastIndex]]-testdata5[[#This Row],[index]],1))/ABS(testdata5[[#This Row],[qty]]),"")</f>
        <v>52813216</v>
      </c>
      <c r="AG476"/>
    </row>
    <row r="477" spans="1:33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IF(testdata5[[#This Row],[qty]]&lt;&gt;0,H476+testdata5[[#This Row],[qty]]*BrickSize,H476)</f>
        <v>258</v>
      </c>
      <c r="I477" s="15">
        <f>(testdata5[[#This Row],[low]]-$H476)/BrickSize</f>
        <v>-2.4960000000000035</v>
      </c>
      <c r="J477" s="15">
        <f>(testdata5[[#This Row],[high]]-$H476)/BrickSize</f>
        <v>-0.99200000000000732</v>
      </c>
      <c r="K477" s="15">
        <f>IF(ABS(testdata5[[#This Row],[higQty]])&gt;=ABS(testdata5[[#This Row],[lowQty]]),testdata5[[#This Row],[higQty]],testdata5[[#This Row],[lowQty]])</f>
        <v>-2.4960000000000035</v>
      </c>
      <c r="L477" s="12">
        <f>ROUNDDOWN(testdata5[[#This Row],[rawQty]],0)</f>
        <v>-2</v>
      </c>
      <c r="M477" s="12">
        <f t="array" ref="M477">SUM(ABS(L$2:L477))</f>
        <v>200</v>
      </c>
      <c r="N477" s="6" t="str">
        <f>IF(testdata5[[#This Row],[qty]]&gt;0,"UP",IF(testdata5[[#This Row],[qty]]&lt;0,"DN",""))</f>
        <v>DN</v>
      </c>
      <c r="O477" s="7">
        <f t="shared" si="8"/>
        <v>475</v>
      </c>
      <c r="P477" s="2">
        <f>IF(testdata5[[#This Row],[qty]]&lt;&gt;0,H476,"")</f>
        <v>263</v>
      </c>
      <c r="Q477" s="2">
        <f ca="1">IF(testdata5[[#This Row],[qty]]&lt;&gt;0,MAX(OFFSET(testdata5[[#This Row],[high]],0,0,testdata5[[#This Row],[lastIndex]]-testdata5[[#This Row],[index]],1)),"")</f>
        <v>260.52</v>
      </c>
      <c r="R477" s="2">
        <f ca="1">IF(testdata5[[#This Row],[qty]]&lt;&gt;0,MIN(OFFSET(testdata5[[#This Row],[low]],0,0,testdata5[[#This Row],[lastIndex]]-testdata5[[#This Row],[index]],1)),"")</f>
        <v>256.76</v>
      </c>
      <c r="S477" s="2">
        <f>IF(testdata5[[#This Row],[qty]]&lt;&gt;0,testdata5[[#This Row],[last]],"")</f>
        <v>258</v>
      </c>
      <c r="T477" s="1">
        <f ca="1">IF(testdata5[[#This Row],[qty]]&lt;&gt;0,SUM(OFFSET(testdata5[[#This Row],[volume]],0,0,testdata5[[#This Row],[lastIndex]]-testdata5[[#This Row],[index]],1))/ABS(testdata5[[#This Row],[qty]]),"")</f>
        <v>69703120</v>
      </c>
      <c r="AG477"/>
    </row>
    <row r="478" spans="1:33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IF(testdata5[[#This Row],[qty]]&lt;&gt;0,H477+testdata5[[#This Row],[qty]]*BrickSize,H477)</f>
        <v>260.5</v>
      </c>
      <c r="I478" s="15">
        <f>(testdata5[[#This Row],[low]]-$H477)/BrickSize</f>
        <v>0.23199999999999363</v>
      </c>
      <c r="J478" s="15">
        <f>(testdata5[[#This Row],[high]]-$H477)/BrickSize</f>
        <v>1.06400000000001</v>
      </c>
      <c r="K478" s="15">
        <f>IF(ABS(testdata5[[#This Row],[higQty]])&gt;=ABS(testdata5[[#This Row],[lowQty]]),testdata5[[#This Row],[higQty]],testdata5[[#This Row],[lowQty]])</f>
        <v>1.06400000000001</v>
      </c>
      <c r="L478" s="12">
        <f>ROUNDDOWN(testdata5[[#This Row],[rawQty]],0)</f>
        <v>1</v>
      </c>
      <c r="M478" s="12">
        <f t="array" ref="M478">SUM(ABS(L$2:L478))</f>
        <v>201</v>
      </c>
      <c r="N478" s="6" t="str">
        <f>IF(testdata5[[#This Row],[qty]]&gt;0,"UP",IF(testdata5[[#This Row],[qty]]&lt;0,"DN",""))</f>
        <v>UP</v>
      </c>
      <c r="O478" s="7">
        <f t="shared" si="8"/>
        <v>476</v>
      </c>
      <c r="P478" s="2">
        <f>IF(testdata5[[#This Row],[qty]]&lt;&gt;0,H477,"")</f>
        <v>258</v>
      </c>
      <c r="Q478" s="2">
        <f ca="1">IF(testdata5[[#This Row],[qty]]&lt;&gt;0,MAX(OFFSET(testdata5[[#This Row],[high]],0,0,testdata5[[#This Row],[lastIndex]]-testdata5[[#This Row],[index]],1)),"")</f>
        <v>260.66000000000003</v>
      </c>
      <c r="R478" s="2">
        <f ca="1">IF(testdata5[[#This Row],[qty]]&lt;&gt;0,MIN(OFFSET(testdata5[[#This Row],[low]],0,0,testdata5[[#This Row],[lastIndex]]-testdata5[[#This Row],[index]],1)),"")</f>
        <v>258.58</v>
      </c>
      <c r="S478" s="2">
        <f>IF(testdata5[[#This Row],[qty]]&lt;&gt;0,testdata5[[#This Row],[last]],"")</f>
        <v>260.5</v>
      </c>
      <c r="T478" s="1">
        <f ca="1">IF(testdata5[[#This Row],[qty]]&lt;&gt;0,SUM(OFFSET(testdata5[[#This Row],[volume]],0,0,testdata5[[#This Row],[lastIndex]]-testdata5[[#This Row],[index]],1))/ABS(testdata5[[#This Row],[qty]]),"")</f>
        <v>77444168</v>
      </c>
      <c r="AG478"/>
    </row>
    <row r="479" spans="1:33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IF(testdata5[[#This Row],[qty]]&lt;&gt;0,H478+testdata5[[#This Row],[qty]]*BrickSize,H478)</f>
        <v>258</v>
      </c>
      <c r="I479" s="15">
        <f>(testdata5[[#This Row],[low]]-$H478)/BrickSize</f>
        <v>-1.5279999999999974</v>
      </c>
      <c r="J479" s="15">
        <f>(testdata5[[#This Row],[high]]-$H478)/BrickSize</f>
        <v>-0.84400000000000541</v>
      </c>
      <c r="K479" s="15">
        <f>IF(ABS(testdata5[[#This Row],[higQty]])&gt;=ABS(testdata5[[#This Row],[lowQty]]),testdata5[[#This Row],[higQty]],testdata5[[#This Row],[lowQty]])</f>
        <v>-1.5279999999999974</v>
      </c>
      <c r="L479" s="12">
        <f>ROUNDDOWN(testdata5[[#This Row],[rawQty]],0)</f>
        <v>-1</v>
      </c>
      <c r="M479" s="12">
        <f t="array" ref="M479">SUM(ABS(L$2:L479))</f>
        <v>202</v>
      </c>
      <c r="N479" s="6" t="str">
        <f>IF(testdata5[[#This Row],[qty]]&gt;0,"UP",IF(testdata5[[#This Row],[qty]]&lt;0,"DN",""))</f>
        <v>DN</v>
      </c>
      <c r="O479" s="7">
        <f t="shared" si="8"/>
        <v>477</v>
      </c>
      <c r="P479" s="2">
        <f>IF(testdata5[[#This Row],[qty]]&lt;&gt;0,H478,"")</f>
        <v>260.5</v>
      </c>
      <c r="Q479" s="2">
        <f ca="1">IF(testdata5[[#This Row],[qty]]&lt;&gt;0,MAX(OFFSET(testdata5[[#This Row],[high]],0,0,testdata5[[#This Row],[lastIndex]]-testdata5[[#This Row],[index]],1)),"")</f>
        <v>258.39</v>
      </c>
      <c r="R479" s="2">
        <f ca="1">IF(testdata5[[#This Row],[qty]]&lt;&gt;0,MIN(OFFSET(testdata5[[#This Row],[low]],0,0,testdata5[[#This Row],[lastIndex]]-testdata5[[#This Row],[index]],1)),"")</f>
        <v>256.68</v>
      </c>
      <c r="S479" s="2">
        <f>IF(testdata5[[#This Row],[qty]]&lt;&gt;0,testdata5[[#This Row],[last]],"")</f>
        <v>258</v>
      </c>
      <c r="T479" s="1">
        <f ca="1">IF(testdata5[[#This Row],[qty]]&lt;&gt;0,SUM(OFFSET(testdata5[[#This Row],[volume]],0,0,testdata5[[#This Row],[lastIndex]]-testdata5[[#This Row],[index]],1))/ABS(testdata5[[#This Row],[qty]]),"")</f>
        <v>43873168</v>
      </c>
      <c r="AG479"/>
    </row>
    <row r="480" spans="1:33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IF(testdata5[[#This Row],[qty]]&lt;&gt;0,H479+testdata5[[#This Row],[qty]]*BrickSize,H479)</f>
        <v>260.5</v>
      </c>
      <c r="I480" s="15">
        <f>(testdata5[[#This Row],[low]]-$H479)/BrickSize</f>
        <v>0.35999999999999088</v>
      </c>
      <c r="J480" s="15">
        <f>(testdata5[[#This Row],[high]]-$H479)/BrickSize</f>
        <v>1.3</v>
      </c>
      <c r="K480" s="15">
        <f>IF(ABS(testdata5[[#This Row],[higQty]])&gt;=ABS(testdata5[[#This Row],[lowQty]]),testdata5[[#This Row],[higQty]],testdata5[[#This Row],[lowQty]])</f>
        <v>1.3</v>
      </c>
      <c r="L480" s="12">
        <f>ROUNDDOWN(testdata5[[#This Row],[rawQty]],0)</f>
        <v>1</v>
      </c>
      <c r="M480" s="12">
        <f t="array" ref="M480">SUM(ABS(L$2:L480))</f>
        <v>203</v>
      </c>
      <c r="N480" s="6" t="str">
        <f>IF(testdata5[[#This Row],[qty]]&gt;0,"UP",IF(testdata5[[#This Row],[qty]]&lt;0,"DN",""))</f>
        <v>UP</v>
      </c>
      <c r="O480" s="7">
        <f t="shared" si="8"/>
        <v>478</v>
      </c>
      <c r="P480" s="2">
        <f>IF(testdata5[[#This Row],[qty]]&lt;&gt;0,H479,"")</f>
        <v>258</v>
      </c>
      <c r="Q480" s="2">
        <f ca="1">IF(testdata5[[#This Row],[qty]]&lt;&gt;0,MAX(OFFSET(testdata5[[#This Row],[high]],0,0,testdata5[[#This Row],[lastIndex]]-testdata5[[#This Row],[index]],1)),"")</f>
        <v>261.25</v>
      </c>
      <c r="R480" s="2">
        <f ca="1">IF(testdata5[[#This Row],[qty]]&lt;&gt;0,MIN(OFFSET(testdata5[[#This Row],[low]],0,0,testdata5[[#This Row],[lastIndex]]-testdata5[[#This Row],[index]],1)),"")</f>
        <v>258.89999999999998</v>
      </c>
      <c r="S480" s="2">
        <f>IF(testdata5[[#This Row],[qty]]&lt;&gt;0,testdata5[[#This Row],[last]],"")</f>
        <v>260.5</v>
      </c>
      <c r="T480" s="1">
        <f ca="1">IF(testdata5[[#This Row],[qty]]&lt;&gt;0,SUM(OFFSET(testdata5[[#This Row],[volume]],0,0,testdata5[[#This Row],[lastIndex]]-testdata5[[#This Row],[index]],1))/ABS(testdata5[[#This Row],[qty]]),"")</f>
        <v>81971728</v>
      </c>
      <c r="AG480"/>
    </row>
    <row r="481" spans="1:33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IF(testdata5[[#This Row],[qty]]&lt;&gt;0,H480+testdata5[[#This Row],[qty]]*BrickSize,H480)</f>
        <v>260.5</v>
      </c>
      <c r="I481" s="15">
        <f>(testdata5[[#This Row],[low]]-$H480)/BrickSize</f>
        <v>-0.51600000000000823</v>
      </c>
      <c r="J481" s="15">
        <f>(testdata5[[#This Row],[high]]-$H480)/BrickSize</f>
        <v>0.55199999999999816</v>
      </c>
      <c r="K481" s="15">
        <f>IF(ABS(testdata5[[#This Row],[higQty]])&gt;=ABS(testdata5[[#This Row],[lowQty]]),testdata5[[#This Row],[higQty]],testdata5[[#This Row],[lowQty]])</f>
        <v>0.55199999999999816</v>
      </c>
      <c r="L481" s="12">
        <f>ROUNDDOWN(testdata5[[#This Row],[rawQty]],0)</f>
        <v>0</v>
      </c>
      <c r="M481" s="12">
        <f t="array" ref="M481">SUM(ABS(L$2:L481))</f>
        <v>203</v>
      </c>
      <c r="N481" s="6" t="str">
        <f>IF(testdata5[[#This Row],[qty]]&gt;0,"UP",IF(testdata5[[#This Row],[qty]]&lt;0,"DN",""))</f>
        <v/>
      </c>
      <c r="O481" s="7">
        <f t="shared" si="8"/>
        <v>479</v>
      </c>
      <c r="P481" s="2" t="str">
        <f>IF(testdata5[[#This Row],[qty]]&lt;&gt;0,H480,"")</f>
        <v/>
      </c>
      <c r="Q481" s="2" t="str">
        <f ca="1">IF(testdata5[[#This Row],[qty]]&lt;&gt;0,MAX(OFFSET(testdata5[[#This Row],[high]],0,0,testdata5[[#This Row],[lastIndex]]-testdata5[[#This Row],[index]],1)),"")</f>
        <v/>
      </c>
      <c r="R481" s="2" t="str">
        <f ca="1">IF(testdata5[[#This Row],[qty]]&lt;&gt;0,MIN(OFFSET(testdata5[[#This Row],[low]],0,0,testdata5[[#This Row],[lastIndex]]-testdata5[[#This Row],[index]],1)),"")</f>
        <v/>
      </c>
      <c r="S481" s="2" t="str">
        <f>IF(testdata5[[#This Row],[qty]]&lt;&gt;0,testdata5[[#This Row],[last]],"")</f>
        <v/>
      </c>
      <c r="T481" s="1" t="str">
        <f ca="1">IF(testdata5[[#This Row],[qty]]&lt;&gt;0,SUM(OFFSET(testdata5[[#This Row],[volume]],0,0,testdata5[[#This Row],[lastIndex]]-testdata5[[#This Row],[index]],1))/ABS(testdata5[[#This Row],[qty]]),"")</f>
        <v/>
      </c>
      <c r="AG481"/>
    </row>
    <row r="482" spans="1:33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IF(testdata5[[#This Row],[qty]]&lt;&gt;0,H481+testdata5[[#This Row],[qty]]*BrickSize,H481)</f>
        <v>265.5</v>
      </c>
      <c r="I482" s="15">
        <f>(testdata5[[#This Row],[low]]-$H481)/BrickSize</f>
        <v>0.52400000000000091</v>
      </c>
      <c r="J482" s="15">
        <f>(testdata5[[#This Row],[high]]-$H481)/BrickSize</f>
        <v>2.9640000000000102</v>
      </c>
      <c r="K482" s="15">
        <f>IF(ABS(testdata5[[#This Row],[higQty]])&gt;=ABS(testdata5[[#This Row],[lowQty]]),testdata5[[#This Row],[higQty]],testdata5[[#This Row],[lowQty]])</f>
        <v>2.9640000000000102</v>
      </c>
      <c r="L482" s="12">
        <f>ROUNDDOWN(testdata5[[#This Row],[rawQty]],0)</f>
        <v>2</v>
      </c>
      <c r="M482" s="12">
        <f t="array" ref="M482">SUM(ABS(L$2:L482))</f>
        <v>205</v>
      </c>
      <c r="N482" s="6" t="str">
        <f>IF(testdata5[[#This Row],[qty]]&gt;0,"UP",IF(testdata5[[#This Row],[qty]]&lt;0,"DN",""))</f>
        <v>UP</v>
      </c>
      <c r="O482" s="7">
        <f t="shared" si="8"/>
        <v>479</v>
      </c>
      <c r="P482" s="2">
        <f>IF(testdata5[[#This Row],[qty]]&lt;&gt;0,H481,"")</f>
        <v>260.5</v>
      </c>
      <c r="Q482" s="2">
        <f ca="1">IF(testdata5[[#This Row],[qty]]&lt;&gt;0,MAX(OFFSET(testdata5[[#This Row],[high]],0,0,testdata5[[#This Row],[lastIndex]]-testdata5[[#This Row],[index]],1)),"")</f>
        <v>267.91000000000003</v>
      </c>
      <c r="R482" s="2">
        <f ca="1">IF(testdata5[[#This Row],[qty]]&lt;&gt;0,MIN(OFFSET(testdata5[[#This Row],[low]],0,0,testdata5[[#This Row],[lastIndex]]-testdata5[[#This Row],[index]],1)),"")</f>
        <v>259.20999999999998</v>
      </c>
      <c r="S482" s="2">
        <f>IF(testdata5[[#This Row],[qty]]&lt;&gt;0,testdata5[[#This Row],[last]],"")</f>
        <v>265.5</v>
      </c>
      <c r="T482" s="1">
        <f ca="1">IF(testdata5[[#This Row],[qty]]&lt;&gt;0,SUM(OFFSET(testdata5[[#This Row],[volume]],0,0,testdata5[[#This Row],[lastIndex]]-testdata5[[#This Row],[index]],1))/ABS(testdata5[[#This Row],[qty]]),"")</f>
        <v>104093544</v>
      </c>
      <c r="AG482"/>
    </row>
    <row r="483" spans="1:33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IF(testdata5[[#This Row],[qty]]&lt;&gt;0,H482+testdata5[[#This Row],[qty]]*BrickSize,H482)</f>
        <v>268</v>
      </c>
      <c r="I483" s="15">
        <f>(testdata5[[#This Row],[low]]-$H482)/BrickSize</f>
        <v>0.12799999999999728</v>
      </c>
      <c r="J483" s="15">
        <f>(testdata5[[#This Row],[high]]-$H482)/BrickSize</f>
        <v>1.3440000000000054</v>
      </c>
      <c r="K483" s="15">
        <f>IF(ABS(testdata5[[#This Row],[higQty]])&gt;=ABS(testdata5[[#This Row],[lowQty]]),testdata5[[#This Row],[higQty]],testdata5[[#This Row],[lowQty]])</f>
        <v>1.3440000000000054</v>
      </c>
      <c r="L483" s="12">
        <f>ROUNDDOWN(testdata5[[#This Row],[rawQty]],0)</f>
        <v>1</v>
      </c>
      <c r="M483" s="12">
        <f t="array" ref="M483">SUM(ABS(L$2:L483))</f>
        <v>206</v>
      </c>
      <c r="N483" s="6" t="str">
        <f>IF(testdata5[[#This Row],[qty]]&gt;0,"UP",IF(testdata5[[#This Row],[qty]]&lt;0,"DN",""))</f>
        <v>UP</v>
      </c>
      <c r="O483" s="7">
        <f t="shared" si="8"/>
        <v>481</v>
      </c>
      <c r="P483" s="2">
        <f>IF(testdata5[[#This Row],[qty]]&lt;&gt;0,H482,"")</f>
        <v>265.5</v>
      </c>
      <c r="Q483" s="2">
        <f ca="1">IF(testdata5[[#This Row],[qty]]&lt;&gt;0,MAX(OFFSET(testdata5[[#This Row],[high]],0,0,testdata5[[#This Row],[lastIndex]]-testdata5[[#This Row],[index]],1)),"")</f>
        <v>268.86</v>
      </c>
      <c r="R483" s="2">
        <f ca="1">IF(testdata5[[#This Row],[qty]]&lt;&gt;0,MIN(OFFSET(testdata5[[#This Row],[low]],0,0,testdata5[[#This Row],[lastIndex]]-testdata5[[#This Row],[index]],1)),"")</f>
        <v>265.82</v>
      </c>
      <c r="S483" s="2">
        <f>IF(testdata5[[#This Row],[qty]]&lt;&gt;0,testdata5[[#This Row],[last]],"")</f>
        <v>268</v>
      </c>
      <c r="T483" s="1">
        <f ca="1">IF(testdata5[[#This Row],[qty]]&lt;&gt;0,SUM(OFFSET(testdata5[[#This Row],[volume]],0,0,testdata5[[#This Row],[lastIndex]]-testdata5[[#This Row],[index]],1))/ABS(testdata5[[#This Row],[qty]]),"")</f>
        <v>84395640</v>
      </c>
      <c r="AG483"/>
    </row>
    <row r="484" spans="1:33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IF(testdata5[[#This Row],[qty]]&lt;&gt;0,H483+testdata5[[#This Row],[qty]]*BrickSize,H483)</f>
        <v>268</v>
      </c>
      <c r="I484" s="15">
        <f>(testdata5[[#This Row],[low]]-$H483)/BrickSize</f>
        <v>-0.47599999999999909</v>
      </c>
      <c r="J484" s="15">
        <f>(testdata5[[#This Row],[high]]-$H483)/BrickSize</f>
        <v>0.62799999999999723</v>
      </c>
      <c r="K484" s="15">
        <f>IF(ABS(testdata5[[#This Row],[higQty]])&gt;=ABS(testdata5[[#This Row],[lowQty]]),testdata5[[#This Row],[higQty]],testdata5[[#This Row],[lowQty]])</f>
        <v>0.62799999999999723</v>
      </c>
      <c r="L484" s="12">
        <f>ROUNDDOWN(testdata5[[#This Row],[rawQty]],0)</f>
        <v>0</v>
      </c>
      <c r="M484" s="12">
        <f t="array" ref="M484">SUM(ABS(L$2:L484))</f>
        <v>206</v>
      </c>
      <c r="N484" s="6" t="str">
        <f>IF(testdata5[[#This Row],[qty]]&gt;0,"UP",IF(testdata5[[#This Row],[qty]]&lt;0,"DN",""))</f>
        <v/>
      </c>
      <c r="O484" s="7">
        <f t="shared" si="8"/>
        <v>482</v>
      </c>
      <c r="P484" s="2" t="str">
        <f>IF(testdata5[[#This Row],[qty]]&lt;&gt;0,H483,"")</f>
        <v/>
      </c>
      <c r="Q484" s="2" t="str">
        <f ca="1">IF(testdata5[[#This Row],[qty]]&lt;&gt;0,MAX(OFFSET(testdata5[[#This Row],[high]],0,0,testdata5[[#This Row],[lastIndex]]-testdata5[[#This Row],[index]],1)),"")</f>
        <v/>
      </c>
      <c r="R484" s="2" t="str">
        <f ca="1">IF(testdata5[[#This Row],[qty]]&lt;&gt;0,MIN(OFFSET(testdata5[[#This Row],[low]],0,0,testdata5[[#This Row],[lastIndex]]-testdata5[[#This Row],[index]],1)),"")</f>
        <v/>
      </c>
      <c r="S484" s="2" t="str">
        <f>IF(testdata5[[#This Row],[qty]]&lt;&gt;0,testdata5[[#This Row],[last]],"")</f>
        <v/>
      </c>
      <c r="T484" s="1" t="str">
        <f ca="1">IF(testdata5[[#This Row],[qty]]&lt;&gt;0,SUM(OFFSET(testdata5[[#This Row],[volume]],0,0,testdata5[[#This Row],[lastIndex]]-testdata5[[#This Row],[index]],1))/ABS(testdata5[[#This Row],[qty]]),"")</f>
        <v/>
      </c>
      <c r="AG484"/>
    </row>
    <row r="485" spans="1:33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IF(testdata5[[#This Row],[qty]]&lt;&gt;0,H484+testdata5[[#This Row],[qty]]*BrickSize,H484)</f>
        <v>273</v>
      </c>
      <c r="I485" s="15">
        <f>(testdata5[[#This Row],[low]]-$H484)/BrickSize</f>
        <v>1.1079999999999928</v>
      </c>
      <c r="J485" s="15">
        <f>(testdata5[[#This Row],[high]]-$H484)/BrickSize</f>
        <v>2.23599999999999</v>
      </c>
      <c r="K485" s="15">
        <f>IF(ABS(testdata5[[#This Row],[higQty]])&gt;=ABS(testdata5[[#This Row],[lowQty]]),testdata5[[#This Row],[higQty]],testdata5[[#This Row],[lowQty]])</f>
        <v>2.23599999999999</v>
      </c>
      <c r="L485" s="12">
        <f>ROUNDDOWN(testdata5[[#This Row],[rawQty]],0)</f>
        <v>2</v>
      </c>
      <c r="M485" s="12">
        <f t="array" ref="M485">SUM(ABS(L$2:L485))</f>
        <v>208</v>
      </c>
      <c r="N485" s="6" t="str">
        <f>IF(testdata5[[#This Row],[qty]]&gt;0,"UP",IF(testdata5[[#This Row],[qty]]&lt;0,"DN",""))</f>
        <v>UP</v>
      </c>
      <c r="O485" s="7">
        <f t="shared" si="8"/>
        <v>482</v>
      </c>
      <c r="P485" s="2">
        <f>IF(testdata5[[#This Row],[qty]]&lt;&gt;0,H484,"")</f>
        <v>268</v>
      </c>
      <c r="Q485" s="2">
        <f ca="1">IF(testdata5[[#This Row],[qty]]&lt;&gt;0,MAX(OFFSET(testdata5[[#This Row],[high]],0,0,testdata5[[#This Row],[lastIndex]]-testdata5[[#This Row],[index]],1)),"")</f>
        <v>273.58999999999997</v>
      </c>
      <c r="R485" s="2">
        <f ca="1">IF(testdata5[[#This Row],[qty]]&lt;&gt;0,MIN(OFFSET(testdata5[[#This Row],[low]],0,0,testdata5[[#This Row],[lastIndex]]-testdata5[[#This Row],[index]],1)),"")</f>
        <v>266.81</v>
      </c>
      <c r="S485" s="2">
        <f>IF(testdata5[[#This Row],[qty]]&lt;&gt;0,testdata5[[#This Row],[last]],"")</f>
        <v>273</v>
      </c>
      <c r="T485" s="1">
        <f ca="1">IF(testdata5[[#This Row],[qty]]&lt;&gt;0,SUM(OFFSET(testdata5[[#This Row],[volume]],0,0,testdata5[[#This Row],[lastIndex]]-testdata5[[#This Row],[index]],1))/ABS(testdata5[[#This Row],[qty]]),"")</f>
        <v>103114692</v>
      </c>
      <c r="AG485"/>
    </row>
    <row r="486" spans="1:33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IF(testdata5[[#This Row],[qty]]&lt;&gt;0,H485+testdata5[[#This Row],[qty]]*BrickSize,H485)</f>
        <v>265.5</v>
      </c>
      <c r="I486" s="15">
        <f>(testdata5[[#This Row],[low]]-$H485)/BrickSize</f>
        <v>-3.859999999999991</v>
      </c>
      <c r="J486" s="15">
        <f>(testdata5[[#This Row],[high]]-$H485)/BrickSize</f>
        <v>-0.36800000000000638</v>
      </c>
      <c r="K486" s="15">
        <f>IF(ABS(testdata5[[#This Row],[higQty]])&gt;=ABS(testdata5[[#This Row],[lowQty]]),testdata5[[#This Row],[higQty]],testdata5[[#This Row],[lowQty]])</f>
        <v>-3.859999999999991</v>
      </c>
      <c r="L486" s="12">
        <f>ROUNDDOWN(testdata5[[#This Row],[rawQty]],0)</f>
        <v>-3</v>
      </c>
      <c r="M486" s="12">
        <f t="array" ref="M486">SUM(ABS(L$2:L486))</f>
        <v>211</v>
      </c>
      <c r="N486" s="6" t="str">
        <f>IF(testdata5[[#This Row],[qty]]&gt;0,"UP",IF(testdata5[[#This Row],[qty]]&lt;0,"DN",""))</f>
        <v>DN</v>
      </c>
      <c r="O486" s="7">
        <f t="shared" si="8"/>
        <v>484</v>
      </c>
      <c r="P486" s="2">
        <f>IF(testdata5[[#This Row],[qty]]&lt;&gt;0,H485,"")</f>
        <v>273</v>
      </c>
      <c r="Q486" s="2">
        <f ca="1">IF(testdata5[[#This Row],[qty]]&lt;&gt;0,MAX(OFFSET(testdata5[[#This Row],[high]],0,0,testdata5[[#This Row],[lastIndex]]-testdata5[[#This Row],[index]],1)),"")</f>
        <v>272.08</v>
      </c>
      <c r="R486" s="2">
        <f ca="1">IF(testdata5[[#This Row],[qty]]&lt;&gt;0,MIN(OFFSET(testdata5[[#This Row],[low]],0,0,testdata5[[#This Row],[lastIndex]]-testdata5[[#This Row],[index]],1)),"")</f>
        <v>263.35000000000002</v>
      </c>
      <c r="S486" s="2">
        <f>IF(testdata5[[#This Row],[qty]]&lt;&gt;0,testdata5[[#This Row],[last]],"")</f>
        <v>265.5</v>
      </c>
      <c r="T486" s="1">
        <f ca="1">IF(testdata5[[#This Row],[qty]]&lt;&gt;0,SUM(OFFSET(testdata5[[#This Row],[volume]],0,0,testdata5[[#This Row],[lastIndex]]-testdata5[[#This Row],[index]],1))/ABS(testdata5[[#This Row],[qty]]),"")</f>
        <v>60805082.666666664</v>
      </c>
      <c r="AG486"/>
    </row>
    <row r="487" spans="1:33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IF(testdata5[[#This Row],[qty]]&lt;&gt;0,H486+testdata5[[#This Row],[qty]]*BrickSize,H486)</f>
        <v>258</v>
      </c>
      <c r="I487" s="15">
        <f>(testdata5[[#This Row],[low]]-$H486)/BrickSize</f>
        <v>-3.7720000000000029</v>
      </c>
      <c r="J487" s="15">
        <f>(testdata5[[#This Row],[high]]-$H486)/BrickSize</f>
        <v>-0.83599999999998997</v>
      </c>
      <c r="K487" s="15">
        <f>IF(ABS(testdata5[[#This Row],[higQty]])&gt;=ABS(testdata5[[#This Row],[lowQty]]),testdata5[[#This Row],[higQty]],testdata5[[#This Row],[lowQty]])</f>
        <v>-3.7720000000000029</v>
      </c>
      <c r="L487" s="12">
        <f>ROUNDDOWN(testdata5[[#This Row],[rawQty]],0)</f>
        <v>-3</v>
      </c>
      <c r="M487" s="12">
        <f t="array" ref="M487">SUM(ABS(L$2:L487))</f>
        <v>214</v>
      </c>
      <c r="N487" s="6" t="str">
        <f>IF(testdata5[[#This Row],[qty]]&gt;0,"UP",IF(testdata5[[#This Row],[qty]]&lt;0,"DN",""))</f>
        <v>DN</v>
      </c>
      <c r="O487" s="7">
        <f t="shared" si="8"/>
        <v>485</v>
      </c>
      <c r="P487" s="2">
        <f>IF(testdata5[[#This Row],[qty]]&lt;&gt;0,H486,"")</f>
        <v>265.5</v>
      </c>
      <c r="Q487" s="2">
        <f ca="1">IF(testdata5[[#This Row],[qty]]&lt;&gt;0,MAX(OFFSET(testdata5[[#This Row],[high]],0,0,testdata5[[#This Row],[lastIndex]]-testdata5[[#This Row],[index]],1)),"")</f>
        <v>263.41000000000003</v>
      </c>
      <c r="R487" s="2">
        <f ca="1">IF(testdata5[[#This Row],[qty]]&lt;&gt;0,MIN(OFFSET(testdata5[[#This Row],[low]],0,0,testdata5[[#This Row],[lastIndex]]-testdata5[[#This Row],[index]],1)),"")</f>
        <v>256.07</v>
      </c>
      <c r="S487" s="2">
        <f>IF(testdata5[[#This Row],[qty]]&lt;&gt;0,testdata5[[#This Row],[last]],"")</f>
        <v>258</v>
      </c>
      <c r="T487" s="1">
        <f ca="1">IF(testdata5[[#This Row],[qty]]&lt;&gt;0,SUM(OFFSET(testdata5[[#This Row],[volume]],0,0,testdata5[[#This Row],[lastIndex]]-testdata5[[#This Row],[index]],1))/ABS(testdata5[[#This Row],[qty]]),"")</f>
        <v>69755546.666666672</v>
      </c>
      <c r="AG487"/>
    </row>
    <row r="488" spans="1:33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IF(testdata5[[#This Row],[qty]]&lt;&gt;0,H487+testdata5[[#This Row],[qty]]*BrickSize,H487)</f>
        <v>263</v>
      </c>
      <c r="I488" s="15">
        <f>(testdata5[[#This Row],[low]]-$H487)/BrickSize</f>
        <v>-0.7</v>
      </c>
      <c r="J488" s="15">
        <f>(testdata5[[#This Row],[high]]-$H487)/BrickSize</f>
        <v>2.6519999999999984</v>
      </c>
      <c r="K488" s="15">
        <f>IF(ABS(testdata5[[#This Row],[higQty]])&gt;=ABS(testdata5[[#This Row],[lowQty]]),testdata5[[#This Row],[higQty]],testdata5[[#This Row],[lowQty]])</f>
        <v>2.6519999999999984</v>
      </c>
      <c r="L488" s="12">
        <f>ROUNDDOWN(testdata5[[#This Row],[rawQty]],0)</f>
        <v>2</v>
      </c>
      <c r="M488" s="12">
        <f t="array" ref="M488">SUM(ABS(L$2:L488))</f>
        <v>216</v>
      </c>
      <c r="N488" s="6" t="str">
        <f>IF(testdata5[[#This Row],[qty]]&gt;0,"UP",IF(testdata5[[#This Row],[qty]]&lt;0,"DN",""))</f>
        <v>UP</v>
      </c>
      <c r="O488" s="7">
        <f t="shared" si="8"/>
        <v>486</v>
      </c>
      <c r="P488" s="2">
        <f>IF(testdata5[[#This Row],[qty]]&lt;&gt;0,H487,"")</f>
        <v>258</v>
      </c>
      <c r="Q488" s="2">
        <f ca="1">IF(testdata5[[#This Row],[qty]]&lt;&gt;0,MAX(OFFSET(testdata5[[#This Row],[high]],0,0,testdata5[[#This Row],[lastIndex]]-testdata5[[#This Row],[index]],1)),"")</f>
        <v>264.63</v>
      </c>
      <c r="R488" s="2">
        <f ca="1">IF(testdata5[[#This Row],[qty]]&lt;&gt;0,MIN(OFFSET(testdata5[[#This Row],[low]],0,0,testdata5[[#This Row],[lastIndex]]-testdata5[[#This Row],[index]],1)),"")</f>
        <v>256.25</v>
      </c>
      <c r="S488" s="2">
        <f>IF(testdata5[[#This Row],[qty]]&lt;&gt;0,testdata5[[#This Row],[last]],"")</f>
        <v>263</v>
      </c>
      <c r="T488" s="1">
        <f ca="1">IF(testdata5[[#This Row],[qty]]&lt;&gt;0,SUM(OFFSET(testdata5[[#This Row],[volume]],0,0,testdata5[[#This Row],[lastIndex]]-testdata5[[#This Row],[index]],1))/ABS(testdata5[[#This Row],[qty]]),"")</f>
        <v>82512968</v>
      </c>
      <c r="AG488"/>
    </row>
    <row r="489" spans="1:33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IF(testdata5[[#This Row],[qty]]&lt;&gt;0,H488+testdata5[[#This Row],[qty]]*BrickSize,H488)</f>
        <v>253</v>
      </c>
      <c r="I489" s="15">
        <f>(testdata5[[#This Row],[low]]-$H488)/BrickSize</f>
        <v>-4.2639999999999985</v>
      </c>
      <c r="J489" s="15">
        <f>(testdata5[[#This Row],[high]]-$H488)/BrickSize</f>
        <v>-1.7119999999999891</v>
      </c>
      <c r="K489" s="15">
        <f>IF(ABS(testdata5[[#This Row],[higQty]])&gt;=ABS(testdata5[[#This Row],[lowQty]]),testdata5[[#This Row],[higQty]],testdata5[[#This Row],[lowQty]])</f>
        <v>-4.2639999999999985</v>
      </c>
      <c r="L489" s="12">
        <f>ROUNDDOWN(testdata5[[#This Row],[rawQty]],0)</f>
        <v>-4</v>
      </c>
      <c r="M489" s="12">
        <f t="array" ref="M489">SUM(ABS(L$2:L489))</f>
        <v>220</v>
      </c>
      <c r="N489" s="6" t="str">
        <f>IF(testdata5[[#This Row],[qty]]&gt;0,"UP",IF(testdata5[[#This Row],[qty]]&lt;0,"DN",""))</f>
        <v>DN</v>
      </c>
      <c r="O489" s="7">
        <f t="shared" si="8"/>
        <v>487</v>
      </c>
      <c r="P489" s="2">
        <f>IF(testdata5[[#This Row],[qty]]&lt;&gt;0,H488,"")</f>
        <v>263</v>
      </c>
      <c r="Q489" s="2">
        <f ca="1">IF(testdata5[[#This Row],[qty]]&lt;&gt;0,MAX(OFFSET(testdata5[[#This Row],[high]],0,0,testdata5[[#This Row],[lastIndex]]-testdata5[[#This Row],[index]],1)),"")</f>
        <v>258.72000000000003</v>
      </c>
      <c r="R489" s="2">
        <f ca="1">IF(testdata5[[#This Row],[qty]]&lt;&gt;0,MIN(OFFSET(testdata5[[#This Row],[low]],0,0,testdata5[[#This Row],[lastIndex]]-testdata5[[#This Row],[index]],1)),"")</f>
        <v>252.34</v>
      </c>
      <c r="S489" s="2">
        <f>IF(testdata5[[#This Row],[qty]]&lt;&gt;0,testdata5[[#This Row],[last]],"")</f>
        <v>253</v>
      </c>
      <c r="T489" s="1">
        <f ca="1">IF(testdata5[[#This Row],[qty]]&lt;&gt;0,SUM(OFFSET(testdata5[[#This Row],[volume]],0,0,testdata5[[#This Row],[lastIndex]]-testdata5[[#This Row],[index]],1))/ABS(testdata5[[#This Row],[qty]]),"")</f>
        <v>38803668</v>
      </c>
      <c r="AG489"/>
    </row>
    <row r="490" spans="1:33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IF(testdata5[[#This Row],[qty]]&lt;&gt;0,H489+testdata5[[#This Row],[qty]]*BrickSize,H489)</f>
        <v>260.5</v>
      </c>
      <c r="I490" s="15">
        <f>(testdata5[[#This Row],[low]]-$H489)/BrickSize</f>
        <v>1.2440000000000055</v>
      </c>
      <c r="J490" s="15">
        <f>(testdata5[[#This Row],[high]]-$H489)/BrickSize</f>
        <v>3.3480000000000016</v>
      </c>
      <c r="K490" s="15">
        <f>IF(ABS(testdata5[[#This Row],[higQty]])&gt;=ABS(testdata5[[#This Row],[lowQty]]),testdata5[[#This Row],[higQty]],testdata5[[#This Row],[lowQty]])</f>
        <v>3.3480000000000016</v>
      </c>
      <c r="L490" s="12">
        <f>ROUNDDOWN(testdata5[[#This Row],[rawQty]],0)</f>
        <v>3</v>
      </c>
      <c r="M490" s="12">
        <f t="array" ref="M490">SUM(ABS(L$2:L490))</f>
        <v>223</v>
      </c>
      <c r="N490" s="6" t="str">
        <f>IF(testdata5[[#This Row],[qty]]&gt;0,"UP",IF(testdata5[[#This Row],[qty]]&lt;0,"DN",""))</f>
        <v>UP</v>
      </c>
      <c r="O490" s="7">
        <f t="shared" si="8"/>
        <v>488</v>
      </c>
      <c r="P490" s="2">
        <f>IF(testdata5[[#This Row],[qty]]&lt;&gt;0,H489,"")</f>
        <v>253</v>
      </c>
      <c r="Q490" s="2">
        <f ca="1">IF(testdata5[[#This Row],[qty]]&lt;&gt;0,MAX(OFFSET(testdata5[[#This Row],[high]],0,0,testdata5[[#This Row],[lastIndex]]-testdata5[[#This Row],[index]],1)),"")</f>
        <v>261.37</v>
      </c>
      <c r="R490" s="2">
        <f ca="1">IF(testdata5[[#This Row],[qty]]&lt;&gt;0,MIN(OFFSET(testdata5[[#This Row],[low]],0,0,testdata5[[#This Row],[lastIndex]]-testdata5[[#This Row],[index]],1)),"")</f>
        <v>256.11</v>
      </c>
      <c r="S490" s="2">
        <f>IF(testdata5[[#This Row],[qty]]&lt;&gt;0,testdata5[[#This Row],[last]],"")</f>
        <v>260.5</v>
      </c>
      <c r="T490" s="1">
        <f ca="1">IF(testdata5[[#This Row],[qty]]&lt;&gt;0,SUM(OFFSET(testdata5[[#This Row],[volume]],0,0,testdata5[[#This Row],[lastIndex]]-testdata5[[#This Row],[index]],1))/ABS(testdata5[[#This Row],[qty]]),"")</f>
        <v>41509370.666666664</v>
      </c>
      <c r="AG490"/>
    </row>
    <row r="491" spans="1:33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IF(testdata5[[#This Row],[qty]]&lt;&gt;0,H490+testdata5[[#This Row],[qty]]*BrickSize,H490)</f>
        <v>260.5</v>
      </c>
      <c r="I491" s="15">
        <f>(testdata5[[#This Row],[low]]-$H490)/BrickSize</f>
        <v>-0.62799999999999723</v>
      </c>
      <c r="J491" s="15">
        <f>(testdata5[[#This Row],[high]]-$H490)/BrickSize</f>
        <v>0.78800000000001091</v>
      </c>
      <c r="K491" s="15">
        <f>IF(ABS(testdata5[[#This Row],[higQty]])&gt;=ABS(testdata5[[#This Row],[lowQty]]),testdata5[[#This Row],[higQty]],testdata5[[#This Row],[lowQty]])</f>
        <v>0.78800000000001091</v>
      </c>
      <c r="L491" s="12">
        <f>ROUNDDOWN(testdata5[[#This Row],[rawQty]],0)</f>
        <v>0</v>
      </c>
      <c r="M491" s="12">
        <f t="array" ref="M491">SUM(ABS(L$2:L491))</f>
        <v>223</v>
      </c>
      <c r="N491" s="6" t="str">
        <f>IF(testdata5[[#This Row],[qty]]&gt;0,"UP",IF(testdata5[[#This Row],[qty]]&lt;0,"DN",""))</f>
        <v/>
      </c>
      <c r="O491" s="7">
        <f t="shared" si="8"/>
        <v>489</v>
      </c>
      <c r="P491" s="2" t="str">
        <f>IF(testdata5[[#This Row],[qty]]&lt;&gt;0,H490,"")</f>
        <v/>
      </c>
      <c r="Q491" s="2" t="str">
        <f ca="1">IF(testdata5[[#This Row],[qty]]&lt;&gt;0,MAX(OFFSET(testdata5[[#This Row],[high]],0,0,testdata5[[#This Row],[lastIndex]]-testdata5[[#This Row],[index]],1)),"")</f>
        <v/>
      </c>
      <c r="R491" s="2" t="str">
        <f ca="1">IF(testdata5[[#This Row],[qty]]&lt;&gt;0,MIN(OFFSET(testdata5[[#This Row],[low]],0,0,testdata5[[#This Row],[lastIndex]]-testdata5[[#This Row],[index]],1)),"")</f>
        <v/>
      </c>
      <c r="S491" s="2" t="str">
        <f>IF(testdata5[[#This Row],[qty]]&lt;&gt;0,testdata5[[#This Row],[last]],"")</f>
        <v/>
      </c>
      <c r="T491" s="1" t="str">
        <f ca="1">IF(testdata5[[#This Row],[qty]]&lt;&gt;0,SUM(OFFSET(testdata5[[#This Row],[volume]],0,0,testdata5[[#This Row],[lastIndex]]-testdata5[[#This Row],[index]],1))/ABS(testdata5[[#This Row],[qty]]),"")</f>
        <v/>
      </c>
      <c r="AG491"/>
    </row>
    <row r="492" spans="1:33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IF(testdata5[[#This Row],[qty]]&lt;&gt;0,H491+testdata5[[#This Row],[qty]]*BrickSize,H491)</f>
        <v>258</v>
      </c>
      <c r="I492" s="15">
        <f>(testdata5[[#This Row],[low]]-$H491)/BrickSize</f>
        <v>-1.1160000000000081</v>
      </c>
      <c r="J492" s="15">
        <f>(testdata5[[#This Row],[high]]-$H491)/BrickSize</f>
        <v>0.19600000000000364</v>
      </c>
      <c r="K492" s="15">
        <f>IF(ABS(testdata5[[#This Row],[higQty]])&gt;=ABS(testdata5[[#This Row],[lowQty]]),testdata5[[#This Row],[higQty]],testdata5[[#This Row],[lowQty]])</f>
        <v>-1.1160000000000081</v>
      </c>
      <c r="L492" s="12">
        <f>ROUNDDOWN(testdata5[[#This Row],[rawQty]],0)</f>
        <v>-1</v>
      </c>
      <c r="M492" s="12">
        <f t="array" ref="M492">SUM(ABS(L$2:L492))</f>
        <v>224</v>
      </c>
      <c r="N492" s="6" t="str">
        <f>IF(testdata5[[#This Row],[qty]]&gt;0,"UP",IF(testdata5[[#This Row],[qty]]&lt;0,"DN",""))</f>
        <v>DN</v>
      </c>
      <c r="O492" s="7">
        <f t="shared" si="8"/>
        <v>489</v>
      </c>
      <c r="P492" s="2">
        <f>IF(testdata5[[#This Row],[qty]]&lt;&gt;0,H491,"")</f>
        <v>260.5</v>
      </c>
      <c r="Q492" s="2">
        <f ca="1">IF(testdata5[[#This Row],[qty]]&lt;&gt;0,MAX(OFFSET(testdata5[[#This Row],[high]],0,0,testdata5[[#This Row],[lastIndex]]-testdata5[[#This Row],[index]],1)),"")</f>
        <v>262.47000000000003</v>
      </c>
      <c r="R492" s="2">
        <f ca="1">IF(testdata5[[#This Row],[qty]]&lt;&gt;0,MIN(OFFSET(testdata5[[#This Row],[low]],0,0,testdata5[[#This Row],[lastIndex]]-testdata5[[#This Row],[index]],1)),"")</f>
        <v>257.70999999999998</v>
      </c>
      <c r="S492" s="2">
        <f>IF(testdata5[[#This Row],[qty]]&lt;&gt;0,testdata5[[#This Row],[last]],"")</f>
        <v>258</v>
      </c>
      <c r="T492" s="1">
        <f ca="1">IF(testdata5[[#This Row],[qty]]&lt;&gt;0,SUM(OFFSET(testdata5[[#This Row],[volume]],0,0,testdata5[[#This Row],[lastIndex]]-testdata5[[#This Row],[index]],1))/ABS(testdata5[[#This Row],[qty]]),"")</f>
        <v>199483088</v>
      </c>
      <c r="AG492"/>
    </row>
    <row r="493" spans="1:33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IF(testdata5[[#This Row],[qty]]&lt;&gt;0,H492+testdata5[[#This Row],[qty]]*BrickSize,H492)</f>
        <v>255.5</v>
      </c>
      <c r="I493" s="15">
        <f>(testdata5[[#This Row],[low]]-$H492)/BrickSize</f>
        <v>-1.7840000000000031</v>
      </c>
      <c r="J493" s="15">
        <f>(testdata5[[#This Row],[high]]-$H492)/BrickSize</f>
        <v>-0.15199999999999819</v>
      </c>
      <c r="K493" s="15">
        <f>IF(ABS(testdata5[[#This Row],[higQty]])&gt;=ABS(testdata5[[#This Row],[lowQty]]),testdata5[[#This Row],[higQty]],testdata5[[#This Row],[lowQty]])</f>
        <v>-1.7840000000000031</v>
      </c>
      <c r="L493" s="12">
        <f>ROUNDDOWN(testdata5[[#This Row],[rawQty]],0)</f>
        <v>-1</v>
      </c>
      <c r="M493" s="12">
        <f t="array" ref="M493">SUM(ABS(L$2:L493))</f>
        <v>225</v>
      </c>
      <c r="N493" s="6" t="str">
        <f>IF(testdata5[[#This Row],[qty]]&gt;0,"UP",IF(testdata5[[#This Row],[qty]]&lt;0,"DN",""))</f>
        <v>DN</v>
      </c>
      <c r="O493" s="7">
        <f t="shared" si="8"/>
        <v>491</v>
      </c>
      <c r="P493" s="2">
        <f>IF(testdata5[[#This Row],[qty]]&lt;&gt;0,H492,"")</f>
        <v>258</v>
      </c>
      <c r="Q493" s="2">
        <f ca="1">IF(testdata5[[#This Row],[qty]]&lt;&gt;0,MAX(OFFSET(testdata5[[#This Row],[high]],0,0,testdata5[[#This Row],[lastIndex]]-testdata5[[#This Row],[index]],1)),"")</f>
        <v>257.62</v>
      </c>
      <c r="R493" s="2">
        <f ca="1">IF(testdata5[[#This Row],[qty]]&lt;&gt;0,MIN(OFFSET(testdata5[[#This Row],[low]],0,0,testdata5[[#This Row],[lastIndex]]-testdata5[[#This Row],[index]],1)),"")</f>
        <v>253.54</v>
      </c>
      <c r="S493" s="2">
        <f>IF(testdata5[[#This Row],[qty]]&lt;&gt;0,testdata5[[#This Row],[last]],"")</f>
        <v>255.5</v>
      </c>
      <c r="T493" s="1">
        <f ca="1">IF(testdata5[[#This Row],[qty]]&lt;&gt;0,SUM(OFFSET(testdata5[[#This Row],[volume]],0,0,testdata5[[#This Row],[lastIndex]]-testdata5[[#This Row],[index]],1))/ABS(testdata5[[#This Row],[qty]]),"")</f>
        <v>119871688</v>
      </c>
      <c r="AG493"/>
    </row>
    <row r="494" spans="1:33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IF(testdata5[[#This Row],[qty]]&lt;&gt;0,H493+testdata5[[#This Row],[qty]]*BrickSize,H493)</f>
        <v>248</v>
      </c>
      <c r="I494" s="15">
        <f>(testdata5[[#This Row],[low]]-$H493)/BrickSize</f>
        <v>-3.251999999999998</v>
      </c>
      <c r="J494" s="15">
        <f>(testdata5[[#This Row],[high]]-$H493)/BrickSize</f>
        <v>-0.47200000000000275</v>
      </c>
      <c r="K494" s="15">
        <f>IF(ABS(testdata5[[#This Row],[higQty]])&gt;=ABS(testdata5[[#This Row],[lowQty]]),testdata5[[#This Row],[higQty]],testdata5[[#This Row],[lowQty]])</f>
        <v>-3.251999999999998</v>
      </c>
      <c r="L494" s="12">
        <f>ROUNDDOWN(testdata5[[#This Row],[rawQty]],0)</f>
        <v>-3</v>
      </c>
      <c r="M494" s="12">
        <f t="array" ref="M494">SUM(ABS(L$2:L494))</f>
        <v>228</v>
      </c>
      <c r="N494" s="6" t="str">
        <f>IF(testdata5[[#This Row],[qty]]&gt;0,"UP",IF(testdata5[[#This Row],[qty]]&lt;0,"DN",""))</f>
        <v>DN</v>
      </c>
      <c r="O494" s="7">
        <f t="shared" si="8"/>
        <v>492</v>
      </c>
      <c r="P494" s="2">
        <f>IF(testdata5[[#This Row],[qty]]&lt;&gt;0,H493,"")</f>
        <v>255.5</v>
      </c>
      <c r="Q494" s="2">
        <f ca="1">IF(testdata5[[#This Row],[qty]]&lt;&gt;0,MAX(OFFSET(testdata5[[#This Row],[high]],0,0,testdata5[[#This Row],[lastIndex]]-testdata5[[#This Row],[index]],1)),"")</f>
        <v>254.32</v>
      </c>
      <c r="R494" s="2">
        <f ca="1">IF(testdata5[[#This Row],[qty]]&lt;&gt;0,MIN(OFFSET(testdata5[[#This Row],[low]],0,0,testdata5[[#This Row],[lastIndex]]-testdata5[[#This Row],[index]],1)),"")</f>
        <v>247.37</v>
      </c>
      <c r="S494" s="2">
        <f>IF(testdata5[[#This Row],[qty]]&lt;&gt;0,testdata5[[#This Row],[last]],"")</f>
        <v>248</v>
      </c>
      <c r="T494" s="1">
        <f ca="1">IF(testdata5[[#This Row],[qty]]&lt;&gt;0,SUM(OFFSET(testdata5[[#This Row],[volume]],0,0,testdata5[[#This Row],[lastIndex]]-testdata5[[#This Row],[index]],1))/ABS(testdata5[[#This Row],[qty]]),"")</f>
        <v>56536864</v>
      </c>
      <c r="AG494"/>
    </row>
    <row r="495" spans="1:33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IF(testdata5[[#This Row],[qty]]&lt;&gt;0,H494+testdata5[[#This Row],[qty]]*BrickSize,H494)</f>
        <v>250.5</v>
      </c>
      <c r="I495" s="15">
        <f>(testdata5[[#This Row],[low]]-$H494)/BrickSize</f>
        <v>-0.34800000000000181</v>
      </c>
      <c r="J495" s="15">
        <f>(testdata5[[#This Row],[high]]-$H494)/BrickSize</f>
        <v>1.4759999999999991</v>
      </c>
      <c r="K495" s="15">
        <f>IF(ABS(testdata5[[#This Row],[higQty]])&gt;=ABS(testdata5[[#This Row],[lowQty]]),testdata5[[#This Row],[higQty]],testdata5[[#This Row],[lowQty]])</f>
        <v>1.4759999999999991</v>
      </c>
      <c r="L495" s="12">
        <f>ROUNDDOWN(testdata5[[#This Row],[rawQty]],0)</f>
        <v>1</v>
      </c>
      <c r="M495" s="12">
        <f t="array" ref="M495">SUM(ABS(L$2:L495))</f>
        <v>229</v>
      </c>
      <c r="N495" s="6" t="str">
        <f>IF(testdata5[[#This Row],[qty]]&gt;0,"UP",IF(testdata5[[#This Row],[qty]]&lt;0,"DN",""))</f>
        <v>UP</v>
      </c>
      <c r="O495" s="7">
        <f t="shared" si="8"/>
        <v>493</v>
      </c>
      <c r="P495" s="2">
        <f>IF(testdata5[[#This Row],[qty]]&lt;&gt;0,H494,"")</f>
        <v>248</v>
      </c>
      <c r="Q495" s="2">
        <f ca="1">IF(testdata5[[#This Row],[qty]]&lt;&gt;0,MAX(OFFSET(testdata5[[#This Row],[high]],0,0,testdata5[[#This Row],[lastIndex]]-testdata5[[#This Row],[index]],1)),"")</f>
        <v>251.69</v>
      </c>
      <c r="R495" s="2">
        <f ca="1">IF(testdata5[[#This Row],[qty]]&lt;&gt;0,MIN(OFFSET(testdata5[[#This Row],[low]],0,0,testdata5[[#This Row],[lastIndex]]-testdata5[[#This Row],[index]],1)),"")</f>
        <v>247.13</v>
      </c>
      <c r="S495" s="2">
        <f>IF(testdata5[[#This Row],[qty]]&lt;&gt;0,testdata5[[#This Row],[last]],"")</f>
        <v>250.5</v>
      </c>
      <c r="T495" s="1">
        <f ca="1">IF(testdata5[[#This Row],[qty]]&lt;&gt;0,SUM(OFFSET(testdata5[[#This Row],[volume]],0,0,testdata5[[#This Row],[lastIndex]]-testdata5[[#This Row],[index]],1))/ABS(testdata5[[#This Row],[qty]]),"")</f>
        <v>137862544</v>
      </c>
      <c r="AG495"/>
    </row>
    <row r="496" spans="1:33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IF(testdata5[[#This Row],[qty]]&lt;&gt;0,H495+testdata5[[#This Row],[qty]]*BrickSize,H495)</f>
        <v>245.5</v>
      </c>
      <c r="I496" s="15">
        <f>(testdata5[[#This Row],[low]]-$H495)/BrickSize</f>
        <v>-2.8799999999999955</v>
      </c>
      <c r="J496" s="15">
        <f>(testdata5[[#This Row],[high]]-$H495)/BrickSize</f>
        <v>1.0399999999999978</v>
      </c>
      <c r="K496" s="15">
        <f>IF(ABS(testdata5[[#This Row],[higQty]])&gt;=ABS(testdata5[[#This Row],[lowQty]]),testdata5[[#This Row],[higQty]],testdata5[[#This Row],[lowQty]])</f>
        <v>-2.8799999999999955</v>
      </c>
      <c r="L496" s="12">
        <f>ROUNDDOWN(testdata5[[#This Row],[rawQty]],0)</f>
        <v>-2</v>
      </c>
      <c r="M496" s="12">
        <f t="array" ref="M496">SUM(ABS(L$2:L496))</f>
        <v>231</v>
      </c>
      <c r="N496" s="6" t="str">
        <f>IF(testdata5[[#This Row],[qty]]&gt;0,"UP",IF(testdata5[[#This Row],[qty]]&lt;0,"DN",""))</f>
        <v>DN</v>
      </c>
      <c r="O496" s="7">
        <f t="shared" si="8"/>
        <v>494</v>
      </c>
      <c r="P496" s="2">
        <f>IF(testdata5[[#This Row],[qty]]&lt;&gt;0,H495,"")</f>
        <v>250.5</v>
      </c>
      <c r="Q496" s="2">
        <f ca="1">IF(testdata5[[#This Row],[qty]]&lt;&gt;0,MAX(OFFSET(testdata5[[#This Row],[high]],0,0,testdata5[[#This Row],[lastIndex]]-testdata5[[#This Row],[index]],1)),"")</f>
        <v>253.1</v>
      </c>
      <c r="R496" s="2">
        <f ca="1">IF(testdata5[[#This Row],[qty]]&lt;&gt;0,MIN(OFFSET(testdata5[[#This Row],[low]],0,0,testdata5[[#This Row],[lastIndex]]-testdata5[[#This Row],[index]],1)),"")</f>
        <v>243.3</v>
      </c>
      <c r="S496" s="2">
        <f>IF(testdata5[[#This Row],[qty]]&lt;&gt;0,testdata5[[#This Row],[last]],"")</f>
        <v>245.5</v>
      </c>
      <c r="T496" s="1">
        <f ca="1">IF(testdata5[[#This Row],[qty]]&lt;&gt;0,SUM(OFFSET(testdata5[[#This Row],[volume]],0,0,testdata5[[#This Row],[lastIndex]]-testdata5[[#This Row],[index]],1))/ABS(testdata5[[#This Row],[qty]]),"")</f>
        <v>110171464</v>
      </c>
      <c r="AG496"/>
    </row>
    <row r="497" spans="1:33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IF(testdata5[[#This Row],[qty]]&lt;&gt;0,H496+testdata5[[#This Row],[qty]]*BrickSize,H496)</f>
        <v>240.5</v>
      </c>
      <c r="I497" s="15">
        <f>(testdata5[[#This Row],[low]]-$H496)/BrickSize</f>
        <v>-2.7159999999999966</v>
      </c>
      <c r="J497" s="15">
        <f>(testdata5[[#This Row],[high]]-$H496)/BrickSize</f>
        <v>3.9999999999963624E-3</v>
      </c>
      <c r="K497" s="15">
        <f>IF(ABS(testdata5[[#This Row],[higQty]])&gt;=ABS(testdata5[[#This Row],[lowQty]]),testdata5[[#This Row],[higQty]],testdata5[[#This Row],[lowQty]])</f>
        <v>-2.7159999999999966</v>
      </c>
      <c r="L497" s="12">
        <f>ROUNDDOWN(testdata5[[#This Row],[rawQty]],0)</f>
        <v>-2</v>
      </c>
      <c r="M497" s="12">
        <f t="array" ref="M497">SUM(ABS(L$2:L497))</f>
        <v>233</v>
      </c>
      <c r="N497" s="6" t="str">
        <f>IF(testdata5[[#This Row],[qty]]&gt;0,"UP",IF(testdata5[[#This Row],[qty]]&lt;0,"DN",""))</f>
        <v>DN</v>
      </c>
      <c r="O497" s="7">
        <f t="shared" si="8"/>
        <v>495</v>
      </c>
      <c r="P497" s="2">
        <f>IF(testdata5[[#This Row],[qty]]&lt;&gt;0,H496,"")</f>
        <v>245.5</v>
      </c>
      <c r="Q497" s="2">
        <f ca="1">IF(testdata5[[#This Row],[qty]]&lt;&gt;0,MAX(OFFSET(testdata5[[#This Row],[high]],0,0,testdata5[[#This Row],[lastIndex]]-testdata5[[#This Row],[index]],1)),"")</f>
        <v>245.51</v>
      </c>
      <c r="R497" s="2">
        <f ca="1">IF(testdata5[[#This Row],[qty]]&lt;&gt;0,MIN(OFFSET(testdata5[[#This Row],[low]],0,0,testdata5[[#This Row],[lastIndex]]-testdata5[[#This Row],[index]],1)),"")</f>
        <v>238.71</v>
      </c>
      <c r="S497" s="2">
        <f>IF(testdata5[[#This Row],[qty]]&lt;&gt;0,testdata5[[#This Row],[last]],"")</f>
        <v>240.5</v>
      </c>
      <c r="T497" s="1">
        <f ca="1">IF(testdata5[[#This Row],[qty]]&lt;&gt;0,SUM(OFFSET(testdata5[[#This Row],[volume]],0,0,testdata5[[#This Row],[lastIndex]]-testdata5[[#This Row],[index]],1))/ABS(testdata5[[#This Row],[qty]]),"")</f>
        <v>129162904</v>
      </c>
      <c r="AG497"/>
    </row>
    <row r="498" spans="1:33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IF(testdata5[[#This Row],[qty]]&lt;&gt;0,H497+testdata5[[#This Row],[qty]]*BrickSize,H497)</f>
        <v>238</v>
      </c>
      <c r="I498" s="15">
        <f>(testdata5[[#This Row],[low]]-$H497)/BrickSize</f>
        <v>-1.991999999999996</v>
      </c>
      <c r="J498" s="15">
        <f>(testdata5[[#This Row],[high]]-$H497)/BrickSize</f>
        <v>1.8279999999999972</v>
      </c>
      <c r="K498" s="15">
        <f>IF(ABS(testdata5[[#This Row],[higQty]])&gt;=ABS(testdata5[[#This Row],[lowQty]]),testdata5[[#This Row],[higQty]],testdata5[[#This Row],[lowQty]])</f>
        <v>-1.991999999999996</v>
      </c>
      <c r="L498" s="12">
        <f>ROUNDDOWN(testdata5[[#This Row],[rawQty]],0)</f>
        <v>-1</v>
      </c>
      <c r="M498" s="12">
        <f t="array" ref="M498">SUM(ABS(L$2:L498))</f>
        <v>234</v>
      </c>
      <c r="N498" s="6" t="str">
        <f>IF(testdata5[[#This Row],[qty]]&gt;0,"UP",IF(testdata5[[#This Row],[qty]]&lt;0,"DN",""))</f>
        <v>DN</v>
      </c>
      <c r="O498" s="7">
        <f t="shared" si="8"/>
        <v>496</v>
      </c>
      <c r="P498" s="21">
        <f>IF(testdata5[[#This Row],[qty]]&lt;&gt;0,H497,"")</f>
        <v>240.5</v>
      </c>
      <c r="Q498" s="21">
        <f ca="1">IF(testdata5[[#This Row],[qty]]&lt;&gt;0,MAX(OFFSET(testdata5[[#This Row],[high]],0,0,testdata5[[#This Row],[lastIndex]]-testdata5[[#This Row],[index]],1)),"")</f>
        <v>245.07</v>
      </c>
      <c r="R498" s="21">
        <f ca="1">IF(testdata5[[#This Row],[qty]]&lt;&gt;0,MIN(OFFSET(testdata5[[#This Row],[low]],0,0,testdata5[[#This Row],[lastIndex]]-testdata5[[#This Row],[index]],1)),"")</f>
        <v>235.52</v>
      </c>
      <c r="S498" s="21">
        <f>IF(testdata5[[#This Row],[qty]]&lt;&gt;0,testdata5[[#This Row],[last]],"")</f>
        <v>238</v>
      </c>
      <c r="T498" s="22">
        <f ca="1">IF(testdata5[[#This Row],[qty]]&lt;&gt;0,SUM(OFFSET(testdata5[[#This Row],[volume]],0,0,testdata5[[#This Row],[lastIndex]]-testdata5[[#This Row],[index]],1))/ABS(testdata5[[#This Row],[qty]]),"")</f>
        <v>260180208</v>
      </c>
      <c r="AG498"/>
    </row>
    <row r="499" spans="1:33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IF(testdata5[[#This Row],[qty]]&lt;&gt;0,H498+testdata5[[#This Row],[qty]]*BrickSize,H498)</f>
        <v>230.5</v>
      </c>
      <c r="I499" s="15">
        <f>(testdata5[[#This Row],[low]]-$H498)/BrickSize</f>
        <v>-3.2320000000000051</v>
      </c>
      <c r="J499" s="15">
        <f>(testdata5[[#This Row],[high]]-$H498)/BrickSize</f>
        <v>-0.65599999999999459</v>
      </c>
      <c r="K499" s="15">
        <f>IF(ABS(testdata5[[#This Row],[higQty]])&gt;=ABS(testdata5[[#This Row],[lowQty]]),testdata5[[#This Row],[higQty]],testdata5[[#This Row],[lowQty]])</f>
        <v>-3.2320000000000051</v>
      </c>
      <c r="L499" s="12">
        <f>ROUNDDOWN(testdata5[[#This Row],[rawQty]],0)</f>
        <v>-3</v>
      </c>
      <c r="M499" s="12">
        <f t="array" ref="M499">SUM(ABS(L$2:L499))</f>
        <v>237</v>
      </c>
      <c r="N499" s="6" t="str">
        <f>IF(testdata5[[#This Row],[qty]]&gt;0,"UP",IF(testdata5[[#This Row],[qty]]&lt;0,"DN",""))</f>
        <v>DN</v>
      </c>
      <c r="O499" s="7">
        <f t="shared" si="8"/>
        <v>497</v>
      </c>
      <c r="P499" s="2">
        <f>IF(testdata5[[#This Row],[qty]]&lt;&gt;0,H498,"")</f>
        <v>238</v>
      </c>
      <c r="Q499" s="2">
        <f ca="1">IF(testdata5[[#This Row],[qty]]&lt;&gt;0,MAX(OFFSET(testdata5[[#This Row],[high]],0,0,testdata5[[#This Row],[lastIndex]]-testdata5[[#This Row],[index]],1)),"")</f>
        <v>236.36</v>
      </c>
      <c r="R499" s="2">
        <f ca="1">IF(testdata5[[#This Row],[qty]]&lt;&gt;0,MIN(OFFSET(testdata5[[#This Row],[low]],0,0,testdata5[[#This Row],[lastIndex]]-testdata5[[#This Row],[index]],1)),"")</f>
        <v>229.92</v>
      </c>
      <c r="S499" s="2">
        <f>IF(testdata5[[#This Row],[qty]]&lt;&gt;0,testdata5[[#This Row],[last]],"")</f>
        <v>230.5</v>
      </c>
      <c r="T499" s="1">
        <f ca="1">IF(testdata5[[#This Row],[qty]]&lt;&gt;0,SUM(OFFSET(testdata5[[#This Row],[volume]],0,0,testdata5[[#This Row],[lastIndex]]-testdata5[[#This Row],[index]],1))/ABS(testdata5[[#This Row],[qty]]),"")</f>
        <v>50033568</v>
      </c>
      <c r="AG499"/>
    </row>
    <row r="500" spans="1:33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IF(testdata5[[#This Row],[qty]]&lt;&gt;0,H499+testdata5[[#This Row],[qty]]*BrickSize,H499)</f>
        <v>240.5</v>
      </c>
      <c r="I500" s="15">
        <f>(testdata5[[#This Row],[low]]-$H499)/BrickSize</f>
        <v>-0.43200000000000499</v>
      </c>
      <c r="J500" s="15">
        <f>(testdata5[[#This Row],[high]]-$H499)/BrickSize</f>
        <v>4.4440000000000053</v>
      </c>
      <c r="K500" s="15">
        <f>IF(ABS(testdata5[[#This Row],[higQty]])&gt;=ABS(testdata5[[#This Row],[lowQty]]),testdata5[[#This Row],[higQty]],testdata5[[#This Row],[lowQty]])</f>
        <v>4.4440000000000053</v>
      </c>
      <c r="L500" s="12">
        <f>ROUNDDOWN(testdata5[[#This Row],[rawQty]],0)</f>
        <v>4</v>
      </c>
      <c r="M500" s="12">
        <f t="array" ref="M500">SUM(ABS(L$2:L500))</f>
        <v>241</v>
      </c>
      <c r="N500" s="6" t="str">
        <f>IF(testdata5[[#This Row],[qty]]&gt;0,"UP",IF(testdata5[[#This Row],[qty]]&lt;0,"DN",""))</f>
        <v>UP</v>
      </c>
      <c r="O500" s="7">
        <f t="shared" si="8"/>
        <v>498</v>
      </c>
      <c r="P500" s="2">
        <f>IF(testdata5[[#This Row],[qty]]&lt;&gt;0,H499,"")</f>
        <v>230.5</v>
      </c>
      <c r="Q500" s="2">
        <f ca="1">IF(testdata5[[#This Row],[qty]]&lt;&gt;0,MAX(OFFSET(testdata5[[#This Row],[high]],0,0,testdata5[[#This Row],[lastIndex]]-testdata5[[#This Row],[index]],1)),"")</f>
        <v>241.61</v>
      </c>
      <c r="R500" s="2">
        <f ca="1">IF(testdata5[[#This Row],[qty]]&lt;&gt;0,MIN(OFFSET(testdata5[[#This Row],[low]],0,0,testdata5[[#This Row],[lastIndex]]-testdata5[[#This Row],[index]],1)),"")</f>
        <v>229.42</v>
      </c>
      <c r="S500" s="2">
        <f>IF(testdata5[[#This Row],[qty]]&lt;&gt;0,testdata5[[#This Row],[last]],"")</f>
        <v>240.5</v>
      </c>
      <c r="T500" s="1">
        <f ca="1">IF(testdata5[[#This Row],[qty]]&lt;&gt;0,SUM(OFFSET(testdata5[[#This Row],[volume]],0,0,testdata5[[#This Row],[lastIndex]]-testdata5[[#This Row],[index]],1))/ABS(testdata5[[#This Row],[qty]]),"")</f>
        <v>55655512</v>
      </c>
      <c r="AG500"/>
    </row>
    <row r="501" spans="1:33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IF(testdata5[[#This Row],[qty]]&lt;&gt;0,H500+testdata5[[#This Row],[qty]]*BrickSize,H500)</f>
        <v>235.5</v>
      </c>
      <c r="I501" s="15">
        <f>(testdata5[[#This Row],[low]]-$H500)/BrickSize</f>
        <v>-2.3919999999999959</v>
      </c>
      <c r="J501" s="15">
        <f>(testdata5[[#This Row],[high]]-$H500)/BrickSize</f>
        <v>1.2720000000000027</v>
      </c>
      <c r="K501" s="15">
        <f>IF(ABS(testdata5[[#This Row],[higQty]])&gt;=ABS(testdata5[[#This Row],[lowQty]]),testdata5[[#This Row],[higQty]],testdata5[[#This Row],[lowQty]])</f>
        <v>-2.3919999999999959</v>
      </c>
      <c r="L501" s="12">
        <f>ROUNDDOWN(testdata5[[#This Row],[rawQty]],0)</f>
        <v>-2</v>
      </c>
      <c r="M501" s="12">
        <f t="array" ref="M501">SUM(ABS(L$2:L501))</f>
        <v>243</v>
      </c>
      <c r="N501" s="6" t="str">
        <f>IF(testdata5[[#This Row],[qty]]&gt;0,"UP",IF(testdata5[[#This Row],[qty]]&lt;0,"DN",""))</f>
        <v>DN</v>
      </c>
      <c r="O501" s="7">
        <f t="shared" si="8"/>
        <v>499</v>
      </c>
      <c r="P501" s="2">
        <f>IF(testdata5[[#This Row],[qty]]&lt;&gt;0,H500,"")</f>
        <v>240.5</v>
      </c>
      <c r="Q501" s="2">
        <f ca="1">IF(testdata5[[#This Row],[qty]]&lt;&gt;0,MAX(OFFSET(testdata5[[#This Row],[high]],0,0,testdata5[[#This Row],[lastIndex]]-testdata5[[#This Row],[index]],1)),"")</f>
        <v>243.68</v>
      </c>
      <c r="R501" s="2">
        <f ca="1">IF(testdata5[[#This Row],[qty]]&lt;&gt;0,MIN(OFFSET(testdata5[[#This Row],[low]],0,0,testdata5[[#This Row],[lastIndex]]-testdata5[[#This Row],[index]],1)),"")</f>
        <v>234.52</v>
      </c>
      <c r="S501" s="2">
        <f>IF(testdata5[[#This Row],[qty]]&lt;&gt;0,testdata5[[#This Row],[last]],"")</f>
        <v>235.5</v>
      </c>
      <c r="T501" s="1">
        <f ca="1">IF(testdata5[[#This Row],[qty]]&lt;&gt;0,SUM(OFFSET(testdata5[[#This Row],[volume]],0,0,testdata5[[#This Row],[lastIndex]]-testdata5[[#This Row],[index]],1))/ABS(testdata5[[#This Row],[qty]]),"")</f>
        <v>94897016</v>
      </c>
      <c r="AG501"/>
    </row>
    <row r="502" spans="1:33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IF(testdata5[[#This Row],[qty]]&lt;&gt;0,H501+testdata5[[#This Row],[qty]]*BrickSize,H501)</f>
        <v>245.5</v>
      </c>
      <c r="I502" s="15">
        <f>(testdata5[[#This Row],[low]]-$H501)/BrickSize</f>
        <v>2.5480000000000018</v>
      </c>
      <c r="J502" s="15">
        <f>(testdata5[[#This Row],[high]]-$H501)/BrickSize</f>
        <v>4.4919999999999956</v>
      </c>
      <c r="K502" s="15">
        <f>IF(ABS(testdata5[[#This Row],[higQty]])&gt;=ABS(testdata5[[#This Row],[lowQty]]),testdata5[[#This Row],[higQty]],testdata5[[#This Row],[lowQty]])</f>
        <v>4.4919999999999956</v>
      </c>
      <c r="L502" s="12">
        <f>ROUNDDOWN(testdata5[[#This Row],[rawQty]],0)</f>
        <v>4</v>
      </c>
      <c r="M502" s="12">
        <f t="array" ref="M502">SUM(ABS(L$2:L502))</f>
        <v>247</v>
      </c>
      <c r="N502" s="6" t="str">
        <f>IF(testdata5[[#This Row],[qty]]&gt;0,"UP",IF(testdata5[[#This Row],[qty]]&lt;0,"DN",""))</f>
        <v>UP</v>
      </c>
      <c r="O502" s="7">
        <f t="shared" si="8"/>
        <v>500</v>
      </c>
      <c r="P502" s="2">
        <f>IF(testdata5[[#This Row],[qty]]&lt;&gt;0,H501,"")</f>
        <v>235.5</v>
      </c>
      <c r="Q502" s="2">
        <f ca="1">IF(testdata5[[#This Row],[qty]]&lt;&gt;0,MAX(OFFSET(testdata5[[#This Row],[high]],0,0,testdata5[[#This Row],[lastIndex]]-testdata5[[#This Row],[index]],1)),"")</f>
        <v>246.73</v>
      </c>
      <c r="R502" s="2">
        <f ca="1">IF(testdata5[[#This Row],[qty]]&lt;&gt;0,MIN(OFFSET(testdata5[[#This Row],[low]],0,0,testdata5[[#This Row],[lastIndex]]-testdata5[[#This Row],[index]],1)),"")</f>
        <v>241.87</v>
      </c>
      <c r="S502" s="2">
        <f>IF(testdata5[[#This Row],[qty]]&lt;&gt;0,testdata5[[#This Row],[last]],"")</f>
        <v>245.5</v>
      </c>
      <c r="T502" s="1">
        <f ca="1">IF(testdata5[[#This Row],[qty]]&lt;&gt;0,SUM(OFFSET(testdata5[[#This Row],[volume]],0,0,testdata5[[#This Row],[lastIndex]]-testdata5[[#This Row],[index]],1))/ABS(testdata5[[#This Row],[qty]]),"")</f>
        <v>38999728</v>
      </c>
      <c r="AG502"/>
    </row>
    <row r="503" spans="1:33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IF(testdata5[[#This Row],[qty]]&lt;&gt;0,H502+testdata5[[#This Row],[qty]]*BrickSize,H502)</f>
        <v>243</v>
      </c>
      <c r="I503" s="15">
        <f>(testdata5[[#This Row],[low]]-$H502)/BrickSize</f>
        <v>-1.0519999999999983</v>
      </c>
      <c r="J503" s="15">
        <f>(testdata5[[#This Row],[high]]-$H502)/BrickSize</f>
        <v>1.5999999999996815E-2</v>
      </c>
      <c r="K503" s="15">
        <f>IF(ABS(testdata5[[#This Row],[higQty]])&gt;=ABS(testdata5[[#This Row],[lowQty]]),testdata5[[#This Row],[higQty]],testdata5[[#This Row],[lowQty]])</f>
        <v>-1.0519999999999983</v>
      </c>
      <c r="L503" s="12">
        <f>ROUNDDOWN(testdata5[[#This Row],[rawQty]],0)</f>
        <v>-1</v>
      </c>
      <c r="M503" s="12">
        <f t="array" ref="M503">SUM(ABS(L$2:L503))</f>
        <v>248</v>
      </c>
      <c r="N503" s="6" t="str">
        <f>IF(testdata5[[#This Row],[qty]]&gt;0,"UP",IF(testdata5[[#This Row],[qty]]&lt;0,"DN",""))</f>
        <v>DN</v>
      </c>
      <c r="O503" s="7">
        <f t="shared" si="8"/>
        <v>501</v>
      </c>
      <c r="P503" s="2">
        <f>IF(testdata5[[#This Row],[qty]]&lt;&gt;0,H502,"")</f>
        <v>245.5</v>
      </c>
      <c r="Q503" s="2">
        <f ca="1">IF(testdata5[[#This Row],[qty]]&lt;&gt;0,MAX(OFFSET(testdata5[[#This Row],[high]],0,0,testdata5[[#This Row],[lastIndex]]-testdata5[[#This Row],[index]],1)),"")</f>
        <v>245.54</v>
      </c>
      <c r="R503" s="2">
        <f ca="1">IF(testdata5[[#This Row],[qty]]&lt;&gt;0,MIN(OFFSET(testdata5[[#This Row],[low]],0,0,testdata5[[#This Row],[lastIndex]]-testdata5[[#This Row],[index]],1)),"")</f>
        <v>242.87</v>
      </c>
      <c r="S503" s="2">
        <f>IF(testdata5[[#This Row],[qty]]&lt;&gt;0,testdata5[[#This Row],[last]],"")</f>
        <v>243</v>
      </c>
      <c r="T503" s="1">
        <f ca="1">IF(testdata5[[#This Row],[qty]]&lt;&gt;0,SUM(OFFSET(testdata5[[#This Row],[volume]],0,0,testdata5[[#This Row],[lastIndex]]-testdata5[[#This Row],[index]],1))/ABS(testdata5[[#This Row],[qty]]),"")</f>
        <v>147031456</v>
      </c>
      <c r="AG503"/>
    </row>
  </sheetData>
  <phoneticPr fontId="21" type="noConversion"/>
  <pageMargins left="0.7" right="0.7" top="0.75" bottom="0.75" header="0.3" footer="0.3"/>
  <pageSetup orientation="portrait" r:id="rId1"/>
  <ignoredErrors>
    <ignoredError sqref="L3:L503 O3 T3 K2 H3 Q3:R3 O4:O503 Q4:Q503 R4:R503 H4:H503" calculatedColumn="1"/>
  </ignoredErrors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9C5F-F701-4F6E-BEB1-5C2D0A4975D7}">
  <dimension ref="A1:AB503"/>
  <sheetViews>
    <sheetView workbookViewId="0">
      <pane xSplit="2" ySplit="1" topLeftCell="D2" activePane="bottomRight" state="frozenSplit"/>
      <selection pane="topRight" activeCell="P1" sqref="P1"/>
      <selection pane="bottomLeft" activeCell="A20" sqref="A20"/>
      <selection pane="bottomRight" activeCell="S1" sqref="S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style="15" bestFit="1" customWidth="1"/>
    <col min="10" max="10" width="3.85546875" style="12" bestFit="1" customWidth="1"/>
    <col min="11" max="11" width="5.140625" style="12" bestFit="1" customWidth="1"/>
    <col min="12" max="12" width="6.28515625" bestFit="1" customWidth="1"/>
    <col min="13" max="13" width="9.140625" style="4" bestFit="1" customWidth="1"/>
    <col min="14" max="14" width="11" style="26" bestFit="1" customWidth="1"/>
    <col min="15" max="16" width="9" style="29" bestFit="1" customWidth="1"/>
    <col min="17" max="17" width="11" style="26" bestFit="1" customWidth="1"/>
    <col min="18" max="18" width="14.28515625" style="1" bestFit="1" customWidth="1"/>
    <col min="19" max="19" width="3.7109375" customWidth="1"/>
    <col min="21" max="21" width="3.7109375" customWidth="1"/>
    <col min="22" max="22" width="12.42578125" style="3" bestFit="1" customWidth="1"/>
    <col min="23" max="26" width="9" style="2" bestFit="1" customWidth="1"/>
    <col min="27" max="27" width="15" style="1" bestFit="1" customWidth="1"/>
    <col min="28" max="28" width="6.140625" style="4" bestFit="1" customWidth="1"/>
  </cols>
  <sheetData>
    <row r="1" spans="1:28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15" t="s">
        <v>136</v>
      </c>
      <c r="J1" s="12" t="s">
        <v>135</v>
      </c>
      <c r="K1" s="12" t="s">
        <v>137</v>
      </c>
      <c r="L1" s="6" t="s">
        <v>138</v>
      </c>
      <c r="M1" s="7" t="s">
        <v>15</v>
      </c>
      <c r="N1" s="24" t="s">
        <v>9</v>
      </c>
      <c r="O1" s="28" t="s">
        <v>10</v>
      </c>
      <c r="P1" s="28" t="s">
        <v>11</v>
      </c>
      <c r="Q1" s="24" t="s">
        <v>12</v>
      </c>
      <c r="R1" s="5" t="s">
        <v>13</v>
      </c>
      <c r="T1" s="4" t="s">
        <v>7</v>
      </c>
      <c r="V1" s="3" t="s">
        <v>0</v>
      </c>
      <c r="W1" s="6" t="s">
        <v>1</v>
      </c>
      <c r="X1" s="6" t="s">
        <v>2</v>
      </c>
      <c r="Y1" s="6" t="s">
        <v>3</v>
      </c>
      <c r="Z1" s="6" t="s">
        <v>4</v>
      </c>
      <c r="AA1" s="5" t="s">
        <v>5</v>
      </c>
      <c r="AB1" s="4" t="s">
        <v>134</v>
      </c>
    </row>
    <row r="2" spans="1:28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212.8</v>
      </c>
      <c r="I2" s="16"/>
      <c r="J2" s="13"/>
      <c r="K2" s="13">
        <f t="array" ref="K2">SUM(ABS(J$2:J2))</f>
        <v>0</v>
      </c>
      <c r="L2" s="11" t="s">
        <v>14</v>
      </c>
      <c r="M2" s="10"/>
      <c r="N2" s="25"/>
      <c r="O2" s="11"/>
      <c r="P2" s="11"/>
      <c r="Q2" s="25"/>
      <c r="R2" s="10"/>
      <c r="T2" s="4">
        <v>6.1497482878433001</v>
      </c>
    </row>
    <row r="3" spans="1:28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IF(ABS(testdata7[[#This Row],[close]]-H2)&gt;=BrickSize,H2+testdata7[[#This Row],[qty]]*BrickSize,H2)</f>
        <v>212.8</v>
      </c>
      <c r="I3" s="15">
        <f>(testdata7[[#This Row],[close]]-H2)/BrickSize</f>
        <v>0.20488643453761088</v>
      </c>
      <c r="J3" s="12">
        <f>ROUNDDOWN((testdata7[[#This Row],[close]]-H2)/BrickSize,0)</f>
        <v>0</v>
      </c>
      <c r="K3" s="14">
        <f t="array" ref="K3">SUM(ABS(J$2:J3))</f>
        <v>0</v>
      </c>
      <c r="L3" s="6" t="str">
        <f>IF(testdata7[[#This Row],[last]]&gt;H2,"UP",IF(testdata7[[#This Row],[last]]&lt;H2,"DN",""))</f>
        <v/>
      </c>
      <c r="M3" s="7">
        <f t="shared" ref="M3:M66" si="0">IF(L2&lt;&gt;"",$A2,M2)</f>
        <v>1</v>
      </c>
      <c r="N3" s="26" t="str">
        <f>IF(testdata7[[#This Row],[qty]]&lt;&gt;0,H2,"")</f>
        <v/>
      </c>
      <c r="O3" s="29" t="str">
        <f ca="1">IF(testdata7[[#This Row],[dir]]&lt;&gt;"",MAX(OFFSET(testdata7[[#This Row],[high]],0,0,testdata7[[#This Row],[lastIndex]]-testdata7[[#This Row],[index]],1)),"")</f>
        <v/>
      </c>
      <c r="P3" s="29" t="str">
        <f ca="1">IF(testdata7[[#This Row],[dir]]&lt;&gt;"",MIN(OFFSET(testdata7[[#This Row],[low]],0,0,testdata7[[#This Row],[lastIndex]]-testdata7[[#This Row],[index]],1)),"")</f>
        <v/>
      </c>
      <c r="Q3" s="26" t="str">
        <f>IF(testdata7[[#This Row],[qty]]&lt;&gt;0,testdata7[[#This Row],[last]],"")</f>
        <v/>
      </c>
      <c r="R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" spans="1:28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IF(ABS(testdata7[[#This Row],[close]]-H3)&gt;=BrickSize,H3+testdata7[[#This Row],[qty]]*BrickSize,H3)</f>
        <v>212.8</v>
      </c>
      <c r="I4" s="15">
        <f>(testdata7[[#This Row],[close]]-H3)/BrickSize</f>
        <v>0.17724302670316852</v>
      </c>
      <c r="J4" s="12">
        <f>ROUNDDOWN((testdata7[[#This Row],[close]]-H3)/BrickSize,0)</f>
        <v>0</v>
      </c>
      <c r="K4" s="12">
        <f t="array" ref="K4">SUM(ABS(J$2:J4))</f>
        <v>0</v>
      </c>
      <c r="L4" s="6" t="str">
        <f>IF(testdata7[[#This Row],[last]]&gt;H3,"UP",IF(testdata7[[#This Row],[last]]&lt;H3,"DN",""))</f>
        <v/>
      </c>
      <c r="M4" s="7">
        <f t="shared" si="0"/>
        <v>1</v>
      </c>
      <c r="N4" s="26" t="str">
        <f>IF(testdata7[[#This Row],[qty]]&lt;&gt;0,H3,"")</f>
        <v/>
      </c>
      <c r="O4" s="29" t="str">
        <f ca="1">IF(testdata7[[#This Row],[dir]]&lt;&gt;"",MAX(OFFSET(testdata7[[#This Row],[high]],0,0,testdata7[[#This Row],[lastIndex]]-testdata7[[#This Row],[index]],1)),"")</f>
        <v/>
      </c>
      <c r="P4" s="29" t="str">
        <f ca="1">IF(testdata7[[#This Row],[dir]]&lt;&gt;"",MIN(OFFSET(testdata7[[#This Row],[low]],0,0,testdata7[[#This Row],[lastIndex]]-testdata7[[#This Row],[index]],1)),"")</f>
        <v/>
      </c>
      <c r="Q4" s="26" t="str">
        <f>IF(testdata7[[#This Row],[qty]]&lt;&gt;0,testdata7[[#This Row],[last]],"")</f>
        <v/>
      </c>
      <c r="R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" spans="1:28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IF(ABS(testdata7[[#This Row],[close]]-H4)&gt;=BrickSize,H4+testdata7[[#This Row],[qty]]*BrickSize,H4)</f>
        <v>212.8</v>
      </c>
      <c r="I5" s="15">
        <f>(testdata7[[#This Row],[close]]-H4)/BrickSize</f>
        <v>0.30245140336504439</v>
      </c>
      <c r="J5" s="12">
        <f>ROUNDDOWN((testdata7[[#This Row],[close]]-H4)/BrickSize,0)</f>
        <v>0</v>
      </c>
      <c r="K5" s="12">
        <f t="array" ref="K5">SUM(ABS(J$2:J5))</f>
        <v>0</v>
      </c>
      <c r="L5" s="6" t="str">
        <f>IF(testdata7[[#This Row],[last]]&gt;H4,"UP",IF(testdata7[[#This Row],[last]]&lt;H4,"DN",""))</f>
        <v/>
      </c>
      <c r="M5" s="7">
        <f t="shared" si="0"/>
        <v>1</v>
      </c>
      <c r="N5" s="26" t="str">
        <f>IF(testdata7[[#This Row],[qty]]&lt;&gt;0,H4,"")</f>
        <v/>
      </c>
      <c r="O5" s="29" t="str">
        <f ca="1">IF(testdata7[[#This Row],[dir]]&lt;&gt;"",MAX(OFFSET(testdata7[[#This Row],[high]],0,0,testdata7[[#This Row],[lastIndex]]-testdata7[[#This Row],[index]],1)),"")</f>
        <v/>
      </c>
      <c r="P5" s="29" t="str">
        <f ca="1">IF(testdata7[[#This Row],[dir]]&lt;&gt;"",MIN(OFFSET(testdata7[[#This Row],[low]],0,0,testdata7[[#This Row],[lastIndex]]-testdata7[[#This Row],[index]],1)),"")</f>
        <v/>
      </c>
      <c r="Q5" s="26" t="str">
        <f>IF(testdata7[[#This Row],[qty]]&lt;&gt;0,testdata7[[#This Row],[last]],"")</f>
        <v/>
      </c>
      <c r="R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" spans="1:28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IF(ABS(testdata7[[#This Row],[close]]-H5)&gt;=BrickSize,H5+testdata7[[#This Row],[qty]]*BrickSize,H5)</f>
        <v>212.8</v>
      </c>
      <c r="I6" s="15">
        <f>(testdata7[[#This Row],[close]]-H5)/BrickSize</f>
        <v>0.18699952358591235</v>
      </c>
      <c r="J6" s="12">
        <f>ROUNDDOWN((testdata7[[#This Row],[close]]-H5)/BrickSize,0)</f>
        <v>0</v>
      </c>
      <c r="K6" s="12">
        <f t="array" ref="K6">SUM(ABS(J$2:J6))</f>
        <v>0</v>
      </c>
      <c r="L6" s="6" t="str">
        <f>IF(testdata7[[#This Row],[last]]&gt;H5,"UP",IF(testdata7[[#This Row],[last]]&lt;H5,"DN",""))</f>
        <v/>
      </c>
      <c r="M6" s="7">
        <f t="shared" si="0"/>
        <v>1</v>
      </c>
      <c r="N6" s="26" t="str">
        <f>IF(testdata7[[#This Row],[qty]]&lt;&gt;0,H5,"")</f>
        <v/>
      </c>
      <c r="O6" s="29" t="str">
        <f ca="1">IF(testdata7[[#This Row],[dir]]&lt;&gt;"",MAX(OFFSET(testdata7[[#This Row],[high]],0,0,testdata7[[#This Row],[lastIndex]]-testdata7[[#This Row],[index]],1)),"")</f>
        <v/>
      </c>
      <c r="P6" s="29" t="str">
        <f ca="1">IF(testdata7[[#This Row],[dir]]&lt;&gt;"",MIN(OFFSET(testdata7[[#This Row],[low]],0,0,testdata7[[#This Row],[lastIndex]]-testdata7[[#This Row],[index]],1)),"")</f>
        <v/>
      </c>
      <c r="Q6" s="26" t="str">
        <f>IF(testdata7[[#This Row],[qty]]&lt;&gt;0,testdata7[[#This Row],[last]],"")</f>
        <v/>
      </c>
      <c r="R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" spans="1:28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IF(ABS(testdata7[[#This Row],[close]]-H6)&gt;=BrickSize,H6+testdata7[[#This Row],[qty]]*BrickSize,H6)</f>
        <v>212.8</v>
      </c>
      <c r="I7" s="15">
        <f>(testdata7[[#This Row],[close]]-H6)/BrickSize</f>
        <v>0.18699952358591235</v>
      </c>
      <c r="J7" s="12">
        <f>ROUNDDOWN((testdata7[[#This Row],[close]]-H6)/BrickSize,0)</f>
        <v>0</v>
      </c>
      <c r="K7" s="12">
        <f t="array" ref="K7">SUM(ABS(J$2:J7))</f>
        <v>0</v>
      </c>
      <c r="L7" s="6" t="str">
        <f>IF(testdata7[[#This Row],[last]]&gt;H6,"UP",IF(testdata7[[#This Row],[last]]&lt;H6,"DN",""))</f>
        <v/>
      </c>
      <c r="M7" s="7">
        <f t="shared" si="0"/>
        <v>1</v>
      </c>
      <c r="N7" s="26" t="str">
        <f>IF(testdata7[[#This Row],[qty]]&lt;&gt;0,H6,"")</f>
        <v/>
      </c>
      <c r="O7" s="29" t="str">
        <f ca="1">IF(testdata7[[#This Row],[dir]]&lt;&gt;"",MAX(OFFSET(testdata7[[#This Row],[high]],0,0,testdata7[[#This Row],[lastIndex]]-testdata7[[#This Row],[index]],1)),"")</f>
        <v/>
      </c>
      <c r="P7" s="29" t="str">
        <f ca="1">IF(testdata7[[#This Row],[dir]]&lt;&gt;"",MIN(OFFSET(testdata7[[#This Row],[low]],0,0,testdata7[[#This Row],[lastIndex]]-testdata7[[#This Row],[index]],1)),"")</f>
        <v/>
      </c>
      <c r="Q7" s="26" t="str">
        <f>IF(testdata7[[#This Row],[qty]]&lt;&gt;0,testdata7[[#This Row],[last]],"")</f>
        <v/>
      </c>
      <c r="R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" spans="1:28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IF(ABS(testdata7[[#This Row],[close]]-H7)&gt;=BrickSize,H7+testdata7[[#This Row],[qty]]*BrickSize,H7)</f>
        <v>212.8</v>
      </c>
      <c r="I8" s="15">
        <f>(testdata7[[#This Row],[close]]-H7)/BrickSize</f>
        <v>0.28456449241335052</v>
      </c>
      <c r="J8" s="12">
        <f>ROUNDDOWN((testdata7[[#This Row],[close]]-H7)/BrickSize,0)</f>
        <v>0</v>
      </c>
      <c r="K8" s="12">
        <f t="array" ref="K8">SUM(ABS(J$2:J8))</f>
        <v>0</v>
      </c>
      <c r="L8" s="6" t="str">
        <f>IF(testdata7[[#This Row],[last]]&gt;H7,"UP",IF(testdata7[[#This Row],[last]]&lt;H7,"DN",""))</f>
        <v/>
      </c>
      <c r="M8" s="7">
        <f t="shared" si="0"/>
        <v>1</v>
      </c>
      <c r="N8" s="26" t="str">
        <f>IF(testdata7[[#This Row],[qty]]&lt;&gt;0,H7,"")</f>
        <v/>
      </c>
      <c r="O8" s="29" t="str">
        <f ca="1">IF(testdata7[[#This Row],[dir]]&lt;&gt;"",MAX(OFFSET(testdata7[[#This Row],[high]],0,0,testdata7[[#This Row],[lastIndex]]-testdata7[[#This Row],[index]],1)),"")</f>
        <v/>
      </c>
      <c r="P8" s="29" t="str">
        <f ca="1">IF(testdata7[[#This Row],[dir]]&lt;&gt;"",MIN(OFFSET(testdata7[[#This Row],[low]],0,0,testdata7[[#This Row],[lastIndex]]-testdata7[[#This Row],[index]],1)),"")</f>
        <v/>
      </c>
      <c r="Q8" s="26" t="str">
        <f>IF(testdata7[[#This Row],[qty]]&lt;&gt;0,testdata7[[#This Row],[last]],"")</f>
        <v/>
      </c>
      <c r="R8" s="1" t="str">
        <f ca="1">IF(testdata7[[#This Row],[dir]]&lt;&gt;"",SUM(OFFSET(testdata7[[#This Row],[volume]],0,0,testdata7[[#This Row],[lastIndex]]-testdata7[[#This Row],[index]],1))/ABS(testdata7[[#This Row],[qty]]),"")</f>
        <v/>
      </c>
      <c r="V8" s="3" t="s">
        <v>205</v>
      </c>
      <c r="W8" s="2">
        <v>212.8</v>
      </c>
      <c r="X8" s="2">
        <v>220.19</v>
      </c>
      <c r="Y8" s="2">
        <v>212.53</v>
      </c>
      <c r="Z8" s="2">
        <v>218.94970000000001</v>
      </c>
      <c r="AA8" s="1">
        <v>2090292272</v>
      </c>
      <c r="AB8" s="4" t="b">
        <v>1</v>
      </c>
    </row>
    <row r="9" spans="1:28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IF(ABS(testdata7[[#This Row],[close]]-H8)&gt;=BrickSize,H8+testdata7[[#This Row],[qty]]*BrickSize,H8)</f>
        <v>212.8</v>
      </c>
      <c r="I9" s="15">
        <f>(testdata7[[#This Row],[close]]-H8)/BrickSize</f>
        <v>0.19838210328244987</v>
      </c>
      <c r="J9" s="12">
        <f>ROUNDDOWN((testdata7[[#This Row],[close]]-H8)/BrickSize,0)</f>
        <v>0</v>
      </c>
      <c r="K9" s="12">
        <f t="array" ref="K9">SUM(ABS(J$2:J9))</f>
        <v>0</v>
      </c>
      <c r="L9" s="6" t="str">
        <f>IF(testdata7[[#This Row],[last]]&gt;H8,"UP",IF(testdata7[[#This Row],[last]]&lt;H8,"DN",""))</f>
        <v/>
      </c>
      <c r="M9" s="7">
        <f t="shared" si="0"/>
        <v>1</v>
      </c>
      <c r="N9" s="26" t="str">
        <f>IF(testdata7[[#This Row],[qty]]&lt;&gt;0,H8,"")</f>
        <v/>
      </c>
      <c r="O9" s="29" t="str">
        <f ca="1">IF(testdata7[[#This Row],[dir]]&lt;&gt;"",MAX(OFFSET(testdata7[[#This Row],[high]],0,0,testdata7[[#This Row],[lastIndex]]-testdata7[[#This Row],[index]],1)),"")</f>
        <v/>
      </c>
      <c r="P9" s="29" t="str">
        <f ca="1">IF(testdata7[[#This Row],[dir]]&lt;&gt;"",MIN(OFFSET(testdata7[[#This Row],[low]],0,0,testdata7[[#This Row],[lastIndex]]-testdata7[[#This Row],[index]],1)),"")</f>
        <v/>
      </c>
      <c r="Q9" s="26" t="str">
        <f>IF(testdata7[[#This Row],[qty]]&lt;&gt;0,testdata7[[#This Row],[last]],"")</f>
        <v/>
      </c>
      <c r="R9" s="1" t="str">
        <f ca="1">IF(testdata7[[#This Row],[dir]]&lt;&gt;"",SUM(OFFSET(testdata7[[#This Row],[volume]],0,0,testdata7[[#This Row],[lastIndex]]-testdata7[[#This Row],[index]],1))/ABS(testdata7[[#This Row],[qty]]),"")</f>
        <v/>
      </c>
      <c r="V9" s="3" t="s">
        <v>20</v>
      </c>
      <c r="W9" s="2">
        <v>218.94970000000001</v>
      </c>
      <c r="X9" s="2">
        <v>227.04</v>
      </c>
      <c r="Y9" s="2">
        <v>219.33</v>
      </c>
      <c r="Z9" s="2">
        <v>225.09950000000001</v>
      </c>
      <c r="AA9" s="1">
        <v>984924480</v>
      </c>
      <c r="AB9" s="4" t="b">
        <v>1</v>
      </c>
    </row>
    <row r="10" spans="1:28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IF(ABS(testdata7[[#This Row],[close]]-H9)&gt;=BrickSize,H9+testdata7[[#This Row],[qty]]*BrickSize,H9)</f>
        <v>212.8</v>
      </c>
      <c r="I10" s="15">
        <f>(testdata7[[#This Row],[close]]-H9)/BrickSize</f>
        <v>0.27806016115818488</v>
      </c>
      <c r="J10" s="12">
        <f>ROUNDDOWN((testdata7[[#This Row],[close]]-H9)/BrickSize,0)</f>
        <v>0</v>
      </c>
      <c r="K10" s="12">
        <f t="array" ref="K10">SUM(ABS(J$2:J10))</f>
        <v>0</v>
      </c>
      <c r="L10" s="6" t="str">
        <f>IF(testdata7[[#This Row],[last]]&gt;H9,"UP",IF(testdata7[[#This Row],[last]]&lt;H9,"DN",""))</f>
        <v/>
      </c>
      <c r="M10" s="7">
        <f t="shared" si="0"/>
        <v>1</v>
      </c>
      <c r="N10" s="26" t="str">
        <f>IF(testdata7[[#This Row],[qty]]&lt;&gt;0,H9,"")</f>
        <v/>
      </c>
      <c r="O10" s="29" t="str">
        <f ca="1">IF(testdata7[[#This Row],[dir]]&lt;&gt;"",MAX(OFFSET(testdata7[[#This Row],[high]],0,0,testdata7[[#This Row],[lastIndex]]-testdata7[[#This Row],[index]],1)),"")</f>
        <v/>
      </c>
      <c r="P10" s="29" t="str">
        <f ca="1">IF(testdata7[[#This Row],[dir]]&lt;&gt;"",MIN(OFFSET(testdata7[[#This Row],[low]],0,0,testdata7[[#This Row],[lastIndex]]-testdata7[[#This Row],[index]],1)),"")</f>
        <v/>
      </c>
      <c r="Q10" s="26" t="str">
        <f>IF(testdata7[[#This Row],[qty]]&lt;&gt;0,testdata7[[#This Row],[last]],"")</f>
        <v/>
      </c>
      <c r="R10" s="1" t="str">
        <f ca="1">IF(testdata7[[#This Row],[dir]]&lt;&gt;"",SUM(OFFSET(testdata7[[#This Row],[volume]],0,0,testdata7[[#This Row],[lastIndex]]-testdata7[[#This Row],[index]],1))/ABS(testdata7[[#This Row],[qty]]),"")</f>
        <v/>
      </c>
      <c r="V10" s="3" t="s">
        <v>206</v>
      </c>
      <c r="W10" s="2">
        <v>225.09950000000001</v>
      </c>
      <c r="X10" s="2">
        <v>231.86</v>
      </c>
      <c r="Y10" s="2">
        <v>219.77</v>
      </c>
      <c r="Z10" s="2">
        <v>231.2492</v>
      </c>
      <c r="AA10" s="1">
        <v>5246145828</v>
      </c>
      <c r="AB10" s="4" t="b">
        <v>1</v>
      </c>
    </row>
    <row r="11" spans="1:28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IF(ABS(testdata7[[#This Row],[close]]-H10)&gt;=BrickSize,H10+testdata7[[#This Row],[qty]]*BrickSize,H10)</f>
        <v>212.8</v>
      </c>
      <c r="I11" s="15">
        <f>(testdata7[[#This Row],[close]]-H10)/BrickSize</f>
        <v>0.15447786731010271</v>
      </c>
      <c r="J11" s="12">
        <f>ROUNDDOWN((testdata7[[#This Row],[close]]-H10)/BrickSize,0)</f>
        <v>0</v>
      </c>
      <c r="K11" s="12">
        <f t="array" ref="K11">SUM(ABS(J$2:J11))</f>
        <v>0</v>
      </c>
      <c r="L11" s="6" t="str">
        <f>IF(testdata7[[#This Row],[last]]&gt;H10,"UP",IF(testdata7[[#This Row],[last]]&lt;H10,"DN",""))</f>
        <v/>
      </c>
      <c r="M11" s="7">
        <f t="shared" si="0"/>
        <v>1</v>
      </c>
      <c r="N11" s="26" t="str">
        <f>IF(testdata7[[#This Row],[qty]]&lt;&gt;0,H10,"")</f>
        <v/>
      </c>
      <c r="O11" s="29" t="str">
        <f ca="1">IF(testdata7[[#This Row],[dir]]&lt;&gt;"",MAX(OFFSET(testdata7[[#This Row],[high]],0,0,testdata7[[#This Row],[lastIndex]]-testdata7[[#This Row],[index]],1)),"")</f>
        <v/>
      </c>
      <c r="P11" s="29" t="str">
        <f ca="1">IF(testdata7[[#This Row],[dir]]&lt;&gt;"",MIN(OFFSET(testdata7[[#This Row],[low]],0,0,testdata7[[#This Row],[lastIndex]]-testdata7[[#This Row],[index]],1)),"")</f>
        <v/>
      </c>
      <c r="Q11" s="26" t="str">
        <f>IF(testdata7[[#This Row],[qty]]&lt;&gt;0,testdata7[[#This Row],[last]],"")</f>
        <v/>
      </c>
      <c r="R11" s="1" t="str">
        <f ca="1">IF(testdata7[[#This Row],[dir]]&lt;&gt;"",SUM(OFFSET(testdata7[[#This Row],[volume]],0,0,testdata7[[#This Row],[lastIndex]]-testdata7[[#This Row],[index]],1))/ABS(testdata7[[#This Row],[qty]]),"")</f>
        <v/>
      </c>
      <c r="V11" s="3" t="s">
        <v>207</v>
      </c>
      <c r="W11" s="2">
        <v>231.2492</v>
      </c>
      <c r="X11" s="2">
        <v>237.71</v>
      </c>
      <c r="Y11" s="2">
        <v>228.8</v>
      </c>
      <c r="Z11" s="2">
        <v>237.399</v>
      </c>
      <c r="AA11" s="1">
        <v>4659502764</v>
      </c>
      <c r="AB11" s="4" t="b">
        <v>1</v>
      </c>
    </row>
    <row r="12" spans="1:28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IF(ABS(testdata7[[#This Row],[close]]-H11)&gt;=BrickSize,H11+testdata7[[#This Row],[qty]]*BrickSize,H11)</f>
        <v>212.8</v>
      </c>
      <c r="I12" s="15">
        <f>(testdata7[[#This Row],[close]]-H11)/BrickSize</f>
        <v>0.23090375955825951</v>
      </c>
      <c r="J12" s="12">
        <f>ROUNDDOWN((testdata7[[#This Row],[close]]-H11)/BrickSize,0)</f>
        <v>0</v>
      </c>
      <c r="K12" s="12">
        <f t="array" ref="K12">SUM(ABS(J$2:J12))</f>
        <v>0</v>
      </c>
      <c r="L12" s="6" t="str">
        <f>IF(testdata7[[#This Row],[last]]&gt;H11,"UP",IF(testdata7[[#This Row],[last]]&lt;H11,"DN",""))</f>
        <v/>
      </c>
      <c r="M12" s="7">
        <f t="shared" si="0"/>
        <v>1</v>
      </c>
      <c r="N12" s="26" t="str">
        <f>IF(testdata7[[#This Row],[qty]]&lt;&gt;0,H11,"")</f>
        <v/>
      </c>
      <c r="O12" s="29" t="str">
        <f ca="1">IF(testdata7[[#This Row],[dir]]&lt;&gt;"",MAX(OFFSET(testdata7[[#This Row],[high]],0,0,testdata7[[#This Row],[lastIndex]]-testdata7[[#This Row],[index]],1)),"")</f>
        <v/>
      </c>
      <c r="P12" s="29" t="str">
        <f ca="1">IF(testdata7[[#This Row],[dir]]&lt;&gt;"",MIN(OFFSET(testdata7[[#This Row],[low]],0,0,testdata7[[#This Row],[lastIndex]]-testdata7[[#This Row],[index]],1)),"")</f>
        <v/>
      </c>
      <c r="Q12" s="26" t="str">
        <f>IF(testdata7[[#This Row],[qty]]&lt;&gt;0,testdata7[[#This Row],[last]],"")</f>
        <v/>
      </c>
      <c r="R12" s="1" t="str">
        <f ca="1">IF(testdata7[[#This Row],[dir]]&lt;&gt;"",SUM(OFFSET(testdata7[[#This Row],[volume]],0,0,testdata7[[#This Row],[lastIndex]]-testdata7[[#This Row],[index]],1))/ABS(testdata7[[#This Row],[qty]]),"")</f>
        <v/>
      </c>
      <c r="V12" s="3" t="s">
        <v>35</v>
      </c>
      <c r="W12" s="2">
        <v>237.399</v>
      </c>
      <c r="X12" s="2">
        <v>244.04</v>
      </c>
      <c r="Y12" s="2">
        <v>237.72</v>
      </c>
      <c r="Z12" s="2">
        <v>243.5487</v>
      </c>
      <c r="AA12" s="1">
        <v>1177392748</v>
      </c>
      <c r="AB12" s="4" t="b">
        <v>1</v>
      </c>
    </row>
    <row r="13" spans="1:28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IF(ABS(testdata7[[#This Row],[close]]-H12)&gt;=BrickSize,H12+testdata7[[#This Row],[qty]]*BrickSize,H12)</f>
        <v>212.8</v>
      </c>
      <c r="I13" s="15">
        <f>(testdata7[[#This Row],[close]]-H12)/BrickSize</f>
        <v>0.10244321726880544</v>
      </c>
      <c r="J13" s="12">
        <f>ROUNDDOWN((testdata7[[#This Row],[close]]-H12)/BrickSize,0)</f>
        <v>0</v>
      </c>
      <c r="K13" s="12">
        <f t="array" ref="K13">SUM(ABS(J$2:J13))</f>
        <v>0</v>
      </c>
      <c r="L13" s="6" t="str">
        <f>IF(testdata7[[#This Row],[last]]&gt;H12,"UP",IF(testdata7[[#This Row],[last]]&lt;H12,"DN",""))</f>
        <v/>
      </c>
      <c r="M13" s="7">
        <f t="shared" si="0"/>
        <v>1</v>
      </c>
      <c r="N13" s="26" t="str">
        <f>IF(testdata7[[#This Row],[qty]]&lt;&gt;0,H12,"")</f>
        <v/>
      </c>
      <c r="O13" s="29" t="str">
        <f ca="1">IF(testdata7[[#This Row],[dir]]&lt;&gt;"",MAX(OFFSET(testdata7[[#This Row],[high]],0,0,testdata7[[#This Row],[lastIndex]]-testdata7[[#This Row],[index]],1)),"")</f>
        <v/>
      </c>
      <c r="P13" s="29" t="str">
        <f ca="1">IF(testdata7[[#This Row],[dir]]&lt;&gt;"",MIN(OFFSET(testdata7[[#This Row],[low]],0,0,testdata7[[#This Row],[lastIndex]]-testdata7[[#This Row],[index]],1)),"")</f>
        <v/>
      </c>
      <c r="Q13" s="26" t="str">
        <f>IF(testdata7[[#This Row],[qty]]&lt;&gt;0,testdata7[[#This Row],[last]],"")</f>
        <v/>
      </c>
      <c r="R13" s="1" t="str">
        <f ca="1">IF(testdata7[[#This Row],[dir]]&lt;&gt;"",SUM(OFFSET(testdata7[[#This Row],[volume]],0,0,testdata7[[#This Row],[lastIndex]]-testdata7[[#This Row],[index]],1))/ABS(testdata7[[#This Row],[qty]]),"")</f>
        <v/>
      </c>
      <c r="V13" s="3" t="s">
        <v>38</v>
      </c>
      <c r="W13" s="2">
        <v>243.5487</v>
      </c>
      <c r="X13" s="2">
        <v>251.92</v>
      </c>
      <c r="Y13" s="2">
        <v>243.05</v>
      </c>
      <c r="Z13" s="2">
        <v>249.6985</v>
      </c>
      <c r="AA13" s="1">
        <v>2332985628</v>
      </c>
      <c r="AB13" s="4" t="b">
        <v>1</v>
      </c>
    </row>
    <row r="14" spans="1:28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IF(ABS(testdata7[[#This Row],[close]]-H13)&gt;=BrickSize,H13+testdata7[[#This Row],[qty]]*BrickSize,H13)</f>
        <v>212.8</v>
      </c>
      <c r="I14" s="15">
        <f>(testdata7[[#This Row],[close]]-H13)/BrickSize</f>
        <v>0.22927767674447042</v>
      </c>
      <c r="J14" s="12">
        <f>ROUNDDOWN((testdata7[[#This Row],[close]]-H13)/BrickSize,0)</f>
        <v>0</v>
      </c>
      <c r="K14" s="12">
        <f t="array" ref="K14">SUM(ABS(J$2:J14))</f>
        <v>0</v>
      </c>
      <c r="L14" s="6" t="str">
        <f>IF(testdata7[[#This Row],[last]]&gt;H13,"UP",IF(testdata7[[#This Row],[last]]&lt;H13,"DN",""))</f>
        <v/>
      </c>
      <c r="M14" s="7">
        <f t="shared" si="0"/>
        <v>1</v>
      </c>
      <c r="N14" s="26" t="str">
        <f>IF(testdata7[[#This Row],[qty]]&lt;&gt;0,H13,"")</f>
        <v/>
      </c>
      <c r="O14" s="29" t="str">
        <f ca="1">IF(testdata7[[#This Row],[dir]]&lt;&gt;"",MAX(OFFSET(testdata7[[#This Row],[high]],0,0,testdata7[[#This Row],[lastIndex]]-testdata7[[#This Row],[index]],1)),"")</f>
        <v/>
      </c>
      <c r="P14" s="29" t="str">
        <f ca="1">IF(testdata7[[#This Row],[dir]]&lt;&gt;"",MIN(OFFSET(testdata7[[#This Row],[low]],0,0,testdata7[[#This Row],[lastIndex]]-testdata7[[#This Row],[index]],1)),"")</f>
        <v/>
      </c>
      <c r="Q14" s="26" t="str">
        <f>IF(testdata7[[#This Row],[qty]]&lt;&gt;0,testdata7[[#This Row],[last]],"")</f>
        <v/>
      </c>
      <c r="R14" s="1" t="str">
        <f ca="1">IF(testdata7[[#This Row],[dir]]&lt;&gt;"",SUM(OFFSET(testdata7[[#This Row],[volume]],0,0,testdata7[[#This Row],[lastIndex]]-testdata7[[#This Row],[index]],1))/ABS(testdata7[[#This Row],[qty]]),"")</f>
        <v/>
      </c>
      <c r="V14" s="3" t="s">
        <v>208</v>
      </c>
      <c r="W14" s="2">
        <v>249.6985</v>
      </c>
      <c r="X14" s="2">
        <v>257.19</v>
      </c>
      <c r="Y14" s="2">
        <v>249.87</v>
      </c>
      <c r="Z14" s="2">
        <v>255.84819999999999</v>
      </c>
      <c r="AA14" s="1">
        <v>1343349528</v>
      </c>
      <c r="AB14" s="4" t="b">
        <v>1</v>
      </c>
    </row>
    <row r="15" spans="1:28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IF(ABS(testdata7[[#This Row],[close]]-H14)&gt;=BrickSize,H14+testdata7[[#This Row],[qty]]*BrickSize,H14)</f>
        <v>212.8</v>
      </c>
      <c r="I15" s="15">
        <f>(testdata7[[#This Row],[close]]-H14)/BrickSize</f>
        <v>0.13984312198598697</v>
      </c>
      <c r="J15" s="12">
        <f>ROUNDDOWN((testdata7[[#This Row],[close]]-H14)/BrickSize,0)</f>
        <v>0</v>
      </c>
      <c r="K15" s="12">
        <f t="array" ref="K15">SUM(ABS(J$2:J15))</f>
        <v>0</v>
      </c>
      <c r="L15" s="6" t="str">
        <f>IF(testdata7[[#This Row],[last]]&gt;H14,"UP",IF(testdata7[[#This Row],[last]]&lt;H14,"DN",""))</f>
        <v/>
      </c>
      <c r="M15" s="7">
        <f t="shared" si="0"/>
        <v>1</v>
      </c>
      <c r="N15" s="26" t="str">
        <f>IF(testdata7[[#This Row],[qty]]&lt;&gt;0,H14,"")</f>
        <v/>
      </c>
      <c r="O15" s="29" t="str">
        <f ca="1">IF(testdata7[[#This Row],[dir]]&lt;&gt;"",MAX(OFFSET(testdata7[[#This Row],[high]],0,0,testdata7[[#This Row],[lastIndex]]-testdata7[[#This Row],[index]],1)),"")</f>
        <v/>
      </c>
      <c r="P15" s="29" t="str">
        <f ca="1">IF(testdata7[[#This Row],[dir]]&lt;&gt;"",MIN(OFFSET(testdata7[[#This Row],[low]],0,0,testdata7[[#This Row],[lastIndex]]-testdata7[[#This Row],[index]],1)),"")</f>
        <v/>
      </c>
      <c r="Q15" s="26" t="str">
        <f>IF(testdata7[[#This Row],[qty]]&lt;&gt;0,testdata7[[#This Row],[last]],"")</f>
        <v/>
      </c>
      <c r="R15" s="1" t="str">
        <f ca="1">IF(testdata7[[#This Row],[dir]]&lt;&gt;"",SUM(OFFSET(testdata7[[#This Row],[volume]],0,0,testdata7[[#This Row],[lastIndex]]-testdata7[[#This Row],[index]],1))/ABS(testdata7[[#This Row],[qty]]),"")</f>
        <v/>
      </c>
      <c r="V15" s="3" t="s">
        <v>43</v>
      </c>
      <c r="W15" s="2">
        <v>255.84819999999999</v>
      </c>
      <c r="X15" s="2">
        <v>263.47000000000003</v>
      </c>
      <c r="Y15" s="2">
        <v>256.81</v>
      </c>
      <c r="Z15" s="2">
        <v>261.99799999999999</v>
      </c>
      <c r="AA15" s="1">
        <v>1010819792</v>
      </c>
      <c r="AB15" s="4" t="b">
        <v>1</v>
      </c>
    </row>
    <row r="16" spans="1:28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IF(ABS(testdata7[[#This Row],[close]]-H15)&gt;=BrickSize,H15+testdata7[[#This Row],[qty]]*BrickSize,H15)</f>
        <v>212.8</v>
      </c>
      <c r="I16" s="15">
        <f>(testdata7[[#This Row],[close]]-H15)/BrickSize</f>
        <v>0.36261646747529641</v>
      </c>
      <c r="J16" s="12">
        <f>ROUNDDOWN((testdata7[[#This Row],[close]]-H15)/BrickSize,0)</f>
        <v>0</v>
      </c>
      <c r="K16" s="12">
        <f t="array" ref="K16">SUM(ABS(J$2:J16))</f>
        <v>0</v>
      </c>
      <c r="L16" s="6" t="str">
        <f>IF(testdata7[[#This Row],[last]]&gt;H15,"UP",IF(testdata7[[#This Row],[last]]&lt;H15,"DN",""))</f>
        <v/>
      </c>
      <c r="M16" s="7">
        <f t="shared" si="0"/>
        <v>1</v>
      </c>
      <c r="N16" s="26" t="str">
        <f>IF(testdata7[[#This Row],[qty]]&lt;&gt;0,H15,"")</f>
        <v/>
      </c>
      <c r="O16" s="29" t="str">
        <f ca="1">IF(testdata7[[#This Row],[dir]]&lt;&gt;"",MAX(OFFSET(testdata7[[#This Row],[high]],0,0,testdata7[[#This Row],[lastIndex]]-testdata7[[#This Row],[index]],1)),"")</f>
        <v/>
      </c>
      <c r="P16" s="29" t="str">
        <f ca="1">IF(testdata7[[#This Row],[dir]]&lt;&gt;"",MIN(OFFSET(testdata7[[#This Row],[low]],0,0,testdata7[[#This Row],[lastIndex]]-testdata7[[#This Row],[index]],1)),"")</f>
        <v/>
      </c>
      <c r="Q16" s="26" t="str">
        <f>IF(testdata7[[#This Row],[qty]]&lt;&gt;0,testdata7[[#This Row],[last]],"")</f>
        <v/>
      </c>
      <c r="R16" s="1" t="str">
        <f ca="1">IF(testdata7[[#This Row],[dir]]&lt;&gt;"",SUM(OFFSET(testdata7[[#This Row],[volume]],0,0,testdata7[[#This Row],[lastIndex]]-testdata7[[#This Row],[index]],1))/ABS(testdata7[[#This Row],[qty]]),"")</f>
        <v/>
      </c>
      <c r="V16" s="3" t="s">
        <v>45</v>
      </c>
      <c r="W16" s="2">
        <v>261.99799999999999</v>
      </c>
      <c r="X16" s="2">
        <v>269.76</v>
      </c>
      <c r="Y16" s="2">
        <v>262.86</v>
      </c>
      <c r="Z16" s="2">
        <v>268.14769999999999</v>
      </c>
      <c r="AA16" s="1">
        <v>578469492</v>
      </c>
      <c r="AB16" s="4" t="b">
        <v>1</v>
      </c>
    </row>
    <row r="17" spans="1:28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IF(ABS(testdata7[[#This Row],[close]]-H16)&gt;=BrickSize,H16+testdata7[[#This Row],[qty]]*BrickSize,H16)</f>
        <v>212.8</v>
      </c>
      <c r="I17" s="15">
        <f>(testdata7[[#This Row],[close]]-H16)/BrickSize</f>
        <v>0.6650678708403408</v>
      </c>
      <c r="J17" s="12">
        <f>ROUNDDOWN((testdata7[[#This Row],[close]]-H16)/BrickSize,0)</f>
        <v>0</v>
      </c>
      <c r="K17" s="12">
        <f t="array" ref="K17">SUM(ABS(J$2:J17))</f>
        <v>0</v>
      </c>
      <c r="L17" s="6" t="str">
        <f>IF(testdata7[[#This Row],[last]]&gt;H16,"UP",IF(testdata7[[#This Row],[last]]&lt;H16,"DN",""))</f>
        <v/>
      </c>
      <c r="M17" s="7">
        <f t="shared" si="0"/>
        <v>1</v>
      </c>
      <c r="N17" s="26" t="str">
        <f>IF(testdata7[[#This Row],[qty]]&lt;&gt;0,H16,"")</f>
        <v/>
      </c>
      <c r="O17" s="29" t="str">
        <f ca="1">IF(testdata7[[#This Row],[dir]]&lt;&gt;"",MAX(OFFSET(testdata7[[#This Row],[high]],0,0,testdata7[[#This Row],[lastIndex]]-testdata7[[#This Row],[index]],1)),"")</f>
        <v/>
      </c>
      <c r="P17" s="29" t="str">
        <f ca="1">IF(testdata7[[#This Row],[dir]]&lt;&gt;"",MIN(OFFSET(testdata7[[#This Row],[low]],0,0,testdata7[[#This Row],[lastIndex]]-testdata7[[#This Row],[index]],1)),"")</f>
        <v/>
      </c>
      <c r="Q17" s="26" t="str">
        <f>IF(testdata7[[#This Row],[qty]]&lt;&gt;0,testdata7[[#This Row],[last]],"")</f>
        <v/>
      </c>
      <c r="R17" s="1" t="str">
        <f ca="1">IF(testdata7[[#This Row],[dir]]&lt;&gt;"",SUM(OFFSET(testdata7[[#This Row],[volume]],0,0,testdata7[[#This Row],[lastIndex]]-testdata7[[#This Row],[index]],1))/ABS(testdata7[[#This Row],[qty]]),"")</f>
        <v/>
      </c>
      <c r="V17" s="3" t="s">
        <v>47</v>
      </c>
      <c r="W17" s="2">
        <v>268.14769999999999</v>
      </c>
      <c r="X17" s="2">
        <v>276.06</v>
      </c>
      <c r="Y17" s="2">
        <v>268.31</v>
      </c>
      <c r="Z17" s="2">
        <v>274.29750000000001</v>
      </c>
      <c r="AA17" s="1">
        <v>786191904</v>
      </c>
      <c r="AB17" s="4" t="b">
        <v>1</v>
      </c>
    </row>
    <row r="18" spans="1:28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IF(ABS(testdata7[[#This Row],[close]]-H17)&gt;=BrickSize,H17+testdata7[[#This Row],[qty]]*BrickSize,H17)</f>
        <v>212.8</v>
      </c>
      <c r="I18" s="15">
        <f>(testdata7[[#This Row],[close]]-H17)/BrickSize</f>
        <v>0.62766796612315923</v>
      </c>
      <c r="J18" s="12">
        <f>ROUNDDOWN((testdata7[[#This Row],[close]]-H17)/BrickSize,0)</f>
        <v>0</v>
      </c>
      <c r="K18" s="12">
        <f t="array" ref="K18">SUM(ABS(J$2:J18))</f>
        <v>0</v>
      </c>
      <c r="L18" s="6" t="str">
        <f>IF(testdata7[[#This Row],[last]]&gt;H17,"UP",IF(testdata7[[#This Row],[last]]&lt;H17,"DN",""))</f>
        <v/>
      </c>
      <c r="M18" s="7">
        <f t="shared" si="0"/>
        <v>1</v>
      </c>
      <c r="N18" s="26" t="str">
        <f>IF(testdata7[[#This Row],[qty]]&lt;&gt;0,H17,"")</f>
        <v/>
      </c>
      <c r="O18" s="29" t="str">
        <f ca="1">IF(testdata7[[#This Row],[dir]]&lt;&gt;"",MAX(OFFSET(testdata7[[#This Row],[high]],0,0,testdata7[[#This Row],[lastIndex]]-testdata7[[#This Row],[index]],1)),"")</f>
        <v/>
      </c>
      <c r="P18" s="29" t="str">
        <f ca="1">IF(testdata7[[#This Row],[dir]]&lt;&gt;"",MIN(OFFSET(testdata7[[#This Row],[low]],0,0,testdata7[[#This Row],[lastIndex]]-testdata7[[#This Row],[index]],1)),"")</f>
        <v/>
      </c>
      <c r="Q18" s="26" t="str">
        <f>IF(testdata7[[#This Row],[qty]]&lt;&gt;0,testdata7[[#This Row],[last]],"")</f>
        <v/>
      </c>
      <c r="R18" s="1" t="str">
        <f ca="1">IF(testdata7[[#This Row],[dir]]&lt;&gt;"",SUM(OFFSET(testdata7[[#This Row],[volume]],0,0,testdata7[[#This Row],[lastIndex]]-testdata7[[#This Row],[index]],1))/ABS(testdata7[[#This Row],[qty]]),"")</f>
        <v/>
      </c>
      <c r="V18" s="3" t="s">
        <v>49</v>
      </c>
      <c r="W18" s="2">
        <v>274.29750000000001</v>
      </c>
      <c r="X18" s="2">
        <v>275.87</v>
      </c>
      <c r="Y18" s="2">
        <v>265.25</v>
      </c>
      <c r="Z18" s="2">
        <v>268.14769999999999</v>
      </c>
      <c r="AA18" s="1">
        <v>627270200</v>
      </c>
      <c r="AB18" s="4" t="b">
        <v>0</v>
      </c>
    </row>
    <row r="19" spans="1:28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IF(ABS(testdata7[[#This Row],[close]]-H18)&gt;=BrickSize,H18+testdata7[[#This Row],[qty]]*BrickSize,H18)</f>
        <v>212.8</v>
      </c>
      <c r="I19" s="15">
        <f>(testdata7[[#This Row],[close]]-H18)/BrickSize</f>
        <v>0.57238115045427918</v>
      </c>
      <c r="J19" s="12">
        <f>ROUNDDOWN((testdata7[[#This Row],[close]]-H18)/BrickSize,0)</f>
        <v>0</v>
      </c>
      <c r="K19" s="12">
        <f t="array" ref="K19">SUM(ABS(J$2:J19))</f>
        <v>0</v>
      </c>
      <c r="L19" s="6" t="str">
        <f>IF(testdata7[[#This Row],[last]]&gt;H18,"UP",IF(testdata7[[#This Row],[last]]&lt;H18,"DN",""))</f>
        <v/>
      </c>
      <c r="M19" s="7">
        <f t="shared" si="0"/>
        <v>1</v>
      </c>
      <c r="N19" s="26" t="str">
        <f>IF(testdata7[[#This Row],[qty]]&lt;&gt;0,H18,"")</f>
        <v/>
      </c>
      <c r="O19" s="29" t="str">
        <f ca="1">IF(testdata7[[#This Row],[dir]]&lt;&gt;"",MAX(OFFSET(testdata7[[#This Row],[high]],0,0,testdata7[[#This Row],[lastIndex]]-testdata7[[#This Row],[index]],1)),"")</f>
        <v/>
      </c>
      <c r="P19" s="29" t="str">
        <f ca="1">IF(testdata7[[#This Row],[dir]]&lt;&gt;"",MIN(OFFSET(testdata7[[#This Row],[low]],0,0,testdata7[[#This Row],[lastIndex]]-testdata7[[#This Row],[index]],1)),"")</f>
        <v/>
      </c>
      <c r="Q19" s="26" t="str">
        <f>IF(testdata7[[#This Row],[qty]]&lt;&gt;0,testdata7[[#This Row],[last]],"")</f>
        <v/>
      </c>
      <c r="R19" s="1" t="str">
        <f ca="1">IF(testdata7[[#This Row],[dir]]&lt;&gt;"",SUM(OFFSET(testdata7[[#This Row],[volume]],0,0,testdata7[[#This Row],[lastIndex]]-testdata7[[#This Row],[index]],1))/ABS(testdata7[[#This Row],[qty]]),"")</f>
        <v/>
      </c>
      <c r="V19" s="3" t="s">
        <v>50</v>
      </c>
      <c r="W19" s="2">
        <v>268.14769999999999</v>
      </c>
      <c r="X19" s="2">
        <v>265.68</v>
      </c>
      <c r="Y19" s="2">
        <v>253.6</v>
      </c>
      <c r="Z19" s="2">
        <v>261.99799999999999</v>
      </c>
      <c r="AA19" s="1">
        <v>152981984</v>
      </c>
      <c r="AB19" s="4" t="b">
        <v>0</v>
      </c>
    </row>
    <row r="20" spans="1:28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IF(ABS(testdata7[[#This Row],[close]]-H19)&gt;=BrickSize,H19+testdata7[[#This Row],[qty]]*BrickSize,H19)</f>
        <v>212.8</v>
      </c>
      <c r="I20" s="15">
        <f>(testdata7[[#This Row],[close]]-H19)/BrickSize</f>
        <v>0.35448605340634171</v>
      </c>
      <c r="J20" s="12">
        <f>ROUNDDOWN((testdata7[[#This Row],[close]]-H19)/BrickSize,0)</f>
        <v>0</v>
      </c>
      <c r="K20" s="12">
        <f t="array" ref="K20">SUM(ABS(J$2:J20))</f>
        <v>0</v>
      </c>
      <c r="L20" s="6" t="str">
        <f>IF(testdata7[[#This Row],[last]]&gt;H19,"UP",IF(testdata7[[#This Row],[last]]&lt;H19,"DN",""))</f>
        <v/>
      </c>
      <c r="M20" s="7">
        <f t="shared" si="0"/>
        <v>1</v>
      </c>
      <c r="N20" s="26" t="str">
        <f>IF(testdata7[[#This Row],[qty]]&lt;&gt;0,H19,"")</f>
        <v/>
      </c>
      <c r="O20" s="29" t="str">
        <f ca="1">IF(testdata7[[#This Row],[dir]]&lt;&gt;"",MAX(OFFSET(testdata7[[#This Row],[high]],0,0,testdata7[[#This Row],[lastIndex]]-testdata7[[#This Row],[index]],1)),"")</f>
        <v/>
      </c>
      <c r="P20" s="29" t="str">
        <f ca="1">IF(testdata7[[#This Row],[dir]]&lt;&gt;"",MIN(OFFSET(testdata7[[#This Row],[low]],0,0,testdata7[[#This Row],[lastIndex]]-testdata7[[#This Row],[index]],1)),"")</f>
        <v/>
      </c>
      <c r="Q20" s="26" t="str">
        <f>IF(testdata7[[#This Row],[qty]]&lt;&gt;0,testdata7[[#This Row],[last]],"")</f>
        <v/>
      </c>
      <c r="R20" s="1" t="str">
        <f ca="1">IF(testdata7[[#This Row],[dir]]&lt;&gt;"",SUM(OFFSET(testdata7[[#This Row],[volume]],0,0,testdata7[[#This Row],[lastIndex]]-testdata7[[#This Row],[index]],1))/ABS(testdata7[[#This Row],[qty]]),"")</f>
        <v/>
      </c>
      <c r="V20" s="3" t="s">
        <v>50</v>
      </c>
      <c r="W20" s="2">
        <v>261.99799999999999</v>
      </c>
      <c r="X20" s="2">
        <v>265.68</v>
      </c>
      <c r="Y20" s="2">
        <v>253.6</v>
      </c>
      <c r="Z20" s="2">
        <v>255.84819999999999</v>
      </c>
      <c r="AA20" s="1">
        <v>152981984</v>
      </c>
      <c r="AB20" s="4" t="b">
        <v>0</v>
      </c>
    </row>
    <row r="21" spans="1:28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IF(ABS(testdata7[[#This Row],[close]]-H20)&gt;=BrickSize,H20+testdata7[[#This Row],[qty]]*BrickSize,H20)</f>
        <v>212.8</v>
      </c>
      <c r="I21" s="15">
        <f>(testdata7[[#This Row],[close]]-H20)/BrickSize</f>
        <v>0.35123388777876352</v>
      </c>
      <c r="J21" s="12">
        <f>ROUNDDOWN((testdata7[[#This Row],[close]]-H20)/BrickSize,0)</f>
        <v>0</v>
      </c>
      <c r="K21" s="12">
        <f t="array" ref="K21">SUM(ABS(J$2:J21))</f>
        <v>0</v>
      </c>
      <c r="L21" s="6" t="str">
        <f>IF(testdata7[[#This Row],[last]]&gt;H20,"UP",IF(testdata7[[#This Row],[last]]&lt;H20,"DN",""))</f>
        <v/>
      </c>
      <c r="M21" s="7">
        <f t="shared" si="0"/>
        <v>1</v>
      </c>
      <c r="N21" s="26" t="str">
        <f>IF(testdata7[[#This Row],[qty]]&lt;&gt;0,H20,"")</f>
        <v/>
      </c>
      <c r="O21" s="29" t="str">
        <f ca="1">IF(testdata7[[#This Row],[dir]]&lt;&gt;"",MAX(OFFSET(testdata7[[#This Row],[high]],0,0,testdata7[[#This Row],[lastIndex]]-testdata7[[#This Row],[index]],1)),"")</f>
        <v/>
      </c>
      <c r="P21" s="29" t="str">
        <f ca="1">IF(testdata7[[#This Row],[dir]]&lt;&gt;"",MIN(OFFSET(testdata7[[#This Row],[low]],0,0,testdata7[[#This Row],[lastIndex]]-testdata7[[#This Row],[index]],1)),"")</f>
        <v/>
      </c>
      <c r="Q21" s="26" t="str">
        <f>IF(testdata7[[#This Row],[qty]]&lt;&gt;0,testdata7[[#This Row],[last]],"")</f>
        <v/>
      </c>
      <c r="R21" s="1" t="str">
        <f ca="1">IF(testdata7[[#This Row],[dir]]&lt;&gt;"",SUM(OFFSET(testdata7[[#This Row],[volume]],0,0,testdata7[[#This Row],[lastIndex]]-testdata7[[#This Row],[index]],1))/ABS(testdata7[[#This Row],[qty]]),"")</f>
        <v/>
      </c>
      <c r="V21" s="3" t="s">
        <v>52</v>
      </c>
      <c r="W21" s="2">
        <v>255.84819999999999</v>
      </c>
      <c r="X21" s="2">
        <v>262.32</v>
      </c>
      <c r="Y21" s="2">
        <v>248.09</v>
      </c>
      <c r="Z21" s="2">
        <v>249.6985</v>
      </c>
      <c r="AA21" s="1">
        <v>798288576</v>
      </c>
      <c r="AB21" s="4" t="b">
        <v>0</v>
      </c>
    </row>
    <row r="22" spans="1:28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IF(ABS(testdata7[[#This Row],[close]]-H21)&gt;=BrickSize,H21+testdata7[[#This Row],[qty]]*BrickSize,H21)</f>
        <v>212.8</v>
      </c>
      <c r="I22" s="15">
        <f>(testdata7[[#This Row],[close]]-H21)/BrickSize</f>
        <v>0.3658686331028792</v>
      </c>
      <c r="J22" s="12">
        <f>ROUNDDOWN((testdata7[[#This Row],[close]]-H21)/BrickSize,0)</f>
        <v>0</v>
      </c>
      <c r="K22" s="12">
        <f t="array" ref="K22">SUM(ABS(J$2:J22))</f>
        <v>0</v>
      </c>
      <c r="L22" s="6" t="str">
        <f>IF(testdata7[[#This Row],[last]]&gt;H21,"UP",IF(testdata7[[#This Row],[last]]&lt;H21,"DN",""))</f>
        <v/>
      </c>
      <c r="M22" s="7">
        <f t="shared" si="0"/>
        <v>1</v>
      </c>
      <c r="N22" s="26" t="str">
        <f>IF(testdata7[[#This Row],[qty]]&lt;&gt;0,H21,"")</f>
        <v/>
      </c>
      <c r="O22" s="29" t="str">
        <f ca="1">IF(testdata7[[#This Row],[dir]]&lt;&gt;"",MAX(OFFSET(testdata7[[#This Row],[high]],0,0,testdata7[[#This Row],[lastIndex]]-testdata7[[#This Row],[index]],1)),"")</f>
        <v/>
      </c>
      <c r="P22" s="29" t="str">
        <f ca="1">IF(testdata7[[#This Row],[dir]]&lt;&gt;"",MIN(OFFSET(testdata7[[#This Row],[low]],0,0,testdata7[[#This Row],[lastIndex]]-testdata7[[#This Row],[index]],1)),"")</f>
        <v/>
      </c>
      <c r="Q22" s="26" t="str">
        <f>IF(testdata7[[#This Row],[qty]]&lt;&gt;0,testdata7[[#This Row],[last]],"")</f>
        <v/>
      </c>
      <c r="R22" s="1" t="str">
        <f ca="1">IF(testdata7[[#This Row],[dir]]&lt;&gt;"",SUM(OFFSET(testdata7[[#This Row],[volume]],0,0,testdata7[[#This Row],[lastIndex]]-testdata7[[#This Row],[index]],1))/ABS(testdata7[[#This Row],[qty]]),"")</f>
        <v/>
      </c>
      <c r="V22" s="3" t="s">
        <v>209</v>
      </c>
      <c r="W22" s="2">
        <v>249.6985</v>
      </c>
      <c r="X22" s="2">
        <v>257.16000000000003</v>
      </c>
      <c r="Y22" s="2">
        <v>243.59</v>
      </c>
      <c r="Z22" s="2">
        <v>255.84819999999999</v>
      </c>
      <c r="AA22" s="1">
        <v>527994256</v>
      </c>
      <c r="AB22" s="4" t="b">
        <v>1</v>
      </c>
    </row>
    <row r="23" spans="1:28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IF(ABS(testdata7[[#This Row],[close]]-H22)&gt;=BrickSize,H22+testdata7[[#This Row],[qty]]*BrickSize,H22)</f>
        <v>212.8</v>
      </c>
      <c r="I23" s="15">
        <f>(testdata7[[#This Row],[close]]-H22)/BrickSize</f>
        <v>0.38863379249594504</v>
      </c>
      <c r="J23" s="12">
        <f>ROUNDDOWN((testdata7[[#This Row],[close]]-H22)/BrickSize,0)</f>
        <v>0</v>
      </c>
      <c r="K23" s="12">
        <f t="array" ref="K23">SUM(ABS(J$2:J23))</f>
        <v>0</v>
      </c>
      <c r="L23" s="6" t="str">
        <f>IF(testdata7[[#This Row],[last]]&gt;H22,"UP",IF(testdata7[[#This Row],[last]]&lt;H22,"DN",""))</f>
        <v/>
      </c>
      <c r="M23" s="7">
        <f t="shared" si="0"/>
        <v>1</v>
      </c>
      <c r="N23" s="26" t="str">
        <f>IF(testdata7[[#This Row],[qty]]&lt;&gt;0,H22,"")</f>
        <v/>
      </c>
      <c r="O23" s="29" t="str">
        <f ca="1">IF(testdata7[[#This Row],[dir]]&lt;&gt;"",MAX(OFFSET(testdata7[[#This Row],[high]],0,0,testdata7[[#This Row],[lastIndex]]-testdata7[[#This Row],[index]],1)),"")</f>
        <v/>
      </c>
      <c r="P23" s="29" t="str">
        <f ca="1">IF(testdata7[[#This Row],[dir]]&lt;&gt;"",MIN(OFFSET(testdata7[[#This Row],[low]],0,0,testdata7[[#This Row],[lastIndex]]-testdata7[[#This Row],[index]],1)),"")</f>
        <v/>
      </c>
      <c r="Q23" s="26" t="str">
        <f>IF(testdata7[[#This Row],[qty]]&lt;&gt;0,testdata7[[#This Row],[last]],"")</f>
        <v/>
      </c>
      <c r="R23" s="1" t="str">
        <f ca="1">IF(testdata7[[#This Row],[dir]]&lt;&gt;"",SUM(OFFSET(testdata7[[#This Row],[volume]],0,0,testdata7[[#This Row],[lastIndex]]-testdata7[[#This Row],[index]],1))/ABS(testdata7[[#This Row],[qty]]),"")</f>
        <v/>
      </c>
      <c r="V23" s="3" t="s">
        <v>55</v>
      </c>
      <c r="W23" s="2">
        <v>255.84819999999999</v>
      </c>
      <c r="X23" s="2">
        <v>262.97000000000003</v>
      </c>
      <c r="Y23" s="2">
        <v>254.55</v>
      </c>
      <c r="Z23" s="2">
        <v>261.99799999999999</v>
      </c>
      <c r="AA23" s="1">
        <v>240815848</v>
      </c>
      <c r="AB23" s="4" t="b">
        <v>1</v>
      </c>
    </row>
    <row r="24" spans="1:28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IF(ABS(testdata7[[#This Row],[close]]-H23)&gt;=BrickSize,H23+testdata7[[#This Row],[qty]]*BrickSize,H23)</f>
        <v>212.8</v>
      </c>
      <c r="I24" s="15">
        <f>(testdata7[[#This Row],[close]]-H23)/BrickSize</f>
        <v>0.6292940489369484</v>
      </c>
      <c r="J24" s="12">
        <f>ROUNDDOWN((testdata7[[#This Row],[close]]-H23)/BrickSize,0)</f>
        <v>0</v>
      </c>
      <c r="K24" s="12">
        <f t="array" ref="K24">SUM(ABS(J$2:J24))</f>
        <v>0</v>
      </c>
      <c r="L24" s="6" t="str">
        <f>IF(testdata7[[#This Row],[last]]&gt;H23,"UP",IF(testdata7[[#This Row],[last]]&lt;H23,"DN",""))</f>
        <v/>
      </c>
      <c r="M24" s="7">
        <f t="shared" si="0"/>
        <v>1</v>
      </c>
      <c r="N24" s="26" t="str">
        <f>IF(testdata7[[#This Row],[qty]]&lt;&gt;0,H23,"")</f>
        <v/>
      </c>
      <c r="O24" s="29" t="str">
        <f ca="1">IF(testdata7[[#This Row],[dir]]&lt;&gt;"",MAX(OFFSET(testdata7[[#This Row],[high]],0,0,testdata7[[#This Row],[lastIndex]]-testdata7[[#This Row],[index]],1)),"")</f>
        <v/>
      </c>
      <c r="P24" s="29" t="str">
        <f ca="1">IF(testdata7[[#This Row],[dir]]&lt;&gt;"",MIN(OFFSET(testdata7[[#This Row],[low]],0,0,testdata7[[#This Row],[lastIndex]]-testdata7[[#This Row],[index]],1)),"")</f>
        <v/>
      </c>
      <c r="Q24" s="26" t="str">
        <f>IF(testdata7[[#This Row],[qty]]&lt;&gt;0,testdata7[[#This Row],[last]],"")</f>
        <v/>
      </c>
      <c r="R24" s="1" t="str">
        <f ca="1">IF(testdata7[[#This Row],[dir]]&lt;&gt;"",SUM(OFFSET(testdata7[[#This Row],[volume]],0,0,testdata7[[#This Row],[lastIndex]]-testdata7[[#This Row],[index]],1))/ABS(testdata7[[#This Row],[qty]]),"")</f>
        <v/>
      </c>
      <c r="V24" s="3" t="s">
        <v>64</v>
      </c>
      <c r="W24" s="2">
        <v>261.99799999999999</v>
      </c>
      <c r="X24" s="2">
        <v>268.63</v>
      </c>
      <c r="Y24" s="2">
        <v>255.05</v>
      </c>
      <c r="Z24" s="2">
        <v>268.14769999999999</v>
      </c>
      <c r="AA24" s="1">
        <v>1678387512</v>
      </c>
      <c r="AB24" s="4" t="b">
        <v>1</v>
      </c>
    </row>
    <row r="25" spans="1:28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IF(ABS(testdata7[[#This Row],[close]]-H24)&gt;=BrickSize,H24+testdata7[[#This Row],[qty]]*BrickSize,H24)</f>
        <v>212.8</v>
      </c>
      <c r="I25" s="15">
        <f>(testdata7[[#This Row],[close]]-H24)/BrickSize</f>
        <v>0.56587681919911814</v>
      </c>
      <c r="J25" s="12">
        <f>ROUNDDOWN((testdata7[[#This Row],[close]]-H24)/BrickSize,0)</f>
        <v>0</v>
      </c>
      <c r="K25" s="12">
        <f t="array" ref="K25">SUM(ABS(J$2:J25))</f>
        <v>0</v>
      </c>
      <c r="L25" s="6" t="str">
        <f>IF(testdata7[[#This Row],[last]]&gt;H24,"UP",IF(testdata7[[#This Row],[last]]&lt;H24,"DN",""))</f>
        <v/>
      </c>
      <c r="M25" s="7">
        <f t="shared" si="0"/>
        <v>1</v>
      </c>
      <c r="N25" s="26" t="str">
        <f>IF(testdata7[[#This Row],[qty]]&lt;&gt;0,H24,"")</f>
        <v/>
      </c>
      <c r="O25" s="29" t="str">
        <f ca="1">IF(testdata7[[#This Row],[dir]]&lt;&gt;"",MAX(OFFSET(testdata7[[#This Row],[high]],0,0,testdata7[[#This Row],[lastIndex]]-testdata7[[#This Row],[index]],1)),"")</f>
        <v/>
      </c>
      <c r="P25" s="29" t="str">
        <f ca="1">IF(testdata7[[#This Row],[dir]]&lt;&gt;"",MIN(OFFSET(testdata7[[#This Row],[low]],0,0,testdata7[[#This Row],[lastIndex]]-testdata7[[#This Row],[index]],1)),"")</f>
        <v/>
      </c>
      <c r="Q25" s="26" t="str">
        <f>IF(testdata7[[#This Row],[qty]]&lt;&gt;0,testdata7[[#This Row],[last]],"")</f>
        <v/>
      </c>
      <c r="R25" s="1" t="str">
        <f ca="1">IF(testdata7[[#This Row],[dir]]&lt;&gt;"",SUM(OFFSET(testdata7[[#This Row],[volume]],0,0,testdata7[[#This Row],[lastIndex]]-testdata7[[#This Row],[index]],1))/ABS(testdata7[[#This Row],[qty]]),"")</f>
        <v/>
      </c>
      <c r="V25" s="3" t="s">
        <v>66</v>
      </c>
      <c r="W25" s="2">
        <v>268.14769999999999</v>
      </c>
      <c r="X25" s="2">
        <v>270.07</v>
      </c>
      <c r="Y25" s="2">
        <v>259.75</v>
      </c>
      <c r="Z25" s="2">
        <v>261.99799999999999</v>
      </c>
      <c r="AA25" s="1">
        <v>583452488</v>
      </c>
      <c r="AB25" s="4" t="b">
        <v>0</v>
      </c>
    </row>
    <row r="26" spans="1:28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IF(ABS(testdata7[[#This Row],[close]]-H25)&gt;=BrickSize,H25+testdata7[[#This Row],[qty]]*BrickSize,H25)</f>
        <v>212.8</v>
      </c>
      <c r="I26" s="15">
        <f>(testdata7[[#This Row],[close]]-H25)/BrickSize</f>
        <v>0.56750290201290732</v>
      </c>
      <c r="J26" s="12">
        <f>ROUNDDOWN((testdata7[[#This Row],[close]]-H25)/BrickSize,0)</f>
        <v>0</v>
      </c>
      <c r="K26" s="12">
        <f t="array" ref="K26">SUM(ABS(J$2:J26))</f>
        <v>0</v>
      </c>
      <c r="L26" s="6" t="str">
        <f>IF(testdata7[[#This Row],[last]]&gt;H25,"UP",IF(testdata7[[#This Row],[last]]&lt;H25,"DN",""))</f>
        <v/>
      </c>
      <c r="M26" s="7">
        <f t="shared" si="0"/>
        <v>1</v>
      </c>
      <c r="N26" s="26" t="str">
        <f>IF(testdata7[[#This Row],[qty]]&lt;&gt;0,H25,"")</f>
        <v/>
      </c>
      <c r="O26" s="29" t="str">
        <f ca="1">IF(testdata7[[#This Row],[dir]]&lt;&gt;"",MAX(OFFSET(testdata7[[#This Row],[high]],0,0,testdata7[[#This Row],[lastIndex]]-testdata7[[#This Row],[index]],1)),"")</f>
        <v/>
      </c>
      <c r="P26" s="29" t="str">
        <f ca="1">IF(testdata7[[#This Row],[dir]]&lt;&gt;"",MIN(OFFSET(testdata7[[#This Row],[low]],0,0,testdata7[[#This Row],[lastIndex]]-testdata7[[#This Row],[index]],1)),"")</f>
        <v/>
      </c>
      <c r="Q26" s="26" t="str">
        <f>IF(testdata7[[#This Row],[qty]]&lt;&gt;0,testdata7[[#This Row],[last]],"")</f>
        <v/>
      </c>
      <c r="R26" s="1" t="str">
        <f ca="1">IF(testdata7[[#This Row],[dir]]&lt;&gt;"",SUM(OFFSET(testdata7[[#This Row],[volume]],0,0,testdata7[[#This Row],[lastIndex]]-testdata7[[#This Row],[index]],1))/ABS(testdata7[[#This Row],[qty]]),"")</f>
        <v/>
      </c>
      <c r="V26" s="3" t="s">
        <v>67</v>
      </c>
      <c r="W26" s="2">
        <v>261.99799999999999</v>
      </c>
      <c r="X26" s="2">
        <v>264.25</v>
      </c>
      <c r="Y26" s="2">
        <v>254.66</v>
      </c>
      <c r="Z26" s="2">
        <v>255.84819999999999</v>
      </c>
      <c r="AA26" s="1">
        <v>297060968</v>
      </c>
      <c r="AB26" s="4" t="b">
        <v>0</v>
      </c>
    </row>
    <row r="27" spans="1:28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IF(ABS(testdata7[[#This Row],[close]]-H26)&gt;=BrickSize,H26+testdata7[[#This Row],[qty]]*BrickSize,H26)</f>
        <v>212.8</v>
      </c>
      <c r="I27" s="15">
        <f>(testdata7[[#This Row],[close]]-H26)/BrickSize</f>
        <v>0.61465930361283727</v>
      </c>
      <c r="J27" s="12">
        <f>ROUNDDOWN((testdata7[[#This Row],[close]]-H26)/BrickSize,0)</f>
        <v>0</v>
      </c>
      <c r="K27" s="12">
        <f t="array" ref="K27">SUM(ABS(J$2:J27))</f>
        <v>0</v>
      </c>
      <c r="L27" s="6" t="str">
        <f>IF(testdata7[[#This Row],[last]]&gt;H26,"UP",IF(testdata7[[#This Row],[last]]&lt;H26,"DN",""))</f>
        <v/>
      </c>
      <c r="M27" s="7">
        <f t="shared" si="0"/>
        <v>1</v>
      </c>
      <c r="N27" s="26" t="str">
        <f>IF(testdata7[[#This Row],[qty]]&lt;&gt;0,H26,"")</f>
        <v/>
      </c>
      <c r="O27" s="29" t="str">
        <f ca="1">IF(testdata7[[#This Row],[dir]]&lt;&gt;"",MAX(OFFSET(testdata7[[#This Row],[high]],0,0,testdata7[[#This Row],[lastIndex]]-testdata7[[#This Row],[index]],1)),"")</f>
        <v/>
      </c>
      <c r="P27" s="29" t="str">
        <f ca="1">IF(testdata7[[#This Row],[dir]]&lt;&gt;"",MIN(OFFSET(testdata7[[#This Row],[low]],0,0,testdata7[[#This Row],[lastIndex]]-testdata7[[#This Row],[index]],1)),"")</f>
        <v/>
      </c>
      <c r="Q27" s="26" t="str">
        <f>IF(testdata7[[#This Row],[qty]]&lt;&gt;0,testdata7[[#This Row],[last]],"")</f>
        <v/>
      </c>
      <c r="R27" s="1" t="str">
        <f ca="1">IF(testdata7[[#This Row],[dir]]&lt;&gt;"",SUM(OFFSET(testdata7[[#This Row],[volume]],0,0,testdata7[[#This Row],[lastIndex]]-testdata7[[#This Row],[index]],1))/ABS(testdata7[[#This Row],[qty]]),"")</f>
        <v/>
      </c>
      <c r="V27" s="3" t="s">
        <v>68</v>
      </c>
      <c r="W27" s="2">
        <v>255.84819999999999</v>
      </c>
      <c r="X27" s="2">
        <v>256.27</v>
      </c>
      <c r="Y27" s="2">
        <v>249.32</v>
      </c>
      <c r="Z27" s="2">
        <v>249.6985</v>
      </c>
      <c r="AA27" s="1">
        <v>189801520</v>
      </c>
      <c r="AB27" s="4" t="b">
        <v>0</v>
      </c>
    </row>
    <row r="28" spans="1:28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IF(ABS(testdata7[[#This Row],[close]]-H27)&gt;=BrickSize,H27+testdata7[[#This Row],[qty]]*BrickSize,H27)</f>
        <v>212.8</v>
      </c>
      <c r="I28" s="15">
        <f>(testdata7[[#This Row],[close]]-H27)/BrickSize</f>
        <v>0.82279790377803097</v>
      </c>
      <c r="J28" s="12">
        <f>ROUNDDOWN((testdata7[[#This Row],[close]]-H27)/BrickSize,0)</f>
        <v>0</v>
      </c>
      <c r="K28" s="12">
        <f t="array" ref="K28">SUM(ABS(J$2:J28))</f>
        <v>0</v>
      </c>
      <c r="L28" s="6" t="str">
        <f>IF(testdata7[[#This Row],[last]]&gt;H27,"UP",IF(testdata7[[#This Row],[last]]&lt;H27,"DN",""))</f>
        <v/>
      </c>
      <c r="M28" s="7">
        <f t="shared" si="0"/>
        <v>1</v>
      </c>
      <c r="N28" s="26" t="str">
        <f>IF(testdata7[[#This Row],[qty]]&lt;&gt;0,H27,"")</f>
        <v/>
      </c>
      <c r="O28" s="29" t="str">
        <f ca="1">IF(testdata7[[#This Row],[dir]]&lt;&gt;"",MAX(OFFSET(testdata7[[#This Row],[high]],0,0,testdata7[[#This Row],[lastIndex]]-testdata7[[#This Row],[index]],1)),"")</f>
        <v/>
      </c>
      <c r="P28" s="29" t="str">
        <f ca="1">IF(testdata7[[#This Row],[dir]]&lt;&gt;"",MIN(OFFSET(testdata7[[#This Row],[low]],0,0,testdata7[[#This Row],[lastIndex]]-testdata7[[#This Row],[index]],1)),"")</f>
        <v/>
      </c>
      <c r="Q28" s="26" t="str">
        <f>IF(testdata7[[#This Row],[qty]]&lt;&gt;0,testdata7[[#This Row],[last]],"")</f>
        <v/>
      </c>
      <c r="R28" s="1" t="str">
        <f ca="1">IF(testdata7[[#This Row],[dir]]&lt;&gt;"",SUM(OFFSET(testdata7[[#This Row],[volume]],0,0,testdata7[[#This Row],[lastIndex]]-testdata7[[#This Row],[index]],1))/ABS(testdata7[[#This Row],[qty]]),"")</f>
        <v/>
      </c>
      <c r="V28" s="3" t="s">
        <v>69</v>
      </c>
      <c r="W28" s="2">
        <v>249.6985</v>
      </c>
      <c r="X28" s="2">
        <v>256.67</v>
      </c>
      <c r="Y28" s="2">
        <v>250.84</v>
      </c>
      <c r="Z28" s="2">
        <v>255.84819999999999</v>
      </c>
      <c r="AA28" s="1">
        <v>146803168</v>
      </c>
      <c r="AB28" s="4" t="b">
        <v>1</v>
      </c>
    </row>
    <row r="29" spans="1:28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IF(ABS(testdata7[[#This Row],[close]]-H28)&gt;=BrickSize,H28+testdata7[[#This Row],[qty]]*BrickSize,H28)</f>
        <v>212.8</v>
      </c>
      <c r="I29" s="15">
        <f>(testdata7[[#This Row],[close]]-H28)/BrickSize</f>
        <v>0.962641025764018</v>
      </c>
      <c r="J29" s="12">
        <f>ROUNDDOWN((testdata7[[#This Row],[close]]-H28)/BrickSize,0)</f>
        <v>0</v>
      </c>
      <c r="K29" s="12">
        <f t="array" ref="K29">SUM(ABS(J$2:J29))</f>
        <v>0</v>
      </c>
      <c r="L29" s="6" t="str">
        <f>IF(testdata7[[#This Row],[last]]&gt;H28,"UP",IF(testdata7[[#This Row],[last]]&lt;H28,"DN",""))</f>
        <v/>
      </c>
      <c r="M29" s="7">
        <f t="shared" si="0"/>
        <v>1</v>
      </c>
      <c r="N29" s="26" t="str">
        <f>IF(testdata7[[#This Row],[qty]]&lt;&gt;0,H28,"")</f>
        <v/>
      </c>
      <c r="O29" s="29" t="str">
        <f ca="1">IF(testdata7[[#This Row],[dir]]&lt;&gt;"",MAX(OFFSET(testdata7[[#This Row],[high]],0,0,testdata7[[#This Row],[lastIndex]]-testdata7[[#This Row],[index]],1)),"")</f>
        <v/>
      </c>
      <c r="P29" s="29" t="str">
        <f ca="1">IF(testdata7[[#This Row],[dir]]&lt;&gt;"",MIN(OFFSET(testdata7[[#This Row],[low]],0,0,testdata7[[#This Row],[lastIndex]]-testdata7[[#This Row],[index]],1)),"")</f>
        <v/>
      </c>
      <c r="Q29" s="26" t="str">
        <f>IF(testdata7[[#This Row],[qty]]&lt;&gt;0,testdata7[[#This Row],[last]],"")</f>
        <v/>
      </c>
      <c r="R29" s="1" t="str">
        <f ca="1">IF(testdata7[[#This Row],[dir]]&lt;&gt;"",SUM(OFFSET(testdata7[[#This Row],[volume]],0,0,testdata7[[#This Row],[lastIndex]]-testdata7[[#This Row],[index]],1))/ABS(testdata7[[#This Row],[qty]]),"")</f>
        <v/>
      </c>
      <c r="V29" s="3" t="s">
        <v>71</v>
      </c>
      <c r="W29" s="2">
        <v>255.84819999999999</v>
      </c>
      <c r="X29" s="2">
        <v>257.95999999999998</v>
      </c>
      <c r="Y29" s="2">
        <v>246.26</v>
      </c>
      <c r="Z29" s="2">
        <v>249.6985</v>
      </c>
      <c r="AA29" s="1">
        <v>606965336</v>
      </c>
      <c r="AB29" s="4" t="b">
        <v>0</v>
      </c>
    </row>
    <row r="30" spans="1:28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IF(ABS(testdata7[[#This Row],[close]]-H29)&gt;=BrickSize,H29+testdata7[[#This Row],[qty]]*BrickSize,H29)</f>
        <v>218.94974828784331</v>
      </c>
      <c r="I30" s="15">
        <f>(testdata7[[#This Row],[close]]-H29)/BrickSize</f>
        <v>1.156144880605096</v>
      </c>
      <c r="J30" s="12">
        <f>ROUNDDOWN((testdata7[[#This Row],[close]]-H29)/BrickSize,0)</f>
        <v>1</v>
      </c>
      <c r="K30" s="12">
        <f t="array" ref="K30">SUM(ABS(J$2:J30))</f>
        <v>1</v>
      </c>
      <c r="L30" s="6" t="str">
        <f>IF(testdata7[[#This Row],[last]]&gt;H29,"UP",IF(testdata7[[#This Row],[last]]&lt;H29,"DN",""))</f>
        <v>UP</v>
      </c>
      <c r="M30" s="7">
        <f t="shared" si="0"/>
        <v>1</v>
      </c>
      <c r="N30" s="26">
        <f>IF(testdata7[[#This Row],[qty]]&lt;&gt;0,H29,"")</f>
        <v>212.8</v>
      </c>
      <c r="O30" s="29">
        <f ca="1">IF(testdata7[[#This Row],[dir]]&lt;&gt;"",MAX(OFFSET(testdata7[[#This Row],[high]],0,0,testdata7[[#This Row],[lastIndex]]-testdata7[[#This Row],[index]],1)),"")</f>
        <v>220.19</v>
      </c>
      <c r="P30" s="29">
        <f ca="1">IF(testdata7[[#This Row],[dir]]&lt;&gt;"",MIN(OFFSET(testdata7[[#This Row],[low]],0,0,testdata7[[#This Row],[lastIndex]]-testdata7[[#This Row],[index]],1)),"")</f>
        <v>212.53</v>
      </c>
      <c r="Q30" s="26">
        <f>IF(testdata7[[#This Row],[qty]]&lt;&gt;0,testdata7[[#This Row],[last]],"")</f>
        <v>218.94974828784331</v>
      </c>
      <c r="R30" s="1">
        <f ca="1">IF(testdata7[[#This Row],[dir]]&lt;&gt;"",SUM(OFFSET(testdata7[[#This Row],[volume]],0,0,testdata7[[#This Row],[lastIndex]]-testdata7[[#This Row],[index]],1))/ABS(testdata7[[#This Row],[qty]]),"")</f>
        <v>2090292272</v>
      </c>
      <c r="V30" s="3" t="s">
        <v>73</v>
      </c>
      <c r="W30" s="2">
        <v>249.6985</v>
      </c>
      <c r="X30" s="2">
        <v>257.83999999999997</v>
      </c>
      <c r="Y30" s="2">
        <v>248.13</v>
      </c>
      <c r="Z30" s="2">
        <v>255.84819999999999</v>
      </c>
      <c r="AA30" s="1">
        <v>337467120</v>
      </c>
      <c r="AB30" s="4" t="b">
        <v>1</v>
      </c>
    </row>
    <row r="31" spans="1:28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IF(ABS(testdata7[[#This Row],[close]]-H30)&gt;=BrickSize,H30+testdata7[[#This Row],[qty]]*BrickSize,H30)</f>
        <v>218.94974828784331</v>
      </c>
      <c r="I31" s="15">
        <f>(testdata7[[#This Row],[close]]-H30)/BrickSize</f>
        <v>0.29924016821866656</v>
      </c>
      <c r="J31" s="12">
        <f>ROUNDDOWN((testdata7[[#This Row],[close]]-H30)/BrickSize,0)</f>
        <v>0</v>
      </c>
      <c r="K31" s="12">
        <f t="array" ref="K31">SUM(ABS(J$2:J31))</f>
        <v>1</v>
      </c>
      <c r="L31" s="6" t="str">
        <f>IF(testdata7[[#This Row],[last]]&gt;H30,"UP",IF(testdata7[[#This Row],[last]]&lt;H30,"DN",""))</f>
        <v/>
      </c>
      <c r="M31" s="7">
        <f t="shared" si="0"/>
        <v>29</v>
      </c>
      <c r="N31" s="26" t="str">
        <f>IF(testdata7[[#This Row],[qty]]&lt;&gt;0,H30,"")</f>
        <v/>
      </c>
      <c r="O31" s="29" t="str">
        <f ca="1">IF(testdata7[[#This Row],[dir]]&lt;&gt;"",MAX(OFFSET(testdata7[[#This Row],[high]],0,0,testdata7[[#This Row],[lastIndex]]-testdata7[[#This Row],[index]],1)),"")</f>
        <v/>
      </c>
      <c r="P31" s="29" t="str">
        <f ca="1">IF(testdata7[[#This Row],[dir]]&lt;&gt;"",MIN(OFFSET(testdata7[[#This Row],[low]],0,0,testdata7[[#This Row],[lastIndex]]-testdata7[[#This Row],[index]],1)),"")</f>
        <v/>
      </c>
      <c r="Q31" s="26" t="str">
        <f>IF(testdata7[[#This Row],[qty]]&lt;&gt;0,testdata7[[#This Row],[last]],"")</f>
        <v/>
      </c>
      <c r="R31" s="1" t="str">
        <f ca="1">IF(testdata7[[#This Row],[dir]]&lt;&gt;"",SUM(OFFSET(testdata7[[#This Row],[volume]],0,0,testdata7[[#This Row],[lastIndex]]-testdata7[[#This Row],[index]],1))/ABS(testdata7[[#This Row],[qty]]),"")</f>
        <v/>
      </c>
      <c r="V31" s="3" t="s">
        <v>82</v>
      </c>
      <c r="W31" s="2">
        <v>255.84819999999999</v>
      </c>
      <c r="X31" s="2">
        <v>263.39999999999998</v>
      </c>
      <c r="Y31" s="2">
        <v>249.48</v>
      </c>
      <c r="Z31" s="2">
        <v>261.99799999999999</v>
      </c>
      <c r="AA31" s="1">
        <v>2203287296</v>
      </c>
      <c r="AB31" s="4" t="b">
        <v>1</v>
      </c>
    </row>
    <row r="32" spans="1:28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IF(ABS(testdata7[[#This Row],[close]]-H31)&gt;=BrickSize,H31+testdata7[[#This Row],[qty]]*BrickSize,H31)</f>
        <v>218.94974828784331</v>
      </c>
      <c r="I32" s="15">
        <f>(testdata7[[#This Row],[close]]-H31)/BrickSize</f>
        <v>0.48623969180458354</v>
      </c>
      <c r="J32" s="12">
        <f>ROUNDDOWN((testdata7[[#This Row],[close]]-H31)/BrickSize,0)</f>
        <v>0</v>
      </c>
      <c r="K32" s="12">
        <f t="array" ref="K32">SUM(ABS(J$2:J32))</f>
        <v>1</v>
      </c>
      <c r="L32" s="6" t="str">
        <f>IF(testdata7[[#This Row],[last]]&gt;H31,"UP",IF(testdata7[[#This Row],[last]]&lt;H31,"DN",""))</f>
        <v/>
      </c>
      <c r="M32" s="7">
        <f t="shared" si="0"/>
        <v>29</v>
      </c>
      <c r="N32" s="26" t="str">
        <f>IF(testdata7[[#This Row],[qty]]&lt;&gt;0,H31,"")</f>
        <v/>
      </c>
      <c r="O32" s="29" t="str">
        <f ca="1">IF(testdata7[[#This Row],[dir]]&lt;&gt;"",MAX(OFFSET(testdata7[[#This Row],[high]],0,0,testdata7[[#This Row],[lastIndex]]-testdata7[[#This Row],[index]],1)),"")</f>
        <v/>
      </c>
      <c r="P32" s="29" t="str">
        <f ca="1">IF(testdata7[[#This Row],[dir]]&lt;&gt;"",MIN(OFFSET(testdata7[[#This Row],[low]],0,0,testdata7[[#This Row],[lastIndex]]-testdata7[[#This Row],[index]],1)),"")</f>
        <v/>
      </c>
      <c r="Q32" s="26" t="str">
        <f>IF(testdata7[[#This Row],[qty]]&lt;&gt;0,testdata7[[#This Row],[last]],"")</f>
        <v/>
      </c>
      <c r="R32" s="1" t="str">
        <f ca="1">IF(testdata7[[#This Row],[dir]]&lt;&gt;"",SUM(OFFSET(testdata7[[#This Row],[volume]],0,0,testdata7[[#This Row],[lastIndex]]-testdata7[[#This Row],[index]],1))/ABS(testdata7[[#This Row],[qty]]),"")</f>
        <v/>
      </c>
      <c r="V32" s="3" t="s">
        <v>86</v>
      </c>
      <c r="W32" s="2">
        <v>261.99799999999999</v>
      </c>
      <c r="X32" s="2">
        <v>268.36</v>
      </c>
      <c r="Y32" s="2">
        <v>258.92</v>
      </c>
      <c r="Z32" s="2">
        <v>268.14769999999999</v>
      </c>
      <c r="AA32" s="1">
        <v>1235046128</v>
      </c>
      <c r="AB32" s="4" t="b">
        <v>1</v>
      </c>
    </row>
    <row r="33" spans="1:28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IF(ABS(testdata7[[#This Row],[close]]-H32)&gt;=BrickSize,H32+testdata7[[#This Row],[qty]]*BrickSize,H32)</f>
        <v>218.94974828784331</v>
      </c>
      <c r="I33" s="15">
        <f>(testdata7[[#This Row],[close]]-H32)/BrickSize</f>
        <v>0.455344118342563</v>
      </c>
      <c r="J33" s="12">
        <f>ROUNDDOWN((testdata7[[#This Row],[close]]-H32)/BrickSize,0)</f>
        <v>0</v>
      </c>
      <c r="K33" s="12">
        <f t="array" ref="K33">SUM(ABS(J$2:J33))</f>
        <v>1</v>
      </c>
      <c r="L33" s="6" t="str">
        <f>IF(testdata7[[#This Row],[last]]&gt;H32,"UP",IF(testdata7[[#This Row],[last]]&lt;H32,"DN",""))</f>
        <v/>
      </c>
      <c r="M33" s="7">
        <f t="shared" si="0"/>
        <v>29</v>
      </c>
      <c r="N33" s="26" t="str">
        <f>IF(testdata7[[#This Row],[qty]]&lt;&gt;0,H32,"")</f>
        <v/>
      </c>
      <c r="O33" s="29" t="str">
        <f ca="1">IF(testdata7[[#This Row],[dir]]&lt;&gt;"",MAX(OFFSET(testdata7[[#This Row],[high]],0,0,testdata7[[#This Row],[lastIndex]]-testdata7[[#This Row],[index]],1)),"")</f>
        <v/>
      </c>
      <c r="P33" s="29" t="str">
        <f ca="1">IF(testdata7[[#This Row],[dir]]&lt;&gt;"",MIN(OFFSET(testdata7[[#This Row],[low]],0,0,testdata7[[#This Row],[lastIndex]]-testdata7[[#This Row],[index]],1)),"")</f>
        <v/>
      </c>
      <c r="Q33" s="26" t="str">
        <f>IF(testdata7[[#This Row],[qty]]&lt;&gt;0,testdata7[[#This Row],[last]],"")</f>
        <v/>
      </c>
      <c r="R33" s="1" t="str">
        <f ca="1">IF(testdata7[[#This Row],[dir]]&lt;&gt;"",SUM(OFFSET(testdata7[[#This Row],[volume]],0,0,testdata7[[#This Row],[lastIndex]]-testdata7[[#This Row],[index]],1))/ABS(testdata7[[#This Row],[qty]]),"")</f>
        <v/>
      </c>
      <c r="V33" s="3" t="s">
        <v>88</v>
      </c>
      <c r="W33" s="2">
        <v>268.14769999999999</v>
      </c>
      <c r="X33" s="2">
        <v>270.25</v>
      </c>
      <c r="Y33" s="2">
        <v>261.38</v>
      </c>
      <c r="Z33" s="2">
        <v>261.99799999999999</v>
      </c>
      <c r="AA33" s="1">
        <v>1233408112</v>
      </c>
      <c r="AB33" s="4" t="b">
        <v>0</v>
      </c>
    </row>
    <row r="34" spans="1:28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IF(ABS(testdata7[[#This Row],[close]]-H33)&gt;=BrickSize,H33+testdata7[[#This Row],[qty]]*BrickSize,H33)</f>
        <v>218.94974828784331</v>
      </c>
      <c r="I34" s="15">
        <f>(testdata7[[#This Row],[close]]-H33)/BrickSize</f>
        <v>0.51225701682523217</v>
      </c>
      <c r="J34" s="12">
        <f>ROUNDDOWN((testdata7[[#This Row],[close]]-H33)/BrickSize,0)</f>
        <v>0</v>
      </c>
      <c r="K34" s="12">
        <f t="array" ref="K34">SUM(ABS(J$2:J34))</f>
        <v>1</v>
      </c>
      <c r="L34" s="6" t="str">
        <f>IF(testdata7[[#This Row],[last]]&gt;H33,"UP",IF(testdata7[[#This Row],[last]]&lt;H33,"DN",""))</f>
        <v/>
      </c>
      <c r="M34" s="7">
        <f t="shared" si="0"/>
        <v>29</v>
      </c>
      <c r="N34" s="26" t="str">
        <f>IF(testdata7[[#This Row],[qty]]&lt;&gt;0,H33,"")</f>
        <v/>
      </c>
      <c r="O34" s="29" t="str">
        <f ca="1">IF(testdata7[[#This Row],[dir]]&lt;&gt;"",MAX(OFFSET(testdata7[[#This Row],[high]],0,0,testdata7[[#This Row],[lastIndex]]-testdata7[[#This Row],[index]],1)),"")</f>
        <v/>
      </c>
      <c r="P34" s="29" t="str">
        <f ca="1">IF(testdata7[[#This Row],[dir]]&lt;&gt;"",MIN(OFFSET(testdata7[[#This Row],[low]],0,0,testdata7[[#This Row],[lastIndex]]-testdata7[[#This Row],[index]],1)),"")</f>
        <v/>
      </c>
      <c r="Q34" s="26" t="str">
        <f>IF(testdata7[[#This Row],[qty]]&lt;&gt;0,testdata7[[#This Row],[last]],"")</f>
        <v/>
      </c>
      <c r="R34" s="1" t="str">
        <f ca="1">IF(testdata7[[#This Row],[dir]]&lt;&gt;"",SUM(OFFSET(testdata7[[#This Row],[volume]],0,0,testdata7[[#This Row],[lastIndex]]-testdata7[[#This Row],[index]],1))/ABS(testdata7[[#This Row],[qty]]),"")</f>
        <v/>
      </c>
      <c r="V34" s="3" t="s">
        <v>90</v>
      </c>
      <c r="W34" s="2">
        <v>261.99799999999999</v>
      </c>
      <c r="X34" s="2">
        <v>269.99</v>
      </c>
      <c r="Y34" s="2">
        <v>260.79000000000002</v>
      </c>
      <c r="Z34" s="2">
        <v>268.14769999999999</v>
      </c>
      <c r="AA34" s="1">
        <v>467357172</v>
      </c>
      <c r="AB34" s="4" t="b">
        <v>1</v>
      </c>
    </row>
    <row r="35" spans="1:28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IF(ABS(testdata7[[#This Row],[close]]-H34)&gt;=BrickSize,H34+testdata7[[#This Row],[qty]]*BrickSize,H34)</f>
        <v>218.94974828784331</v>
      </c>
      <c r="I35" s="15">
        <f>(testdata7[[#This Row],[close]]-H34)/BrickSize</f>
        <v>0.72852603105938063</v>
      </c>
      <c r="J35" s="12">
        <f>ROUNDDOWN((testdata7[[#This Row],[close]]-H34)/BrickSize,0)</f>
        <v>0</v>
      </c>
      <c r="K35" s="12">
        <f t="array" ref="K35">SUM(ABS(J$2:J35))</f>
        <v>1</v>
      </c>
      <c r="L35" s="6" t="str">
        <f>IF(testdata7[[#This Row],[last]]&gt;H34,"UP",IF(testdata7[[#This Row],[last]]&lt;H34,"DN",""))</f>
        <v/>
      </c>
      <c r="M35" s="7">
        <f t="shared" si="0"/>
        <v>29</v>
      </c>
      <c r="N35" s="26" t="str">
        <f>IF(testdata7[[#This Row],[qty]]&lt;&gt;0,H34,"")</f>
        <v/>
      </c>
      <c r="O35" s="29" t="str">
        <f ca="1">IF(testdata7[[#This Row],[dir]]&lt;&gt;"",MAX(OFFSET(testdata7[[#This Row],[high]],0,0,testdata7[[#This Row],[lastIndex]]-testdata7[[#This Row],[index]],1)),"")</f>
        <v/>
      </c>
      <c r="P35" s="29" t="str">
        <f ca="1">IF(testdata7[[#This Row],[dir]]&lt;&gt;"",MIN(OFFSET(testdata7[[#This Row],[low]],0,0,testdata7[[#This Row],[lastIndex]]-testdata7[[#This Row],[index]],1)),"")</f>
        <v/>
      </c>
      <c r="Q35" s="26" t="str">
        <f>IF(testdata7[[#This Row],[qty]]&lt;&gt;0,testdata7[[#This Row],[last]],"")</f>
        <v/>
      </c>
      <c r="R35" s="1" t="str">
        <f ca="1">IF(testdata7[[#This Row],[dir]]&lt;&gt;"",SUM(OFFSET(testdata7[[#This Row],[volume]],0,0,testdata7[[#This Row],[lastIndex]]-testdata7[[#This Row],[index]],1))/ABS(testdata7[[#This Row],[qty]]),"")</f>
        <v/>
      </c>
      <c r="V35" s="3" t="s">
        <v>93</v>
      </c>
      <c r="W35" s="2">
        <v>268.14769999999999</v>
      </c>
      <c r="X35" s="2">
        <v>276.22000000000003</v>
      </c>
      <c r="Y35" s="2">
        <v>268.58999999999997</v>
      </c>
      <c r="Z35" s="2">
        <v>274.29750000000001</v>
      </c>
      <c r="AA35" s="1">
        <v>741497240</v>
      </c>
      <c r="AB35" s="4" t="b">
        <v>1</v>
      </c>
    </row>
    <row r="36" spans="1:28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IF(ABS(testdata7[[#This Row],[close]]-H35)&gt;=BrickSize,H35+testdata7[[#This Row],[qty]]*BrickSize,H35)</f>
        <v>218.94974828784331</v>
      </c>
      <c r="I36" s="15">
        <f>(testdata7[[#This Row],[close]]-H35)/BrickSize</f>
        <v>0.69600437478356636</v>
      </c>
      <c r="J36" s="12">
        <f>ROUNDDOWN((testdata7[[#This Row],[close]]-H35)/BrickSize,0)</f>
        <v>0</v>
      </c>
      <c r="K36" s="12">
        <f t="array" ref="K36">SUM(ABS(J$2:J36))</f>
        <v>1</v>
      </c>
      <c r="L36" s="6" t="str">
        <f>IF(testdata7[[#This Row],[last]]&gt;H35,"UP",IF(testdata7[[#This Row],[last]]&lt;H35,"DN",""))</f>
        <v/>
      </c>
      <c r="M36" s="7">
        <f t="shared" si="0"/>
        <v>29</v>
      </c>
      <c r="N36" s="26" t="str">
        <f>IF(testdata7[[#This Row],[qty]]&lt;&gt;0,H35,"")</f>
        <v/>
      </c>
      <c r="O36" s="29" t="str">
        <f ca="1">IF(testdata7[[#This Row],[dir]]&lt;&gt;"",MAX(OFFSET(testdata7[[#This Row],[high]],0,0,testdata7[[#This Row],[lastIndex]]-testdata7[[#This Row],[index]],1)),"")</f>
        <v/>
      </c>
      <c r="P36" s="29" t="str">
        <f ca="1">IF(testdata7[[#This Row],[dir]]&lt;&gt;"",MIN(OFFSET(testdata7[[#This Row],[low]],0,0,testdata7[[#This Row],[lastIndex]]-testdata7[[#This Row],[index]],1)),"")</f>
        <v/>
      </c>
      <c r="Q36" s="26" t="str">
        <f>IF(testdata7[[#This Row],[qty]]&lt;&gt;0,testdata7[[#This Row],[last]],"")</f>
        <v/>
      </c>
      <c r="R36" s="1" t="str">
        <f ca="1">IF(testdata7[[#This Row],[dir]]&lt;&gt;"",SUM(OFFSET(testdata7[[#This Row],[volume]],0,0,testdata7[[#This Row],[lastIndex]]-testdata7[[#This Row],[index]],1))/ABS(testdata7[[#This Row],[qty]]),"")</f>
        <v/>
      </c>
      <c r="V36" s="3" t="s">
        <v>97</v>
      </c>
      <c r="W36" s="2">
        <v>274.29750000000001</v>
      </c>
      <c r="X36" s="2">
        <v>281.58999999999997</v>
      </c>
      <c r="Y36" s="2">
        <v>271.14999999999998</v>
      </c>
      <c r="Z36" s="2">
        <v>280.44720000000001</v>
      </c>
      <c r="AA36" s="1">
        <v>1379211308</v>
      </c>
      <c r="AB36" s="4" t="b">
        <v>1</v>
      </c>
    </row>
    <row r="37" spans="1:28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IF(ABS(testdata7[[#This Row],[close]]-H36)&gt;=BrickSize,H36+testdata7[[#This Row],[qty]]*BrickSize,H36)</f>
        <v>218.94974828784331</v>
      </c>
      <c r="I37" s="15">
        <f>(testdata7[[#This Row],[close]]-H36)/BrickSize</f>
        <v>0.72039561699042587</v>
      </c>
      <c r="J37" s="12">
        <f>ROUNDDOWN((testdata7[[#This Row],[close]]-H36)/BrickSize,0)</f>
        <v>0</v>
      </c>
      <c r="K37" s="12">
        <f t="array" ref="K37">SUM(ABS(J$2:J37))</f>
        <v>1</v>
      </c>
      <c r="L37" s="6" t="str">
        <f>IF(testdata7[[#This Row],[last]]&gt;H36,"UP",IF(testdata7[[#This Row],[last]]&lt;H36,"DN",""))</f>
        <v/>
      </c>
      <c r="M37" s="7">
        <f t="shared" si="0"/>
        <v>29</v>
      </c>
      <c r="N37" s="26" t="str">
        <f>IF(testdata7[[#This Row],[qty]]&lt;&gt;0,H36,"")</f>
        <v/>
      </c>
      <c r="O37" s="29" t="str">
        <f ca="1">IF(testdata7[[#This Row],[dir]]&lt;&gt;"",MAX(OFFSET(testdata7[[#This Row],[high]],0,0,testdata7[[#This Row],[lastIndex]]-testdata7[[#This Row],[index]],1)),"")</f>
        <v/>
      </c>
      <c r="P37" s="29" t="str">
        <f ca="1">IF(testdata7[[#This Row],[dir]]&lt;&gt;"",MIN(OFFSET(testdata7[[#This Row],[low]],0,0,testdata7[[#This Row],[lastIndex]]-testdata7[[#This Row],[index]],1)),"")</f>
        <v/>
      </c>
      <c r="Q37" s="26" t="str">
        <f>IF(testdata7[[#This Row],[qty]]&lt;&gt;0,testdata7[[#This Row],[last]],"")</f>
        <v/>
      </c>
      <c r="R37" s="1" t="str">
        <f ca="1">IF(testdata7[[#This Row],[dir]]&lt;&gt;"",SUM(OFFSET(testdata7[[#This Row],[volume]],0,0,testdata7[[#This Row],[lastIndex]]-testdata7[[#This Row],[index]],1))/ABS(testdata7[[#This Row],[qty]]),"")</f>
        <v/>
      </c>
      <c r="V37" s="3" t="s">
        <v>102</v>
      </c>
      <c r="W37" s="2">
        <v>280.44720000000001</v>
      </c>
      <c r="X37" s="2">
        <v>286.10000000000002</v>
      </c>
      <c r="Y37" s="2">
        <v>271.13</v>
      </c>
      <c r="Z37" s="2">
        <v>274.29750000000001</v>
      </c>
      <c r="AA37" s="1">
        <v>2292671492</v>
      </c>
      <c r="AB37" s="4" t="b">
        <v>0</v>
      </c>
    </row>
    <row r="38" spans="1:28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IF(ABS(testdata7[[#This Row],[close]]-H37)&gt;=BrickSize,H37+testdata7[[#This Row],[qty]]*BrickSize,H37)</f>
        <v>218.94974828784331</v>
      </c>
      <c r="I38" s="15">
        <f>(testdata7[[#This Row],[close]]-H37)/BrickSize</f>
        <v>0.76592593577656209</v>
      </c>
      <c r="J38" s="12">
        <f>ROUNDDOWN((testdata7[[#This Row],[close]]-H37)/BrickSize,0)</f>
        <v>0</v>
      </c>
      <c r="K38" s="12">
        <f t="array" ref="K38">SUM(ABS(J$2:J38))</f>
        <v>1</v>
      </c>
      <c r="L38" s="6" t="str">
        <f>IF(testdata7[[#This Row],[last]]&gt;H37,"UP",IF(testdata7[[#This Row],[last]]&lt;H37,"DN",""))</f>
        <v/>
      </c>
      <c r="M38" s="7">
        <f t="shared" si="0"/>
        <v>29</v>
      </c>
      <c r="N38" s="26" t="str">
        <f>IF(testdata7[[#This Row],[qty]]&lt;&gt;0,H37,"")</f>
        <v/>
      </c>
      <c r="O38" s="29" t="str">
        <f ca="1">IF(testdata7[[#This Row],[dir]]&lt;&gt;"",MAX(OFFSET(testdata7[[#This Row],[high]],0,0,testdata7[[#This Row],[lastIndex]]-testdata7[[#This Row],[index]],1)),"")</f>
        <v/>
      </c>
      <c r="P38" s="29" t="str">
        <f ca="1">IF(testdata7[[#This Row],[dir]]&lt;&gt;"",MIN(OFFSET(testdata7[[#This Row],[low]],0,0,testdata7[[#This Row],[lastIndex]]-testdata7[[#This Row],[index]],1)),"")</f>
        <v/>
      </c>
      <c r="Q38" s="26" t="str">
        <f>IF(testdata7[[#This Row],[qty]]&lt;&gt;0,testdata7[[#This Row],[last]],"")</f>
        <v/>
      </c>
      <c r="R38" s="1" t="str">
        <f ca="1">IF(testdata7[[#This Row],[dir]]&lt;&gt;"",SUM(OFFSET(testdata7[[#This Row],[volume]],0,0,testdata7[[#This Row],[lastIndex]]-testdata7[[#This Row],[index]],1))/ABS(testdata7[[#This Row],[qty]]),"")</f>
        <v/>
      </c>
      <c r="V38" s="3" t="s">
        <v>103</v>
      </c>
      <c r="W38" s="2">
        <v>274.29750000000001</v>
      </c>
      <c r="X38" s="2">
        <v>272.13</v>
      </c>
      <c r="Y38" s="2">
        <v>263.8</v>
      </c>
      <c r="Z38" s="2">
        <v>268.14769999999999</v>
      </c>
      <c r="AA38" s="1">
        <v>281680000</v>
      </c>
      <c r="AB38" s="4" t="b">
        <v>0</v>
      </c>
    </row>
    <row r="39" spans="1:28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IF(ABS(testdata7[[#This Row],[close]]-H38)&gt;=BrickSize,H38+testdata7[[#This Row],[qty]]*BrickSize,H38)</f>
        <v>218.94974828784331</v>
      </c>
      <c r="I39" s="15">
        <f>(testdata7[[#This Row],[close]]-H38)/BrickSize</f>
        <v>0.82283883425923132</v>
      </c>
      <c r="J39" s="12">
        <f>ROUNDDOWN((testdata7[[#This Row],[close]]-H38)/BrickSize,0)</f>
        <v>0</v>
      </c>
      <c r="K39" s="12">
        <f t="array" ref="K39">SUM(ABS(J$2:J39))</f>
        <v>1</v>
      </c>
      <c r="L39" s="6" t="str">
        <f>IF(testdata7[[#This Row],[last]]&gt;H38,"UP",IF(testdata7[[#This Row],[last]]&lt;H38,"DN",""))</f>
        <v/>
      </c>
      <c r="M39" s="7">
        <f t="shared" si="0"/>
        <v>29</v>
      </c>
      <c r="N39" s="26" t="str">
        <f>IF(testdata7[[#This Row],[qty]]&lt;&gt;0,H38,"")</f>
        <v/>
      </c>
      <c r="O39" s="29" t="str">
        <f ca="1">IF(testdata7[[#This Row],[dir]]&lt;&gt;"",MAX(OFFSET(testdata7[[#This Row],[high]],0,0,testdata7[[#This Row],[lastIndex]]-testdata7[[#This Row],[index]],1)),"")</f>
        <v/>
      </c>
      <c r="P39" s="29" t="str">
        <f ca="1">IF(testdata7[[#This Row],[dir]]&lt;&gt;"",MIN(OFFSET(testdata7[[#This Row],[low]],0,0,testdata7[[#This Row],[lastIndex]]-testdata7[[#This Row],[index]],1)),"")</f>
        <v/>
      </c>
      <c r="Q39" s="26" t="str">
        <f>IF(testdata7[[#This Row],[qty]]&lt;&gt;0,testdata7[[#This Row],[last]],"")</f>
        <v/>
      </c>
      <c r="R39" s="1" t="str">
        <f ca="1">IF(testdata7[[#This Row],[dir]]&lt;&gt;"",SUM(OFFSET(testdata7[[#This Row],[volume]],0,0,testdata7[[#This Row],[lastIndex]]-testdata7[[#This Row],[index]],1))/ABS(testdata7[[#This Row],[qty]]),"")</f>
        <v/>
      </c>
      <c r="V39" s="3" t="s">
        <v>107</v>
      </c>
      <c r="W39" s="2">
        <v>268.14769999999999</v>
      </c>
      <c r="X39" s="2">
        <v>274.32</v>
      </c>
      <c r="Y39" s="2">
        <v>258.27</v>
      </c>
      <c r="Z39" s="2">
        <v>261.99799999999999</v>
      </c>
      <c r="AA39" s="1">
        <v>1225113512</v>
      </c>
      <c r="AB39" s="4" t="b">
        <v>0</v>
      </c>
    </row>
    <row r="40" spans="1:28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IF(ABS(testdata7[[#This Row],[close]]-H39)&gt;=BrickSize,H39+testdata7[[#This Row],[qty]]*BrickSize,H39)</f>
        <v>218.94974828784331</v>
      </c>
      <c r="I40" s="15">
        <f>(testdata7[[#This Row],[close]]-H39)/BrickSize</f>
        <v>0.72527386543179784</v>
      </c>
      <c r="J40" s="12">
        <f>ROUNDDOWN((testdata7[[#This Row],[close]]-H39)/BrickSize,0)</f>
        <v>0</v>
      </c>
      <c r="K40" s="12">
        <f t="array" ref="K40">SUM(ABS(J$2:J40))</f>
        <v>1</v>
      </c>
      <c r="L40" s="6" t="str">
        <f>IF(testdata7[[#This Row],[last]]&gt;H39,"UP",IF(testdata7[[#This Row],[last]]&lt;H39,"DN",""))</f>
        <v/>
      </c>
      <c r="M40" s="7">
        <f t="shared" si="0"/>
        <v>29</v>
      </c>
      <c r="N40" s="26" t="str">
        <f>IF(testdata7[[#This Row],[qty]]&lt;&gt;0,H39,"")</f>
        <v/>
      </c>
      <c r="O40" s="29" t="str">
        <f ca="1">IF(testdata7[[#This Row],[dir]]&lt;&gt;"",MAX(OFFSET(testdata7[[#This Row],[high]],0,0,testdata7[[#This Row],[lastIndex]]-testdata7[[#This Row],[index]],1)),"")</f>
        <v/>
      </c>
      <c r="P40" s="29" t="str">
        <f ca="1">IF(testdata7[[#This Row],[dir]]&lt;&gt;"",MIN(OFFSET(testdata7[[#This Row],[low]],0,0,testdata7[[#This Row],[lastIndex]]-testdata7[[#This Row],[index]],1)),"")</f>
        <v/>
      </c>
      <c r="Q40" s="26" t="str">
        <f>IF(testdata7[[#This Row],[qty]]&lt;&gt;0,testdata7[[#This Row],[last]],"")</f>
        <v/>
      </c>
      <c r="R40" s="1" t="str">
        <f ca="1">IF(testdata7[[#This Row],[dir]]&lt;&gt;"",SUM(OFFSET(testdata7[[#This Row],[volume]],0,0,testdata7[[#This Row],[lastIndex]]-testdata7[[#This Row],[index]],1))/ABS(testdata7[[#This Row],[qty]]),"")</f>
        <v/>
      </c>
      <c r="V40" s="3" t="s">
        <v>114</v>
      </c>
      <c r="W40" s="2">
        <v>261.99799999999999</v>
      </c>
      <c r="X40" s="2">
        <v>268.62</v>
      </c>
      <c r="Y40" s="2">
        <v>253.54</v>
      </c>
      <c r="Z40" s="2">
        <v>268.14769999999999</v>
      </c>
      <c r="AA40" s="1">
        <v>1161845976</v>
      </c>
      <c r="AB40" s="4" t="b">
        <v>1</v>
      </c>
    </row>
    <row r="41" spans="1:28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IF(ABS(testdata7[[#This Row],[close]]-H40)&gt;=BrickSize,H40+testdata7[[#This Row],[qty]]*BrickSize,H40)</f>
        <v>225.0994965756866</v>
      </c>
      <c r="I41" s="15">
        <f>(testdata7[[#This Row],[close]]-H40)/BrickSize</f>
        <v>1.2326117033344577</v>
      </c>
      <c r="J41" s="12">
        <f>ROUNDDOWN((testdata7[[#This Row],[close]]-H40)/BrickSize,0)</f>
        <v>1</v>
      </c>
      <c r="K41" s="12">
        <f t="array" ref="K41">SUM(ABS(J$2:J41))</f>
        <v>2</v>
      </c>
      <c r="L41" s="6" t="str">
        <f>IF(testdata7[[#This Row],[last]]&gt;H40,"UP",IF(testdata7[[#This Row],[last]]&lt;H40,"DN",""))</f>
        <v>UP</v>
      </c>
      <c r="M41" s="7">
        <f t="shared" si="0"/>
        <v>29</v>
      </c>
      <c r="N41" s="26">
        <f>IF(testdata7[[#This Row],[qty]]&lt;&gt;0,H40,"")</f>
        <v>218.94974828784331</v>
      </c>
      <c r="O41" s="29">
        <f ca="1">IF(testdata7[[#This Row],[dir]]&lt;&gt;"",MAX(OFFSET(testdata7[[#This Row],[high]],0,0,testdata7[[#This Row],[lastIndex]]-testdata7[[#This Row],[index]],1)),"")</f>
        <v>227.04</v>
      </c>
      <c r="P41" s="29">
        <f ca="1">IF(testdata7[[#This Row],[dir]]&lt;&gt;"",MIN(OFFSET(testdata7[[#This Row],[low]],0,0,testdata7[[#This Row],[lastIndex]]-testdata7[[#This Row],[index]],1)),"")</f>
        <v>219.33</v>
      </c>
      <c r="Q41" s="26">
        <f>IF(testdata7[[#This Row],[qty]]&lt;&gt;0,testdata7[[#This Row],[last]],"")</f>
        <v>225.0994965756866</v>
      </c>
      <c r="R41" s="1">
        <f ca="1">IF(testdata7[[#This Row],[dir]]&lt;&gt;"",SUM(OFFSET(testdata7[[#This Row],[volume]],0,0,testdata7[[#This Row],[lastIndex]]-testdata7[[#This Row],[index]],1))/ABS(testdata7[[#This Row],[qty]]),"")</f>
        <v>984924480</v>
      </c>
      <c r="V41" s="3" t="s">
        <v>119</v>
      </c>
      <c r="W41" s="2">
        <v>268.14769999999999</v>
      </c>
      <c r="X41" s="2">
        <v>274.39</v>
      </c>
      <c r="Y41" s="2">
        <v>256.76</v>
      </c>
      <c r="Z41" s="2">
        <v>261.99799999999999</v>
      </c>
      <c r="AA41" s="1">
        <v>1118342744</v>
      </c>
      <c r="AB41" s="4" t="b">
        <v>0</v>
      </c>
    </row>
    <row r="42" spans="1:28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IF(ABS(testdata7[[#This Row],[close]]-H41)&gt;=BrickSize,H41+testdata7[[#This Row],[qty]]*BrickSize,H41)</f>
        <v>225.0994965756866</v>
      </c>
      <c r="I42" s="15">
        <f>(testdata7[[#This Row],[close]]-H41)/BrickSize</f>
        <v>1.7079437761990583E-3</v>
      </c>
      <c r="J42" s="12">
        <f>ROUNDDOWN((testdata7[[#This Row],[close]]-H41)/BrickSize,0)</f>
        <v>0</v>
      </c>
      <c r="K42" s="12">
        <f t="array" ref="K42">SUM(ABS(J$2:J42))</f>
        <v>2</v>
      </c>
      <c r="L42" s="6" t="str">
        <f>IF(testdata7[[#This Row],[last]]&gt;H41,"UP",IF(testdata7[[#This Row],[last]]&lt;H41,"DN",""))</f>
        <v/>
      </c>
      <c r="M42" s="7">
        <f t="shared" si="0"/>
        <v>40</v>
      </c>
      <c r="N42" s="26" t="str">
        <f>IF(testdata7[[#This Row],[qty]]&lt;&gt;0,H41,"")</f>
        <v/>
      </c>
      <c r="O42" s="29" t="str">
        <f ca="1">IF(testdata7[[#This Row],[dir]]&lt;&gt;"",MAX(OFFSET(testdata7[[#This Row],[high]],0,0,testdata7[[#This Row],[lastIndex]]-testdata7[[#This Row],[index]],1)),"")</f>
        <v/>
      </c>
      <c r="P42" s="29" t="str">
        <f ca="1">IF(testdata7[[#This Row],[dir]]&lt;&gt;"",MIN(OFFSET(testdata7[[#This Row],[low]],0,0,testdata7[[#This Row],[lastIndex]]-testdata7[[#This Row],[index]],1)),"")</f>
        <v/>
      </c>
      <c r="Q42" s="26" t="str">
        <f>IF(testdata7[[#This Row],[qty]]&lt;&gt;0,testdata7[[#This Row],[last]],"")</f>
        <v/>
      </c>
      <c r="R42" s="1" t="str">
        <f ca="1">IF(testdata7[[#This Row],[dir]]&lt;&gt;"",SUM(OFFSET(testdata7[[#This Row],[volume]],0,0,testdata7[[#This Row],[lastIndex]]-testdata7[[#This Row],[index]],1))/ABS(testdata7[[#This Row],[qty]]),"")</f>
        <v/>
      </c>
      <c r="V42" s="3" t="s">
        <v>122</v>
      </c>
      <c r="W42" s="2">
        <v>261.99799999999999</v>
      </c>
      <c r="X42" s="2">
        <v>269.57</v>
      </c>
      <c r="Y42" s="2">
        <v>256.68</v>
      </c>
      <c r="Z42" s="2">
        <v>268.14769999999999</v>
      </c>
      <c r="AA42" s="1">
        <v>596519824</v>
      </c>
      <c r="AB42" s="4" t="b">
        <v>1</v>
      </c>
    </row>
    <row r="43" spans="1:28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IF(ABS(testdata7[[#This Row],[close]]-H42)&gt;=BrickSize,H42+testdata7[[#This Row],[qty]]*BrickSize,H42)</f>
        <v>225.0994965756866</v>
      </c>
      <c r="I43" s="15">
        <f>(testdata7[[#This Row],[close]]-H42)/BrickSize</f>
        <v>2.4473103169264879E-2</v>
      </c>
      <c r="J43" s="12">
        <f>ROUNDDOWN((testdata7[[#This Row],[close]]-H42)/BrickSize,0)</f>
        <v>0</v>
      </c>
      <c r="K43" s="12">
        <f t="array" ref="K43">SUM(ABS(J$2:J43))</f>
        <v>2</v>
      </c>
      <c r="L43" s="6" t="str">
        <f>IF(testdata7[[#This Row],[last]]&gt;H42,"UP",IF(testdata7[[#This Row],[last]]&lt;H42,"DN",""))</f>
        <v/>
      </c>
      <c r="M43" s="7">
        <f t="shared" si="0"/>
        <v>40</v>
      </c>
      <c r="N43" s="26" t="str">
        <f>IF(testdata7[[#This Row],[qty]]&lt;&gt;0,H42,"")</f>
        <v/>
      </c>
      <c r="O43" s="29" t="str">
        <f ca="1">IF(testdata7[[#This Row],[dir]]&lt;&gt;"",MAX(OFFSET(testdata7[[#This Row],[high]],0,0,testdata7[[#This Row],[lastIndex]]-testdata7[[#This Row],[index]],1)),"")</f>
        <v/>
      </c>
      <c r="P43" s="29" t="str">
        <f ca="1">IF(testdata7[[#This Row],[dir]]&lt;&gt;"",MIN(OFFSET(testdata7[[#This Row],[low]],0,0,testdata7[[#This Row],[lastIndex]]-testdata7[[#This Row],[index]],1)),"")</f>
        <v/>
      </c>
      <c r="Q43" s="26" t="str">
        <f>IF(testdata7[[#This Row],[qty]]&lt;&gt;0,testdata7[[#This Row],[last]],"")</f>
        <v/>
      </c>
      <c r="R43" s="1" t="str">
        <f ca="1">IF(testdata7[[#This Row],[dir]]&lt;&gt;"",SUM(OFFSET(testdata7[[#This Row],[volume]],0,0,testdata7[[#This Row],[lastIndex]]-testdata7[[#This Row],[index]],1))/ABS(testdata7[[#This Row],[qty]]),"")</f>
        <v/>
      </c>
      <c r="V43" s="3" t="s">
        <v>125</v>
      </c>
      <c r="W43" s="2">
        <v>268.14769999999999</v>
      </c>
      <c r="X43" s="2">
        <v>273.58999999999997</v>
      </c>
      <c r="Y43" s="2">
        <v>256.07</v>
      </c>
      <c r="Z43" s="2">
        <v>261.99799999999999</v>
      </c>
      <c r="AA43" s="1">
        <v>662289176</v>
      </c>
      <c r="AB43" s="4" t="b">
        <v>0</v>
      </c>
    </row>
    <row r="44" spans="1:28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IF(ABS(testdata7[[#This Row],[close]]-H43)&gt;=BrickSize,H43+testdata7[[#This Row],[qty]]*BrickSize,H43)</f>
        <v>225.0994965756866</v>
      </c>
      <c r="I44" s="15">
        <f>(testdata7[[#This Row],[close]]-H43)/BrickSize</f>
        <v>-8.4474445354701569E-2</v>
      </c>
      <c r="J44" s="12">
        <f>ROUNDDOWN((testdata7[[#This Row],[close]]-H43)/BrickSize,0)</f>
        <v>0</v>
      </c>
      <c r="K44" s="12">
        <f t="array" ref="K44">SUM(ABS(J$2:J44))</f>
        <v>2</v>
      </c>
      <c r="L44" s="6" t="str">
        <f>IF(testdata7[[#This Row],[last]]&gt;H43,"UP",IF(testdata7[[#This Row],[last]]&lt;H43,"DN",""))</f>
        <v/>
      </c>
      <c r="M44" s="7">
        <f t="shared" si="0"/>
        <v>40</v>
      </c>
      <c r="N44" s="26" t="str">
        <f>IF(testdata7[[#This Row],[qty]]&lt;&gt;0,H43,"")</f>
        <v/>
      </c>
      <c r="O44" s="29" t="str">
        <f ca="1">IF(testdata7[[#This Row],[dir]]&lt;&gt;"",MAX(OFFSET(testdata7[[#This Row],[high]],0,0,testdata7[[#This Row],[lastIndex]]-testdata7[[#This Row],[index]],1)),"")</f>
        <v/>
      </c>
      <c r="P44" s="29" t="str">
        <f ca="1">IF(testdata7[[#This Row],[dir]]&lt;&gt;"",MIN(OFFSET(testdata7[[#This Row],[low]],0,0,testdata7[[#This Row],[lastIndex]]-testdata7[[#This Row],[index]],1)),"")</f>
        <v/>
      </c>
      <c r="Q44" s="26" t="str">
        <f>IF(testdata7[[#This Row],[qty]]&lt;&gt;0,testdata7[[#This Row],[last]],"")</f>
        <v/>
      </c>
      <c r="R44" s="1" t="str">
        <f ca="1">IF(testdata7[[#This Row],[dir]]&lt;&gt;"",SUM(OFFSET(testdata7[[#This Row],[volume]],0,0,testdata7[[#This Row],[lastIndex]]-testdata7[[#This Row],[index]],1))/ABS(testdata7[[#This Row],[qty]]),"")</f>
        <v/>
      </c>
      <c r="V44" s="3" t="s">
        <v>126</v>
      </c>
      <c r="W44" s="2">
        <v>261.99799999999999</v>
      </c>
      <c r="X44" s="2">
        <v>262.47000000000003</v>
      </c>
      <c r="Y44" s="2">
        <v>252.34</v>
      </c>
      <c r="Z44" s="2">
        <v>255.84819999999999</v>
      </c>
      <c r="AA44" s="1">
        <v>599097560</v>
      </c>
      <c r="AB44" s="4" t="b">
        <v>0</v>
      </c>
    </row>
    <row r="45" spans="1:28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IF(ABS(testdata7[[#This Row],[close]]-H44)&gt;=BrickSize,H44+testdata7[[#This Row],[qty]]*BrickSize,H44)</f>
        <v>225.0994965756866</v>
      </c>
      <c r="I45" s="15">
        <f>(testdata7[[#This Row],[close]]-H44)/BrickSize</f>
        <v>-0.19342199387867262</v>
      </c>
      <c r="J45" s="12">
        <f>ROUNDDOWN((testdata7[[#This Row],[close]]-H44)/BrickSize,0)</f>
        <v>0</v>
      </c>
      <c r="K45" s="12">
        <f t="array" ref="K45">SUM(ABS(J$2:J45))</f>
        <v>2</v>
      </c>
      <c r="L45" s="6" t="str">
        <f>IF(testdata7[[#This Row],[last]]&gt;H44,"UP",IF(testdata7[[#This Row],[last]]&lt;H44,"DN",""))</f>
        <v/>
      </c>
      <c r="M45" s="7">
        <f t="shared" si="0"/>
        <v>40</v>
      </c>
      <c r="N45" s="26" t="str">
        <f>IF(testdata7[[#This Row],[qty]]&lt;&gt;0,H44,"")</f>
        <v/>
      </c>
      <c r="O45" s="29" t="str">
        <f ca="1">IF(testdata7[[#This Row],[dir]]&lt;&gt;"",MAX(OFFSET(testdata7[[#This Row],[high]],0,0,testdata7[[#This Row],[lastIndex]]-testdata7[[#This Row],[index]],1)),"")</f>
        <v/>
      </c>
      <c r="P45" s="29" t="str">
        <f ca="1">IF(testdata7[[#This Row],[dir]]&lt;&gt;"",MIN(OFFSET(testdata7[[#This Row],[low]],0,0,testdata7[[#This Row],[lastIndex]]-testdata7[[#This Row],[index]],1)),"")</f>
        <v/>
      </c>
      <c r="Q45" s="26" t="str">
        <f>IF(testdata7[[#This Row],[qty]]&lt;&gt;0,testdata7[[#This Row],[last]],"")</f>
        <v/>
      </c>
      <c r="R45" s="1" t="str">
        <f ca="1">IF(testdata7[[#This Row],[dir]]&lt;&gt;"",SUM(OFFSET(testdata7[[#This Row],[volume]],0,0,testdata7[[#This Row],[lastIndex]]-testdata7[[#This Row],[index]],1))/ABS(testdata7[[#This Row],[qty]]),"")</f>
        <v/>
      </c>
      <c r="V45" s="3" t="s">
        <v>127</v>
      </c>
      <c r="W45" s="2">
        <v>255.84819999999999</v>
      </c>
      <c r="X45" s="2">
        <v>254.32</v>
      </c>
      <c r="Y45" s="2">
        <v>247.37</v>
      </c>
      <c r="Z45" s="2">
        <v>249.6985</v>
      </c>
      <c r="AA45" s="1">
        <v>169610592</v>
      </c>
      <c r="AB45" s="4" t="b">
        <v>0</v>
      </c>
    </row>
    <row r="46" spans="1:28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IF(ABS(testdata7[[#This Row],[close]]-H45)&gt;=BrickSize,H45+testdata7[[#This Row],[qty]]*BrickSize,H45)</f>
        <v>225.0994965756866</v>
      </c>
      <c r="I46" s="15">
        <f>(testdata7[[#This Row],[close]]-H45)/BrickSize</f>
        <v>-0.26171747205787471</v>
      </c>
      <c r="J46" s="12">
        <f>ROUNDDOWN((testdata7[[#This Row],[close]]-H45)/BrickSize,0)</f>
        <v>0</v>
      </c>
      <c r="K46" s="12">
        <f t="array" ref="K46">SUM(ABS(J$2:J46))</f>
        <v>2</v>
      </c>
      <c r="L46" s="6" t="str">
        <f>IF(testdata7[[#This Row],[last]]&gt;H45,"UP",IF(testdata7[[#This Row],[last]]&lt;H45,"DN",""))</f>
        <v/>
      </c>
      <c r="M46" s="7">
        <f t="shared" si="0"/>
        <v>40</v>
      </c>
      <c r="N46" s="26" t="str">
        <f>IF(testdata7[[#This Row],[qty]]&lt;&gt;0,H45,"")</f>
        <v/>
      </c>
      <c r="O46" s="29" t="str">
        <f ca="1">IF(testdata7[[#This Row],[dir]]&lt;&gt;"",MAX(OFFSET(testdata7[[#This Row],[high]],0,0,testdata7[[#This Row],[lastIndex]]-testdata7[[#This Row],[index]],1)),"")</f>
        <v/>
      </c>
      <c r="P46" s="29" t="str">
        <f ca="1">IF(testdata7[[#This Row],[dir]]&lt;&gt;"",MIN(OFFSET(testdata7[[#This Row],[low]],0,0,testdata7[[#This Row],[lastIndex]]-testdata7[[#This Row],[index]],1)),"")</f>
        <v/>
      </c>
      <c r="Q46" s="26" t="str">
        <f>IF(testdata7[[#This Row],[qty]]&lt;&gt;0,testdata7[[#This Row],[last]],"")</f>
        <v/>
      </c>
      <c r="R46" s="1" t="str">
        <f ca="1">IF(testdata7[[#This Row],[dir]]&lt;&gt;"",SUM(OFFSET(testdata7[[#This Row],[volume]],0,0,testdata7[[#This Row],[lastIndex]]-testdata7[[#This Row],[index]],1))/ABS(testdata7[[#This Row],[qty]]),"")</f>
        <v/>
      </c>
      <c r="V46" s="3" t="s">
        <v>129</v>
      </c>
      <c r="W46" s="2">
        <v>249.6985</v>
      </c>
      <c r="X46" s="2">
        <v>253.1</v>
      </c>
      <c r="Y46" s="2">
        <v>238.71</v>
      </c>
      <c r="Z46" s="2">
        <v>243.5487</v>
      </c>
      <c r="AA46" s="1">
        <v>616531280</v>
      </c>
      <c r="AB46" s="4" t="b">
        <v>0</v>
      </c>
    </row>
    <row r="47" spans="1:28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IF(ABS(testdata7[[#This Row],[close]]-H46)&gt;=BrickSize,H46+testdata7[[#This Row],[qty]]*BrickSize,H46)</f>
        <v>225.0994965756866</v>
      </c>
      <c r="I47" s="15">
        <f>(testdata7[[#This Row],[close]]-H46)/BrickSize</f>
        <v>-0.21456107045794937</v>
      </c>
      <c r="J47" s="12">
        <f>ROUNDDOWN((testdata7[[#This Row],[close]]-H46)/BrickSize,0)</f>
        <v>0</v>
      </c>
      <c r="K47" s="12">
        <f t="array" ref="K47">SUM(ABS(J$2:J47))</f>
        <v>2</v>
      </c>
      <c r="L47" s="6" t="str">
        <f>IF(testdata7[[#This Row],[last]]&gt;H46,"UP",IF(testdata7[[#This Row],[last]]&lt;H46,"DN",""))</f>
        <v/>
      </c>
      <c r="M47" s="7">
        <f t="shared" si="0"/>
        <v>40</v>
      </c>
      <c r="N47" s="26" t="str">
        <f>IF(testdata7[[#This Row],[qty]]&lt;&gt;0,H46,"")</f>
        <v/>
      </c>
      <c r="O47" s="29" t="str">
        <f ca="1">IF(testdata7[[#This Row],[dir]]&lt;&gt;"",MAX(OFFSET(testdata7[[#This Row],[high]],0,0,testdata7[[#This Row],[lastIndex]]-testdata7[[#This Row],[index]],1)),"")</f>
        <v/>
      </c>
      <c r="P47" s="29" t="str">
        <f ca="1">IF(testdata7[[#This Row],[dir]]&lt;&gt;"",MIN(OFFSET(testdata7[[#This Row],[low]],0,0,testdata7[[#This Row],[lastIndex]]-testdata7[[#This Row],[index]],1)),"")</f>
        <v/>
      </c>
      <c r="Q47" s="26" t="str">
        <f>IF(testdata7[[#This Row],[qty]]&lt;&gt;0,testdata7[[#This Row],[last]],"")</f>
        <v/>
      </c>
      <c r="R47" s="1" t="str">
        <f ca="1">IF(testdata7[[#This Row],[dir]]&lt;&gt;"",SUM(OFFSET(testdata7[[#This Row],[volume]],0,0,testdata7[[#This Row],[lastIndex]]-testdata7[[#This Row],[index]],1))/ABS(testdata7[[#This Row],[qty]]),"")</f>
        <v/>
      </c>
      <c r="V47" s="3" t="s">
        <v>130</v>
      </c>
      <c r="W47" s="2">
        <v>243.5487</v>
      </c>
      <c r="X47" s="2">
        <v>245.07</v>
      </c>
      <c r="Y47" s="2">
        <v>235.52</v>
      </c>
      <c r="Z47" s="2">
        <v>237.399</v>
      </c>
      <c r="AA47" s="1">
        <v>260180208</v>
      </c>
      <c r="AB47" s="4" t="b">
        <v>0</v>
      </c>
    </row>
    <row r="48" spans="1:28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IF(ABS(testdata7[[#This Row],[close]]-H47)&gt;=BrickSize,H47+testdata7[[#This Row],[qty]]*BrickSize,H47)</f>
        <v>225.0994965756866</v>
      </c>
      <c r="I48" s="15">
        <f>(testdata7[[#This Row],[close]]-H47)/BrickSize</f>
        <v>-8.7726610982284375E-2</v>
      </c>
      <c r="J48" s="12">
        <f>ROUNDDOWN((testdata7[[#This Row],[close]]-H47)/BrickSize,0)</f>
        <v>0</v>
      </c>
      <c r="K48" s="12">
        <f t="array" ref="K48">SUM(ABS(J$2:J48))</f>
        <v>2</v>
      </c>
      <c r="L48" s="6" t="str">
        <f>IF(testdata7[[#This Row],[last]]&gt;H47,"UP",IF(testdata7[[#This Row],[last]]&lt;H47,"DN",""))</f>
        <v/>
      </c>
      <c r="M48" s="7">
        <f t="shared" si="0"/>
        <v>40</v>
      </c>
      <c r="N48" s="26" t="str">
        <f>IF(testdata7[[#This Row],[qty]]&lt;&gt;0,H47,"")</f>
        <v/>
      </c>
      <c r="O48" s="29" t="str">
        <f ca="1">IF(testdata7[[#This Row],[dir]]&lt;&gt;"",MAX(OFFSET(testdata7[[#This Row],[high]],0,0,testdata7[[#This Row],[lastIndex]]-testdata7[[#This Row],[index]],1)),"")</f>
        <v/>
      </c>
      <c r="P48" s="29" t="str">
        <f ca="1">IF(testdata7[[#This Row],[dir]]&lt;&gt;"",MIN(OFFSET(testdata7[[#This Row],[low]],0,0,testdata7[[#This Row],[lastIndex]]-testdata7[[#This Row],[index]],1)),"")</f>
        <v/>
      </c>
      <c r="Q48" s="26" t="str">
        <f>IF(testdata7[[#This Row],[qty]]&lt;&gt;0,testdata7[[#This Row],[last]],"")</f>
        <v/>
      </c>
      <c r="R48" s="1" t="str">
        <f ca="1">IF(testdata7[[#This Row],[dir]]&lt;&gt;"",SUM(OFFSET(testdata7[[#This Row],[volume]],0,0,testdata7[[#This Row],[lastIndex]]-testdata7[[#This Row],[index]],1))/ABS(testdata7[[#This Row],[qty]]),"")</f>
        <v/>
      </c>
      <c r="V48" s="3" t="s">
        <v>131</v>
      </c>
      <c r="W48" s="2">
        <v>237.399</v>
      </c>
      <c r="X48" s="2">
        <v>236.36</v>
      </c>
      <c r="Y48" s="2">
        <v>229.92</v>
      </c>
      <c r="Z48" s="2">
        <v>231.2492</v>
      </c>
      <c r="AA48" s="1">
        <v>150100704</v>
      </c>
      <c r="AB48" s="4" t="b">
        <v>0</v>
      </c>
    </row>
    <row r="49" spans="1:28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IF(ABS(testdata7[[#This Row],[close]]-H48)&gt;=BrickSize,H48+testdata7[[#This Row],[qty]]*BrickSize,H48)</f>
        <v>225.0994965756866</v>
      </c>
      <c r="I49" s="15">
        <f>(testdata7[[#This Row],[close]]-H48)/BrickSize</f>
        <v>-6.9839700030590465E-2</v>
      </c>
      <c r="J49" s="12">
        <f>ROUNDDOWN((testdata7[[#This Row],[close]]-H48)/BrickSize,0)</f>
        <v>0</v>
      </c>
      <c r="K49" s="12">
        <f t="array" ref="K49">SUM(ABS(J$2:J49))</f>
        <v>2</v>
      </c>
      <c r="L49" s="6" t="str">
        <f>IF(testdata7[[#This Row],[last]]&gt;H48,"UP",IF(testdata7[[#This Row],[last]]&lt;H48,"DN",""))</f>
        <v/>
      </c>
      <c r="M49" s="7">
        <f t="shared" si="0"/>
        <v>40</v>
      </c>
      <c r="N49" s="26" t="str">
        <f>IF(testdata7[[#This Row],[qty]]&lt;&gt;0,H48,"")</f>
        <v/>
      </c>
      <c r="O49" s="29" t="str">
        <f ca="1">IF(testdata7[[#This Row],[dir]]&lt;&gt;"",MAX(OFFSET(testdata7[[#This Row],[high]],0,0,testdata7[[#This Row],[lastIndex]]-testdata7[[#This Row],[index]],1)),"")</f>
        <v/>
      </c>
      <c r="P49" s="29" t="str">
        <f ca="1">IF(testdata7[[#This Row],[dir]]&lt;&gt;"",MIN(OFFSET(testdata7[[#This Row],[low]],0,0,testdata7[[#This Row],[lastIndex]]-testdata7[[#This Row],[index]],1)),"")</f>
        <v/>
      </c>
      <c r="Q49" s="26" t="str">
        <f>IF(testdata7[[#This Row],[qty]]&lt;&gt;0,testdata7[[#This Row],[last]],"")</f>
        <v/>
      </c>
      <c r="R49" s="1" t="str">
        <f ca="1">IF(testdata7[[#This Row],[dir]]&lt;&gt;"",SUM(OFFSET(testdata7[[#This Row],[volume]],0,0,testdata7[[#This Row],[lastIndex]]-testdata7[[#This Row],[index]],1))/ABS(testdata7[[#This Row],[qty]]),"")</f>
        <v/>
      </c>
      <c r="V49" s="3" t="s">
        <v>132</v>
      </c>
      <c r="W49" s="2">
        <v>231.2492</v>
      </c>
      <c r="X49" s="2">
        <v>241.61</v>
      </c>
      <c r="Y49" s="2">
        <v>229.42</v>
      </c>
      <c r="Z49" s="2">
        <v>237.399</v>
      </c>
      <c r="AA49" s="1">
        <v>222622048</v>
      </c>
      <c r="AB49" s="4" t="b">
        <v>1</v>
      </c>
    </row>
    <row r="50" spans="1:28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IF(ABS(testdata7[[#This Row],[close]]-H49)&gt;=BrickSize,H49+testdata7[[#This Row],[qty]]*BrickSize,H49)</f>
        <v>225.0994965756866</v>
      </c>
      <c r="I50" s="15">
        <f>(testdata7[[#This Row],[close]]-H49)/BrickSize</f>
        <v>-0.20968282201657745</v>
      </c>
      <c r="J50" s="12">
        <f>ROUNDDOWN((testdata7[[#This Row],[close]]-H49)/BrickSize,0)</f>
        <v>0</v>
      </c>
      <c r="K50" s="12">
        <f t="array" ref="K50">SUM(ABS(J$2:J50))</f>
        <v>2</v>
      </c>
      <c r="L50" s="6" t="str">
        <f>IF(testdata7[[#This Row],[last]]&gt;H49,"UP",IF(testdata7[[#This Row],[last]]&lt;H49,"DN",""))</f>
        <v/>
      </c>
      <c r="M50" s="7">
        <f t="shared" si="0"/>
        <v>40</v>
      </c>
      <c r="N50" s="26" t="str">
        <f>IF(testdata7[[#This Row],[qty]]&lt;&gt;0,H49,"")</f>
        <v/>
      </c>
      <c r="O50" s="29" t="str">
        <f ca="1">IF(testdata7[[#This Row],[dir]]&lt;&gt;"",MAX(OFFSET(testdata7[[#This Row],[high]],0,0,testdata7[[#This Row],[lastIndex]]-testdata7[[#This Row],[index]],1)),"")</f>
        <v/>
      </c>
      <c r="P50" s="29" t="str">
        <f ca="1">IF(testdata7[[#This Row],[dir]]&lt;&gt;"",MIN(OFFSET(testdata7[[#This Row],[low]],0,0,testdata7[[#This Row],[lastIndex]]-testdata7[[#This Row],[index]],1)),"")</f>
        <v/>
      </c>
      <c r="Q50" s="26" t="str">
        <f>IF(testdata7[[#This Row],[qty]]&lt;&gt;0,testdata7[[#This Row],[last]],"")</f>
        <v/>
      </c>
      <c r="R50" s="1" t="str">
        <f ca="1">IF(testdata7[[#This Row],[dir]]&lt;&gt;"",SUM(OFFSET(testdata7[[#This Row],[volume]],0,0,testdata7[[#This Row],[lastIndex]]-testdata7[[#This Row],[index]],1))/ABS(testdata7[[#This Row],[qty]]),"")</f>
        <v/>
      </c>
      <c r="V50" s="3" t="s">
        <v>203</v>
      </c>
      <c r="W50" s="2">
        <v>237.399</v>
      </c>
      <c r="X50" s="2">
        <v>246.73</v>
      </c>
      <c r="Y50" s="2">
        <v>234.52</v>
      </c>
      <c r="Z50" s="2">
        <v>243.5487</v>
      </c>
      <c r="AA50" s="1">
        <v>492824400</v>
      </c>
      <c r="AB50" s="4" t="b">
        <v>1</v>
      </c>
    </row>
    <row r="51" spans="1:28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IF(ABS(testdata7[[#This Row],[close]]-H50)&gt;=BrickSize,H50+testdata7[[#This Row],[qty]]*BrickSize,H50)</f>
        <v>225.0994965756866</v>
      </c>
      <c r="I51" s="15">
        <f>(testdata7[[#This Row],[close]]-H50)/BrickSize</f>
        <v>0.1057772438587936</v>
      </c>
      <c r="J51" s="12">
        <f>ROUNDDOWN((testdata7[[#This Row],[close]]-H50)/BrickSize,0)</f>
        <v>0</v>
      </c>
      <c r="K51" s="12">
        <f t="array" ref="K51">SUM(ABS(J$2:J51))</f>
        <v>2</v>
      </c>
      <c r="L51" s="6" t="str">
        <f>IF(testdata7[[#This Row],[last]]&gt;H50,"UP",IF(testdata7[[#This Row],[last]]&lt;H50,"DN",""))</f>
        <v/>
      </c>
      <c r="M51" s="7">
        <f t="shared" si="0"/>
        <v>40</v>
      </c>
      <c r="N51" s="26" t="str">
        <f>IF(testdata7[[#This Row],[qty]]&lt;&gt;0,H50,"")</f>
        <v/>
      </c>
      <c r="O51" s="29" t="str">
        <f ca="1">IF(testdata7[[#This Row],[dir]]&lt;&gt;"",MAX(OFFSET(testdata7[[#This Row],[high]],0,0,testdata7[[#This Row],[lastIndex]]-testdata7[[#This Row],[index]],1)),"")</f>
        <v/>
      </c>
      <c r="P51" s="29" t="str">
        <f ca="1">IF(testdata7[[#This Row],[dir]]&lt;&gt;"",MIN(OFFSET(testdata7[[#This Row],[low]],0,0,testdata7[[#This Row],[lastIndex]]-testdata7[[#This Row],[index]],1)),"")</f>
        <v/>
      </c>
      <c r="Q51" s="26" t="str">
        <f>IF(testdata7[[#This Row],[qty]]&lt;&gt;0,testdata7[[#This Row],[last]],"")</f>
        <v/>
      </c>
      <c r="R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2" spans="1:28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IF(ABS(testdata7[[#This Row],[close]]-H51)&gt;=BrickSize,H51+testdata7[[#This Row],[qty]]*BrickSize,H51)</f>
        <v>225.0994965756866</v>
      </c>
      <c r="I52" s="15">
        <f>(testdata7[[#This Row],[close]]-H51)/BrickSize</f>
        <v>3.4229600052008695E-2</v>
      </c>
      <c r="J52" s="12">
        <f>ROUNDDOWN((testdata7[[#This Row],[close]]-H51)/BrickSize,0)</f>
        <v>0</v>
      </c>
      <c r="K52" s="12">
        <f t="array" ref="K52">SUM(ABS(J$2:J52))</f>
        <v>2</v>
      </c>
      <c r="L52" s="6" t="str">
        <f>IF(testdata7[[#This Row],[last]]&gt;H51,"UP",IF(testdata7[[#This Row],[last]]&lt;H51,"DN",""))</f>
        <v/>
      </c>
      <c r="M52" s="7">
        <f t="shared" si="0"/>
        <v>40</v>
      </c>
      <c r="N52" s="26" t="str">
        <f>IF(testdata7[[#This Row],[qty]]&lt;&gt;0,H51,"")</f>
        <v/>
      </c>
      <c r="O52" s="29" t="str">
        <f ca="1">IF(testdata7[[#This Row],[dir]]&lt;&gt;"",MAX(OFFSET(testdata7[[#This Row],[high]],0,0,testdata7[[#This Row],[lastIndex]]-testdata7[[#This Row],[index]],1)),"")</f>
        <v/>
      </c>
      <c r="P52" s="29" t="str">
        <f ca="1">IF(testdata7[[#This Row],[dir]]&lt;&gt;"",MIN(OFFSET(testdata7[[#This Row],[low]],0,0,testdata7[[#This Row],[lastIndex]]-testdata7[[#This Row],[index]],1)),"")</f>
        <v/>
      </c>
      <c r="Q52" s="26" t="str">
        <f>IF(testdata7[[#This Row],[qty]]&lt;&gt;0,testdata7[[#This Row],[last]],"")</f>
        <v/>
      </c>
      <c r="R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3" spans="1:28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IF(ABS(testdata7[[#This Row],[close]]-H52)&gt;=BrickSize,H52+testdata7[[#This Row],[qty]]*BrickSize,H52)</f>
        <v>225.0994965756866</v>
      </c>
      <c r="I53" s="15">
        <f>(testdata7[[#This Row],[close]]-H52)/BrickSize</f>
        <v>-3.08137124996152E-2</v>
      </c>
      <c r="J53" s="12">
        <f>ROUNDDOWN((testdata7[[#This Row],[close]]-H52)/BrickSize,0)</f>
        <v>0</v>
      </c>
      <c r="K53" s="12">
        <f t="array" ref="K53">SUM(ABS(J$2:J53))</f>
        <v>2</v>
      </c>
      <c r="L53" s="6" t="str">
        <f>IF(testdata7[[#This Row],[last]]&gt;H52,"UP",IF(testdata7[[#This Row],[last]]&lt;H52,"DN",""))</f>
        <v/>
      </c>
      <c r="M53" s="7">
        <f t="shared" si="0"/>
        <v>40</v>
      </c>
      <c r="N53" s="26" t="str">
        <f>IF(testdata7[[#This Row],[qty]]&lt;&gt;0,H52,"")</f>
        <v/>
      </c>
      <c r="O53" s="29" t="str">
        <f ca="1">IF(testdata7[[#This Row],[dir]]&lt;&gt;"",MAX(OFFSET(testdata7[[#This Row],[high]],0,0,testdata7[[#This Row],[lastIndex]]-testdata7[[#This Row],[index]],1)),"")</f>
        <v/>
      </c>
      <c r="P53" s="29" t="str">
        <f ca="1">IF(testdata7[[#This Row],[dir]]&lt;&gt;"",MIN(OFFSET(testdata7[[#This Row],[low]],0,0,testdata7[[#This Row],[lastIndex]]-testdata7[[#This Row],[index]],1)),"")</f>
        <v/>
      </c>
      <c r="Q53" s="26" t="str">
        <f>IF(testdata7[[#This Row],[qty]]&lt;&gt;0,testdata7[[#This Row],[last]],"")</f>
        <v/>
      </c>
      <c r="R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4" spans="1:28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IF(ABS(testdata7[[#This Row],[close]]-H53)&gt;=BrickSize,H53+testdata7[[#This Row],[qty]]*BrickSize,H53)</f>
        <v>225.0994965756866</v>
      </c>
      <c r="I54" s="15">
        <f>(testdata7[[#This Row],[close]]-H53)/BrickSize</f>
        <v>-7.1465782844379558E-2</v>
      </c>
      <c r="J54" s="12">
        <f>ROUNDDOWN((testdata7[[#This Row],[close]]-H53)/BrickSize,0)</f>
        <v>0</v>
      </c>
      <c r="K54" s="12">
        <f t="array" ref="K54">SUM(ABS(J$2:J54))</f>
        <v>2</v>
      </c>
      <c r="L54" s="6" t="str">
        <f>IF(testdata7[[#This Row],[last]]&gt;H53,"UP",IF(testdata7[[#This Row],[last]]&lt;H53,"DN",""))</f>
        <v/>
      </c>
      <c r="M54" s="7">
        <f t="shared" si="0"/>
        <v>40</v>
      </c>
      <c r="N54" s="26" t="str">
        <f>IF(testdata7[[#This Row],[qty]]&lt;&gt;0,H53,"")</f>
        <v/>
      </c>
      <c r="O54" s="29" t="str">
        <f ca="1">IF(testdata7[[#This Row],[dir]]&lt;&gt;"",MAX(OFFSET(testdata7[[#This Row],[high]],0,0,testdata7[[#This Row],[lastIndex]]-testdata7[[#This Row],[index]],1)),"")</f>
        <v/>
      </c>
      <c r="P54" s="29" t="str">
        <f ca="1">IF(testdata7[[#This Row],[dir]]&lt;&gt;"",MIN(OFFSET(testdata7[[#This Row],[low]],0,0,testdata7[[#This Row],[lastIndex]]-testdata7[[#This Row],[index]],1)),"")</f>
        <v/>
      </c>
      <c r="Q54" s="26" t="str">
        <f>IF(testdata7[[#This Row],[qty]]&lt;&gt;0,testdata7[[#This Row],[last]],"")</f>
        <v/>
      </c>
      <c r="R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5" spans="1:28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IF(ABS(testdata7[[#This Row],[close]]-H54)&gt;=BrickSize,H54+testdata7[[#This Row],[qty]]*BrickSize,H54)</f>
        <v>225.0994965756866</v>
      </c>
      <c r="I55" s="15">
        <f>(testdata7[[#This Row],[close]]-H54)/BrickSize</f>
        <v>-0.5397776332160642</v>
      </c>
      <c r="J55" s="12">
        <f>ROUNDDOWN((testdata7[[#This Row],[close]]-H54)/BrickSize,0)</f>
        <v>0</v>
      </c>
      <c r="K55" s="12">
        <f t="array" ref="K55">SUM(ABS(J$2:J55))</f>
        <v>2</v>
      </c>
      <c r="L55" s="6" t="str">
        <f>IF(testdata7[[#This Row],[last]]&gt;H54,"UP",IF(testdata7[[#This Row],[last]]&lt;H54,"DN",""))</f>
        <v/>
      </c>
      <c r="M55" s="7">
        <f t="shared" si="0"/>
        <v>40</v>
      </c>
      <c r="N55" s="26" t="str">
        <f>IF(testdata7[[#This Row],[qty]]&lt;&gt;0,H54,"")</f>
        <v/>
      </c>
      <c r="O55" s="29" t="str">
        <f ca="1">IF(testdata7[[#This Row],[dir]]&lt;&gt;"",MAX(OFFSET(testdata7[[#This Row],[high]],0,0,testdata7[[#This Row],[lastIndex]]-testdata7[[#This Row],[index]],1)),"")</f>
        <v/>
      </c>
      <c r="P55" s="29" t="str">
        <f ca="1">IF(testdata7[[#This Row],[dir]]&lt;&gt;"",MIN(OFFSET(testdata7[[#This Row],[low]],0,0,testdata7[[#This Row],[lastIndex]]-testdata7[[#This Row],[index]],1)),"")</f>
        <v/>
      </c>
      <c r="Q55" s="26" t="str">
        <f>IF(testdata7[[#This Row],[qty]]&lt;&gt;0,testdata7[[#This Row],[last]],"")</f>
        <v/>
      </c>
      <c r="R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6" spans="1:28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IF(ABS(testdata7[[#This Row],[close]]-H55)&gt;=BrickSize,H55+testdata7[[#This Row],[qty]]*BrickSize,H55)</f>
        <v>225.0994965756866</v>
      </c>
      <c r="I56" s="15">
        <f>(testdata7[[#This Row],[close]]-H55)/BrickSize</f>
        <v>-0.45522132689895267</v>
      </c>
      <c r="J56" s="12">
        <f>ROUNDDOWN((testdata7[[#This Row],[close]]-H55)/BrickSize,0)</f>
        <v>0</v>
      </c>
      <c r="K56" s="12">
        <f t="array" ref="K56">SUM(ABS(J$2:J56))</f>
        <v>2</v>
      </c>
      <c r="L56" s="6" t="str">
        <f>IF(testdata7[[#This Row],[last]]&gt;H55,"UP",IF(testdata7[[#This Row],[last]]&lt;H55,"DN",""))</f>
        <v/>
      </c>
      <c r="M56" s="7">
        <f t="shared" si="0"/>
        <v>40</v>
      </c>
      <c r="N56" s="26" t="str">
        <f>IF(testdata7[[#This Row],[qty]]&lt;&gt;0,H55,"")</f>
        <v/>
      </c>
      <c r="O56" s="29" t="str">
        <f ca="1">IF(testdata7[[#This Row],[dir]]&lt;&gt;"",MAX(OFFSET(testdata7[[#This Row],[high]],0,0,testdata7[[#This Row],[lastIndex]]-testdata7[[#This Row],[index]],1)),"")</f>
        <v/>
      </c>
      <c r="P56" s="29" t="str">
        <f ca="1">IF(testdata7[[#This Row],[dir]]&lt;&gt;"",MIN(OFFSET(testdata7[[#This Row],[low]],0,0,testdata7[[#This Row],[lastIndex]]-testdata7[[#This Row],[index]],1)),"")</f>
        <v/>
      </c>
      <c r="Q56" s="26" t="str">
        <f>IF(testdata7[[#This Row],[qty]]&lt;&gt;0,testdata7[[#This Row],[last]],"")</f>
        <v/>
      </c>
      <c r="R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7" spans="1:28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IF(ABS(testdata7[[#This Row],[close]]-H56)&gt;=BrickSize,H56+testdata7[[#This Row],[qty]]*BrickSize,H56)</f>
        <v>225.0994965756866</v>
      </c>
      <c r="I57" s="15">
        <f>(testdata7[[#This Row],[close]]-H56)/BrickSize</f>
        <v>-0.49424731442992798</v>
      </c>
      <c r="J57" s="12">
        <f>ROUNDDOWN((testdata7[[#This Row],[close]]-H56)/BrickSize,0)</f>
        <v>0</v>
      </c>
      <c r="K57" s="12">
        <f t="array" ref="K57">SUM(ABS(J$2:J57))</f>
        <v>2</v>
      </c>
      <c r="L57" s="6" t="str">
        <f>IF(testdata7[[#This Row],[last]]&gt;H56,"UP",IF(testdata7[[#This Row],[last]]&lt;H56,"DN",""))</f>
        <v/>
      </c>
      <c r="M57" s="7">
        <f t="shared" si="0"/>
        <v>40</v>
      </c>
      <c r="N57" s="26" t="str">
        <f>IF(testdata7[[#This Row],[qty]]&lt;&gt;0,H56,"")</f>
        <v/>
      </c>
      <c r="O57" s="29" t="str">
        <f ca="1">IF(testdata7[[#This Row],[dir]]&lt;&gt;"",MAX(OFFSET(testdata7[[#This Row],[high]],0,0,testdata7[[#This Row],[lastIndex]]-testdata7[[#This Row],[index]],1)),"")</f>
        <v/>
      </c>
      <c r="P57" s="29" t="str">
        <f ca="1">IF(testdata7[[#This Row],[dir]]&lt;&gt;"",MIN(OFFSET(testdata7[[#This Row],[low]],0,0,testdata7[[#This Row],[lastIndex]]-testdata7[[#This Row],[index]],1)),"")</f>
        <v/>
      </c>
      <c r="Q57" s="26" t="str">
        <f>IF(testdata7[[#This Row],[qty]]&lt;&gt;0,testdata7[[#This Row],[last]],"")</f>
        <v/>
      </c>
      <c r="R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8" spans="1:28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IF(ABS(testdata7[[#This Row],[close]]-H57)&gt;=BrickSize,H57+testdata7[[#This Row],[qty]]*BrickSize,H57)</f>
        <v>225.0994965756866</v>
      </c>
      <c r="I58" s="15">
        <f>(testdata7[[#This Row],[close]]-H57)/BrickSize</f>
        <v>-0.52026463945057655</v>
      </c>
      <c r="J58" s="12">
        <f>ROUNDDOWN((testdata7[[#This Row],[close]]-H57)/BrickSize,0)</f>
        <v>0</v>
      </c>
      <c r="K58" s="12">
        <f t="array" ref="K58">SUM(ABS(J$2:J58))</f>
        <v>2</v>
      </c>
      <c r="L58" s="6" t="str">
        <f>IF(testdata7[[#This Row],[last]]&gt;H57,"UP",IF(testdata7[[#This Row],[last]]&lt;H57,"DN",""))</f>
        <v/>
      </c>
      <c r="M58" s="7">
        <f t="shared" si="0"/>
        <v>40</v>
      </c>
      <c r="N58" s="26" t="str">
        <f>IF(testdata7[[#This Row],[qty]]&lt;&gt;0,H57,"")</f>
        <v/>
      </c>
      <c r="O58" s="29" t="str">
        <f ca="1">IF(testdata7[[#This Row],[dir]]&lt;&gt;"",MAX(OFFSET(testdata7[[#This Row],[high]],0,0,testdata7[[#This Row],[lastIndex]]-testdata7[[#This Row],[index]],1)),"")</f>
        <v/>
      </c>
      <c r="P58" s="29" t="str">
        <f ca="1">IF(testdata7[[#This Row],[dir]]&lt;&gt;"",MIN(OFFSET(testdata7[[#This Row],[low]],0,0,testdata7[[#This Row],[lastIndex]]-testdata7[[#This Row],[index]],1)),"")</f>
        <v/>
      </c>
      <c r="Q58" s="26" t="str">
        <f>IF(testdata7[[#This Row],[qty]]&lt;&gt;0,testdata7[[#This Row],[last]],"")</f>
        <v/>
      </c>
      <c r="R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9" spans="1:28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IF(ABS(testdata7[[#This Row],[close]]-H58)&gt;=BrickSize,H58+testdata7[[#This Row],[qty]]*BrickSize,H58)</f>
        <v>225.0994965756866</v>
      </c>
      <c r="I59" s="15">
        <f>(testdata7[[#This Row],[close]]-H58)/BrickSize</f>
        <v>-0.55766454416776279</v>
      </c>
      <c r="J59" s="12">
        <f>ROUNDDOWN((testdata7[[#This Row],[close]]-H58)/BrickSize,0)</f>
        <v>0</v>
      </c>
      <c r="K59" s="12">
        <f t="array" ref="K59">SUM(ABS(J$2:J59))</f>
        <v>2</v>
      </c>
      <c r="L59" s="6" t="str">
        <f>IF(testdata7[[#This Row],[last]]&gt;H58,"UP",IF(testdata7[[#This Row],[last]]&lt;H58,"DN",""))</f>
        <v/>
      </c>
      <c r="M59" s="7">
        <f t="shared" si="0"/>
        <v>40</v>
      </c>
      <c r="N59" s="26" t="str">
        <f>IF(testdata7[[#This Row],[qty]]&lt;&gt;0,H58,"")</f>
        <v/>
      </c>
      <c r="O59" s="29" t="str">
        <f ca="1">IF(testdata7[[#This Row],[dir]]&lt;&gt;"",MAX(OFFSET(testdata7[[#This Row],[high]],0,0,testdata7[[#This Row],[lastIndex]]-testdata7[[#This Row],[index]],1)),"")</f>
        <v/>
      </c>
      <c r="P59" s="29" t="str">
        <f ca="1">IF(testdata7[[#This Row],[dir]]&lt;&gt;"",MIN(OFFSET(testdata7[[#This Row],[low]],0,0,testdata7[[#This Row],[lastIndex]]-testdata7[[#This Row],[index]],1)),"")</f>
        <v/>
      </c>
      <c r="Q59" s="26" t="str">
        <f>IF(testdata7[[#This Row],[qty]]&lt;&gt;0,testdata7[[#This Row],[last]],"")</f>
        <v/>
      </c>
      <c r="R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0" spans="1:28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IF(ABS(testdata7[[#This Row],[close]]-H59)&gt;=BrickSize,H59+testdata7[[#This Row],[qty]]*BrickSize,H59)</f>
        <v>225.0994965756866</v>
      </c>
      <c r="I60" s="15">
        <f>(testdata7[[#This Row],[close]]-H59)/BrickSize</f>
        <v>-0.29423912833368898</v>
      </c>
      <c r="J60" s="12">
        <f>ROUNDDOWN((testdata7[[#This Row],[close]]-H59)/BrickSize,0)</f>
        <v>0</v>
      </c>
      <c r="K60" s="12">
        <f t="array" ref="K60">SUM(ABS(J$2:J60))</f>
        <v>2</v>
      </c>
      <c r="L60" s="6" t="str">
        <f>IF(testdata7[[#This Row],[last]]&gt;H59,"UP",IF(testdata7[[#This Row],[last]]&lt;H59,"DN",""))</f>
        <v/>
      </c>
      <c r="M60" s="7">
        <f t="shared" si="0"/>
        <v>40</v>
      </c>
      <c r="N60" s="26" t="str">
        <f>IF(testdata7[[#This Row],[qty]]&lt;&gt;0,H59,"")</f>
        <v/>
      </c>
      <c r="O60" s="29" t="str">
        <f ca="1">IF(testdata7[[#This Row],[dir]]&lt;&gt;"",MAX(OFFSET(testdata7[[#This Row],[high]],0,0,testdata7[[#This Row],[lastIndex]]-testdata7[[#This Row],[index]],1)),"")</f>
        <v/>
      </c>
      <c r="P60" s="29" t="str">
        <f ca="1">IF(testdata7[[#This Row],[dir]]&lt;&gt;"",MIN(OFFSET(testdata7[[#This Row],[low]],0,0,testdata7[[#This Row],[lastIndex]]-testdata7[[#This Row],[index]],1)),"")</f>
        <v/>
      </c>
      <c r="Q60" s="26" t="str">
        <f>IF(testdata7[[#This Row],[qty]]&lt;&gt;0,testdata7[[#This Row],[last]],"")</f>
        <v/>
      </c>
      <c r="R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1" spans="1:28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IF(ABS(testdata7[[#This Row],[close]]-H60)&gt;=BrickSize,H60+testdata7[[#This Row],[qty]]*BrickSize,H60)</f>
        <v>225.0994965756866</v>
      </c>
      <c r="I61" s="15">
        <f>(testdata7[[#This Row],[close]]-H60)/BrickSize</f>
        <v>-0.26009138924408565</v>
      </c>
      <c r="J61" s="12">
        <f>ROUNDDOWN((testdata7[[#This Row],[close]]-H60)/BrickSize,0)</f>
        <v>0</v>
      </c>
      <c r="K61" s="12">
        <f t="array" ref="K61">SUM(ABS(J$2:J61))</f>
        <v>2</v>
      </c>
      <c r="L61" s="6" t="str">
        <f>IF(testdata7[[#This Row],[last]]&gt;H60,"UP",IF(testdata7[[#This Row],[last]]&lt;H60,"DN",""))</f>
        <v/>
      </c>
      <c r="M61" s="7">
        <f t="shared" si="0"/>
        <v>40</v>
      </c>
      <c r="N61" s="26" t="str">
        <f>IF(testdata7[[#This Row],[qty]]&lt;&gt;0,H60,"")</f>
        <v/>
      </c>
      <c r="O61" s="29" t="str">
        <f ca="1">IF(testdata7[[#This Row],[dir]]&lt;&gt;"",MAX(OFFSET(testdata7[[#This Row],[high]],0,0,testdata7[[#This Row],[lastIndex]]-testdata7[[#This Row],[index]],1)),"")</f>
        <v/>
      </c>
      <c r="P61" s="29" t="str">
        <f ca="1">IF(testdata7[[#This Row],[dir]]&lt;&gt;"",MIN(OFFSET(testdata7[[#This Row],[low]],0,0,testdata7[[#This Row],[lastIndex]]-testdata7[[#This Row],[index]],1)),"")</f>
        <v/>
      </c>
      <c r="Q61" s="26" t="str">
        <f>IF(testdata7[[#This Row],[qty]]&lt;&gt;0,testdata7[[#This Row],[last]],"")</f>
        <v/>
      </c>
      <c r="R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2" spans="1:28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IF(ABS(testdata7[[#This Row],[close]]-H61)&gt;=BrickSize,H61+testdata7[[#This Row],[qty]]*BrickSize,H61)</f>
        <v>225.0994965756866</v>
      </c>
      <c r="I62" s="15">
        <f>(testdata7[[#This Row],[close]]-H61)/BrickSize</f>
        <v>-0.14463950946495355</v>
      </c>
      <c r="J62" s="12">
        <f>ROUNDDOWN((testdata7[[#This Row],[close]]-H61)/BrickSize,0)</f>
        <v>0</v>
      </c>
      <c r="K62" s="12">
        <f t="array" ref="K62">SUM(ABS(J$2:J62))</f>
        <v>2</v>
      </c>
      <c r="L62" s="6" t="str">
        <f>IF(testdata7[[#This Row],[last]]&gt;H61,"UP",IF(testdata7[[#This Row],[last]]&lt;H61,"DN",""))</f>
        <v/>
      </c>
      <c r="M62" s="7">
        <f t="shared" si="0"/>
        <v>40</v>
      </c>
      <c r="N62" s="26" t="str">
        <f>IF(testdata7[[#This Row],[qty]]&lt;&gt;0,H61,"")</f>
        <v/>
      </c>
      <c r="O62" s="29" t="str">
        <f ca="1">IF(testdata7[[#This Row],[dir]]&lt;&gt;"",MAX(OFFSET(testdata7[[#This Row],[high]],0,0,testdata7[[#This Row],[lastIndex]]-testdata7[[#This Row],[index]],1)),"")</f>
        <v/>
      </c>
      <c r="P62" s="29" t="str">
        <f ca="1">IF(testdata7[[#This Row],[dir]]&lt;&gt;"",MIN(OFFSET(testdata7[[#This Row],[low]],0,0,testdata7[[#This Row],[lastIndex]]-testdata7[[#This Row],[index]],1)),"")</f>
        <v/>
      </c>
      <c r="Q62" s="26" t="str">
        <f>IF(testdata7[[#This Row],[qty]]&lt;&gt;0,testdata7[[#This Row],[last]],"")</f>
        <v/>
      </c>
      <c r="R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3" spans="1:28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IF(ABS(testdata7[[#This Row],[close]]-H62)&gt;=BrickSize,H62+testdata7[[#This Row],[qty]]*BrickSize,H62)</f>
        <v>225.0994965756866</v>
      </c>
      <c r="I63" s="15">
        <f>(testdata7[[#This Row],[close]]-H62)/BrickSize</f>
        <v>-0.22919581578206508</v>
      </c>
      <c r="J63" s="12">
        <f>ROUNDDOWN((testdata7[[#This Row],[close]]-H62)/BrickSize,0)</f>
        <v>0</v>
      </c>
      <c r="K63" s="12">
        <f t="array" ref="K63">SUM(ABS(J$2:J63))</f>
        <v>2</v>
      </c>
      <c r="L63" s="6" t="str">
        <f>IF(testdata7[[#This Row],[last]]&gt;H62,"UP",IF(testdata7[[#This Row],[last]]&lt;H62,"DN",""))</f>
        <v/>
      </c>
      <c r="M63" s="7">
        <f t="shared" si="0"/>
        <v>40</v>
      </c>
      <c r="N63" s="26" t="str">
        <f>IF(testdata7[[#This Row],[qty]]&lt;&gt;0,H62,"")</f>
        <v/>
      </c>
      <c r="O63" s="29" t="str">
        <f ca="1">IF(testdata7[[#This Row],[dir]]&lt;&gt;"",MAX(OFFSET(testdata7[[#This Row],[high]],0,0,testdata7[[#This Row],[lastIndex]]-testdata7[[#This Row],[index]],1)),"")</f>
        <v/>
      </c>
      <c r="P63" s="29" t="str">
        <f ca="1">IF(testdata7[[#This Row],[dir]]&lt;&gt;"",MIN(OFFSET(testdata7[[#This Row],[low]],0,0,testdata7[[#This Row],[lastIndex]]-testdata7[[#This Row],[index]],1)),"")</f>
        <v/>
      </c>
      <c r="Q63" s="26" t="str">
        <f>IF(testdata7[[#This Row],[qty]]&lt;&gt;0,testdata7[[#This Row],[last]],"")</f>
        <v/>
      </c>
      <c r="R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4" spans="1:28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IF(ABS(testdata7[[#This Row],[close]]-H63)&gt;=BrickSize,H63+testdata7[[#This Row],[qty]]*BrickSize,H63)</f>
        <v>225.0994965756866</v>
      </c>
      <c r="I64" s="15">
        <f>(testdata7[[#This Row],[close]]-H63)/BrickSize</f>
        <v>-0.29261304551989525</v>
      </c>
      <c r="J64" s="12">
        <f>ROUNDDOWN((testdata7[[#This Row],[close]]-H63)/BrickSize,0)</f>
        <v>0</v>
      </c>
      <c r="K64" s="12">
        <f t="array" ref="K64">SUM(ABS(J$2:J64))</f>
        <v>2</v>
      </c>
      <c r="L64" s="6" t="str">
        <f>IF(testdata7[[#This Row],[last]]&gt;H63,"UP",IF(testdata7[[#This Row],[last]]&lt;H63,"DN",""))</f>
        <v/>
      </c>
      <c r="M64" s="7">
        <f t="shared" si="0"/>
        <v>40</v>
      </c>
      <c r="N64" s="26" t="str">
        <f>IF(testdata7[[#This Row],[qty]]&lt;&gt;0,H63,"")</f>
        <v/>
      </c>
      <c r="O64" s="29" t="str">
        <f ca="1">IF(testdata7[[#This Row],[dir]]&lt;&gt;"",MAX(OFFSET(testdata7[[#This Row],[high]],0,0,testdata7[[#This Row],[lastIndex]]-testdata7[[#This Row],[index]],1)),"")</f>
        <v/>
      </c>
      <c r="P64" s="29" t="str">
        <f ca="1">IF(testdata7[[#This Row],[dir]]&lt;&gt;"",MIN(OFFSET(testdata7[[#This Row],[low]],0,0,testdata7[[#This Row],[lastIndex]]-testdata7[[#This Row],[index]],1)),"")</f>
        <v/>
      </c>
      <c r="Q64" s="26" t="str">
        <f>IF(testdata7[[#This Row],[qty]]&lt;&gt;0,testdata7[[#This Row],[last]],"")</f>
        <v/>
      </c>
      <c r="R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5" spans="1:18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IF(ABS(testdata7[[#This Row],[close]]-H64)&gt;=BrickSize,H64+testdata7[[#This Row],[qty]]*BrickSize,H64)</f>
        <v>225.0994965756866</v>
      </c>
      <c r="I65" s="15">
        <f>(testdata7[[#This Row],[close]]-H64)/BrickSize</f>
        <v>-0.26984788612682942</v>
      </c>
      <c r="J65" s="12">
        <f>ROUNDDOWN((testdata7[[#This Row],[close]]-H64)/BrickSize,0)</f>
        <v>0</v>
      </c>
      <c r="K65" s="12">
        <f t="array" ref="K65">SUM(ABS(J$2:J65))</f>
        <v>2</v>
      </c>
      <c r="L65" s="6" t="str">
        <f>IF(testdata7[[#This Row],[last]]&gt;H64,"UP",IF(testdata7[[#This Row],[last]]&lt;H64,"DN",""))</f>
        <v/>
      </c>
      <c r="M65" s="7">
        <f t="shared" si="0"/>
        <v>40</v>
      </c>
      <c r="N65" s="26" t="str">
        <f>IF(testdata7[[#This Row],[qty]]&lt;&gt;0,H64,"")</f>
        <v/>
      </c>
      <c r="O65" s="29" t="str">
        <f ca="1">IF(testdata7[[#This Row],[dir]]&lt;&gt;"",MAX(OFFSET(testdata7[[#This Row],[high]],0,0,testdata7[[#This Row],[lastIndex]]-testdata7[[#This Row],[index]],1)),"")</f>
        <v/>
      </c>
      <c r="P65" s="29" t="str">
        <f ca="1">IF(testdata7[[#This Row],[dir]]&lt;&gt;"",MIN(OFFSET(testdata7[[#This Row],[low]],0,0,testdata7[[#This Row],[lastIndex]]-testdata7[[#This Row],[index]],1)),"")</f>
        <v/>
      </c>
      <c r="Q65" s="26" t="str">
        <f>IF(testdata7[[#This Row],[qty]]&lt;&gt;0,testdata7[[#This Row],[last]],"")</f>
        <v/>
      </c>
      <c r="R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6" spans="1:18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IF(ABS(testdata7[[#This Row],[close]]-H65)&gt;=BrickSize,H65+testdata7[[#This Row],[qty]]*BrickSize,H65)</f>
        <v>225.0994965756866</v>
      </c>
      <c r="I66" s="15">
        <f>(testdata7[[#This Row],[close]]-H65)/BrickSize</f>
        <v>-0.37716935183700678</v>
      </c>
      <c r="J66" s="12">
        <f>ROUNDDOWN((testdata7[[#This Row],[close]]-H65)/BrickSize,0)</f>
        <v>0</v>
      </c>
      <c r="K66" s="12">
        <f t="array" ref="K66">SUM(ABS(J$2:J66))</f>
        <v>2</v>
      </c>
      <c r="L66" s="6" t="str">
        <f>IF(testdata7[[#This Row],[last]]&gt;H65,"UP",IF(testdata7[[#This Row],[last]]&lt;H65,"DN",""))</f>
        <v/>
      </c>
      <c r="M66" s="7">
        <f t="shared" si="0"/>
        <v>40</v>
      </c>
      <c r="N66" s="26" t="str">
        <f>IF(testdata7[[#This Row],[qty]]&lt;&gt;0,H65,"")</f>
        <v/>
      </c>
      <c r="O66" s="29" t="str">
        <f ca="1">IF(testdata7[[#This Row],[dir]]&lt;&gt;"",MAX(OFFSET(testdata7[[#This Row],[high]],0,0,testdata7[[#This Row],[lastIndex]]-testdata7[[#This Row],[index]],1)),"")</f>
        <v/>
      </c>
      <c r="P66" s="29" t="str">
        <f ca="1">IF(testdata7[[#This Row],[dir]]&lt;&gt;"",MIN(OFFSET(testdata7[[#This Row],[low]],0,0,testdata7[[#This Row],[lastIndex]]-testdata7[[#This Row],[index]],1)),"")</f>
        <v/>
      </c>
      <c r="Q66" s="26" t="str">
        <f>IF(testdata7[[#This Row],[qty]]&lt;&gt;0,testdata7[[#This Row],[last]],"")</f>
        <v/>
      </c>
      <c r="R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7" spans="1:18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IF(ABS(testdata7[[#This Row],[close]]-H66)&gt;=BrickSize,H66+testdata7[[#This Row],[qty]]*BrickSize,H66)</f>
        <v>225.0994965756866</v>
      </c>
      <c r="I67" s="15">
        <f>(testdata7[[#This Row],[close]]-H66)/BrickSize</f>
        <v>-0.27635221738199045</v>
      </c>
      <c r="J67" s="12">
        <f>ROUNDDOWN((testdata7[[#This Row],[close]]-H66)/BrickSize,0)</f>
        <v>0</v>
      </c>
      <c r="K67" s="12">
        <f t="array" ref="K67">SUM(ABS(J$2:J67))</f>
        <v>2</v>
      </c>
      <c r="L67" s="6" t="str">
        <f>IF(testdata7[[#This Row],[last]]&gt;H66,"UP",IF(testdata7[[#This Row],[last]]&lt;H66,"DN",""))</f>
        <v/>
      </c>
      <c r="M67" s="7">
        <f t="shared" ref="M67:M130" si="1">IF(L66&lt;&gt;"",$A66,M66)</f>
        <v>40</v>
      </c>
      <c r="N67" s="26" t="str">
        <f>IF(testdata7[[#This Row],[qty]]&lt;&gt;0,H66,"")</f>
        <v/>
      </c>
      <c r="O67" s="29" t="str">
        <f ca="1">IF(testdata7[[#This Row],[dir]]&lt;&gt;"",MAX(OFFSET(testdata7[[#This Row],[high]],0,0,testdata7[[#This Row],[lastIndex]]-testdata7[[#This Row],[index]],1)),"")</f>
        <v/>
      </c>
      <c r="P67" s="29" t="str">
        <f ca="1">IF(testdata7[[#This Row],[dir]]&lt;&gt;"",MIN(OFFSET(testdata7[[#This Row],[low]],0,0,testdata7[[#This Row],[lastIndex]]-testdata7[[#This Row],[index]],1)),"")</f>
        <v/>
      </c>
      <c r="Q67" s="26" t="str">
        <f>IF(testdata7[[#This Row],[qty]]&lt;&gt;0,testdata7[[#This Row],[last]],"")</f>
        <v/>
      </c>
      <c r="R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8" spans="1:18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IF(ABS(testdata7[[#This Row],[close]]-H67)&gt;=BrickSize,H67+testdata7[[#This Row],[qty]]*BrickSize,H67)</f>
        <v>225.0994965756866</v>
      </c>
      <c r="I68" s="15">
        <f>(testdata7[[#This Row],[close]]-H67)/BrickSize</f>
        <v>-0.31375212209917663</v>
      </c>
      <c r="J68" s="12">
        <f>ROUNDDOWN((testdata7[[#This Row],[close]]-H67)/BrickSize,0)</f>
        <v>0</v>
      </c>
      <c r="K68" s="12">
        <f t="array" ref="K68">SUM(ABS(J$2:J68))</f>
        <v>2</v>
      </c>
      <c r="L68" s="6" t="str">
        <f>IF(testdata7[[#This Row],[last]]&gt;H67,"UP",IF(testdata7[[#This Row],[last]]&lt;H67,"DN",""))</f>
        <v/>
      </c>
      <c r="M68" s="7">
        <f t="shared" si="1"/>
        <v>40</v>
      </c>
      <c r="N68" s="26" t="str">
        <f>IF(testdata7[[#This Row],[qty]]&lt;&gt;0,H67,"")</f>
        <v/>
      </c>
      <c r="O68" s="29" t="str">
        <f ca="1">IF(testdata7[[#This Row],[dir]]&lt;&gt;"",MAX(OFFSET(testdata7[[#This Row],[high]],0,0,testdata7[[#This Row],[lastIndex]]-testdata7[[#This Row],[index]],1)),"")</f>
        <v/>
      </c>
      <c r="P68" s="29" t="str">
        <f ca="1">IF(testdata7[[#This Row],[dir]]&lt;&gt;"",MIN(OFFSET(testdata7[[#This Row],[low]],0,0,testdata7[[#This Row],[lastIndex]]-testdata7[[#This Row],[index]],1)),"")</f>
        <v/>
      </c>
      <c r="Q68" s="26" t="str">
        <f>IF(testdata7[[#This Row],[qty]]&lt;&gt;0,testdata7[[#This Row],[last]],"")</f>
        <v/>
      </c>
      <c r="R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9" spans="1:18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IF(ABS(testdata7[[#This Row],[close]]-H68)&gt;=BrickSize,H68+testdata7[[#This Row],[qty]]*BrickSize,H68)</f>
        <v>225.0994965756866</v>
      </c>
      <c r="I69" s="15">
        <f>(testdata7[[#This Row],[close]]-H68)/BrickSize</f>
        <v>-0.29098696270610619</v>
      </c>
      <c r="J69" s="12">
        <f>ROUNDDOWN((testdata7[[#This Row],[close]]-H68)/BrickSize,0)</f>
        <v>0</v>
      </c>
      <c r="K69" s="12">
        <f t="array" ref="K69">SUM(ABS(J$2:J69))</f>
        <v>2</v>
      </c>
      <c r="L69" s="6" t="str">
        <f>IF(testdata7[[#This Row],[last]]&gt;H68,"UP",IF(testdata7[[#This Row],[last]]&lt;H68,"DN",""))</f>
        <v/>
      </c>
      <c r="M69" s="7">
        <f t="shared" si="1"/>
        <v>40</v>
      </c>
      <c r="N69" s="26" t="str">
        <f>IF(testdata7[[#This Row],[qty]]&lt;&gt;0,H68,"")</f>
        <v/>
      </c>
      <c r="O69" s="29" t="str">
        <f ca="1">IF(testdata7[[#This Row],[dir]]&lt;&gt;"",MAX(OFFSET(testdata7[[#This Row],[high]],0,0,testdata7[[#This Row],[lastIndex]]-testdata7[[#This Row],[index]],1)),"")</f>
        <v/>
      </c>
      <c r="P69" s="29" t="str">
        <f ca="1">IF(testdata7[[#This Row],[dir]]&lt;&gt;"",MIN(OFFSET(testdata7[[#This Row],[low]],0,0,testdata7[[#This Row],[lastIndex]]-testdata7[[#This Row],[index]],1)),"")</f>
        <v/>
      </c>
      <c r="Q69" s="26" t="str">
        <f>IF(testdata7[[#This Row],[qty]]&lt;&gt;0,testdata7[[#This Row],[last]],"")</f>
        <v/>
      </c>
      <c r="R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0" spans="1:18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IF(ABS(testdata7[[#This Row],[close]]-H69)&gt;=BrickSize,H69+testdata7[[#This Row],[qty]]*BrickSize,H69)</f>
        <v>225.0994965756866</v>
      </c>
      <c r="I70" s="15">
        <f>(testdata7[[#This Row],[close]]-H69)/BrickSize</f>
        <v>-0.33489119867845335</v>
      </c>
      <c r="J70" s="12">
        <f>ROUNDDOWN((testdata7[[#This Row],[close]]-H69)/BrickSize,0)</f>
        <v>0</v>
      </c>
      <c r="K70" s="12">
        <f t="array" ref="K70">SUM(ABS(J$2:J70))</f>
        <v>2</v>
      </c>
      <c r="L70" s="6" t="str">
        <f>IF(testdata7[[#This Row],[last]]&gt;H69,"UP",IF(testdata7[[#This Row],[last]]&lt;H69,"DN",""))</f>
        <v/>
      </c>
      <c r="M70" s="7">
        <f t="shared" si="1"/>
        <v>40</v>
      </c>
      <c r="N70" s="26" t="str">
        <f>IF(testdata7[[#This Row],[qty]]&lt;&gt;0,H69,"")</f>
        <v/>
      </c>
      <c r="O70" s="29" t="str">
        <f ca="1">IF(testdata7[[#This Row],[dir]]&lt;&gt;"",MAX(OFFSET(testdata7[[#This Row],[high]],0,0,testdata7[[#This Row],[lastIndex]]-testdata7[[#This Row],[index]],1)),"")</f>
        <v/>
      </c>
      <c r="P70" s="29" t="str">
        <f ca="1">IF(testdata7[[#This Row],[dir]]&lt;&gt;"",MIN(OFFSET(testdata7[[#This Row],[low]],0,0,testdata7[[#This Row],[lastIndex]]-testdata7[[#This Row],[index]],1)),"")</f>
        <v/>
      </c>
      <c r="Q70" s="26" t="str">
        <f>IF(testdata7[[#This Row],[qty]]&lt;&gt;0,testdata7[[#This Row],[last]],"")</f>
        <v/>
      </c>
      <c r="R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1" spans="1:18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IF(ABS(testdata7[[#This Row],[close]]-H70)&gt;=BrickSize,H70+testdata7[[#This Row],[qty]]*BrickSize,H70)</f>
        <v>225.0994965756866</v>
      </c>
      <c r="I71" s="15">
        <f>(testdata7[[#This Row],[close]]-H70)/BrickSize</f>
        <v>-0.49424731442992798</v>
      </c>
      <c r="J71" s="12">
        <f>ROUNDDOWN((testdata7[[#This Row],[close]]-H70)/BrickSize,0)</f>
        <v>0</v>
      </c>
      <c r="K71" s="12">
        <f t="array" ref="K71">SUM(ABS(J$2:J71))</f>
        <v>2</v>
      </c>
      <c r="L71" s="6" t="str">
        <f>IF(testdata7[[#This Row],[last]]&gt;H70,"UP",IF(testdata7[[#This Row],[last]]&lt;H70,"DN",""))</f>
        <v/>
      </c>
      <c r="M71" s="7">
        <f t="shared" si="1"/>
        <v>40</v>
      </c>
      <c r="N71" s="26" t="str">
        <f>IF(testdata7[[#This Row],[qty]]&lt;&gt;0,H70,"")</f>
        <v/>
      </c>
      <c r="O71" s="29" t="str">
        <f ca="1">IF(testdata7[[#This Row],[dir]]&lt;&gt;"",MAX(OFFSET(testdata7[[#This Row],[high]],0,0,testdata7[[#This Row],[lastIndex]]-testdata7[[#This Row],[index]],1)),"")</f>
        <v/>
      </c>
      <c r="P71" s="29" t="str">
        <f ca="1">IF(testdata7[[#This Row],[dir]]&lt;&gt;"",MIN(OFFSET(testdata7[[#This Row],[low]],0,0,testdata7[[#This Row],[lastIndex]]-testdata7[[#This Row],[index]],1)),"")</f>
        <v/>
      </c>
      <c r="Q71" s="26" t="str">
        <f>IF(testdata7[[#This Row],[qty]]&lt;&gt;0,testdata7[[#This Row],[last]],"")</f>
        <v/>
      </c>
      <c r="R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2" spans="1:18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IF(ABS(testdata7[[#This Row],[close]]-H71)&gt;=BrickSize,H71+testdata7[[#This Row],[qty]]*BrickSize,H71)</f>
        <v>225.0994965756866</v>
      </c>
      <c r="I72" s="15">
        <f>(testdata7[[#This Row],[close]]-H71)/BrickSize</f>
        <v>-0.72840323961577025</v>
      </c>
      <c r="J72" s="12">
        <f>ROUNDDOWN((testdata7[[#This Row],[close]]-H71)/BrickSize,0)</f>
        <v>0</v>
      </c>
      <c r="K72" s="12">
        <f t="array" ref="K72">SUM(ABS(J$2:J72))</f>
        <v>2</v>
      </c>
      <c r="L72" s="6" t="str">
        <f>IF(testdata7[[#This Row],[last]]&gt;H71,"UP",IF(testdata7[[#This Row],[last]]&lt;H71,"DN",""))</f>
        <v/>
      </c>
      <c r="M72" s="7">
        <f t="shared" si="1"/>
        <v>40</v>
      </c>
      <c r="N72" s="26" t="str">
        <f>IF(testdata7[[#This Row],[qty]]&lt;&gt;0,H71,"")</f>
        <v/>
      </c>
      <c r="O72" s="29" t="str">
        <f ca="1">IF(testdata7[[#This Row],[dir]]&lt;&gt;"",MAX(OFFSET(testdata7[[#This Row],[high]],0,0,testdata7[[#This Row],[lastIndex]]-testdata7[[#This Row],[index]],1)),"")</f>
        <v/>
      </c>
      <c r="P72" s="29" t="str">
        <f ca="1">IF(testdata7[[#This Row],[dir]]&lt;&gt;"",MIN(OFFSET(testdata7[[#This Row],[low]],0,0,testdata7[[#This Row],[lastIndex]]-testdata7[[#This Row],[index]],1)),"")</f>
        <v/>
      </c>
      <c r="Q72" s="26" t="str">
        <f>IF(testdata7[[#This Row],[qty]]&lt;&gt;0,testdata7[[#This Row],[last]],"")</f>
        <v/>
      </c>
      <c r="R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3" spans="1:18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IF(ABS(testdata7[[#This Row],[close]]-H72)&gt;=BrickSize,H72+testdata7[[#This Row],[qty]]*BrickSize,H72)</f>
        <v>225.0994965756866</v>
      </c>
      <c r="I73" s="15">
        <f>(testdata7[[#This Row],[close]]-H72)/BrickSize</f>
        <v>-0.40969100811281645</v>
      </c>
      <c r="J73" s="12">
        <f>ROUNDDOWN((testdata7[[#This Row],[close]]-H72)/BrickSize,0)</f>
        <v>0</v>
      </c>
      <c r="K73" s="12">
        <f t="array" ref="K73">SUM(ABS(J$2:J73))</f>
        <v>2</v>
      </c>
      <c r="L73" s="6" t="str">
        <f>IF(testdata7[[#This Row],[last]]&gt;H72,"UP",IF(testdata7[[#This Row],[last]]&lt;H72,"DN",""))</f>
        <v/>
      </c>
      <c r="M73" s="7">
        <f t="shared" si="1"/>
        <v>40</v>
      </c>
      <c r="N73" s="26" t="str">
        <f>IF(testdata7[[#This Row],[qty]]&lt;&gt;0,H72,"")</f>
        <v/>
      </c>
      <c r="O73" s="29" t="str">
        <f ca="1">IF(testdata7[[#This Row],[dir]]&lt;&gt;"",MAX(OFFSET(testdata7[[#This Row],[high]],0,0,testdata7[[#This Row],[lastIndex]]-testdata7[[#This Row],[index]],1)),"")</f>
        <v/>
      </c>
      <c r="P73" s="29" t="str">
        <f ca="1">IF(testdata7[[#This Row],[dir]]&lt;&gt;"",MIN(OFFSET(testdata7[[#This Row],[low]],0,0,testdata7[[#This Row],[lastIndex]]-testdata7[[#This Row],[index]],1)),"")</f>
        <v/>
      </c>
      <c r="Q73" s="26" t="str">
        <f>IF(testdata7[[#This Row],[qty]]&lt;&gt;0,testdata7[[#This Row],[last]],"")</f>
        <v/>
      </c>
      <c r="R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4" spans="1:18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IF(ABS(testdata7[[#This Row],[close]]-H73)&gt;=BrickSize,H73+testdata7[[#This Row],[qty]]*BrickSize,H73)</f>
        <v>225.0994965756866</v>
      </c>
      <c r="I74" s="15">
        <f>(testdata7[[#This Row],[close]]-H73)/BrickSize</f>
        <v>-0.51863855663678748</v>
      </c>
      <c r="J74" s="12">
        <f>ROUNDDOWN((testdata7[[#This Row],[close]]-H73)/BrickSize,0)</f>
        <v>0</v>
      </c>
      <c r="K74" s="12">
        <f t="array" ref="K74">SUM(ABS(J$2:J74))</f>
        <v>2</v>
      </c>
      <c r="L74" s="6" t="str">
        <f>IF(testdata7[[#This Row],[last]]&gt;H73,"UP",IF(testdata7[[#This Row],[last]]&lt;H73,"DN",""))</f>
        <v/>
      </c>
      <c r="M74" s="7">
        <f t="shared" si="1"/>
        <v>40</v>
      </c>
      <c r="N74" s="26" t="str">
        <f>IF(testdata7[[#This Row],[qty]]&lt;&gt;0,H73,"")</f>
        <v/>
      </c>
      <c r="O74" s="29" t="str">
        <f ca="1">IF(testdata7[[#This Row],[dir]]&lt;&gt;"",MAX(OFFSET(testdata7[[#This Row],[high]],0,0,testdata7[[#This Row],[lastIndex]]-testdata7[[#This Row],[index]],1)),"")</f>
        <v/>
      </c>
      <c r="P74" s="29" t="str">
        <f ca="1">IF(testdata7[[#This Row],[dir]]&lt;&gt;"",MIN(OFFSET(testdata7[[#This Row],[low]],0,0,testdata7[[#This Row],[lastIndex]]-testdata7[[#This Row],[index]],1)),"")</f>
        <v/>
      </c>
      <c r="Q74" s="26" t="str">
        <f>IF(testdata7[[#This Row],[qty]]&lt;&gt;0,testdata7[[#This Row],[last]],"")</f>
        <v/>
      </c>
      <c r="R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5" spans="1:18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IF(ABS(testdata7[[#This Row],[close]]-H74)&gt;=BrickSize,H74+testdata7[[#This Row],[qty]]*BrickSize,H74)</f>
        <v>225.0994965756866</v>
      </c>
      <c r="I75" s="15">
        <f>(testdata7[[#This Row],[close]]-H74)/BrickSize</f>
        <v>-0.58530795200220043</v>
      </c>
      <c r="J75" s="12">
        <f>ROUNDDOWN((testdata7[[#This Row],[close]]-H74)/BrickSize,0)</f>
        <v>0</v>
      </c>
      <c r="K75" s="12">
        <f t="array" ref="K75">SUM(ABS(J$2:J75))</f>
        <v>2</v>
      </c>
      <c r="L75" s="6" t="str">
        <f>IF(testdata7[[#This Row],[last]]&gt;H74,"UP",IF(testdata7[[#This Row],[last]]&lt;H74,"DN",""))</f>
        <v/>
      </c>
      <c r="M75" s="7">
        <f t="shared" si="1"/>
        <v>40</v>
      </c>
      <c r="N75" s="26" t="str">
        <f>IF(testdata7[[#This Row],[qty]]&lt;&gt;0,H74,"")</f>
        <v/>
      </c>
      <c r="O75" s="29" t="str">
        <f ca="1">IF(testdata7[[#This Row],[dir]]&lt;&gt;"",MAX(OFFSET(testdata7[[#This Row],[high]],0,0,testdata7[[#This Row],[lastIndex]]-testdata7[[#This Row],[index]],1)),"")</f>
        <v/>
      </c>
      <c r="P75" s="29" t="str">
        <f ca="1">IF(testdata7[[#This Row],[dir]]&lt;&gt;"",MIN(OFFSET(testdata7[[#This Row],[low]],0,0,testdata7[[#This Row],[lastIndex]]-testdata7[[#This Row],[index]],1)),"")</f>
        <v/>
      </c>
      <c r="Q75" s="26" t="str">
        <f>IF(testdata7[[#This Row],[qty]]&lt;&gt;0,testdata7[[#This Row],[last]],"")</f>
        <v/>
      </c>
      <c r="R7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6" spans="1:18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IF(ABS(testdata7[[#This Row],[close]]-H75)&gt;=BrickSize,H75+testdata7[[#This Row],[qty]]*BrickSize,H75)</f>
        <v>225.0994965756866</v>
      </c>
      <c r="I76" s="15">
        <f>(testdata7[[#This Row],[close]]-H75)/BrickSize</f>
        <v>-0.29098696270610619</v>
      </c>
      <c r="J76" s="12">
        <f>ROUNDDOWN((testdata7[[#This Row],[close]]-H75)/BrickSize,0)</f>
        <v>0</v>
      </c>
      <c r="K76" s="12">
        <f t="array" ref="K76">SUM(ABS(J$2:J76))</f>
        <v>2</v>
      </c>
      <c r="L76" s="6" t="str">
        <f>IF(testdata7[[#This Row],[last]]&gt;H75,"UP",IF(testdata7[[#This Row],[last]]&lt;H75,"DN",""))</f>
        <v/>
      </c>
      <c r="M76" s="7">
        <f t="shared" si="1"/>
        <v>40</v>
      </c>
      <c r="N76" s="26" t="str">
        <f>IF(testdata7[[#This Row],[qty]]&lt;&gt;0,H75,"")</f>
        <v/>
      </c>
      <c r="O76" s="29" t="str">
        <f ca="1">IF(testdata7[[#This Row],[dir]]&lt;&gt;"",MAX(OFFSET(testdata7[[#This Row],[high]],0,0,testdata7[[#This Row],[lastIndex]]-testdata7[[#This Row],[index]],1)),"")</f>
        <v/>
      </c>
      <c r="P76" s="29" t="str">
        <f ca="1">IF(testdata7[[#This Row],[dir]]&lt;&gt;"",MIN(OFFSET(testdata7[[#This Row],[low]],0,0,testdata7[[#This Row],[lastIndex]]-testdata7[[#This Row],[index]],1)),"")</f>
        <v/>
      </c>
      <c r="Q76" s="26" t="str">
        <f>IF(testdata7[[#This Row],[qty]]&lt;&gt;0,testdata7[[#This Row],[last]],"")</f>
        <v/>
      </c>
      <c r="R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7" spans="1:18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IF(ABS(testdata7[[#This Row],[close]]-H76)&gt;=BrickSize,H76+testdata7[[#This Row],[qty]]*BrickSize,H76)</f>
        <v>225.0994965756866</v>
      </c>
      <c r="I77" s="15">
        <f>(testdata7[[#This Row],[close]]-H76)/BrickSize</f>
        <v>-0.40643884248523821</v>
      </c>
      <c r="J77" s="12">
        <f>ROUNDDOWN((testdata7[[#This Row],[close]]-H76)/BrickSize,0)</f>
        <v>0</v>
      </c>
      <c r="K77" s="12">
        <f t="array" ref="K77">SUM(ABS(J$2:J77))</f>
        <v>2</v>
      </c>
      <c r="L77" s="6" t="str">
        <f>IF(testdata7[[#This Row],[last]]&gt;H76,"UP",IF(testdata7[[#This Row],[last]]&lt;H76,"DN",""))</f>
        <v/>
      </c>
      <c r="M77" s="7">
        <f t="shared" si="1"/>
        <v>40</v>
      </c>
      <c r="N77" s="26" t="str">
        <f>IF(testdata7[[#This Row],[qty]]&lt;&gt;0,H76,"")</f>
        <v/>
      </c>
      <c r="O77" s="29" t="str">
        <f ca="1">IF(testdata7[[#This Row],[dir]]&lt;&gt;"",MAX(OFFSET(testdata7[[#This Row],[high]],0,0,testdata7[[#This Row],[lastIndex]]-testdata7[[#This Row],[index]],1)),"")</f>
        <v/>
      </c>
      <c r="P77" s="29" t="str">
        <f ca="1">IF(testdata7[[#This Row],[dir]]&lt;&gt;"",MIN(OFFSET(testdata7[[#This Row],[low]],0,0,testdata7[[#This Row],[lastIndex]]-testdata7[[#This Row],[index]],1)),"")</f>
        <v/>
      </c>
      <c r="Q77" s="26" t="str">
        <f>IF(testdata7[[#This Row],[qty]]&lt;&gt;0,testdata7[[#This Row],[last]],"")</f>
        <v/>
      </c>
      <c r="R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8" spans="1:18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IF(ABS(testdata7[[#This Row],[close]]-H77)&gt;=BrickSize,H77+testdata7[[#This Row],[qty]]*BrickSize,H77)</f>
        <v>225.0994965756866</v>
      </c>
      <c r="I78" s="15">
        <f>(testdata7[[#This Row],[close]]-H77)/BrickSize</f>
        <v>-9.6746359203384747E-3</v>
      </c>
      <c r="J78" s="12">
        <f>ROUNDDOWN((testdata7[[#This Row],[close]]-H77)/BrickSize,0)</f>
        <v>0</v>
      </c>
      <c r="K78" s="12">
        <f t="array" ref="K78">SUM(ABS(J$2:J78))</f>
        <v>2</v>
      </c>
      <c r="L78" s="6" t="str">
        <f>IF(testdata7[[#This Row],[last]]&gt;H77,"UP",IF(testdata7[[#This Row],[last]]&lt;H77,"DN",""))</f>
        <v/>
      </c>
      <c r="M78" s="7">
        <f t="shared" si="1"/>
        <v>40</v>
      </c>
      <c r="N78" s="26" t="str">
        <f>IF(testdata7[[#This Row],[qty]]&lt;&gt;0,H77,"")</f>
        <v/>
      </c>
      <c r="O78" s="29" t="str">
        <f ca="1">IF(testdata7[[#This Row],[dir]]&lt;&gt;"",MAX(OFFSET(testdata7[[#This Row],[high]],0,0,testdata7[[#This Row],[lastIndex]]-testdata7[[#This Row],[index]],1)),"")</f>
        <v/>
      </c>
      <c r="P78" s="29" t="str">
        <f ca="1">IF(testdata7[[#This Row],[dir]]&lt;&gt;"",MIN(OFFSET(testdata7[[#This Row],[low]],0,0,testdata7[[#This Row],[lastIndex]]-testdata7[[#This Row],[index]],1)),"")</f>
        <v/>
      </c>
      <c r="Q78" s="26" t="str">
        <f>IF(testdata7[[#This Row],[qty]]&lt;&gt;0,testdata7[[#This Row],[last]],"")</f>
        <v/>
      </c>
      <c r="R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9" spans="1:18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IF(ABS(testdata7[[#This Row],[close]]-H78)&gt;=BrickSize,H78+testdata7[[#This Row],[qty]]*BrickSize,H78)</f>
        <v>225.0994965756866</v>
      </c>
      <c r="I79" s="15">
        <f>(testdata7[[#This Row],[close]]-H78)/BrickSize</f>
        <v>0.20334221268622713</v>
      </c>
      <c r="J79" s="12">
        <f>ROUNDDOWN((testdata7[[#This Row],[close]]-H78)/BrickSize,0)</f>
        <v>0</v>
      </c>
      <c r="K79" s="12">
        <f t="array" ref="K79">SUM(ABS(J$2:J79))</f>
        <v>2</v>
      </c>
      <c r="L79" s="6" t="str">
        <f>IF(testdata7[[#This Row],[last]]&gt;H78,"UP",IF(testdata7[[#This Row],[last]]&lt;H78,"DN",""))</f>
        <v/>
      </c>
      <c r="M79" s="7">
        <f t="shared" si="1"/>
        <v>40</v>
      </c>
      <c r="N79" s="26" t="str">
        <f>IF(testdata7[[#This Row],[qty]]&lt;&gt;0,H78,"")</f>
        <v/>
      </c>
      <c r="O79" s="29" t="str">
        <f ca="1">IF(testdata7[[#This Row],[dir]]&lt;&gt;"",MAX(OFFSET(testdata7[[#This Row],[high]],0,0,testdata7[[#This Row],[lastIndex]]-testdata7[[#This Row],[index]],1)),"")</f>
        <v/>
      </c>
      <c r="P79" s="29" t="str">
        <f ca="1">IF(testdata7[[#This Row],[dir]]&lt;&gt;"",MIN(OFFSET(testdata7[[#This Row],[low]],0,0,testdata7[[#This Row],[lastIndex]]-testdata7[[#This Row],[index]],1)),"")</f>
        <v/>
      </c>
      <c r="Q79" s="26" t="str">
        <f>IF(testdata7[[#This Row],[qty]]&lt;&gt;0,testdata7[[#This Row],[last]],"")</f>
        <v/>
      </c>
      <c r="R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0" spans="1:18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IF(ABS(testdata7[[#This Row],[close]]-H79)&gt;=BrickSize,H79+testdata7[[#This Row],[qty]]*BrickSize,H79)</f>
        <v>225.0994965756866</v>
      </c>
      <c r="I80" s="15">
        <f>(testdata7[[#This Row],[close]]-H79)/BrickSize</f>
        <v>0.18057705329316132</v>
      </c>
      <c r="J80" s="12">
        <f>ROUNDDOWN((testdata7[[#This Row],[close]]-H79)/BrickSize,0)</f>
        <v>0</v>
      </c>
      <c r="K80" s="12">
        <f t="array" ref="K80">SUM(ABS(J$2:J80))</f>
        <v>2</v>
      </c>
      <c r="L80" s="6" t="str">
        <f>IF(testdata7[[#This Row],[last]]&gt;H79,"UP",IF(testdata7[[#This Row],[last]]&lt;H79,"DN",""))</f>
        <v/>
      </c>
      <c r="M80" s="7">
        <f t="shared" si="1"/>
        <v>40</v>
      </c>
      <c r="N80" s="26" t="str">
        <f>IF(testdata7[[#This Row],[qty]]&lt;&gt;0,H79,"")</f>
        <v/>
      </c>
      <c r="O80" s="29" t="str">
        <f ca="1">IF(testdata7[[#This Row],[dir]]&lt;&gt;"",MAX(OFFSET(testdata7[[#This Row],[high]],0,0,testdata7[[#This Row],[lastIndex]]-testdata7[[#This Row],[index]],1)),"")</f>
        <v/>
      </c>
      <c r="P80" s="29" t="str">
        <f ca="1">IF(testdata7[[#This Row],[dir]]&lt;&gt;"",MIN(OFFSET(testdata7[[#This Row],[low]],0,0,testdata7[[#This Row],[lastIndex]]-testdata7[[#This Row],[index]],1)),"")</f>
        <v/>
      </c>
      <c r="Q80" s="26" t="str">
        <f>IF(testdata7[[#This Row],[qty]]&lt;&gt;0,testdata7[[#This Row],[last]],"")</f>
        <v/>
      </c>
      <c r="R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1" spans="1:18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IF(ABS(testdata7[[#This Row],[close]]-H80)&gt;=BrickSize,H80+testdata7[[#This Row],[qty]]*BrickSize,H80)</f>
        <v>225.0994965756866</v>
      </c>
      <c r="I81" s="15">
        <f>(testdata7[[#This Row],[close]]-H80)/BrickSize</f>
        <v>0.21147262675518186</v>
      </c>
      <c r="J81" s="12">
        <f>ROUNDDOWN((testdata7[[#This Row],[close]]-H80)/BrickSize,0)</f>
        <v>0</v>
      </c>
      <c r="K81" s="12">
        <f t="array" ref="K81">SUM(ABS(J$2:J81))</f>
        <v>2</v>
      </c>
      <c r="L81" s="6" t="str">
        <f>IF(testdata7[[#This Row],[last]]&gt;H80,"UP",IF(testdata7[[#This Row],[last]]&lt;H80,"DN",""))</f>
        <v/>
      </c>
      <c r="M81" s="7">
        <f t="shared" si="1"/>
        <v>40</v>
      </c>
      <c r="N81" s="26" t="str">
        <f>IF(testdata7[[#This Row],[qty]]&lt;&gt;0,H80,"")</f>
        <v/>
      </c>
      <c r="O81" s="29" t="str">
        <f ca="1">IF(testdata7[[#This Row],[dir]]&lt;&gt;"",MAX(OFFSET(testdata7[[#This Row],[high]],0,0,testdata7[[#This Row],[lastIndex]]-testdata7[[#This Row],[index]],1)),"")</f>
        <v/>
      </c>
      <c r="P81" s="29" t="str">
        <f ca="1">IF(testdata7[[#This Row],[dir]]&lt;&gt;"",MIN(OFFSET(testdata7[[#This Row],[low]],0,0,testdata7[[#This Row],[lastIndex]]-testdata7[[#This Row],[index]],1)),"")</f>
        <v/>
      </c>
      <c r="Q81" s="26" t="str">
        <f>IF(testdata7[[#This Row],[qty]]&lt;&gt;0,testdata7[[#This Row],[last]],"")</f>
        <v/>
      </c>
      <c r="R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2" spans="1:18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IF(ABS(testdata7[[#This Row],[close]]-H81)&gt;=BrickSize,H81+testdata7[[#This Row],[qty]]*BrickSize,H81)</f>
        <v>225.0994965756866</v>
      </c>
      <c r="I82" s="15">
        <f>(testdata7[[#This Row],[close]]-H81)/BrickSize</f>
        <v>0.13179456887944224</v>
      </c>
      <c r="J82" s="12">
        <f>ROUNDDOWN((testdata7[[#This Row],[close]]-H81)/BrickSize,0)</f>
        <v>0</v>
      </c>
      <c r="K82" s="12">
        <f t="array" ref="K82">SUM(ABS(J$2:J82))</f>
        <v>2</v>
      </c>
      <c r="L82" s="6" t="str">
        <f>IF(testdata7[[#This Row],[last]]&gt;H81,"UP",IF(testdata7[[#This Row],[last]]&lt;H81,"DN",""))</f>
        <v/>
      </c>
      <c r="M82" s="7">
        <f t="shared" si="1"/>
        <v>40</v>
      </c>
      <c r="N82" s="26" t="str">
        <f>IF(testdata7[[#This Row],[qty]]&lt;&gt;0,H81,"")</f>
        <v/>
      </c>
      <c r="O82" s="29" t="str">
        <f ca="1">IF(testdata7[[#This Row],[dir]]&lt;&gt;"",MAX(OFFSET(testdata7[[#This Row],[high]],0,0,testdata7[[#This Row],[lastIndex]]-testdata7[[#This Row],[index]],1)),"")</f>
        <v/>
      </c>
      <c r="P82" s="29" t="str">
        <f ca="1">IF(testdata7[[#This Row],[dir]]&lt;&gt;"",MIN(OFFSET(testdata7[[#This Row],[low]],0,0,testdata7[[#This Row],[lastIndex]]-testdata7[[#This Row],[index]],1)),"")</f>
        <v/>
      </c>
      <c r="Q82" s="26" t="str">
        <f>IF(testdata7[[#This Row],[qty]]&lt;&gt;0,testdata7[[#This Row],[last]],"")</f>
        <v/>
      </c>
      <c r="R8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3" spans="1:18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IF(ABS(testdata7[[#This Row],[close]]-H82)&gt;=BrickSize,H82+testdata7[[#This Row],[qty]]*BrickSize,H82)</f>
        <v>225.0994965756866</v>
      </c>
      <c r="I83" s="15">
        <f>(testdata7[[#This Row],[close]]-H82)/BrickSize</f>
        <v>0.22448128926550384</v>
      </c>
      <c r="J83" s="12">
        <f>ROUNDDOWN((testdata7[[#This Row],[close]]-H82)/BrickSize,0)</f>
        <v>0</v>
      </c>
      <c r="K83" s="12">
        <f t="array" ref="K83">SUM(ABS(J$2:J83))</f>
        <v>2</v>
      </c>
      <c r="L83" s="6" t="str">
        <f>IF(testdata7[[#This Row],[last]]&gt;H82,"UP",IF(testdata7[[#This Row],[last]]&lt;H82,"DN",""))</f>
        <v/>
      </c>
      <c r="M83" s="7">
        <f t="shared" si="1"/>
        <v>40</v>
      </c>
      <c r="N83" s="26" t="str">
        <f>IF(testdata7[[#This Row],[qty]]&lt;&gt;0,H82,"")</f>
        <v/>
      </c>
      <c r="O83" s="29" t="str">
        <f ca="1">IF(testdata7[[#This Row],[dir]]&lt;&gt;"",MAX(OFFSET(testdata7[[#This Row],[high]],0,0,testdata7[[#This Row],[lastIndex]]-testdata7[[#This Row],[index]],1)),"")</f>
        <v/>
      </c>
      <c r="P83" s="29" t="str">
        <f ca="1">IF(testdata7[[#This Row],[dir]]&lt;&gt;"",MIN(OFFSET(testdata7[[#This Row],[low]],0,0,testdata7[[#This Row],[lastIndex]]-testdata7[[#This Row],[index]],1)),"")</f>
        <v/>
      </c>
      <c r="Q83" s="26" t="str">
        <f>IF(testdata7[[#This Row],[qty]]&lt;&gt;0,testdata7[[#This Row],[last]],"")</f>
        <v/>
      </c>
      <c r="R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4" spans="1:18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IF(ABS(testdata7[[#This Row],[close]]-H83)&gt;=BrickSize,H83+testdata7[[#This Row],[qty]]*BrickSize,H83)</f>
        <v>225.0994965756866</v>
      </c>
      <c r="I84" s="15">
        <f>(testdata7[[#This Row],[close]]-H83)/BrickSize</f>
        <v>0.23748995177583049</v>
      </c>
      <c r="J84" s="12">
        <f>ROUNDDOWN((testdata7[[#This Row],[close]]-H83)/BrickSize,0)</f>
        <v>0</v>
      </c>
      <c r="K84" s="12">
        <f t="array" ref="K84">SUM(ABS(J$2:J84))</f>
        <v>2</v>
      </c>
      <c r="L84" s="6" t="str">
        <f>IF(testdata7[[#This Row],[last]]&gt;H83,"UP",IF(testdata7[[#This Row],[last]]&lt;H83,"DN",""))</f>
        <v/>
      </c>
      <c r="M84" s="7">
        <f t="shared" si="1"/>
        <v>40</v>
      </c>
      <c r="N84" s="26" t="str">
        <f>IF(testdata7[[#This Row],[qty]]&lt;&gt;0,H83,"")</f>
        <v/>
      </c>
      <c r="O84" s="29" t="str">
        <f ca="1">IF(testdata7[[#This Row],[dir]]&lt;&gt;"",MAX(OFFSET(testdata7[[#This Row],[high]],0,0,testdata7[[#This Row],[lastIndex]]-testdata7[[#This Row],[index]],1)),"")</f>
        <v/>
      </c>
      <c r="P84" s="29" t="str">
        <f ca="1">IF(testdata7[[#This Row],[dir]]&lt;&gt;"",MIN(OFFSET(testdata7[[#This Row],[low]],0,0,testdata7[[#This Row],[lastIndex]]-testdata7[[#This Row],[index]],1)),"")</f>
        <v/>
      </c>
      <c r="Q84" s="26" t="str">
        <f>IF(testdata7[[#This Row],[qty]]&lt;&gt;0,testdata7[[#This Row],[last]],"")</f>
        <v/>
      </c>
      <c r="R8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5" spans="1:18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IF(ABS(testdata7[[#This Row],[close]]-H84)&gt;=BrickSize,H84+testdata7[[#This Row],[qty]]*BrickSize,H84)</f>
        <v>225.0994965756866</v>
      </c>
      <c r="I85" s="15">
        <f>(testdata7[[#This Row],[close]]-H84)/BrickSize</f>
        <v>0.1935857158034833</v>
      </c>
      <c r="J85" s="12">
        <f>ROUNDDOWN((testdata7[[#This Row],[close]]-H84)/BrickSize,0)</f>
        <v>0</v>
      </c>
      <c r="K85" s="12">
        <f t="array" ref="K85">SUM(ABS(J$2:J85))</f>
        <v>2</v>
      </c>
      <c r="L85" s="6" t="str">
        <f>IF(testdata7[[#This Row],[last]]&gt;H84,"UP",IF(testdata7[[#This Row],[last]]&lt;H84,"DN",""))</f>
        <v/>
      </c>
      <c r="M85" s="7">
        <f t="shared" si="1"/>
        <v>40</v>
      </c>
      <c r="N85" s="26" t="str">
        <f>IF(testdata7[[#This Row],[qty]]&lt;&gt;0,H84,"")</f>
        <v/>
      </c>
      <c r="O85" s="29" t="str">
        <f ca="1">IF(testdata7[[#This Row],[dir]]&lt;&gt;"",MAX(OFFSET(testdata7[[#This Row],[high]],0,0,testdata7[[#This Row],[lastIndex]]-testdata7[[#This Row],[index]],1)),"")</f>
        <v/>
      </c>
      <c r="P85" s="29" t="str">
        <f ca="1">IF(testdata7[[#This Row],[dir]]&lt;&gt;"",MIN(OFFSET(testdata7[[#This Row],[low]],0,0,testdata7[[#This Row],[lastIndex]]-testdata7[[#This Row],[index]],1)),"")</f>
        <v/>
      </c>
      <c r="Q85" s="26" t="str">
        <f>IF(testdata7[[#This Row],[qty]]&lt;&gt;0,testdata7[[#This Row],[last]],"")</f>
        <v/>
      </c>
      <c r="R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6" spans="1:18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IF(ABS(testdata7[[#This Row],[close]]-H85)&gt;=BrickSize,H85+testdata7[[#This Row],[qty]]*BrickSize,H85)</f>
        <v>225.0994965756866</v>
      </c>
      <c r="I86" s="15">
        <f>(testdata7[[#This Row],[close]]-H85)/BrickSize</f>
        <v>0.2358638689620414</v>
      </c>
      <c r="J86" s="12">
        <f>ROUNDDOWN((testdata7[[#This Row],[close]]-H85)/BrickSize,0)</f>
        <v>0</v>
      </c>
      <c r="K86" s="12">
        <f t="array" ref="K86">SUM(ABS(J$2:J86))</f>
        <v>2</v>
      </c>
      <c r="L86" s="6" t="str">
        <f>IF(testdata7[[#This Row],[last]]&gt;H85,"UP",IF(testdata7[[#This Row],[last]]&lt;H85,"DN",""))</f>
        <v/>
      </c>
      <c r="M86" s="7">
        <f t="shared" si="1"/>
        <v>40</v>
      </c>
      <c r="N86" s="26" t="str">
        <f>IF(testdata7[[#This Row],[qty]]&lt;&gt;0,H85,"")</f>
        <v/>
      </c>
      <c r="O86" s="29" t="str">
        <f ca="1">IF(testdata7[[#This Row],[dir]]&lt;&gt;"",MAX(OFFSET(testdata7[[#This Row],[high]],0,0,testdata7[[#This Row],[lastIndex]]-testdata7[[#This Row],[index]],1)),"")</f>
        <v/>
      </c>
      <c r="P86" s="29" t="str">
        <f ca="1">IF(testdata7[[#This Row],[dir]]&lt;&gt;"",MIN(OFFSET(testdata7[[#This Row],[low]],0,0,testdata7[[#This Row],[lastIndex]]-testdata7[[#This Row],[index]],1)),"")</f>
        <v/>
      </c>
      <c r="Q86" s="26" t="str">
        <f>IF(testdata7[[#This Row],[qty]]&lt;&gt;0,testdata7[[#This Row],[last]],"")</f>
        <v/>
      </c>
      <c r="R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7" spans="1:18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IF(ABS(testdata7[[#This Row],[close]]-H86)&gt;=BrickSize,H86+testdata7[[#This Row],[qty]]*BrickSize,H86)</f>
        <v>225.0994965756866</v>
      </c>
      <c r="I87" s="15">
        <f>(testdata7[[#This Row],[close]]-H86)/BrickSize</f>
        <v>0.38058523938940025</v>
      </c>
      <c r="J87" s="12">
        <f>ROUNDDOWN((testdata7[[#This Row],[close]]-H86)/BrickSize,0)</f>
        <v>0</v>
      </c>
      <c r="K87" s="12">
        <f t="array" ref="K87">SUM(ABS(J$2:J87))</f>
        <v>2</v>
      </c>
      <c r="L87" s="6" t="str">
        <f>IF(testdata7[[#This Row],[last]]&gt;H86,"UP",IF(testdata7[[#This Row],[last]]&lt;H86,"DN",""))</f>
        <v/>
      </c>
      <c r="M87" s="7">
        <f t="shared" si="1"/>
        <v>40</v>
      </c>
      <c r="N87" s="26" t="str">
        <f>IF(testdata7[[#This Row],[qty]]&lt;&gt;0,H86,"")</f>
        <v/>
      </c>
      <c r="O87" s="29" t="str">
        <f ca="1">IF(testdata7[[#This Row],[dir]]&lt;&gt;"",MAX(OFFSET(testdata7[[#This Row],[high]],0,0,testdata7[[#This Row],[lastIndex]]-testdata7[[#This Row],[index]],1)),"")</f>
        <v/>
      </c>
      <c r="P87" s="29" t="str">
        <f ca="1">IF(testdata7[[#This Row],[dir]]&lt;&gt;"",MIN(OFFSET(testdata7[[#This Row],[low]],0,0,testdata7[[#This Row],[lastIndex]]-testdata7[[#This Row],[index]],1)),"")</f>
        <v/>
      </c>
      <c r="Q87" s="26" t="str">
        <f>IF(testdata7[[#This Row],[qty]]&lt;&gt;0,testdata7[[#This Row],[last]],"")</f>
        <v/>
      </c>
      <c r="R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8" spans="1:18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IF(ABS(testdata7[[#This Row],[close]]-H87)&gt;=BrickSize,H87+testdata7[[#This Row],[qty]]*BrickSize,H87)</f>
        <v>225.0994965756866</v>
      </c>
      <c r="I88" s="15">
        <f>(testdata7[[#This Row],[close]]-H87)/BrickSize</f>
        <v>0.3757069909480284</v>
      </c>
      <c r="J88" s="12">
        <f>ROUNDDOWN((testdata7[[#This Row],[close]]-H87)/BrickSize,0)</f>
        <v>0</v>
      </c>
      <c r="K88" s="12">
        <f t="array" ref="K88">SUM(ABS(J$2:J88))</f>
        <v>2</v>
      </c>
      <c r="L88" s="6" t="str">
        <f>IF(testdata7[[#This Row],[last]]&gt;H87,"UP",IF(testdata7[[#This Row],[last]]&lt;H87,"DN",""))</f>
        <v/>
      </c>
      <c r="M88" s="7">
        <f t="shared" si="1"/>
        <v>40</v>
      </c>
      <c r="N88" s="26" t="str">
        <f>IF(testdata7[[#This Row],[qty]]&lt;&gt;0,H87,"")</f>
        <v/>
      </c>
      <c r="O88" s="29" t="str">
        <f ca="1">IF(testdata7[[#This Row],[dir]]&lt;&gt;"",MAX(OFFSET(testdata7[[#This Row],[high]],0,0,testdata7[[#This Row],[lastIndex]]-testdata7[[#This Row],[index]],1)),"")</f>
        <v/>
      </c>
      <c r="P88" s="29" t="str">
        <f ca="1">IF(testdata7[[#This Row],[dir]]&lt;&gt;"",MIN(OFFSET(testdata7[[#This Row],[low]],0,0,testdata7[[#This Row],[lastIndex]]-testdata7[[#This Row],[index]],1)),"")</f>
        <v/>
      </c>
      <c r="Q88" s="26" t="str">
        <f>IF(testdata7[[#This Row],[qty]]&lt;&gt;0,testdata7[[#This Row],[last]],"")</f>
        <v/>
      </c>
      <c r="R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9" spans="1:18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IF(ABS(testdata7[[#This Row],[close]]-H88)&gt;=BrickSize,H88+testdata7[[#This Row],[qty]]*BrickSize,H88)</f>
        <v>225.0994965756866</v>
      </c>
      <c r="I89" s="15">
        <f>(testdata7[[#This Row],[close]]-H88)/BrickSize</f>
        <v>0.34155925185842501</v>
      </c>
      <c r="J89" s="12">
        <f>ROUNDDOWN((testdata7[[#This Row],[close]]-H88)/BrickSize,0)</f>
        <v>0</v>
      </c>
      <c r="K89" s="12">
        <f t="array" ref="K89">SUM(ABS(J$2:J89))</f>
        <v>2</v>
      </c>
      <c r="L89" s="6" t="str">
        <f>IF(testdata7[[#This Row],[last]]&gt;H88,"UP",IF(testdata7[[#This Row],[last]]&lt;H88,"DN",""))</f>
        <v/>
      </c>
      <c r="M89" s="7">
        <f t="shared" si="1"/>
        <v>40</v>
      </c>
      <c r="N89" s="26" t="str">
        <f>IF(testdata7[[#This Row],[qty]]&lt;&gt;0,H88,"")</f>
        <v/>
      </c>
      <c r="O89" s="29" t="str">
        <f ca="1">IF(testdata7[[#This Row],[dir]]&lt;&gt;"",MAX(OFFSET(testdata7[[#This Row],[high]],0,0,testdata7[[#This Row],[lastIndex]]-testdata7[[#This Row],[index]],1)),"")</f>
        <v/>
      </c>
      <c r="P89" s="29" t="str">
        <f ca="1">IF(testdata7[[#This Row],[dir]]&lt;&gt;"",MIN(OFFSET(testdata7[[#This Row],[low]],0,0,testdata7[[#This Row],[lastIndex]]-testdata7[[#This Row],[index]],1)),"")</f>
        <v/>
      </c>
      <c r="Q89" s="26" t="str">
        <f>IF(testdata7[[#This Row],[qty]]&lt;&gt;0,testdata7[[#This Row],[last]],"")</f>
        <v/>
      </c>
      <c r="R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0" spans="1:18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IF(ABS(testdata7[[#This Row],[close]]-H89)&gt;=BrickSize,H89+testdata7[[#This Row],[qty]]*BrickSize,H89)</f>
        <v>225.0994965756866</v>
      </c>
      <c r="I90" s="15">
        <f>(testdata7[[#This Row],[close]]-H89)/BrickSize</f>
        <v>0.40822864722384261</v>
      </c>
      <c r="J90" s="12">
        <f>ROUNDDOWN((testdata7[[#This Row],[close]]-H89)/BrickSize,0)</f>
        <v>0</v>
      </c>
      <c r="K90" s="12">
        <f t="array" ref="K90">SUM(ABS(J$2:J90))</f>
        <v>2</v>
      </c>
      <c r="L90" s="6" t="str">
        <f>IF(testdata7[[#This Row],[last]]&gt;H89,"UP",IF(testdata7[[#This Row],[last]]&lt;H89,"DN",""))</f>
        <v/>
      </c>
      <c r="M90" s="7">
        <f t="shared" si="1"/>
        <v>40</v>
      </c>
      <c r="N90" s="26" t="str">
        <f>IF(testdata7[[#This Row],[qty]]&lt;&gt;0,H89,"")</f>
        <v/>
      </c>
      <c r="O90" s="29" t="str">
        <f ca="1">IF(testdata7[[#This Row],[dir]]&lt;&gt;"",MAX(OFFSET(testdata7[[#This Row],[high]],0,0,testdata7[[#This Row],[lastIndex]]-testdata7[[#This Row],[index]],1)),"")</f>
        <v/>
      </c>
      <c r="P90" s="29" t="str">
        <f ca="1">IF(testdata7[[#This Row],[dir]]&lt;&gt;"",MIN(OFFSET(testdata7[[#This Row],[low]],0,0,testdata7[[#This Row],[lastIndex]]-testdata7[[#This Row],[index]],1)),"")</f>
        <v/>
      </c>
      <c r="Q90" s="26" t="str">
        <f>IF(testdata7[[#This Row],[qty]]&lt;&gt;0,testdata7[[#This Row],[last]],"")</f>
        <v/>
      </c>
      <c r="R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1" spans="1:18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IF(ABS(testdata7[[#This Row],[close]]-H90)&gt;=BrickSize,H90+testdata7[[#This Row],[qty]]*BrickSize,H90)</f>
        <v>225.0994965756866</v>
      </c>
      <c r="I91" s="15">
        <f>(testdata7[[#This Row],[close]]-H90)/BrickSize</f>
        <v>0.33180275497568118</v>
      </c>
      <c r="J91" s="12">
        <f>ROUNDDOWN((testdata7[[#This Row],[close]]-H90)/BrickSize,0)</f>
        <v>0</v>
      </c>
      <c r="K91" s="12">
        <f t="array" ref="K91">SUM(ABS(J$2:J91))</f>
        <v>2</v>
      </c>
      <c r="L91" s="6" t="str">
        <f>IF(testdata7[[#This Row],[last]]&gt;H90,"UP",IF(testdata7[[#This Row],[last]]&lt;H90,"DN",""))</f>
        <v/>
      </c>
      <c r="M91" s="7">
        <f t="shared" si="1"/>
        <v>40</v>
      </c>
      <c r="N91" s="26" t="str">
        <f>IF(testdata7[[#This Row],[qty]]&lt;&gt;0,H90,"")</f>
        <v/>
      </c>
      <c r="O91" s="29" t="str">
        <f ca="1">IF(testdata7[[#This Row],[dir]]&lt;&gt;"",MAX(OFFSET(testdata7[[#This Row],[high]],0,0,testdata7[[#This Row],[lastIndex]]-testdata7[[#This Row],[index]],1)),"")</f>
        <v/>
      </c>
      <c r="P91" s="29" t="str">
        <f ca="1">IF(testdata7[[#This Row],[dir]]&lt;&gt;"",MIN(OFFSET(testdata7[[#This Row],[low]],0,0,testdata7[[#This Row],[lastIndex]]-testdata7[[#This Row],[index]],1)),"")</f>
        <v/>
      </c>
      <c r="Q91" s="26" t="str">
        <f>IF(testdata7[[#This Row],[qty]]&lt;&gt;0,testdata7[[#This Row],[last]],"")</f>
        <v/>
      </c>
      <c r="R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2" spans="1:18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IF(ABS(testdata7[[#This Row],[close]]-H91)&gt;=BrickSize,H91+testdata7[[#This Row],[qty]]*BrickSize,H91)</f>
        <v>225.0994965756866</v>
      </c>
      <c r="I92" s="15">
        <f>(testdata7[[#This Row],[close]]-H91)/BrickSize</f>
        <v>0.2700116080516401</v>
      </c>
      <c r="J92" s="12">
        <f>ROUNDDOWN((testdata7[[#This Row],[close]]-H91)/BrickSize,0)</f>
        <v>0</v>
      </c>
      <c r="K92" s="12">
        <f t="array" ref="K92">SUM(ABS(J$2:J92))</f>
        <v>2</v>
      </c>
      <c r="L92" s="6" t="str">
        <f>IF(testdata7[[#This Row],[last]]&gt;H91,"UP",IF(testdata7[[#This Row],[last]]&lt;H91,"DN",""))</f>
        <v/>
      </c>
      <c r="M92" s="7">
        <f t="shared" si="1"/>
        <v>40</v>
      </c>
      <c r="N92" s="26" t="str">
        <f>IF(testdata7[[#This Row],[qty]]&lt;&gt;0,H91,"")</f>
        <v/>
      </c>
      <c r="O92" s="29" t="str">
        <f ca="1">IF(testdata7[[#This Row],[dir]]&lt;&gt;"",MAX(OFFSET(testdata7[[#This Row],[high]],0,0,testdata7[[#This Row],[lastIndex]]-testdata7[[#This Row],[index]],1)),"")</f>
        <v/>
      </c>
      <c r="P92" s="29" t="str">
        <f ca="1">IF(testdata7[[#This Row],[dir]]&lt;&gt;"",MIN(OFFSET(testdata7[[#This Row],[low]],0,0,testdata7[[#This Row],[lastIndex]]-testdata7[[#This Row],[index]],1)),"")</f>
        <v/>
      </c>
      <c r="Q92" s="26" t="str">
        <f>IF(testdata7[[#This Row],[qty]]&lt;&gt;0,testdata7[[#This Row],[last]],"")</f>
        <v/>
      </c>
      <c r="R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3" spans="1:18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IF(ABS(testdata7[[#This Row],[close]]-H92)&gt;=BrickSize,H92+testdata7[[#This Row],[qty]]*BrickSize,H92)</f>
        <v>225.0994965756866</v>
      </c>
      <c r="I93" s="15">
        <f>(testdata7[[#This Row],[close]]-H92)/BrickSize</f>
        <v>0.47327195977546188</v>
      </c>
      <c r="J93" s="12">
        <f>ROUNDDOWN((testdata7[[#This Row],[close]]-H92)/BrickSize,0)</f>
        <v>0</v>
      </c>
      <c r="K93" s="12">
        <f t="array" ref="K93">SUM(ABS(J$2:J93))</f>
        <v>2</v>
      </c>
      <c r="L93" s="6" t="str">
        <f>IF(testdata7[[#This Row],[last]]&gt;H92,"UP",IF(testdata7[[#This Row],[last]]&lt;H92,"DN",""))</f>
        <v/>
      </c>
      <c r="M93" s="7">
        <f t="shared" si="1"/>
        <v>40</v>
      </c>
      <c r="N93" s="26" t="str">
        <f>IF(testdata7[[#This Row],[qty]]&lt;&gt;0,H92,"")</f>
        <v/>
      </c>
      <c r="O93" s="29" t="str">
        <f ca="1">IF(testdata7[[#This Row],[dir]]&lt;&gt;"",MAX(OFFSET(testdata7[[#This Row],[high]],0,0,testdata7[[#This Row],[lastIndex]]-testdata7[[#This Row],[index]],1)),"")</f>
        <v/>
      </c>
      <c r="P93" s="29" t="str">
        <f ca="1">IF(testdata7[[#This Row],[dir]]&lt;&gt;"",MIN(OFFSET(testdata7[[#This Row],[low]],0,0,testdata7[[#This Row],[lastIndex]]-testdata7[[#This Row],[index]],1)),"")</f>
        <v/>
      </c>
      <c r="Q93" s="26" t="str">
        <f>IF(testdata7[[#This Row],[qty]]&lt;&gt;0,testdata7[[#This Row],[last]],"")</f>
        <v/>
      </c>
      <c r="R9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4" spans="1:18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IF(ABS(testdata7[[#This Row],[close]]-H93)&gt;=BrickSize,H93+testdata7[[#This Row],[qty]]*BrickSize,H93)</f>
        <v>225.0994965756866</v>
      </c>
      <c r="I94" s="15">
        <f>(testdata7[[#This Row],[close]]-H93)/BrickSize</f>
        <v>0.43912422068586315</v>
      </c>
      <c r="J94" s="12">
        <f>ROUNDDOWN((testdata7[[#This Row],[close]]-H93)/BrickSize,0)</f>
        <v>0</v>
      </c>
      <c r="K94" s="12">
        <f t="array" ref="K94">SUM(ABS(J$2:J94))</f>
        <v>2</v>
      </c>
      <c r="L94" s="6" t="str">
        <f>IF(testdata7[[#This Row],[last]]&gt;H93,"UP",IF(testdata7[[#This Row],[last]]&lt;H93,"DN",""))</f>
        <v/>
      </c>
      <c r="M94" s="7">
        <f t="shared" si="1"/>
        <v>40</v>
      </c>
      <c r="N94" s="26" t="str">
        <f>IF(testdata7[[#This Row],[qty]]&lt;&gt;0,H93,"")</f>
        <v/>
      </c>
      <c r="O94" s="29" t="str">
        <f ca="1">IF(testdata7[[#This Row],[dir]]&lt;&gt;"",MAX(OFFSET(testdata7[[#This Row],[high]],0,0,testdata7[[#This Row],[lastIndex]]-testdata7[[#This Row],[index]],1)),"")</f>
        <v/>
      </c>
      <c r="P94" s="29" t="str">
        <f ca="1">IF(testdata7[[#This Row],[dir]]&lt;&gt;"",MIN(OFFSET(testdata7[[#This Row],[low]],0,0,testdata7[[#This Row],[lastIndex]]-testdata7[[#This Row],[index]],1)),"")</f>
        <v/>
      </c>
      <c r="Q94" s="26" t="str">
        <f>IF(testdata7[[#This Row],[qty]]&lt;&gt;0,testdata7[[#This Row],[last]],"")</f>
        <v/>
      </c>
      <c r="R9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5" spans="1:18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IF(ABS(testdata7[[#This Row],[close]]-H94)&gt;=BrickSize,H94+testdata7[[#This Row],[qty]]*BrickSize,H94)</f>
        <v>225.0994965756866</v>
      </c>
      <c r="I95" s="15">
        <f>(testdata7[[#This Row],[close]]-H94)/BrickSize</f>
        <v>-0.21781323608553216</v>
      </c>
      <c r="J95" s="12">
        <f>ROUNDDOWN((testdata7[[#This Row],[close]]-H94)/BrickSize,0)</f>
        <v>0</v>
      </c>
      <c r="K95" s="12">
        <f t="array" ref="K95">SUM(ABS(J$2:J95))</f>
        <v>2</v>
      </c>
      <c r="L95" s="6" t="str">
        <f>IF(testdata7[[#This Row],[last]]&gt;H94,"UP",IF(testdata7[[#This Row],[last]]&lt;H94,"DN",""))</f>
        <v/>
      </c>
      <c r="M95" s="7">
        <f t="shared" si="1"/>
        <v>40</v>
      </c>
      <c r="N95" s="26" t="str">
        <f>IF(testdata7[[#This Row],[qty]]&lt;&gt;0,H94,"")</f>
        <v/>
      </c>
      <c r="O95" s="29" t="str">
        <f ca="1">IF(testdata7[[#This Row],[dir]]&lt;&gt;"",MAX(OFFSET(testdata7[[#This Row],[high]],0,0,testdata7[[#This Row],[lastIndex]]-testdata7[[#This Row],[index]],1)),"")</f>
        <v/>
      </c>
      <c r="P95" s="29" t="str">
        <f ca="1">IF(testdata7[[#This Row],[dir]]&lt;&gt;"",MIN(OFFSET(testdata7[[#This Row],[low]],0,0,testdata7[[#This Row],[lastIndex]]-testdata7[[#This Row],[index]],1)),"")</f>
        <v/>
      </c>
      <c r="Q95" s="26" t="str">
        <f>IF(testdata7[[#This Row],[qty]]&lt;&gt;0,testdata7[[#This Row],[last]],"")</f>
        <v/>
      </c>
      <c r="R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6" spans="1:18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IF(ABS(testdata7[[#This Row],[close]]-H95)&gt;=BrickSize,H95+testdata7[[#This Row],[qty]]*BrickSize,H95)</f>
        <v>225.0994965756866</v>
      </c>
      <c r="I96" s="15">
        <f>(testdata7[[#This Row],[close]]-H95)/BrickSize</f>
        <v>-7.1465782844379558E-2</v>
      </c>
      <c r="J96" s="12">
        <f>ROUNDDOWN((testdata7[[#This Row],[close]]-H95)/BrickSize,0)</f>
        <v>0</v>
      </c>
      <c r="K96" s="12">
        <f t="array" ref="K96">SUM(ABS(J$2:J96))</f>
        <v>2</v>
      </c>
      <c r="L96" s="6" t="str">
        <f>IF(testdata7[[#This Row],[last]]&gt;H95,"UP",IF(testdata7[[#This Row],[last]]&lt;H95,"DN",""))</f>
        <v/>
      </c>
      <c r="M96" s="7">
        <f t="shared" si="1"/>
        <v>40</v>
      </c>
      <c r="N96" s="26" t="str">
        <f>IF(testdata7[[#This Row],[qty]]&lt;&gt;0,H95,"")</f>
        <v/>
      </c>
      <c r="O96" s="29" t="str">
        <f ca="1">IF(testdata7[[#This Row],[dir]]&lt;&gt;"",MAX(OFFSET(testdata7[[#This Row],[high]],0,0,testdata7[[#This Row],[lastIndex]]-testdata7[[#This Row],[index]],1)),"")</f>
        <v/>
      </c>
      <c r="P96" s="29" t="str">
        <f ca="1">IF(testdata7[[#This Row],[dir]]&lt;&gt;"",MIN(OFFSET(testdata7[[#This Row],[low]],0,0,testdata7[[#This Row],[lastIndex]]-testdata7[[#This Row],[index]],1)),"")</f>
        <v/>
      </c>
      <c r="Q96" s="26" t="str">
        <f>IF(testdata7[[#This Row],[qty]]&lt;&gt;0,testdata7[[#This Row],[last]],"")</f>
        <v/>
      </c>
      <c r="R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7" spans="1:18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IF(ABS(testdata7[[#This Row],[close]]-H96)&gt;=BrickSize,H96+testdata7[[#This Row],[qty]]*BrickSize,H96)</f>
        <v>225.0994965756866</v>
      </c>
      <c r="I97" s="15">
        <f>(testdata7[[#This Row],[close]]-H96)/BrickSize</f>
        <v>0.16594230796904558</v>
      </c>
      <c r="J97" s="12">
        <f>ROUNDDOWN((testdata7[[#This Row],[close]]-H96)/BrickSize,0)</f>
        <v>0</v>
      </c>
      <c r="K97" s="12">
        <f t="array" ref="K97">SUM(ABS(J$2:J97))</f>
        <v>2</v>
      </c>
      <c r="L97" s="6" t="str">
        <f>IF(testdata7[[#This Row],[last]]&gt;H96,"UP",IF(testdata7[[#This Row],[last]]&lt;H96,"DN",""))</f>
        <v/>
      </c>
      <c r="M97" s="7">
        <f t="shared" si="1"/>
        <v>40</v>
      </c>
      <c r="N97" s="26" t="str">
        <f>IF(testdata7[[#This Row],[qty]]&lt;&gt;0,H96,"")</f>
        <v/>
      </c>
      <c r="O97" s="29" t="str">
        <f ca="1">IF(testdata7[[#This Row],[dir]]&lt;&gt;"",MAX(OFFSET(testdata7[[#This Row],[high]],0,0,testdata7[[#This Row],[lastIndex]]-testdata7[[#This Row],[index]],1)),"")</f>
        <v/>
      </c>
      <c r="P97" s="29" t="str">
        <f ca="1">IF(testdata7[[#This Row],[dir]]&lt;&gt;"",MIN(OFFSET(testdata7[[#This Row],[low]],0,0,testdata7[[#This Row],[lastIndex]]-testdata7[[#This Row],[index]],1)),"")</f>
        <v/>
      </c>
      <c r="Q97" s="26" t="str">
        <f>IF(testdata7[[#This Row],[qty]]&lt;&gt;0,testdata7[[#This Row],[last]],"")</f>
        <v/>
      </c>
      <c r="R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8" spans="1:18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IF(ABS(testdata7[[#This Row],[close]]-H97)&gt;=BrickSize,H97+testdata7[[#This Row],[qty]]*BrickSize,H97)</f>
        <v>225.0994965756866</v>
      </c>
      <c r="I98" s="15">
        <f>(testdata7[[#This Row],[close]]-H97)/BrickSize</f>
        <v>0.35294183155496256</v>
      </c>
      <c r="J98" s="12">
        <f>ROUNDDOWN((testdata7[[#This Row],[close]]-H97)/BrickSize,0)</f>
        <v>0</v>
      </c>
      <c r="K98" s="12">
        <f t="array" ref="K98">SUM(ABS(J$2:J98))</f>
        <v>2</v>
      </c>
      <c r="L98" s="6" t="str">
        <f>IF(testdata7[[#This Row],[last]]&gt;H97,"UP",IF(testdata7[[#This Row],[last]]&lt;H97,"DN",""))</f>
        <v/>
      </c>
      <c r="M98" s="7">
        <f t="shared" si="1"/>
        <v>40</v>
      </c>
      <c r="N98" s="26" t="str">
        <f>IF(testdata7[[#This Row],[qty]]&lt;&gt;0,H97,"")</f>
        <v/>
      </c>
      <c r="O98" s="29" t="str">
        <f ca="1">IF(testdata7[[#This Row],[dir]]&lt;&gt;"",MAX(OFFSET(testdata7[[#This Row],[high]],0,0,testdata7[[#This Row],[lastIndex]]-testdata7[[#This Row],[index]],1)),"")</f>
        <v/>
      </c>
      <c r="P98" s="29" t="str">
        <f ca="1">IF(testdata7[[#This Row],[dir]]&lt;&gt;"",MIN(OFFSET(testdata7[[#This Row],[low]],0,0,testdata7[[#This Row],[lastIndex]]-testdata7[[#This Row],[index]],1)),"")</f>
        <v/>
      </c>
      <c r="Q98" s="26" t="str">
        <f>IF(testdata7[[#This Row],[qty]]&lt;&gt;0,testdata7[[#This Row],[last]],"")</f>
        <v/>
      </c>
      <c r="R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9" spans="1:18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IF(ABS(testdata7[[#This Row],[close]]-H98)&gt;=BrickSize,H98+testdata7[[#This Row],[qty]]*BrickSize,H98)</f>
        <v>225.0994965756866</v>
      </c>
      <c r="I99" s="15">
        <f>(testdata7[[#This Row],[close]]-H98)/BrickSize</f>
        <v>0.43587205505828036</v>
      </c>
      <c r="J99" s="12">
        <f>ROUNDDOWN((testdata7[[#This Row],[close]]-H98)/BrickSize,0)</f>
        <v>0</v>
      </c>
      <c r="K99" s="12">
        <f t="array" ref="K99">SUM(ABS(J$2:J99))</f>
        <v>2</v>
      </c>
      <c r="L99" s="6" t="str">
        <f>IF(testdata7[[#This Row],[last]]&gt;H98,"UP",IF(testdata7[[#This Row],[last]]&lt;H98,"DN",""))</f>
        <v/>
      </c>
      <c r="M99" s="7">
        <f t="shared" si="1"/>
        <v>40</v>
      </c>
      <c r="N99" s="26" t="str">
        <f>IF(testdata7[[#This Row],[qty]]&lt;&gt;0,H98,"")</f>
        <v/>
      </c>
      <c r="O99" s="29" t="str">
        <f ca="1">IF(testdata7[[#This Row],[dir]]&lt;&gt;"",MAX(OFFSET(testdata7[[#This Row],[high]],0,0,testdata7[[#This Row],[lastIndex]]-testdata7[[#This Row],[index]],1)),"")</f>
        <v/>
      </c>
      <c r="P99" s="29" t="str">
        <f ca="1">IF(testdata7[[#This Row],[dir]]&lt;&gt;"",MIN(OFFSET(testdata7[[#This Row],[low]],0,0,testdata7[[#This Row],[lastIndex]]-testdata7[[#This Row],[index]],1)),"")</f>
        <v/>
      </c>
      <c r="Q99" s="26" t="str">
        <f>IF(testdata7[[#This Row],[qty]]&lt;&gt;0,testdata7[[#This Row],[last]],"")</f>
        <v/>
      </c>
      <c r="R9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0" spans="1:18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IF(ABS(testdata7[[#This Row],[close]]-H99)&gt;=BrickSize,H99+testdata7[[#This Row],[qty]]*BrickSize,H99)</f>
        <v>225.0994965756866</v>
      </c>
      <c r="I100" s="15">
        <f>(testdata7[[#This Row],[close]]-H99)/BrickSize</f>
        <v>0.52205444418918101</v>
      </c>
      <c r="J100" s="12">
        <f>ROUNDDOWN((testdata7[[#This Row],[close]]-H99)/BrickSize,0)</f>
        <v>0</v>
      </c>
      <c r="K100" s="12">
        <f t="array" ref="K100">SUM(ABS(J$2:J100))</f>
        <v>2</v>
      </c>
      <c r="L100" s="6" t="str">
        <f>IF(testdata7[[#This Row],[last]]&gt;H99,"UP",IF(testdata7[[#This Row],[last]]&lt;H99,"DN",""))</f>
        <v/>
      </c>
      <c r="M100" s="7">
        <f t="shared" si="1"/>
        <v>40</v>
      </c>
      <c r="N100" s="26" t="str">
        <f>IF(testdata7[[#This Row],[qty]]&lt;&gt;0,H99,"")</f>
        <v/>
      </c>
      <c r="O100" s="29" t="str">
        <f ca="1">IF(testdata7[[#This Row],[dir]]&lt;&gt;"",MAX(OFFSET(testdata7[[#This Row],[high]],0,0,testdata7[[#This Row],[lastIndex]]-testdata7[[#This Row],[index]],1)),"")</f>
        <v/>
      </c>
      <c r="P100" s="29" t="str">
        <f ca="1">IF(testdata7[[#This Row],[dir]]&lt;&gt;"",MIN(OFFSET(testdata7[[#This Row],[low]],0,0,testdata7[[#This Row],[lastIndex]]-testdata7[[#This Row],[index]],1)),"")</f>
        <v/>
      </c>
      <c r="Q100" s="26" t="str">
        <f>IF(testdata7[[#This Row],[qty]]&lt;&gt;0,testdata7[[#This Row],[last]],"")</f>
        <v/>
      </c>
      <c r="R1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1" spans="1:18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IF(ABS(testdata7[[#This Row],[close]]-H100)&gt;=BrickSize,H100+testdata7[[#This Row],[qty]]*BrickSize,H100)</f>
        <v>225.0994965756866</v>
      </c>
      <c r="I101" s="15">
        <f>(testdata7[[#This Row],[close]]-H100)/BrickSize</f>
        <v>0.69929747089235417</v>
      </c>
      <c r="J101" s="12">
        <f>ROUNDDOWN((testdata7[[#This Row],[close]]-H100)/BrickSize,0)</f>
        <v>0</v>
      </c>
      <c r="K101" s="12">
        <f t="array" ref="K101">SUM(ABS(J$2:J101))</f>
        <v>2</v>
      </c>
      <c r="L101" s="6" t="str">
        <f>IF(testdata7[[#This Row],[last]]&gt;H100,"UP",IF(testdata7[[#This Row],[last]]&lt;H100,"DN",""))</f>
        <v/>
      </c>
      <c r="M101" s="7">
        <f t="shared" si="1"/>
        <v>40</v>
      </c>
      <c r="N101" s="26" t="str">
        <f>IF(testdata7[[#This Row],[qty]]&lt;&gt;0,H100,"")</f>
        <v/>
      </c>
      <c r="O101" s="29" t="str">
        <f ca="1">IF(testdata7[[#This Row],[dir]]&lt;&gt;"",MAX(OFFSET(testdata7[[#This Row],[high]],0,0,testdata7[[#This Row],[lastIndex]]-testdata7[[#This Row],[index]],1)),"")</f>
        <v/>
      </c>
      <c r="P101" s="29" t="str">
        <f ca="1">IF(testdata7[[#This Row],[dir]]&lt;&gt;"",MIN(OFFSET(testdata7[[#This Row],[low]],0,0,testdata7[[#This Row],[lastIndex]]-testdata7[[#This Row],[index]],1)),"")</f>
        <v/>
      </c>
      <c r="Q101" s="26" t="str">
        <f>IF(testdata7[[#This Row],[qty]]&lt;&gt;0,testdata7[[#This Row],[last]],"")</f>
        <v/>
      </c>
      <c r="R1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2" spans="1:18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IF(ABS(testdata7[[#This Row],[close]]-H101)&gt;=BrickSize,H101+testdata7[[#This Row],[qty]]*BrickSize,H101)</f>
        <v>225.0994965756866</v>
      </c>
      <c r="I102" s="15">
        <f>(testdata7[[#This Row],[close]]-H101)/BrickSize</f>
        <v>0.69116705682339941</v>
      </c>
      <c r="J102" s="12">
        <f>ROUNDDOWN((testdata7[[#This Row],[close]]-H101)/BrickSize,0)</f>
        <v>0</v>
      </c>
      <c r="K102" s="12">
        <f t="array" ref="K102">SUM(ABS(J$2:J102))</f>
        <v>2</v>
      </c>
      <c r="L102" s="6" t="str">
        <f>IF(testdata7[[#This Row],[last]]&gt;H101,"UP",IF(testdata7[[#This Row],[last]]&lt;H101,"DN",""))</f>
        <v/>
      </c>
      <c r="M102" s="7">
        <f t="shared" si="1"/>
        <v>40</v>
      </c>
      <c r="N102" s="26" t="str">
        <f>IF(testdata7[[#This Row],[qty]]&lt;&gt;0,H101,"")</f>
        <v/>
      </c>
      <c r="O102" s="29" t="str">
        <f ca="1">IF(testdata7[[#This Row],[dir]]&lt;&gt;"",MAX(OFFSET(testdata7[[#This Row],[high]],0,0,testdata7[[#This Row],[lastIndex]]-testdata7[[#This Row],[index]],1)),"")</f>
        <v/>
      </c>
      <c r="P102" s="29" t="str">
        <f ca="1">IF(testdata7[[#This Row],[dir]]&lt;&gt;"",MIN(OFFSET(testdata7[[#This Row],[low]],0,0,testdata7[[#This Row],[lastIndex]]-testdata7[[#This Row],[index]],1)),"")</f>
        <v/>
      </c>
      <c r="Q102" s="26" t="str">
        <f>IF(testdata7[[#This Row],[qty]]&lt;&gt;0,testdata7[[#This Row],[last]],"")</f>
        <v/>
      </c>
      <c r="R1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3" spans="1:18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IF(ABS(testdata7[[#This Row],[close]]-H102)&gt;=BrickSize,H102+testdata7[[#This Row],[qty]]*BrickSize,H102)</f>
        <v>225.0994965756866</v>
      </c>
      <c r="I103" s="15">
        <f>(testdata7[[#This Row],[close]]-H102)/BrickSize</f>
        <v>0.6586454005475898</v>
      </c>
      <c r="J103" s="12">
        <f>ROUNDDOWN((testdata7[[#This Row],[close]]-H102)/BrickSize,0)</f>
        <v>0</v>
      </c>
      <c r="K103" s="12">
        <f t="array" ref="K103">SUM(ABS(J$2:J103))</f>
        <v>2</v>
      </c>
      <c r="L103" s="6" t="str">
        <f>IF(testdata7[[#This Row],[last]]&gt;H102,"UP",IF(testdata7[[#This Row],[last]]&lt;H102,"DN",""))</f>
        <v/>
      </c>
      <c r="M103" s="7">
        <f t="shared" si="1"/>
        <v>40</v>
      </c>
      <c r="N103" s="26" t="str">
        <f>IF(testdata7[[#This Row],[qty]]&lt;&gt;0,H102,"")</f>
        <v/>
      </c>
      <c r="O103" s="29" t="str">
        <f ca="1">IF(testdata7[[#This Row],[dir]]&lt;&gt;"",MAX(OFFSET(testdata7[[#This Row],[high]],0,0,testdata7[[#This Row],[lastIndex]]-testdata7[[#This Row],[index]],1)),"")</f>
        <v/>
      </c>
      <c r="P103" s="29" t="str">
        <f ca="1">IF(testdata7[[#This Row],[dir]]&lt;&gt;"",MIN(OFFSET(testdata7[[#This Row],[low]],0,0,testdata7[[#This Row],[lastIndex]]-testdata7[[#This Row],[index]],1)),"")</f>
        <v/>
      </c>
      <c r="Q103" s="26" t="str">
        <f>IF(testdata7[[#This Row],[qty]]&lt;&gt;0,testdata7[[#This Row],[last]],"")</f>
        <v/>
      </c>
      <c r="R1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4" spans="1:18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IF(ABS(testdata7[[#This Row],[close]]-H103)&gt;=BrickSize,H103+testdata7[[#This Row],[qty]]*BrickSize,H103)</f>
        <v>225.0994965756866</v>
      </c>
      <c r="I104" s="15">
        <f>(testdata7[[#This Row],[close]]-H103)/BrickSize</f>
        <v>0.64888890366484597</v>
      </c>
      <c r="J104" s="12">
        <f>ROUNDDOWN((testdata7[[#This Row],[close]]-H103)/BrickSize,0)</f>
        <v>0</v>
      </c>
      <c r="K104" s="12">
        <f t="array" ref="K104">SUM(ABS(J$2:J104))</f>
        <v>2</v>
      </c>
      <c r="L104" s="6" t="str">
        <f>IF(testdata7[[#This Row],[last]]&gt;H103,"UP",IF(testdata7[[#This Row],[last]]&lt;H103,"DN",""))</f>
        <v/>
      </c>
      <c r="M104" s="7">
        <f t="shared" si="1"/>
        <v>40</v>
      </c>
      <c r="N104" s="26" t="str">
        <f>IF(testdata7[[#This Row],[qty]]&lt;&gt;0,H103,"")</f>
        <v/>
      </c>
      <c r="O104" s="29" t="str">
        <f ca="1">IF(testdata7[[#This Row],[dir]]&lt;&gt;"",MAX(OFFSET(testdata7[[#This Row],[high]],0,0,testdata7[[#This Row],[lastIndex]]-testdata7[[#This Row],[index]],1)),"")</f>
        <v/>
      </c>
      <c r="P104" s="29" t="str">
        <f ca="1">IF(testdata7[[#This Row],[dir]]&lt;&gt;"",MIN(OFFSET(testdata7[[#This Row],[low]],0,0,testdata7[[#This Row],[lastIndex]]-testdata7[[#This Row],[index]],1)),"")</f>
        <v/>
      </c>
      <c r="Q104" s="26" t="str">
        <f>IF(testdata7[[#This Row],[qty]]&lt;&gt;0,testdata7[[#This Row],[last]],"")</f>
        <v/>
      </c>
      <c r="R1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5" spans="1:18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IF(ABS(testdata7[[#This Row],[close]]-H104)&gt;=BrickSize,H104+testdata7[[#This Row],[qty]]*BrickSize,H104)</f>
        <v>225.0994965756866</v>
      </c>
      <c r="I105" s="15">
        <f>(testdata7[[#This Row],[close]]-H104)/BrickSize</f>
        <v>0.94646205858851851</v>
      </c>
      <c r="J105" s="12">
        <f>ROUNDDOWN((testdata7[[#This Row],[close]]-H104)/BrickSize,0)</f>
        <v>0</v>
      </c>
      <c r="K105" s="12">
        <f t="array" ref="K105">SUM(ABS(J$2:J105))</f>
        <v>2</v>
      </c>
      <c r="L105" s="6" t="str">
        <f>IF(testdata7[[#This Row],[last]]&gt;H104,"UP",IF(testdata7[[#This Row],[last]]&lt;H104,"DN",""))</f>
        <v/>
      </c>
      <c r="M105" s="7">
        <f t="shared" si="1"/>
        <v>40</v>
      </c>
      <c r="N105" s="26" t="str">
        <f>IF(testdata7[[#This Row],[qty]]&lt;&gt;0,H104,"")</f>
        <v/>
      </c>
      <c r="O105" s="29" t="str">
        <f ca="1">IF(testdata7[[#This Row],[dir]]&lt;&gt;"",MAX(OFFSET(testdata7[[#This Row],[high]],0,0,testdata7[[#This Row],[lastIndex]]-testdata7[[#This Row],[index]],1)),"")</f>
        <v/>
      </c>
      <c r="P105" s="29" t="str">
        <f ca="1">IF(testdata7[[#This Row],[dir]]&lt;&gt;"",MIN(OFFSET(testdata7[[#This Row],[low]],0,0,testdata7[[#This Row],[lastIndex]]-testdata7[[#This Row],[index]],1)),"")</f>
        <v/>
      </c>
      <c r="Q105" s="26" t="str">
        <f>IF(testdata7[[#This Row],[qty]]&lt;&gt;0,testdata7[[#This Row],[last]],"")</f>
        <v/>
      </c>
      <c r="R10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6" spans="1:18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IF(ABS(testdata7[[#This Row],[close]]-H105)&gt;=BrickSize,H105+testdata7[[#This Row],[qty]]*BrickSize,H105)</f>
        <v>231.2492448635299</v>
      </c>
      <c r="I106" s="15">
        <f>(testdata7[[#This Row],[close]]-H105)/BrickSize</f>
        <v>1.0716704352503943</v>
      </c>
      <c r="J106" s="12">
        <f>ROUNDDOWN((testdata7[[#This Row],[close]]-H105)/BrickSize,0)</f>
        <v>1</v>
      </c>
      <c r="K106" s="12">
        <f t="array" ref="K106">SUM(ABS(J$2:J106))</f>
        <v>3</v>
      </c>
      <c r="L106" s="6" t="str">
        <f>IF(testdata7[[#This Row],[last]]&gt;H105,"UP",IF(testdata7[[#This Row],[last]]&lt;H105,"DN",""))</f>
        <v>UP</v>
      </c>
      <c r="M106" s="7">
        <f t="shared" si="1"/>
        <v>40</v>
      </c>
      <c r="N106" s="26">
        <f>IF(testdata7[[#This Row],[qty]]&lt;&gt;0,H105,"")</f>
        <v>225.0994965756866</v>
      </c>
      <c r="O106" s="29">
        <f ca="1">IF(testdata7[[#This Row],[dir]]&lt;&gt;"",MAX(OFFSET(testdata7[[#This Row],[high]],0,0,testdata7[[#This Row],[lastIndex]]-testdata7[[#This Row],[index]],1)),"")</f>
        <v>231.86</v>
      </c>
      <c r="P106" s="29">
        <f ca="1">IF(testdata7[[#This Row],[dir]]&lt;&gt;"",MIN(OFFSET(testdata7[[#This Row],[low]],0,0,testdata7[[#This Row],[lastIndex]]-testdata7[[#This Row],[index]],1)),"")</f>
        <v>219.77</v>
      </c>
      <c r="Q106" s="26">
        <f>IF(testdata7[[#This Row],[qty]]&lt;&gt;0,testdata7[[#This Row],[last]],"")</f>
        <v>231.2492448635299</v>
      </c>
      <c r="R106" s="1">
        <f ca="1">IF(testdata7[[#This Row],[dir]]&lt;&gt;"",SUM(OFFSET(testdata7[[#This Row],[volume]],0,0,testdata7[[#This Row],[lastIndex]]-testdata7[[#This Row],[index]],1))/ABS(testdata7[[#This Row],[qty]]),"")</f>
        <v>5246145828</v>
      </c>
    </row>
    <row r="107" spans="1:18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IF(ABS(testdata7[[#This Row],[close]]-H106)&gt;=BrickSize,H106+testdata7[[#This Row],[qty]]*BrickSize,H106)</f>
        <v>231.2492448635299</v>
      </c>
      <c r="I107" s="15">
        <f>(testdata7[[#This Row],[close]]-H106)/BrickSize</f>
        <v>4.2400944602163773E-2</v>
      </c>
      <c r="J107" s="12">
        <f>ROUNDDOWN((testdata7[[#This Row],[close]]-H106)/BrickSize,0)</f>
        <v>0</v>
      </c>
      <c r="K107" s="12">
        <f t="array" ref="K107">SUM(ABS(J$2:J107))</f>
        <v>3</v>
      </c>
      <c r="L107" s="6" t="str">
        <f>IF(testdata7[[#This Row],[last]]&gt;H106,"UP",IF(testdata7[[#This Row],[last]]&lt;H106,"DN",""))</f>
        <v/>
      </c>
      <c r="M107" s="7">
        <f t="shared" si="1"/>
        <v>105</v>
      </c>
      <c r="N107" s="26" t="str">
        <f>IF(testdata7[[#This Row],[qty]]&lt;&gt;0,H106,"")</f>
        <v/>
      </c>
      <c r="O107" s="29" t="str">
        <f ca="1">IF(testdata7[[#This Row],[dir]]&lt;&gt;"",MAX(OFFSET(testdata7[[#This Row],[high]],0,0,testdata7[[#This Row],[lastIndex]]-testdata7[[#This Row],[index]],1)),"")</f>
        <v/>
      </c>
      <c r="P107" s="29" t="str">
        <f ca="1">IF(testdata7[[#This Row],[dir]]&lt;&gt;"",MIN(OFFSET(testdata7[[#This Row],[low]],0,0,testdata7[[#This Row],[lastIndex]]-testdata7[[#This Row],[index]],1)),"")</f>
        <v/>
      </c>
      <c r="Q107" s="26" t="str">
        <f>IF(testdata7[[#This Row],[qty]]&lt;&gt;0,testdata7[[#This Row],[last]],"")</f>
        <v/>
      </c>
      <c r="R1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8" spans="1:18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IF(ABS(testdata7[[#This Row],[close]]-H107)&gt;=BrickSize,H107+testdata7[[#This Row],[qty]]*BrickSize,H107)</f>
        <v>231.2492448635299</v>
      </c>
      <c r="I108" s="15">
        <f>(testdata7[[#This Row],[close]]-H107)/BrickSize</f>
        <v>-7.7929183618335576E-2</v>
      </c>
      <c r="J108" s="12">
        <f>ROUNDDOWN((testdata7[[#This Row],[close]]-H107)/BrickSize,0)</f>
        <v>0</v>
      </c>
      <c r="K108" s="12">
        <f t="array" ref="K108">SUM(ABS(J$2:J108))</f>
        <v>3</v>
      </c>
      <c r="L108" s="6" t="str">
        <f>IF(testdata7[[#This Row],[last]]&gt;H107,"UP",IF(testdata7[[#This Row],[last]]&lt;H107,"DN",""))</f>
        <v/>
      </c>
      <c r="M108" s="7">
        <f t="shared" si="1"/>
        <v>105</v>
      </c>
      <c r="N108" s="26" t="str">
        <f>IF(testdata7[[#This Row],[qty]]&lt;&gt;0,H107,"")</f>
        <v/>
      </c>
      <c r="O108" s="29" t="str">
        <f ca="1">IF(testdata7[[#This Row],[dir]]&lt;&gt;"",MAX(OFFSET(testdata7[[#This Row],[high]],0,0,testdata7[[#This Row],[lastIndex]]-testdata7[[#This Row],[index]],1)),"")</f>
        <v/>
      </c>
      <c r="P108" s="29" t="str">
        <f ca="1">IF(testdata7[[#This Row],[dir]]&lt;&gt;"",MIN(OFFSET(testdata7[[#This Row],[low]],0,0,testdata7[[#This Row],[lastIndex]]-testdata7[[#This Row],[index]],1)),"")</f>
        <v/>
      </c>
      <c r="Q108" s="26" t="str">
        <f>IF(testdata7[[#This Row],[qty]]&lt;&gt;0,testdata7[[#This Row],[last]],"")</f>
        <v/>
      </c>
      <c r="R10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9" spans="1:18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IF(ABS(testdata7[[#This Row],[close]]-H108)&gt;=BrickSize,H108+testdata7[[#This Row],[qty]]*BrickSize,H108)</f>
        <v>231.2492448635299</v>
      </c>
      <c r="I109" s="15">
        <f>(testdata7[[#This Row],[close]]-H108)/BrickSize</f>
        <v>-8.0076226253443968E-3</v>
      </c>
      <c r="J109" s="12">
        <f>ROUNDDOWN((testdata7[[#This Row],[close]]-H108)/BrickSize,0)</f>
        <v>0</v>
      </c>
      <c r="K109" s="12">
        <f t="array" ref="K109">SUM(ABS(J$2:J109))</f>
        <v>3</v>
      </c>
      <c r="L109" s="6" t="str">
        <f>IF(testdata7[[#This Row],[last]]&gt;H108,"UP",IF(testdata7[[#This Row],[last]]&lt;H108,"DN",""))</f>
        <v/>
      </c>
      <c r="M109" s="7">
        <f t="shared" si="1"/>
        <v>105</v>
      </c>
      <c r="N109" s="26" t="str">
        <f>IF(testdata7[[#This Row],[qty]]&lt;&gt;0,H108,"")</f>
        <v/>
      </c>
      <c r="O109" s="29" t="str">
        <f ca="1">IF(testdata7[[#This Row],[dir]]&lt;&gt;"",MAX(OFFSET(testdata7[[#This Row],[high]],0,0,testdata7[[#This Row],[lastIndex]]-testdata7[[#This Row],[index]],1)),"")</f>
        <v/>
      </c>
      <c r="P109" s="29" t="str">
        <f ca="1">IF(testdata7[[#This Row],[dir]]&lt;&gt;"",MIN(OFFSET(testdata7[[#This Row],[low]],0,0,testdata7[[#This Row],[lastIndex]]-testdata7[[#This Row],[index]],1)),"")</f>
        <v/>
      </c>
      <c r="Q109" s="26" t="str">
        <f>IF(testdata7[[#This Row],[qty]]&lt;&gt;0,testdata7[[#This Row],[last]],"")</f>
        <v/>
      </c>
      <c r="R10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0" spans="1:18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IF(ABS(testdata7[[#This Row],[close]]-H109)&gt;=BrickSize,H109+testdata7[[#This Row],[qty]]*BrickSize,H109)</f>
        <v>231.2492448635299</v>
      </c>
      <c r="I110" s="15">
        <f>(testdata7[[#This Row],[close]]-H109)/BrickSize</f>
        <v>1.1505371140143234E-2</v>
      </c>
      <c r="J110" s="12">
        <f>ROUNDDOWN((testdata7[[#This Row],[close]]-H109)/BrickSize,0)</f>
        <v>0</v>
      </c>
      <c r="K110" s="12">
        <f t="array" ref="K110">SUM(ABS(J$2:J110))</f>
        <v>3</v>
      </c>
      <c r="L110" s="6" t="str">
        <f>IF(testdata7[[#This Row],[last]]&gt;H109,"UP",IF(testdata7[[#This Row],[last]]&lt;H109,"DN",""))</f>
        <v/>
      </c>
      <c r="M110" s="7">
        <f t="shared" si="1"/>
        <v>105</v>
      </c>
      <c r="N110" s="26" t="str">
        <f>IF(testdata7[[#This Row],[qty]]&lt;&gt;0,H109,"")</f>
        <v/>
      </c>
      <c r="O110" s="29" t="str">
        <f ca="1">IF(testdata7[[#This Row],[dir]]&lt;&gt;"",MAX(OFFSET(testdata7[[#This Row],[high]],0,0,testdata7[[#This Row],[lastIndex]]-testdata7[[#This Row],[index]],1)),"")</f>
        <v/>
      </c>
      <c r="P110" s="29" t="str">
        <f ca="1">IF(testdata7[[#This Row],[dir]]&lt;&gt;"",MIN(OFFSET(testdata7[[#This Row],[low]],0,0,testdata7[[#This Row],[lastIndex]]-testdata7[[#This Row],[index]],1)),"")</f>
        <v/>
      </c>
      <c r="Q110" s="26" t="str">
        <f>IF(testdata7[[#This Row],[qty]]&lt;&gt;0,testdata7[[#This Row],[last]],"")</f>
        <v/>
      </c>
      <c r="R11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1" spans="1:18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IF(ABS(testdata7[[#This Row],[close]]-H110)&gt;=BrickSize,H110+testdata7[[#This Row],[qty]]*BrickSize,H110)</f>
        <v>231.2492448635299</v>
      </c>
      <c r="I111" s="15">
        <f>(testdata7[[#This Row],[close]]-H110)/BrickSize</f>
        <v>-4.7033610156315041E-2</v>
      </c>
      <c r="J111" s="12">
        <f>ROUNDDOWN((testdata7[[#This Row],[close]]-H110)/BrickSize,0)</f>
        <v>0</v>
      </c>
      <c r="K111" s="12">
        <f t="array" ref="K111">SUM(ABS(J$2:J111))</f>
        <v>3</v>
      </c>
      <c r="L111" s="6" t="str">
        <f>IF(testdata7[[#This Row],[last]]&gt;H110,"UP",IF(testdata7[[#This Row],[last]]&lt;H110,"DN",""))</f>
        <v/>
      </c>
      <c r="M111" s="7">
        <f t="shared" si="1"/>
        <v>105</v>
      </c>
      <c r="N111" s="26" t="str">
        <f>IF(testdata7[[#This Row],[qty]]&lt;&gt;0,H110,"")</f>
        <v/>
      </c>
      <c r="O111" s="29" t="str">
        <f ca="1">IF(testdata7[[#This Row],[dir]]&lt;&gt;"",MAX(OFFSET(testdata7[[#This Row],[high]],0,0,testdata7[[#This Row],[lastIndex]]-testdata7[[#This Row],[index]],1)),"")</f>
        <v/>
      </c>
      <c r="P111" s="29" t="str">
        <f ca="1">IF(testdata7[[#This Row],[dir]]&lt;&gt;"",MIN(OFFSET(testdata7[[#This Row],[low]],0,0,testdata7[[#This Row],[lastIndex]]-testdata7[[#This Row],[index]],1)),"")</f>
        <v/>
      </c>
      <c r="Q111" s="26" t="str">
        <f>IF(testdata7[[#This Row],[qty]]&lt;&gt;0,testdata7[[#This Row],[last]],"")</f>
        <v/>
      </c>
      <c r="R1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2" spans="1:18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IF(ABS(testdata7[[#This Row],[close]]-H111)&gt;=BrickSize,H111+testdata7[[#This Row],[qty]]*BrickSize,H111)</f>
        <v>231.2492448635299</v>
      </c>
      <c r="I112" s="15">
        <f>(testdata7[[#This Row],[close]]-H111)/BrickSize</f>
        <v>-5.3537941411480661E-2</v>
      </c>
      <c r="J112" s="12">
        <f>ROUNDDOWN((testdata7[[#This Row],[close]]-H111)/BrickSize,0)</f>
        <v>0</v>
      </c>
      <c r="K112" s="12">
        <f t="array" ref="K112">SUM(ABS(J$2:J112))</f>
        <v>3</v>
      </c>
      <c r="L112" s="6" t="str">
        <f>IF(testdata7[[#This Row],[last]]&gt;H111,"UP",IF(testdata7[[#This Row],[last]]&lt;H111,"DN",""))</f>
        <v/>
      </c>
      <c r="M112" s="7">
        <f t="shared" si="1"/>
        <v>105</v>
      </c>
      <c r="N112" s="26" t="str">
        <f>IF(testdata7[[#This Row],[qty]]&lt;&gt;0,H111,"")</f>
        <v/>
      </c>
      <c r="O112" s="29" t="str">
        <f ca="1">IF(testdata7[[#This Row],[dir]]&lt;&gt;"",MAX(OFFSET(testdata7[[#This Row],[high]],0,0,testdata7[[#This Row],[lastIndex]]-testdata7[[#This Row],[index]],1)),"")</f>
        <v/>
      </c>
      <c r="P112" s="29" t="str">
        <f ca="1">IF(testdata7[[#This Row],[dir]]&lt;&gt;"",MIN(OFFSET(testdata7[[#This Row],[low]],0,0,testdata7[[#This Row],[lastIndex]]-testdata7[[#This Row],[index]],1)),"")</f>
        <v/>
      </c>
      <c r="Q112" s="26" t="str">
        <f>IF(testdata7[[#This Row],[qty]]&lt;&gt;0,testdata7[[#This Row],[last]],"")</f>
        <v/>
      </c>
      <c r="R1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3" spans="1:18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IF(ABS(testdata7[[#This Row],[close]]-H112)&gt;=BrickSize,H112+testdata7[[#This Row],[qty]]*BrickSize,H112)</f>
        <v>231.2492448635299</v>
      </c>
      <c r="I113" s="15">
        <f>(testdata7[[#This Row],[close]]-H112)/BrickSize</f>
        <v>0.13020941654685811</v>
      </c>
      <c r="J113" s="12">
        <f>ROUNDDOWN((testdata7[[#This Row],[close]]-H112)/BrickSize,0)</f>
        <v>0</v>
      </c>
      <c r="K113" s="12">
        <f t="array" ref="K113">SUM(ABS(J$2:J113))</f>
        <v>3</v>
      </c>
      <c r="L113" s="6" t="str">
        <f>IF(testdata7[[#This Row],[last]]&gt;H112,"UP",IF(testdata7[[#This Row],[last]]&lt;H112,"DN",""))</f>
        <v/>
      </c>
      <c r="M113" s="7">
        <f t="shared" si="1"/>
        <v>105</v>
      </c>
      <c r="N113" s="26" t="str">
        <f>IF(testdata7[[#This Row],[qty]]&lt;&gt;0,H112,"")</f>
        <v/>
      </c>
      <c r="O113" s="29" t="str">
        <f ca="1">IF(testdata7[[#This Row],[dir]]&lt;&gt;"",MAX(OFFSET(testdata7[[#This Row],[high]],0,0,testdata7[[#This Row],[lastIndex]]-testdata7[[#This Row],[index]],1)),"")</f>
        <v/>
      </c>
      <c r="P113" s="29" t="str">
        <f ca="1">IF(testdata7[[#This Row],[dir]]&lt;&gt;"",MIN(OFFSET(testdata7[[#This Row],[low]],0,0,testdata7[[#This Row],[lastIndex]]-testdata7[[#This Row],[index]],1)),"")</f>
        <v/>
      </c>
      <c r="Q113" s="26" t="str">
        <f>IF(testdata7[[#This Row],[qty]]&lt;&gt;0,testdata7[[#This Row],[last]],"")</f>
        <v/>
      </c>
      <c r="R1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4" spans="1:18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IF(ABS(testdata7[[#This Row],[close]]-H113)&gt;=BrickSize,H113+testdata7[[#This Row],[qty]]*BrickSize,H113)</f>
        <v>231.2492448635299</v>
      </c>
      <c r="I114" s="15">
        <f>(testdata7[[#This Row],[close]]-H113)/BrickSize</f>
        <v>8.1426932133139035E-2</v>
      </c>
      <c r="J114" s="12">
        <f>ROUNDDOWN((testdata7[[#This Row],[close]]-H113)/BrickSize,0)</f>
        <v>0</v>
      </c>
      <c r="K114" s="12">
        <f t="array" ref="K114">SUM(ABS(J$2:J114))</f>
        <v>3</v>
      </c>
      <c r="L114" s="6" t="str">
        <f>IF(testdata7[[#This Row],[last]]&gt;H113,"UP",IF(testdata7[[#This Row],[last]]&lt;H113,"DN",""))</f>
        <v/>
      </c>
      <c r="M114" s="7">
        <f t="shared" si="1"/>
        <v>105</v>
      </c>
      <c r="N114" s="26" t="str">
        <f>IF(testdata7[[#This Row],[qty]]&lt;&gt;0,H113,"")</f>
        <v/>
      </c>
      <c r="O114" s="29" t="str">
        <f ca="1">IF(testdata7[[#This Row],[dir]]&lt;&gt;"",MAX(OFFSET(testdata7[[#This Row],[high]],0,0,testdata7[[#This Row],[lastIndex]]-testdata7[[#This Row],[index]],1)),"")</f>
        <v/>
      </c>
      <c r="P114" s="29" t="str">
        <f ca="1">IF(testdata7[[#This Row],[dir]]&lt;&gt;"",MIN(OFFSET(testdata7[[#This Row],[low]],0,0,testdata7[[#This Row],[lastIndex]]-testdata7[[#This Row],[index]],1)),"")</f>
        <v/>
      </c>
      <c r="Q114" s="26" t="str">
        <f>IF(testdata7[[#This Row],[qty]]&lt;&gt;0,testdata7[[#This Row],[last]],"")</f>
        <v/>
      </c>
      <c r="R11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5" spans="1:18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IF(ABS(testdata7[[#This Row],[close]]-H114)&gt;=BrickSize,H114+testdata7[[#This Row],[qty]]*BrickSize,H114)</f>
        <v>231.2492448635299</v>
      </c>
      <c r="I115" s="15">
        <f>(testdata7[[#This Row],[close]]-H114)/BrickSize</f>
        <v>9.8792883263541381E-3</v>
      </c>
      <c r="J115" s="12">
        <f>ROUNDDOWN((testdata7[[#This Row],[close]]-H114)/BrickSize,0)</f>
        <v>0</v>
      </c>
      <c r="K115" s="12">
        <f t="array" ref="K115">SUM(ABS(J$2:J115))</f>
        <v>3</v>
      </c>
      <c r="L115" s="6" t="str">
        <f>IF(testdata7[[#This Row],[last]]&gt;H114,"UP",IF(testdata7[[#This Row],[last]]&lt;H114,"DN",""))</f>
        <v/>
      </c>
      <c r="M115" s="7">
        <f t="shared" si="1"/>
        <v>105</v>
      </c>
      <c r="N115" s="26" t="str">
        <f>IF(testdata7[[#This Row],[qty]]&lt;&gt;0,H114,"")</f>
        <v/>
      </c>
      <c r="O115" s="29" t="str">
        <f ca="1">IF(testdata7[[#This Row],[dir]]&lt;&gt;"",MAX(OFFSET(testdata7[[#This Row],[high]],0,0,testdata7[[#This Row],[lastIndex]]-testdata7[[#This Row],[index]],1)),"")</f>
        <v/>
      </c>
      <c r="P115" s="29" t="str">
        <f ca="1">IF(testdata7[[#This Row],[dir]]&lt;&gt;"",MIN(OFFSET(testdata7[[#This Row],[low]],0,0,testdata7[[#This Row],[lastIndex]]-testdata7[[#This Row],[index]],1)),"")</f>
        <v/>
      </c>
      <c r="Q115" s="26" t="str">
        <f>IF(testdata7[[#This Row],[qty]]&lt;&gt;0,testdata7[[#This Row],[last]],"")</f>
        <v/>
      </c>
      <c r="R1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6" spans="1:18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IF(ABS(testdata7[[#This Row],[close]]-H115)&gt;=BrickSize,H115+testdata7[[#This Row],[qty]]*BrickSize,H115)</f>
        <v>231.2492448635299</v>
      </c>
      <c r="I116" s="15">
        <f>(testdata7[[#This Row],[close]]-H115)/BrickSize</f>
        <v>1.8009702395308858E-2</v>
      </c>
      <c r="J116" s="12">
        <f>ROUNDDOWN((testdata7[[#This Row],[close]]-H115)/BrickSize,0)</f>
        <v>0</v>
      </c>
      <c r="K116" s="12">
        <f t="array" ref="K116">SUM(ABS(J$2:J116))</f>
        <v>3</v>
      </c>
      <c r="L116" s="6" t="str">
        <f>IF(testdata7[[#This Row],[last]]&gt;H115,"UP",IF(testdata7[[#This Row],[last]]&lt;H115,"DN",""))</f>
        <v/>
      </c>
      <c r="M116" s="7">
        <f t="shared" si="1"/>
        <v>105</v>
      </c>
      <c r="N116" s="26" t="str">
        <f>IF(testdata7[[#This Row],[qty]]&lt;&gt;0,H115,"")</f>
        <v/>
      </c>
      <c r="O116" s="29" t="str">
        <f ca="1">IF(testdata7[[#This Row],[dir]]&lt;&gt;"",MAX(OFFSET(testdata7[[#This Row],[high]],0,0,testdata7[[#This Row],[lastIndex]]-testdata7[[#This Row],[index]],1)),"")</f>
        <v/>
      </c>
      <c r="P116" s="29" t="str">
        <f ca="1">IF(testdata7[[#This Row],[dir]]&lt;&gt;"",MIN(OFFSET(testdata7[[#This Row],[low]],0,0,testdata7[[#This Row],[lastIndex]]-testdata7[[#This Row],[index]],1)),"")</f>
        <v/>
      </c>
      <c r="Q116" s="26" t="str">
        <f>IF(testdata7[[#This Row],[qty]]&lt;&gt;0,testdata7[[#This Row],[last]],"")</f>
        <v/>
      </c>
      <c r="R1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7" spans="1:18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IF(ABS(testdata7[[#This Row],[close]]-H116)&gt;=BrickSize,H116+testdata7[[#This Row],[qty]]*BrickSize,H116)</f>
        <v>231.2492448635299</v>
      </c>
      <c r="I117" s="15">
        <f>(testdata7[[#This Row],[close]]-H116)/BrickSize</f>
        <v>0.33021760264309707</v>
      </c>
      <c r="J117" s="12">
        <f>ROUNDDOWN((testdata7[[#This Row],[close]]-H116)/BrickSize,0)</f>
        <v>0</v>
      </c>
      <c r="K117" s="12">
        <f t="array" ref="K117">SUM(ABS(J$2:J117))</f>
        <v>3</v>
      </c>
      <c r="L117" s="6" t="str">
        <f>IF(testdata7[[#This Row],[last]]&gt;H116,"UP",IF(testdata7[[#This Row],[last]]&lt;H116,"DN",""))</f>
        <v/>
      </c>
      <c r="M117" s="7">
        <f t="shared" si="1"/>
        <v>105</v>
      </c>
      <c r="N117" s="26" t="str">
        <f>IF(testdata7[[#This Row],[qty]]&lt;&gt;0,H116,"")</f>
        <v/>
      </c>
      <c r="O117" s="29" t="str">
        <f ca="1">IF(testdata7[[#This Row],[dir]]&lt;&gt;"",MAX(OFFSET(testdata7[[#This Row],[high]],0,0,testdata7[[#This Row],[lastIndex]]-testdata7[[#This Row],[index]],1)),"")</f>
        <v/>
      </c>
      <c r="P117" s="29" t="str">
        <f ca="1">IF(testdata7[[#This Row],[dir]]&lt;&gt;"",MIN(OFFSET(testdata7[[#This Row],[low]],0,0,testdata7[[#This Row],[lastIndex]]-testdata7[[#This Row],[index]],1)),"")</f>
        <v/>
      </c>
      <c r="Q117" s="26" t="str">
        <f>IF(testdata7[[#This Row],[qty]]&lt;&gt;0,testdata7[[#This Row],[last]],"")</f>
        <v/>
      </c>
      <c r="R11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8" spans="1:18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IF(ABS(testdata7[[#This Row],[close]]-H117)&gt;=BrickSize,H117+testdata7[[#This Row],[qty]]*BrickSize,H117)</f>
        <v>231.2492448635299</v>
      </c>
      <c r="I118" s="15">
        <f>(testdata7[[#This Row],[close]]-H117)/BrickSize</f>
        <v>7.4922600877978029E-2</v>
      </c>
      <c r="J118" s="12">
        <f>ROUNDDOWN((testdata7[[#This Row],[close]]-H117)/BrickSize,0)</f>
        <v>0</v>
      </c>
      <c r="K118" s="12">
        <f t="array" ref="K118">SUM(ABS(J$2:J118))</f>
        <v>3</v>
      </c>
      <c r="L118" s="6" t="str">
        <f>IF(testdata7[[#This Row],[last]]&gt;H117,"UP",IF(testdata7[[#This Row],[last]]&lt;H117,"DN",""))</f>
        <v/>
      </c>
      <c r="M118" s="7">
        <f t="shared" si="1"/>
        <v>105</v>
      </c>
      <c r="N118" s="26" t="str">
        <f>IF(testdata7[[#This Row],[qty]]&lt;&gt;0,H117,"")</f>
        <v/>
      </c>
      <c r="O118" s="29" t="str">
        <f ca="1">IF(testdata7[[#This Row],[dir]]&lt;&gt;"",MAX(OFFSET(testdata7[[#This Row],[high]],0,0,testdata7[[#This Row],[lastIndex]]-testdata7[[#This Row],[index]],1)),"")</f>
        <v/>
      </c>
      <c r="P118" s="29" t="str">
        <f ca="1">IF(testdata7[[#This Row],[dir]]&lt;&gt;"",MIN(OFFSET(testdata7[[#This Row],[low]],0,0,testdata7[[#This Row],[lastIndex]]-testdata7[[#This Row],[index]],1)),"")</f>
        <v/>
      </c>
      <c r="Q118" s="26" t="str">
        <f>IF(testdata7[[#This Row],[qty]]&lt;&gt;0,testdata7[[#This Row],[last]],"")</f>
        <v/>
      </c>
      <c r="R1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9" spans="1:18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IF(ABS(testdata7[[#This Row],[close]]-H118)&gt;=BrickSize,H118+testdata7[[#This Row],[qty]]*BrickSize,H118)</f>
        <v>231.2492448635299</v>
      </c>
      <c r="I119" s="15">
        <f>(testdata7[[#This Row],[close]]-H118)/BrickSize</f>
        <v>6.5166103995234217E-2</v>
      </c>
      <c r="J119" s="12">
        <f>ROUNDDOWN((testdata7[[#This Row],[close]]-H118)/BrickSize,0)</f>
        <v>0</v>
      </c>
      <c r="K119" s="12">
        <f t="array" ref="K119">SUM(ABS(J$2:J119))</f>
        <v>3</v>
      </c>
      <c r="L119" s="6" t="str">
        <f>IF(testdata7[[#This Row],[last]]&gt;H118,"UP",IF(testdata7[[#This Row],[last]]&lt;H118,"DN",""))</f>
        <v/>
      </c>
      <c r="M119" s="7">
        <f t="shared" si="1"/>
        <v>105</v>
      </c>
      <c r="N119" s="26" t="str">
        <f>IF(testdata7[[#This Row],[qty]]&lt;&gt;0,H118,"")</f>
        <v/>
      </c>
      <c r="O119" s="29" t="str">
        <f ca="1">IF(testdata7[[#This Row],[dir]]&lt;&gt;"",MAX(OFFSET(testdata7[[#This Row],[high]],0,0,testdata7[[#This Row],[lastIndex]]-testdata7[[#This Row],[index]],1)),"")</f>
        <v/>
      </c>
      <c r="P119" s="29" t="str">
        <f ca="1">IF(testdata7[[#This Row],[dir]]&lt;&gt;"",MIN(OFFSET(testdata7[[#This Row],[low]],0,0,testdata7[[#This Row],[lastIndex]]-testdata7[[#This Row],[index]],1)),"")</f>
        <v/>
      </c>
      <c r="Q119" s="26" t="str">
        <f>IF(testdata7[[#This Row],[qty]]&lt;&gt;0,testdata7[[#This Row],[last]],"")</f>
        <v/>
      </c>
      <c r="R1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0" spans="1:18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IF(ABS(testdata7[[#This Row],[close]]-H119)&gt;=BrickSize,H119+testdata7[[#This Row],[qty]]*BrickSize,H119)</f>
        <v>231.2492448635299</v>
      </c>
      <c r="I120" s="15">
        <f>(testdata7[[#This Row],[close]]-H119)/BrickSize</f>
        <v>4.89052758573294E-2</v>
      </c>
      <c r="J120" s="12">
        <f>ROUNDDOWN((testdata7[[#This Row],[close]]-H119)/BrickSize,0)</f>
        <v>0</v>
      </c>
      <c r="K120" s="12">
        <f t="array" ref="K120">SUM(ABS(J$2:J120))</f>
        <v>3</v>
      </c>
      <c r="L120" s="6" t="str">
        <f>IF(testdata7[[#This Row],[last]]&gt;H119,"UP",IF(testdata7[[#This Row],[last]]&lt;H119,"DN",""))</f>
        <v/>
      </c>
      <c r="M120" s="7">
        <f t="shared" si="1"/>
        <v>105</v>
      </c>
      <c r="N120" s="26" t="str">
        <f>IF(testdata7[[#This Row],[qty]]&lt;&gt;0,H119,"")</f>
        <v/>
      </c>
      <c r="O120" s="29" t="str">
        <f ca="1">IF(testdata7[[#This Row],[dir]]&lt;&gt;"",MAX(OFFSET(testdata7[[#This Row],[high]],0,0,testdata7[[#This Row],[lastIndex]]-testdata7[[#This Row],[index]],1)),"")</f>
        <v/>
      </c>
      <c r="P120" s="29" t="str">
        <f ca="1">IF(testdata7[[#This Row],[dir]]&lt;&gt;"",MIN(OFFSET(testdata7[[#This Row],[low]],0,0,testdata7[[#This Row],[lastIndex]]-testdata7[[#This Row],[index]],1)),"")</f>
        <v/>
      </c>
      <c r="Q120" s="26" t="str">
        <f>IF(testdata7[[#This Row],[qty]]&lt;&gt;0,testdata7[[#This Row],[last]],"")</f>
        <v/>
      </c>
      <c r="R1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1" spans="1:18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IF(ABS(testdata7[[#This Row],[close]]-H120)&gt;=BrickSize,H120+testdata7[[#This Row],[qty]]*BrickSize,H120)</f>
        <v>231.2492448635299</v>
      </c>
      <c r="I121" s="15">
        <f>(testdata7[[#This Row],[close]]-H120)/BrickSize</f>
        <v>9.2809511829671953E-2</v>
      </c>
      <c r="J121" s="12">
        <f>ROUNDDOWN((testdata7[[#This Row],[close]]-H120)/BrickSize,0)</f>
        <v>0</v>
      </c>
      <c r="K121" s="12">
        <f t="array" ref="K121">SUM(ABS(J$2:J121))</f>
        <v>3</v>
      </c>
      <c r="L121" s="6" t="str">
        <f>IF(testdata7[[#This Row],[last]]&gt;H120,"UP",IF(testdata7[[#This Row],[last]]&lt;H120,"DN",""))</f>
        <v/>
      </c>
      <c r="M121" s="7">
        <f t="shared" si="1"/>
        <v>105</v>
      </c>
      <c r="N121" s="26" t="str">
        <f>IF(testdata7[[#This Row],[qty]]&lt;&gt;0,H120,"")</f>
        <v/>
      </c>
      <c r="O121" s="29" t="str">
        <f ca="1">IF(testdata7[[#This Row],[dir]]&lt;&gt;"",MAX(OFFSET(testdata7[[#This Row],[high]],0,0,testdata7[[#This Row],[lastIndex]]-testdata7[[#This Row],[index]],1)),"")</f>
        <v/>
      </c>
      <c r="P121" s="29" t="str">
        <f ca="1">IF(testdata7[[#This Row],[dir]]&lt;&gt;"",MIN(OFFSET(testdata7[[#This Row],[low]],0,0,testdata7[[#This Row],[lastIndex]]-testdata7[[#This Row],[index]],1)),"")</f>
        <v/>
      </c>
      <c r="Q121" s="26" t="str">
        <f>IF(testdata7[[#This Row],[qty]]&lt;&gt;0,testdata7[[#This Row],[last]],"")</f>
        <v/>
      </c>
      <c r="R1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2" spans="1:18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IF(ABS(testdata7[[#This Row],[close]]-H121)&gt;=BrickSize,H121+testdata7[[#This Row],[qty]]*BrickSize,H121)</f>
        <v>231.2492448635299</v>
      </c>
      <c r="I122" s="15">
        <f>(testdata7[[#This Row],[close]]-H121)/BrickSize</f>
        <v>0.11882683685032058</v>
      </c>
      <c r="J122" s="12">
        <f>ROUNDDOWN((testdata7[[#This Row],[close]]-H121)/BrickSize,0)</f>
        <v>0</v>
      </c>
      <c r="K122" s="12">
        <f t="array" ref="K122">SUM(ABS(J$2:J122))</f>
        <v>3</v>
      </c>
      <c r="L122" s="6" t="str">
        <f>IF(testdata7[[#This Row],[last]]&gt;H121,"UP",IF(testdata7[[#This Row],[last]]&lt;H121,"DN",""))</f>
        <v/>
      </c>
      <c r="M122" s="7">
        <f t="shared" si="1"/>
        <v>105</v>
      </c>
      <c r="N122" s="26" t="str">
        <f>IF(testdata7[[#This Row],[qty]]&lt;&gt;0,H121,"")</f>
        <v/>
      </c>
      <c r="O122" s="29" t="str">
        <f ca="1">IF(testdata7[[#This Row],[dir]]&lt;&gt;"",MAX(OFFSET(testdata7[[#This Row],[high]],0,0,testdata7[[#This Row],[lastIndex]]-testdata7[[#This Row],[index]],1)),"")</f>
        <v/>
      </c>
      <c r="P122" s="29" t="str">
        <f ca="1">IF(testdata7[[#This Row],[dir]]&lt;&gt;"",MIN(OFFSET(testdata7[[#This Row],[low]],0,0,testdata7[[#This Row],[lastIndex]]-testdata7[[#This Row],[index]],1)),"")</f>
        <v/>
      </c>
      <c r="Q122" s="26" t="str">
        <f>IF(testdata7[[#This Row],[qty]]&lt;&gt;0,testdata7[[#This Row],[last]],"")</f>
        <v/>
      </c>
      <c r="R1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3" spans="1:18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IF(ABS(testdata7[[#This Row],[close]]-H122)&gt;=BrickSize,H122+testdata7[[#This Row],[qty]]*BrickSize,H122)</f>
        <v>231.2492448635299</v>
      </c>
      <c r="I123" s="15">
        <f>(testdata7[[#This Row],[close]]-H122)/BrickSize</f>
        <v>-0.18525064932851293</v>
      </c>
      <c r="J123" s="12">
        <f>ROUNDDOWN((testdata7[[#This Row],[close]]-H122)/BrickSize,0)</f>
        <v>0</v>
      </c>
      <c r="K123" s="12">
        <f t="array" ref="K123">SUM(ABS(J$2:J123))</f>
        <v>3</v>
      </c>
      <c r="L123" s="6" t="str">
        <f>IF(testdata7[[#This Row],[last]]&gt;H122,"UP",IF(testdata7[[#This Row],[last]]&lt;H122,"DN",""))</f>
        <v/>
      </c>
      <c r="M123" s="7">
        <f t="shared" si="1"/>
        <v>105</v>
      </c>
      <c r="N123" s="26" t="str">
        <f>IF(testdata7[[#This Row],[qty]]&lt;&gt;0,H122,"")</f>
        <v/>
      </c>
      <c r="O123" s="29" t="str">
        <f ca="1">IF(testdata7[[#This Row],[dir]]&lt;&gt;"",MAX(OFFSET(testdata7[[#This Row],[high]],0,0,testdata7[[#This Row],[lastIndex]]-testdata7[[#This Row],[index]],1)),"")</f>
        <v/>
      </c>
      <c r="P123" s="29" t="str">
        <f ca="1">IF(testdata7[[#This Row],[dir]]&lt;&gt;"",MIN(OFFSET(testdata7[[#This Row],[low]],0,0,testdata7[[#This Row],[lastIndex]]-testdata7[[#This Row],[index]],1)),"")</f>
        <v/>
      </c>
      <c r="Q123" s="26" t="str">
        <f>IF(testdata7[[#This Row],[qty]]&lt;&gt;0,testdata7[[#This Row],[last]],"")</f>
        <v/>
      </c>
      <c r="R1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4" spans="1:18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IF(ABS(testdata7[[#This Row],[close]]-H123)&gt;=BrickSize,H123+testdata7[[#This Row],[qty]]*BrickSize,H123)</f>
        <v>231.2492448635299</v>
      </c>
      <c r="I124" s="15">
        <f>(testdata7[[#This Row],[close]]-H123)/BrickSize</f>
        <v>0.14972241031234113</v>
      </c>
      <c r="J124" s="12">
        <f>ROUNDDOWN((testdata7[[#This Row],[close]]-H123)/BrickSize,0)</f>
        <v>0</v>
      </c>
      <c r="K124" s="12">
        <f t="array" ref="K124">SUM(ABS(J$2:J124))</f>
        <v>3</v>
      </c>
      <c r="L124" s="6" t="str">
        <f>IF(testdata7[[#This Row],[last]]&gt;H123,"UP",IF(testdata7[[#This Row],[last]]&lt;H123,"DN",""))</f>
        <v/>
      </c>
      <c r="M124" s="7">
        <f t="shared" si="1"/>
        <v>105</v>
      </c>
      <c r="N124" s="26" t="str">
        <f>IF(testdata7[[#This Row],[qty]]&lt;&gt;0,H123,"")</f>
        <v/>
      </c>
      <c r="O124" s="29" t="str">
        <f ca="1">IF(testdata7[[#This Row],[dir]]&lt;&gt;"",MAX(OFFSET(testdata7[[#This Row],[high]],0,0,testdata7[[#This Row],[lastIndex]]-testdata7[[#This Row],[index]],1)),"")</f>
        <v/>
      </c>
      <c r="P124" s="29" t="str">
        <f ca="1">IF(testdata7[[#This Row],[dir]]&lt;&gt;"",MIN(OFFSET(testdata7[[#This Row],[low]],0,0,testdata7[[#This Row],[lastIndex]]-testdata7[[#This Row],[index]],1)),"")</f>
        <v/>
      </c>
      <c r="Q124" s="26" t="str">
        <f>IF(testdata7[[#This Row],[qty]]&lt;&gt;0,testdata7[[#This Row],[last]],"")</f>
        <v/>
      </c>
      <c r="R1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5" spans="1:18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IF(ABS(testdata7[[#This Row],[close]]-H124)&gt;=BrickSize,H124+testdata7[[#This Row],[qty]]*BrickSize,H124)</f>
        <v>231.2492448635299</v>
      </c>
      <c r="I125" s="15">
        <f>(testdata7[[#This Row],[close]]-H124)/BrickSize</f>
        <v>-0.18199848370093474</v>
      </c>
      <c r="J125" s="12">
        <f>ROUNDDOWN((testdata7[[#This Row],[close]]-H124)/BrickSize,0)</f>
        <v>0</v>
      </c>
      <c r="K125" s="12">
        <f t="array" ref="K125">SUM(ABS(J$2:J125))</f>
        <v>3</v>
      </c>
      <c r="L125" s="6" t="str">
        <f>IF(testdata7[[#This Row],[last]]&gt;H124,"UP",IF(testdata7[[#This Row],[last]]&lt;H124,"DN",""))</f>
        <v/>
      </c>
      <c r="M125" s="7">
        <f t="shared" si="1"/>
        <v>105</v>
      </c>
      <c r="N125" s="26" t="str">
        <f>IF(testdata7[[#This Row],[qty]]&lt;&gt;0,H124,"")</f>
        <v/>
      </c>
      <c r="O125" s="29" t="str">
        <f ca="1">IF(testdata7[[#This Row],[dir]]&lt;&gt;"",MAX(OFFSET(testdata7[[#This Row],[high]],0,0,testdata7[[#This Row],[lastIndex]]-testdata7[[#This Row],[index]],1)),"")</f>
        <v/>
      </c>
      <c r="P125" s="29" t="str">
        <f ca="1">IF(testdata7[[#This Row],[dir]]&lt;&gt;"",MIN(OFFSET(testdata7[[#This Row],[low]],0,0,testdata7[[#This Row],[lastIndex]]-testdata7[[#This Row],[index]],1)),"")</f>
        <v/>
      </c>
      <c r="Q125" s="26" t="str">
        <f>IF(testdata7[[#This Row],[qty]]&lt;&gt;0,testdata7[[#This Row],[last]],"")</f>
        <v/>
      </c>
      <c r="R1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6" spans="1:18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IF(ABS(testdata7[[#This Row],[close]]-H125)&gt;=BrickSize,H125+testdata7[[#This Row],[qty]]*BrickSize,H125)</f>
        <v>231.2492448635299</v>
      </c>
      <c r="I126" s="15">
        <f>(testdata7[[#This Row],[close]]-H125)/BrickSize</f>
        <v>-0.11207692270793894</v>
      </c>
      <c r="J126" s="12">
        <f>ROUNDDOWN((testdata7[[#This Row],[close]]-H125)/BrickSize,0)</f>
        <v>0</v>
      </c>
      <c r="K126" s="12">
        <f t="array" ref="K126">SUM(ABS(J$2:J126))</f>
        <v>3</v>
      </c>
      <c r="L126" s="6" t="str">
        <f>IF(testdata7[[#This Row],[last]]&gt;H125,"UP",IF(testdata7[[#This Row],[last]]&lt;H125,"DN",""))</f>
        <v/>
      </c>
      <c r="M126" s="7">
        <f t="shared" si="1"/>
        <v>105</v>
      </c>
      <c r="N126" s="26" t="str">
        <f>IF(testdata7[[#This Row],[qty]]&lt;&gt;0,H125,"")</f>
        <v/>
      </c>
      <c r="O126" s="29" t="str">
        <f ca="1">IF(testdata7[[#This Row],[dir]]&lt;&gt;"",MAX(OFFSET(testdata7[[#This Row],[high]],0,0,testdata7[[#This Row],[lastIndex]]-testdata7[[#This Row],[index]],1)),"")</f>
        <v/>
      </c>
      <c r="P126" s="29" t="str">
        <f ca="1">IF(testdata7[[#This Row],[dir]]&lt;&gt;"",MIN(OFFSET(testdata7[[#This Row],[low]],0,0,testdata7[[#This Row],[lastIndex]]-testdata7[[#This Row],[index]],1)),"")</f>
        <v/>
      </c>
      <c r="Q126" s="26" t="str">
        <f>IF(testdata7[[#This Row],[qty]]&lt;&gt;0,testdata7[[#This Row],[last]],"")</f>
        <v/>
      </c>
      <c r="R1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7" spans="1:18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IF(ABS(testdata7[[#This Row],[close]]-H126)&gt;=BrickSize,H126+testdata7[[#This Row],[qty]]*BrickSize,H126)</f>
        <v>231.2492448635299</v>
      </c>
      <c r="I127" s="15">
        <f>(testdata7[[#This Row],[close]]-H126)/BrickSize</f>
        <v>-4.8659692970108755E-2</v>
      </c>
      <c r="J127" s="12">
        <f>ROUNDDOWN((testdata7[[#This Row],[close]]-H126)/BrickSize,0)</f>
        <v>0</v>
      </c>
      <c r="K127" s="12">
        <f t="array" ref="K127">SUM(ABS(J$2:J127))</f>
        <v>3</v>
      </c>
      <c r="L127" s="6" t="str">
        <f>IF(testdata7[[#This Row],[last]]&gt;H126,"UP",IF(testdata7[[#This Row],[last]]&lt;H126,"DN",""))</f>
        <v/>
      </c>
      <c r="M127" s="7">
        <f t="shared" si="1"/>
        <v>105</v>
      </c>
      <c r="N127" s="26" t="str">
        <f>IF(testdata7[[#This Row],[qty]]&lt;&gt;0,H126,"")</f>
        <v/>
      </c>
      <c r="O127" s="29" t="str">
        <f ca="1">IF(testdata7[[#This Row],[dir]]&lt;&gt;"",MAX(OFFSET(testdata7[[#This Row],[high]],0,0,testdata7[[#This Row],[lastIndex]]-testdata7[[#This Row],[index]],1)),"")</f>
        <v/>
      </c>
      <c r="P127" s="29" t="str">
        <f ca="1">IF(testdata7[[#This Row],[dir]]&lt;&gt;"",MIN(OFFSET(testdata7[[#This Row],[low]],0,0,testdata7[[#This Row],[lastIndex]]-testdata7[[#This Row],[index]],1)),"")</f>
        <v/>
      </c>
      <c r="Q127" s="26" t="str">
        <f>IF(testdata7[[#This Row],[qty]]&lt;&gt;0,testdata7[[#This Row],[last]],"")</f>
        <v/>
      </c>
      <c r="R1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8" spans="1:18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IF(ABS(testdata7[[#This Row],[close]]-H127)&gt;=BrickSize,H127+testdata7[[#This Row],[qty]]*BrickSize,H127)</f>
        <v>231.2492448635299</v>
      </c>
      <c r="I128" s="15">
        <f>(testdata7[[#This Row],[close]]-H127)/BrickSize</f>
        <v>3.7522696160791867E-2</v>
      </c>
      <c r="J128" s="12">
        <f>ROUNDDOWN((testdata7[[#This Row],[close]]-H127)/BrickSize,0)</f>
        <v>0</v>
      </c>
      <c r="K128" s="12">
        <f t="array" ref="K128">SUM(ABS(J$2:J128))</f>
        <v>3</v>
      </c>
      <c r="L128" s="6" t="str">
        <f>IF(testdata7[[#This Row],[last]]&gt;H127,"UP",IF(testdata7[[#This Row],[last]]&lt;H127,"DN",""))</f>
        <v/>
      </c>
      <c r="M128" s="7">
        <f t="shared" si="1"/>
        <v>105</v>
      </c>
      <c r="N128" s="26" t="str">
        <f>IF(testdata7[[#This Row],[qty]]&lt;&gt;0,H127,"")</f>
        <v/>
      </c>
      <c r="O128" s="29" t="str">
        <f ca="1">IF(testdata7[[#This Row],[dir]]&lt;&gt;"",MAX(OFFSET(testdata7[[#This Row],[high]],0,0,testdata7[[#This Row],[lastIndex]]-testdata7[[#This Row],[index]],1)),"")</f>
        <v/>
      </c>
      <c r="P128" s="29" t="str">
        <f ca="1">IF(testdata7[[#This Row],[dir]]&lt;&gt;"",MIN(OFFSET(testdata7[[#This Row],[low]],0,0,testdata7[[#This Row],[lastIndex]]-testdata7[[#This Row],[index]],1)),"")</f>
        <v/>
      </c>
      <c r="Q128" s="26" t="str">
        <f>IF(testdata7[[#This Row],[qty]]&lt;&gt;0,testdata7[[#This Row],[last]],"")</f>
        <v/>
      </c>
      <c r="R1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9" spans="1:18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IF(ABS(testdata7[[#This Row],[close]]-H128)&gt;=BrickSize,H128+testdata7[[#This Row],[qty]]*BrickSize,H128)</f>
        <v>231.2492448635299</v>
      </c>
      <c r="I129" s="15">
        <f>(testdata7[[#This Row],[close]]-H128)/BrickSize</f>
        <v>-0.30720686036280598</v>
      </c>
      <c r="J129" s="12">
        <f>ROUNDDOWN((testdata7[[#This Row],[close]]-H128)/BrickSize,0)</f>
        <v>0</v>
      </c>
      <c r="K129" s="12">
        <f t="array" ref="K129">SUM(ABS(J$2:J129))</f>
        <v>3</v>
      </c>
      <c r="L129" s="6" t="str">
        <f>IF(testdata7[[#This Row],[last]]&gt;H128,"UP",IF(testdata7[[#This Row],[last]]&lt;H128,"DN",""))</f>
        <v/>
      </c>
      <c r="M129" s="7">
        <f t="shared" si="1"/>
        <v>105</v>
      </c>
      <c r="N129" s="26" t="str">
        <f>IF(testdata7[[#This Row],[qty]]&lt;&gt;0,H128,"")</f>
        <v/>
      </c>
      <c r="O129" s="29" t="str">
        <f ca="1">IF(testdata7[[#This Row],[dir]]&lt;&gt;"",MAX(OFFSET(testdata7[[#This Row],[high]],0,0,testdata7[[#This Row],[lastIndex]]-testdata7[[#This Row],[index]],1)),"")</f>
        <v/>
      </c>
      <c r="P129" s="29" t="str">
        <f ca="1">IF(testdata7[[#This Row],[dir]]&lt;&gt;"",MIN(OFFSET(testdata7[[#This Row],[low]],0,0,testdata7[[#This Row],[lastIndex]]-testdata7[[#This Row],[index]],1)),"")</f>
        <v/>
      </c>
      <c r="Q129" s="26" t="str">
        <f>IF(testdata7[[#This Row],[qty]]&lt;&gt;0,testdata7[[#This Row],[last]],"")</f>
        <v/>
      </c>
      <c r="R1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0" spans="1:18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IF(ABS(testdata7[[#This Row],[close]]-H129)&gt;=BrickSize,H129+testdata7[[#This Row],[qty]]*BrickSize,H129)</f>
        <v>231.2492448635299</v>
      </c>
      <c r="I130" s="15">
        <f>(testdata7[[#This Row],[close]]-H129)/BrickSize</f>
        <v>-6.4920521108013579E-2</v>
      </c>
      <c r="J130" s="12">
        <f>ROUNDDOWN((testdata7[[#This Row],[close]]-H129)/BrickSize,0)</f>
        <v>0</v>
      </c>
      <c r="K130" s="12">
        <f t="array" ref="K130">SUM(ABS(J$2:J130))</f>
        <v>3</v>
      </c>
      <c r="L130" s="6" t="str">
        <f>IF(testdata7[[#This Row],[last]]&gt;H129,"UP",IF(testdata7[[#This Row],[last]]&lt;H129,"DN",""))</f>
        <v/>
      </c>
      <c r="M130" s="7">
        <f t="shared" si="1"/>
        <v>105</v>
      </c>
      <c r="N130" s="26" t="str">
        <f>IF(testdata7[[#This Row],[qty]]&lt;&gt;0,H129,"")</f>
        <v/>
      </c>
      <c r="O130" s="29" t="str">
        <f ca="1">IF(testdata7[[#This Row],[dir]]&lt;&gt;"",MAX(OFFSET(testdata7[[#This Row],[high]],0,0,testdata7[[#This Row],[lastIndex]]-testdata7[[#This Row],[index]],1)),"")</f>
        <v/>
      </c>
      <c r="P130" s="29" t="str">
        <f ca="1">IF(testdata7[[#This Row],[dir]]&lt;&gt;"",MIN(OFFSET(testdata7[[#This Row],[low]],0,0,testdata7[[#This Row],[lastIndex]]-testdata7[[#This Row],[index]],1)),"")</f>
        <v/>
      </c>
      <c r="Q130" s="26" t="str">
        <f>IF(testdata7[[#This Row],[qty]]&lt;&gt;0,testdata7[[#This Row],[last]],"")</f>
        <v/>
      </c>
      <c r="R13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1" spans="1:18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IF(ABS(testdata7[[#This Row],[close]]-H130)&gt;=BrickSize,H130+testdata7[[#This Row],[qty]]*BrickSize,H130)</f>
        <v>231.2492448635299</v>
      </c>
      <c r="I131" s="15">
        <f>(testdata7[[#This Row],[close]]-H130)/BrickSize</f>
        <v>-2.4268450763249214E-2</v>
      </c>
      <c r="J131" s="12">
        <f>ROUNDDOWN((testdata7[[#This Row],[close]]-H130)/BrickSize,0)</f>
        <v>0</v>
      </c>
      <c r="K131" s="12">
        <f t="array" ref="K131">SUM(ABS(J$2:J131))</f>
        <v>3</v>
      </c>
      <c r="L131" s="6" t="str">
        <f>IF(testdata7[[#This Row],[last]]&gt;H130,"UP",IF(testdata7[[#This Row],[last]]&lt;H130,"DN",""))</f>
        <v/>
      </c>
      <c r="M131" s="7">
        <f t="shared" ref="M131:M194" si="2">IF(L130&lt;&gt;"",$A130,M130)</f>
        <v>105</v>
      </c>
      <c r="N131" s="26" t="str">
        <f>IF(testdata7[[#This Row],[qty]]&lt;&gt;0,H130,"")</f>
        <v/>
      </c>
      <c r="O131" s="29" t="str">
        <f ca="1">IF(testdata7[[#This Row],[dir]]&lt;&gt;"",MAX(OFFSET(testdata7[[#This Row],[high]],0,0,testdata7[[#This Row],[lastIndex]]-testdata7[[#This Row],[index]],1)),"")</f>
        <v/>
      </c>
      <c r="P131" s="29" t="str">
        <f ca="1">IF(testdata7[[#This Row],[dir]]&lt;&gt;"",MIN(OFFSET(testdata7[[#This Row],[low]],0,0,testdata7[[#This Row],[lastIndex]]-testdata7[[#This Row],[index]],1)),"")</f>
        <v/>
      </c>
      <c r="Q131" s="26" t="str">
        <f>IF(testdata7[[#This Row],[qty]]&lt;&gt;0,testdata7[[#This Row],[last]],"")</f>
        <v/>
      </c>
      <c r="R1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2" spans="1:18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IF(ABS(testdata7[[#This Row],[close]]-H131)&gt;=BrickSize,H131+testdata7[[#This Row],[qty]]*BrickSize,H131)</f>
        <v>231.2492448635299</v>
      </c>
      <c r="I132" s="15">
        <f>(testdata7[[#This Row],[close]]-H131)/BrickSize</f>
        <v>-5.1911858597686947E-2</v>
      </c>
      <c r="J132" s="12">
        <f>ROUNDDOWN((testdata7[[#This Row],[close]]-H131)/BrickSize,0)</f>
        <v>0</v>
      </c>
      <c r="K132" s="12">
        <f t="array" ref="K132">SUM(ABS(J$2:J132))</f>
        <v>3</v>
      </c>
      <c r="L132" s="6" t="str">
        <f>IF(testdata7[[#This Row],[last]]&gt;H131,"UP",IF(testdata7[[#This Row],[last]]&lt;H131,"DN",""))</f>
        <v/>
      </c>
      <c r="M132" s="7">
        <f t="shared" si="2"/>
        <v>105</v>
      </c>
      <c r="N132" s="26" t="str">
        <f>IF(testdata7[[#This Row],[qty]]&lt;&gt;0,H131,"")</f>
        <v/>
      </c>
      <c r="O132" s="29" t="str">
        <f ca="1">IF(testdata7[[#This Row],[dir]]&lt;&gt;"",MAX(OFFSET(testdata7[[#This Row],[high]],0,0,testdata7[[#This Row],[lastIndex]]-testdata7[[#This Row],[index]],1)),"")</f>
        <v/>
      </c>
      <c r="P132" s="29" t="str">
        <f ca="1">IF(testdata7[[#This Row],[dir]]&lt;&gt;"",MIN(OFFSET(testdata7[[#This Row],[low]],0,0,testdata7[[#This Row],[lastIndex]]-testdata7[[#This Row],[index]],1)),"")</f>
        <v/>
      </c>
      <c r="Q132" s="26" t="str">
        <f>IF(testdata7[[#This Row],[qty]]&lt;&gt;0,testdata7[[#This Row],[last]],"")</f>
        <v/>
      </c>
      <c r="R1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3" spans="1:18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IF(ABS(testdata7[[#This Row],[close]]-H132)&gt;=BrickSize,H132+testdata7[[#This Row],[qty]]*BrickSize,H132)</f>
        <v>231.2492448635299</v>
      </c>
      <c r="I133" s="15">
        <f>(testdata7[[#This Row],[close]]-H132)/BrickSize</f>
        <v>0.22940046818808074</v>
      </c>
      <c r="J133" s="12">
        <f>ROUNDDOWN((testdata7[[#This Row],[close]]-H132)/BrickSize,0)</f>
        <v>0</v>
      </c>
      <c r="K133" s="12">
        <f t="array" ref="K133">SUM(ABS(J$2:J133))</f>
        <v>3</v>
      </c>
      <c r="L133" s="6" t="str">
        <f>IF(testdata7[[#This Row],[last]]&gt;H132,"UP",IF(testdata7[[#This Row],[last]]&lt;H132,"DN",""))</f>
        <v/>
      </c>
      <c r="M133" s="7">
        <f t="shared" si="2"/>
        <v>105</v>
      </c>
      <c r="N133" s="26" t="str">
        <f>IF(testdata7[[#This Row],[qty]]&lt;&gt;0,H132,"")</f>
        <v/>
      </c>
      <c r="O133" s="29" t="str">
        <f ca="1">IF(testdata7[[#This Row],[dir]]&lt;&gt;"",MAX(OFFSET(testdata7[[#This Row],[high]],0,0,testdata7[[#This Row],[lastIndex]]-testdata7[[#This Row],[index]],1)),"")</f>
        <v/>
      </c>
      <c r="P133" s="29" t="str">
        <f ca="1">IF(testdata7[[#This Row],[dir]]&lt;&gt;"",MIN(OFFSET(testdata7[[#This Row],[low]],0,0,testdata7[[#This Row],[lastIndex]]-testdata7[[#This Row],[index]],1)),"")</f>
        <v/>
      </c>
      <c r="Q133" s="26" t="str">
        <f>IF(testdata7[[#This Row],[qty]]&lt;&gt;0,testdata7[[#This Row],[last]],"")</f>
        <v/>
      </c>
      <c r="R1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4" spans="1:18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IF(ABS(testdata7[[#This Row],[close]]-H133)&gt;=BrickSize,H133+testdata7[[#This Row],[qty]]*BrickSize,H133)</f>
        <v>231.2492448635299</v>
      </c>
      <c r="I134" s="15">
        <f>(testdata7[[#This Row],[close]]-H133)/BrickSize</f>
        <v>0.29281769792591555</v>
      </c>
      <c r="J134" s="12">
        <f>ROUNDDOWN((testdata7[[#This Row],[close]]-H133)/BrickSize,0)</f>
        <v>0</v>
      </c>
      <c r="K134" s="12">
        <f t="array" ref="K134">SUM(ABS(J$2:J134))</f>
        <v>3</v>
      </c>
      <c r="L134" s="6" t="str">
        <f>IF(testdata7[[#This Row],[last]]&gt;H133,"UP",IF(testdata7[[#This Row],[last]]&lt;H133,"DN",""))</f>
        <v/>
      </c>
      <c r="M134" s="7">
        <f t="shared" si="2"/>
        <v>105</v>
      </c>
      <c r="N134" s="26" t="str">
        <f>IF(testdata7[[#This Row],[qty]]&lt;&gt;0,H133,"")</f>
        <v/>
      </c>
      <c r="O134" s="29" t="str">
        <f ca="1">IF(testdata7[[#This Row],[dir]]&lt;&gt;"",MAX(OFFSET(testdata7[[#This Row],[high]],0,0,testdata7[[#This Row],[lastIndex]]-testdata7[[#This Row],[index]],1)),"")</f>
        <v/>
      </c>
      <c r="P134" s="29" t="str">
        <f ca="1">IF(testdata7[[#This Row],[dir]]&lt;&gt;"",MIN(OFFSET(testdata7[[#This Row],[low]],0,0,testdata7[[#This Row],[lastIndex]]-testdata7[[#This Row],[index]],1)),"")</f>
        <v/>
      </c>
      <c r="Q134" s="26" t="str">
        <f>IF(testdata7[[#This Row],[qty]]&lt;&gt;0,testdata7[[#This Row],[last]],"")</f>
        <v/>
      </c>
      <c r="R1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5" spans="1:18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IF(ABS(testdata7[[#This Row],[close]]-H134)&gt;=BrickSize,H134+testdata7[[#This Row],[qty]]*BrickSize,H134)</f>
        <v>231.2492448635299</v>
      </c>
      <c r="I135" s="15">
        <f>(testdata7[[#This Row],[close]]-H134)/BrickSize</f>
        <v>0.47006072462908405</v>
      </c>
      <c r="J135" s="12">
        <f>ROUNDDOWN((testdata7[[#This Row],[close]]-H134)/BrickSize,0)</f>
        <v>0</v>
      </c>
      <c r="K135" s="12">
        <f t="array" ref="K135">SUM(ABS(J$2:J135))</f>
        <v>3</v>
      </c>
      <c r="L135" s="6" t="str">
        <f>IF(testdata7[[#This Row],[last]]&gt;H134,"UP",IF(testdata7[[#This Row],[last]]&lt;H134,"DN",""))</f>
        <v/>
      </c>
      <c r="M135" s="7">
        <f t="shared" si="2"/>
        <v>105</v>
      </c>
      <c r="N135" s="26" t="str">
        <f>IF(testdata7[[#This Row],[qty]]&lt;&gt;0,H134,"")</f>
        <v/>
      </c>
      <c r="O135" s="29" t="str">
        <f ca="1">IF(testdata7[[#This Row],[dir]]&lt;&gt;"",MAX(OFFSET(testdata7[[#This Row],[high]],0,0,testdata7[[#This Row],[lastIndex]]-testdata7[[#This Row],[index]],1)),"")</f>
        <v/>
      </c>
      <c r="P135" s="29" t="str">
        <f ca="1">IF(testdata7[[#This Row],[dir]]&lt;&gt;"",MIN(OFFSET(testdata7[[#This Row],[low]],0,0,testdata7[[#This Row],[lastIndex]]-testdata7[[#This Row],[index]],1)),"")</f>
        <v/>
      </c>
      <c r="Q135" s="26" t="str">
        <f>IF(testdata7[[#This Row],[qty]]&lt;&gt;0,testdata7[[#This Row],[last]],"")</f>
        <v/>
      </c>
      <c r="R1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6" spans="1:18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IF(ABS(testdata7[[#This Row],[close]]-H135)&gt;=BrickSize,H135+testdata7[[#This Row],[qty]]*BrickSize,H135)</f>
        <v>231.2492448635299</v>
      </c>
      <c r="I136" s="15">
        <f>(testdata7[[#This Row],[close]]-H135)/BrickSize</f>
        <v>0.4651824761877168</v>
      </c>
      <c r="J136" s="12">
        <f>ROUNDDOWN((testdata7[[#This Row],[close]]-H135)/BrickSize,0)</f>
        <v>0</v>
      </c>
      <c r="K136" s="12">
        <f t="array" ref="K136">SUM(ABS(J$2:J136))</f>
        <v>3</v>
      </c>
      <c r="L136" s="6" t="str">
        <f>IF(testdata7[[#This Row],[last]]&gt;H135,"UP",IF(testdata7[[#This Row],[last]]&lt;H135,"DN",""))</f>
        <v/>
      </c>
      <c r="M136" s="7">
        <f t="shared" si="2"/>
        <v>105</v>
      </c>
      <c r="N136" s="26" t="str">
        <f>IF(testdata7[[#This Row],[qty]]&lt;&gt;0,H135,"")</f>
        <v/>
      </c>
      <c r="O136" s="29" t="str">
        <f ca="1">IF(testdata7[[#This Row],[dir]]&lt;&gt;"",MAX(OFFSET(testdata7[[#This Row],[high]],0,0,testdata7[[#This Row],[lastIndex]]-testdata7[[#This Row],[index]],1)),"")</f>
        <v/>
      </c>
      <c r="P136" s="29" t="str">
        <f ca="1">IF(testdata7[[#This Row],[dir]]&lt;&gt;"",MIN(OFFSET(testdata7[[#This Row],[low]],0,0,testdata7[[#This Row],[lastIndex]]-testdata7[[#This Row],[index]],1)),"")</f>
        <v/>
      </c>
      <c r="Q136" s="26" t="str">
        <f>IF(testdata7[[#This Row],[qty]]&lt;&gt;0,testdata7[[#This Row],[last]],"")</f>
        <v/>
      </c>
      <c r="R1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7" spans="1:18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IF(ABS(testdata7[[#This Row],[close]]-H136)&gt;=BrickSize,H136+testdata7[[#This Row],[qty]]*BrickSize,H136)</f>
        <v>231.2492448635299</v>
      </c>
      <c r="I137" s="15">
        <f>(testdata7[[#This Row],[close]]-H136)/BrickSize</f>
        <v>0.48632155276699351</v>
      </c>
      <c r="J137" s="12">
        <f>ROUNDDOWN((testdata7[[#This Row],[close]]-H136)/BrickSize,0)</f>
        <v>0</v>
      </c>
      <c r="K137" s="12">
        <f t="array" ref="K137">SUM(ABS(J$2:J137))</f>
        <v>3</v>
      </c>
      <c r="L137" s="6" t="str">
        <f>IF(testdata7[[#This Row],[last]]&gt;H136,"UP",IF(testdata7[[#This Row],[last]]&lt;H136,"DN",""))</f>
        <v/>
      </c>
      <c r="M137" s="7">
        <f t="shared" si="2"/>
        <v>105</v>
      </c>
      <c r="N137" s="26" t="str">
        <f>IF(testdata7[[#This Row],[qty]]&lt;&gt;0,H136,"")</f>
        <v/>
      </c>
      <c r="O137" s="29" t="str">
        <f ca="1">IF(testdata7[[#This Row],[dir]]&lt;&gt;"",MAX(OFFSET(testdata7[[#This Row],[high]],0,0,testdata7[[#This Row],[lastIndex]]-testdata7[[#This Row],[index]],1)),"")</f>
        <v/>
      </c>
      <c r="P137" s="29" t="str">
        <f ca="1">IF(testdata7[[#This Row],[dir]]&lt;&gt;"",MIN(OFFSET(testdata7[[#This Row],[low]],0,0,testdata7[[#This Row],[lastIndex]]-testdata7[[#This Row],[index]],1)),"")</f>
        <v/>
      </c>
      <c r="Q137" s="26" t="str">
        <f>IF(testdata7[[#This Row],[qty]]&lt;&gt;0,testdata7[[#This Row],[last]],"")</f>
        <v/>
      </c>
      <c r="R1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8" spans="1:18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IF(ABS(testdata7[[#This Row],[close]]-H137)&gt;=BrickSize,H137+testdata7[[#This Row],[qty]]*BrickSize,H137)</f>
        <v>231.2492448635299</v>
      </c>
      <c r="I138" s="15">
        <f>(testdata7[[#This Row],[close]]-H137)/BrickSize</f>
        <v>0.69120798730460442</v>
      </c>
      <c r="J138" s="12">
        <f>ROUNDDOWN((testdata7[[#This Row],[close]]-H137)/BrickSize,0)</f>
        <v>0</v>
      </c>
      <c r="K138" s="12">
        <f t="array" ref="K138">SUM(ABS(J$2:J138))</f>
        <v>3</v>
      </c>
      <c r="L138" s="6" t="str">
        <f>IF(testdata7[[#This Row],[last]]&gt;H137,"UP",IF(testdata7[[#This Row],[last]]&lt;H137,"DN",""))</f>
        <v/>
      </c>
      <c r="M138" s="7">
        <f t="shared" si="2"/>
        <v>105</v>
      </c>
      <c r="N138" s="26" t="str">
        <f>IF(testdata7[[#This Row],[qty]]&lt;&gt;0,H137,"")</f>
        <v/>
      </c>
      <c r="O138" s="29" t="str">
        <f ca="1">IF(testdata7[[#This Row],[dir]]&lt;&gt;"",MAX(OFFSET(testdata7[[#This Row],[high]],0,0,testdata7[[#This Row],[lastIndex]]-testdata7[[#This Row],[index]],1)),"")</f>
        <v/>
      </c>
      <c r="P138" s="29" t="str">
        <f ca="1">IF(testdata7[[#This Row],[dir]]&lt;&gt;"",MIN(OFFSET(testdata7[[#This Row],[low]],0,0,testdata7[[#This Row],[lastIndex]]-testdata7[[#This Row],[index]],1)),"")</f>
        <v/>
      </c>
      <c r="Q138" s="26" t="str">
        <f>IF(testdata7[[#This Row],[qty]]&lt;&gt;0,testdata7[[#This Row],[last]],"")</f>
        <v/>
      </c>
      <c r="R1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9" spans="1:18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IF(ABS(testdata7[[#This Row],[close]]-H138)&gt;=BrickSize,H138+testdata7[[#This Row],[qty]]*BrickSize,H138)</f>
        <v>231.2492448635299</v>
      </c>
      <c r="I139" s="15">
        <f>(testdata7[[#This Row],[close]]-H138)/BrickSize</f>
        <v>0.7090948982563029</v>
      </c>
      <c r="J139" s="12">
        <f>ROUNDDOWN((testdata7[[#This Row],[close]]-H138)/BrickSize,0)</f>
        <v>0</v>
      </c>
      <c r="K139" s="12">
        <f t="array" ref="K139">SUM(ABS(J$2:J139))</f>
        <v>3</v>
      </c>
      <c r="L139" s="6" t="str">
        <f>IF(testdata7[[#This Row],[last]]&gt;H138,"UP",IF(testdata7[[#This Row],[last]]&lt;H138,"DN",""))</f>
        <v/>
      </c>
      <c r="M139" s="7">
        <f t="shared" si="2"/>
        <v>105</v>
      </c>
      <c r="N139" s="26" t="str">
        <f>IF(testdata7[[#This Row],[qty]]&lt;&gt;0,H138,"")</f>
        <v/>
      </c>
      <c r="O139" s="29" t="str">
        <f ca="1">IF(testdata7[[#This Row],[dir]]&lt;&gt;"",MAX(OFFSET(testdata7[[#This Row],[high]],0,0,testdata7[[#This Row],[lastIndex]]-testdata7[[#This Row],[index]],1)),"")</f>
        <v/>
      </c>
      <c r="P139" s="29" t="str">
        <f ca="1">IF(testdata7[[#This Row],[dir]]&lt;&gt;"",MIN(OFFSET(testdata7[[#This Row],[low]],0,0,testdata7[[#This Row],[lastIndex]]-testdata7[[#This Row],[index]],1)),"")</f>
        <v/>
      </c>
      <c r="Q139" s="26" t="str">
        <f>IF(testdata7[[#This Row],[qty]]&lt;&gt;0,testdata7[[#This Row],[last]],"")</f>
        <v/>
      </c>
      <c r="R1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0" spans="1:18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IF(ABS(testdata7[[#This Row],[close]]-H139)&gt;=BrickSize,H139+testdata7[[#This Row],[qty]]*BrickSize,H139)</f>
        <v>231.2492448635299</v>
      </c>
      <c r="I140" s="15">
        <f>(testdata7[[#This Row],[close]]-H139)/BrickSize</f>
        <v>0.67494715916669956</v>
      </c>
      <c r="J140" s="12">
        <f>ROUNDDOWN((testdata7[[#This Row],[close]]-H139)/BrickSize,0)</f>
        <v>0</v>
      </c>
      <c r="K140" s="12">
        <f t="array" ref="K140">SUM(ABS(J$2:J140))</f>
        <v>3</v>
      </c>
      <c r="L140" s="6" t="str">
        <f>IF(testdata7[[#This Row],[last]]&gt;H139,"UP",IF(testdata7[[#This Row],[last]]&lt;H139,"DN",""))</f>
        <v/>
      </c>
      <c r="M140" s="7">
        <f t="shared" si="2"/>
        <v>105</v>
      </c>
      <c r="N140" s="26" t="str">
        <f>IF(testdata7[[#This Row],[qty]]&lt;&gt;0,H139,"")</f>
        <v/>
      </c>
      <c r="O140" s="29" t="str">
        <f ca="1">IF(testdata7[[#This Row],[dir]]&lt;&gt;"",MAX(OFFSET(testdata7[[#This Row],[high]],0,0,testdata7[[#This Row],[lastIndex]]-testdata7[[#This Row],[index]],1)),"")</f>
        <v/>
      </c>
      <c r="P140" s="29" t="str">
        <f ca="1">IF(testdata7[[#This Row],[dir]]&lt;&gt;"",MIN(OFFSET(testdata7[[#This Row],[low]],0,0,testdata7[[#This Row],[lastIndex]]-testdata7[[#This Row],[index]],1)),"")</f>
        <v/>
      </c>
      <c r="Q140" s="26" t="str">
        <f>IF(testdata7[[#This Row],[qty]]&lt;&gt;0,testdata7[[#This Row],[last]],"")</f>
        <v/>
      </c>
      <c r="R1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1" spans="1:18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IF(ABS(testdata7[[#This Row],[close]]-H140)&gt;=BrickSize,H140+testdata7[[#This Row],[qty]]*BrickSize,H140)</f>
        <v>231.2492448635299</v>
      </c>
      <c r="I141" s="15">
        <f>(testdata7[[#This Row],[close]]-H140)/BrickSize</f>
        <v>0.66519066228395574</v>
      </c>
      <c r="J141" s="12">
        <f>ROUNDDOWN((testdata7[[#This Row],[close]]-H140)/BrickSize,0)</f>
        <v>0</v>
      </c>
      <c r="K141" s="12">
        <f t="array" ref="K141">SUM(ABS(J$2:J141))</f>
        <v>3</v>
      </c>
      <c r="L141" s="6" t="str">
        <f>IF(testdata7[[#This Row],[last]]&gt;H140,"UP",IF(testdata7[[#This Row],[last]]&lt;H140,"DN",""))</f>
        <v/>
      </c>
      <c r="M141" s="7">
        <f t="shared" si="2"/>
        <v>105</v>
      </c>
      <c r="N141" s="26" t="str">
        <f>IF(testdata7[[#This Row],[qty]]&lt;&gt;0,H140,"")</f>
        <v/>
      </c>
      <c r="O141" s="29" t="str">
        <f ca="1">IF(testdata7[[#This Row],[dir]]&lt;&gt;"",MAX(OFFSET(testdata7[[#This Row],[high]],0,0,testdata7[[#This Row],[lastIndex]]-testdata7[[#This Row],[index]],1)),"")</f>
        <v/>
      </c>
      <c r="P141" s="29" t="str">
        <f ca="1">IF(testdata7[[#This Row],[dir]]&lt;&gt;"",MIN(OFFSET(testdata7[[#This Row],[low]],0,0,testdata7[[#This Row],[lastIndex]]-testdata7[[#This Row],[index]],1)),"")</f>
        <v/>
      </c>
      <c r="Q141" s="26" t="str">
        <f>IF(testdata7[[#This Row],[qty]]&lt;&gt;0,testdata7[[#This Row],[last]],"")</f>
        <v/>
      </c>
      <c r="R1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2" spans="1:18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IF(ABS(testdata7[[#This Row],[close]]-H141)&gt;=BrickSize,H141+testdata7[[#This Row],[qty]]*BrickSize,H141)</f>
        <v>231.2492448635299</v>
      </c>
      <c r="I142" s="15">
        <f>(testdata7[[#This Row],[close]]-H141)/BrickSize</f>
        <v>0.75787738267001736</v>
      </c>
      <c r="J142" s="12">
        <f>ROUNDDOWN((testdata7[[#This Row],[close]]-H141)/BrickSize,0)</f>
        <v>0</v>
      </c>
      <c r="K142" s="12">
        <f t="array" ref="K142">SUM(ABS(J$2:J142))</f>
        <v>3</v>
      </c>
      <c r="L142" s="6" t="str">
        <f>IF(testdata7[[#This Row],[last]]&gt;H141,"UP",IF(testdata7[[#This Row],[last]]&lt;H141,"DN",""))</f>
        <v/>
      </c>
      <c r="M142" s="7">
        <f t="shared" si="2"/>
        <v>105</v>
      </c>
      <c r="N142" s="26" t="str">
        <f>IF(testdata7[[#This Row],[qty]]&lt;&gt;0,H141,"")</f>
        <v/>
      </c>
      <c r="O142" s="29" t="str">
        <f ca="1">IF(testdata7[[#This Row],[dir]]&lt;&gt;"",MAX(OFFSET(testdata7[[#This Row],[high]],0,0,testdata7[[#This Row],[lastIndex]]-testdata7[[#This Row],[index]],1)),"")</f>
        <v/>
      </c>
      <c r="P142" s="29" t="str">
        <f ca="1">IF(testdata7[[#This Row],[dir]]&lt;&gt;"",MIN(OFFSET(testdata7[[#This Row],[low]],0,0,testdata7[[#This Row],[lastIndex]]-testdata7[[#This Row],[index]],1)),"")</f>
        <v/>
      </c>
      <c r="Q142" s="26" t="str">
        <f>IF(testdata7[[#This Row],[qty]]&lt;&gt;0,testdata7[[#This Row],[last]],"")</f>
        <v/>
      </c>
      <c r="R14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3" spans="1:18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IF(ABS(testdata7[[#This Row],[close]]-H142)&gt;=BrickSize,H142+testdata7[[#This Row],[qty]]*BrickSize,H142)</f>
        <v>231.2492448635299</v>
      </c>
      <c r="I143" s="15">
        <f>(testdata7[[#This Row],[close]]-H142)/BrickSize</f>
        <v>0.75950346548380654</v>
      </c>
      <c r="J143" s="12">
        <f>ROUNDDOWN((testdata7[[#This Row],[close]]-H142)/BrickSize,0)</f>
        <v>0</v>
      </c>
      <c r="K143" s="12">
        <f t="array" ref="K143">SUM(ABS(J$2:J143))</f>
        <v>3</v>
      </c>
      <c r="L143" s="6" t="str">
        <f>IF(testdata7[[#This Row],[last]]&gt;H142,"UP",IF(testdata7[[#This Row],[last]]&lt;H142,"DN",""))</f>
        <v/>
      </c>
      <c r="M143" s="7">
        <f t="shared" si="2"/>
        <v>105</v>
      </c>
      <c r="N143" s="26" t="str">
        <f>IF(testdata7[[#This Row],[qty]]&lt;&gt;0,H142,"")</f>
        <v/>
      </c>
      <c r="O143" s="29" t="str">
        <f ca="1">IF(testdata7[[#This Row],[dir]]&lt;&gt;"",MAX(OFFSET(testdata7[[#This Row],[high]],0,0,testdata7[[#This Row],[lastIndex]]-testdata7[[#This Row],[index]],1)),"")</f>
        <v/>
      </c>
      <c r="P143" s="29" t="str">
        <f ca="1">IF(testdata7[[#This Row],[dir]]&lt;&gt;"",MIN(OFFSET(testdata7[[#This Row],[low]],0,0,testdata7[[#This Row],[lastIndex]]-testdata7[[#This Row],[index]],1)),"")</f>
        <v/>
      </c>
      <c r="Q143" s="26" t="str">
        <f>IF(testdata7[[#This Row],[qty]]&lt;&gt;0,testdata7[[#This Row],[last]],"")</f>
        <v/>
      </c>
      <c r="R14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4" spans="1:18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IF(ABS(testdata7[[#This Row],[close]]-H143)&gt;=BrickSize,H143+testdata7[[#This Row],[qty]]*BrickSize,H143)</f>
        <v>231.2492448635299</v>
      </c>
      <c r="I144" s="15">
        <f>(testdata7[[#This Row],[close]]-H143)/BrickSize</f>
        <v>0.72372964358041403</v>
      </c>
      <c r="J144" s="12">
        <f>ROUNDDOWN((testdata7[[#This Row],[close]]-H143)/BrickSize,0)</f>
        <v>0</v>
      </c>
      <c r="K144" s="12">
        <f t="array" ref="K144">SUM(ABS(J$2:J144))</f>
        <v>3</v>
      </c>
      <c r="L144" s="6" t="str">
        <f>IF(testdata7[[#This Row],[last]]&gt;H143,"UP",IF(testdata7[[#This Row],[last]]&lt;H143,"DN",""))</f>
        <v/>
      </c>
      <c r="M144" s="7">
        <f t="shared" si="2"/>
        <v>105</v>
      </c>
      <c r="N144" s="26" t="str">
        <f>IF(testdata7[[#This Row],[qty]]&lt;&gt;0,H143,"")</f>
        <v/>
      </c>
      <c r="O144" s="29" t="str">
        <f ca="1">IF(testdata7[[#This Row],[dir]]&lt;&gt;"",MAX(OFFSET(testdata7[[#This Row],[high]],0,0,testdata7[[#This Row],[lastIndex]]-testdata7[[#This Row],[index]],1)),"")</f>
        <v/>
      </c>
      <c r="P144" s="29" t="str">
        <f ca="1">IF(testdata7[[#This Row],[dir]]&lt;&gt;"",MIN(OFFSET(testdata7[[#This Row],[low]],0,0,testdata7[[#This Row],[lastIndex]]-testdata7[[#This Row],[index]],1)),"")</f>
        <v/>
      </c>
      <c r="Q144" s="26" t="str">
        <f>IF(testdata7[[#This Row],[qty]]&lt;&gt;0,testdata7[[#This Row],[last]],"")</f>
        <v/>
      </c>
      <c r="R1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5" spans="1:18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IF(ABS(testdata7[[#This Row],[close]]-H144)&gt;=BrickSize,H144+testdata7[[#This Row],[qty]]*BrickSize,H144)</f>
        <v>231.2492448635299</v>
      </c>
      <c r="I145" s="15">
        <f>(testdata7[[#This Row],[close]]-H144)/BrickSize</f>
        <v>0.67982540760807153</v>
      </c>
      <c r="J145" s="12">
        <f>ROUNDDOWN((testdata7[[#This Row],[close]]-H144)/BrickSize,0)</f>
        <v>0</v>
      </c>
      <c r="K145" s="12">
        <f t="array" ref="K145">SUM(ABS(J$2:J145))</f>
        <v>3</v>
      </c>
      <c r="L145" s="6" t="str">
        <f>IF(testdata7[[#This Row],[last]]&gt;H144,"UP",IF(testdata7[[#This Row],[last]]&lt;H144,"DN",""))</f>
        <v/>
      </c>
      <c r="M145" s="7">
        <f t="shared" si="2"/>
        <v>105</v>
      </c>
      <c r="N145" s="26" t="str">
        <f>IF(testdata7[[#This Row],[qty]]&lt;&gt;0,H144,"")</f>
        <v/>
      </c>
      <c r="O145" s="29" t="str">
        <f ca="1">IF(testdata7[[#This Row],[dir]]&lt;&gt;"",MAX(OFFSET(testdata7[[#This Row],[high]],0,0,testdata7[[#This Row],[lastIndex]]-testdata7[[#This Row],[index]],1)),"")</f>
        <v/>
      </c>
      <c r="P145" s="29" t="str">
        <f ca="1">IF(testdata7[[#This Row],[dir]]&lt;&gt;"",MIN(OFFSET(testdata7[[#This Row],[low]],0,0,testdata7[[#This Row],[lastIndex]]-testdata7[[#This Row],[index]],1)),"")</f>
        <v/>
      </c>
      <c r="Q145" s="26" t="str">
        <f>IF(testdata7[[#This Row],[qty]]&lt;&gt;0,testdata7[[#This Row],[last]],"")</f>
        <v/>
      </c>
      <c r="R1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6" spans="1:18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IF(ABS(testdata7[[#This Row],[close]]-H145)&gt;=BrickSize,H145+testdata7[[#This Row],[qty]]*BrickSize,H145)</f>
        <v>231.2492448635299</v>
      </c>
      <c r="I146" s="15">
        <f>(testdata7[[#This Row],[close]]-H145)/BrickSize</f>
        <v>0.65706024821500109</v>
      </c>
      <c r="J146" s="12">
        <f>ROUNDDOWN((testdata7[[#This Row],[close]]-H145)/BrickSize,0)</f>
        <v>0</v>
      </c>
      <c r="K146" s="12">
        <f t="array" ref="K146">SUM(ABS(J$2:J146))</f>
        <v>3</v>
      </c>
      <c r="L146" s="6" t="str">
        <f>IF(testdata7[[#This Row],[last]]&gt;H145,"UP",IF(testdata7[[#This Row],[last]]&lt;H145,"DN",""))</f>
        <v/>
      </c>
      <c r="M146" s="7">
        <f t="shared" si="2"/>
        <v>105</v>
      </c>
      <c r="N146" s="26" t="str">
        <f>IF(testdata7[[#This Row],[qty]]&lt;&gt;0,H145,"")</f>
        <v/>
      </c>
      <c r="O146" s="29" t="str">
        <f ca="1">IF(testdata7[[#This Row],[dir]]&lt;&gt;"",MAX(OFFSET(testdata7[[#This Row],[high]],0,0,testdata7[[#This Row],[lastIndex]]-testdata7[[#This Row],[index]],1)),"")</f>
        <v/>
      </c>
      <c r="P146" s="29" t="str">
        <f ca="1">IF(testdata7[[#This Row],[dir]]&lt;&gt;"",MIN(OFFSET(testdata7[[#This Row],[low]],0,0,testdata7[[#This Row],[lastIndex]]-testdata7[[#This Row],[index]],1)),"")</f>
        <v/>
      </c>
      <c r="Q146" s="26" t="str">
        <f>IF(testdata7[[#This Row],[qty]]&lt;&gt;0,testdata7[[#This Row],[last]],"")</f>
        <v/>
      </c>
      <c r="R1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7" spans="1:18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IF(ABS(testdata7[[#This Row],[close]]-H146)&gt;=BrickSize,H146+testdata7[[#This Row],[qty]]*BrickSize,H146)</f>
        <v>231.2492448635299</v>
      </c>
      <c r="I147" s="15">
        <f>(testdata7[[#This Row],[close]]-H146)/BrickSize</f>
        <v>0.74324263734590168</v>
      </c>
      <c r="J147" s="12">
        <f>ROUNDDOWN((testdata7[[#This Row],[close]]-H146)/BrickSize,0)</f>
        <v>0</v>
      </c>
      <c r="K147" s="12">
        <f t="array" ref="K147">SUM(ABS(J$2:J147))</f>
        <v>3</v>
      </c>
      <c r="L147" s="6" t="str">
        <f>IF(testdata7[[#This Row],[last]]&gt;H146,"UP",IF(testdata7[[#This Row],[last]]&lt;H146,"DN",""))</f>
        <v/>
      </c>
      <c r="M147" s="7">
        <f t="shared" si="2"/>
        <v>105</v>
      </c>
      <c r="N147" s="26" t="str">
        <f>IF(testdata7[[#This Row],[qty]]&lt;&gt;0,H146,"")</f>
        <v/>
      </c>
      <c r="O147" s="29" t="str">
        <f ca="1">IF(testdata7[[#This Row],[dir]]&lt;&gt;"",MAX(OFFSET(testdata7[[#This Row],[high]],0,0,testdata7[[#This Row],[lastIndex]]-testdata7[[#This Row],[index]],1)),"")</f>
        <v/>
      </c>
      <c r="P147" s="29" t="str">
        <f ca="1">IF(testdata7[[#This Row],[dir]]&lt;&gt;"",MIN(OFFSET(testdata7[[#This Row],[low]],0,0,testdata7[[#This Row],[lastIndex]]-testdata7[[#This Row],[index]],1)),"")</f>
        <v/>
      </c>
      <c r="Q147" s="26" t="str">
        <f>IF(testdata7[[#This Row],[qty]]&lt;&gt;0,testdata7[[#This Row],[last]],"")</f>
        <v/>
      </c>
      <c r="R1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8" spans="1:18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IF(ABS(testdata7[[#This Row],[close]]-H147)&gt;=BrickSize,H147+testdata7[[#This Row],[qty]]*BrickSize,H147)</f>
        <v>231.2492448635299</v>
      </c>
      <c r="I148" s="15">
        <f>(testdata7[[#This Row],[close]]-H147)/BrickSize</f>
        <v>0.76112954829760016</v>
      </c>
      <c r="J148" s="12">
        <f>ROUNDDOWN((testdata7[[#This Row],[close]]-H147)/BrickSize,0)</f>
        <v>0</v>
      </c>
      <c r="K148" s="12">
        <f t="array" ref="K148">SUM(ABS(J$2:J148))</f>
        <v>3</v>
      </c>
      <c r="L148" s="6" t="str">
        <f>IF(testdata7[[#This Row],[last]]&gt;H147,"UP",IF(testdata7[[#This Row],[last]]&lt;H147,"DN",""))</f>
        <v/>
      </c>
      <c r="M148" s="7">
        <f t="shared" si="2"/>
        <v>105</v>
      </c>
      <c r="N148" s="26" t="str">
        <f>IF(testdata7[[#This Row],[qty]]&lt;&gt;0,H147,"")</f>
        <v/>
      </c>
      <c r="O148" s="29" t="str">
        <f ca="1">IF(testdata7[[#This Row],[dir]]&lt;&gt;"",MAX(OFFSET(testdata7[[#This Row],[high]],0,0,testdata7[[#This Row],[lastIndex]]-testdata7[[#This Row],[index]],1)),"")</f>
        <v/>
      </c>
      <c r="P148" s="29" t="str">
        <f ca="1">IF(testdata7[[#This Row],[dir]]&lt;&gt;"",MIN(OFFSET(testdata7[[#This Row],[low]],0,0,testdata7[[#This Row],[lastIndex]]-testdata7[[#This Row],[index]],1)),"")</f>
        <v/>
      </c>
      <c r="Q148" s="26" t="str">
        <f>IF(testdata7[[#This Row],[qty]]&lt;&gt;0,testdata7[[#This Row],[last]],"")</f>
        <v/>
      </c>
      <c r="R14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9" spans="1:18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IF(ABS(testdata7[[#This Row],[close]]-H148)&gt;=BrickSize,H148+testdata7[[#This Row],[qty]]*BrickSize,H148)</f>
        <v>231.2492448635299</v>
      </c>
      <c r="I149" s="15">
        <f>(testdata7[[#This Row],[close]]-H148)/BrickSize</f>
        <v>0.68795582167702163</v>
      </c>
      <c r="J149" s="12">
        <f>ROUNDDOWN((testdata7[[#This Row],[close]]-H148)/BrickSize,0)</f>
        <v>0</v>
      </c>
      <c r="K149" s="12">
        <f t="array" ref="K149">SUM(ABS(J$2:J149))</f>
        <v>3</v>
      </c>
      <c r="L149" s="6" t="str">
        <f>IF(testdata7[[#This Row],[last]]&gt;H148,"UP",IF(testdata7[[#This Row],[last]]&lt;H148,"DN",""))</f>
        <v/>
      </c>
      <c r="M149" s="7">
        <f t="shared" si="2"/>
        <v>105</v>
      </c>
      <c r="N149" s="26" t="str">
        <f>IF(testdata7[[#This Row],[qty]]&lt;&gt;0,H148,"")</f>
        <v/>
      </c>
      <c r="O149" s="29" t="str">
        <f ca="1">IF(testdata7[[#This Row],[dir]]&lt;&gt;"",MAX(OFFSET(testdata7[[#This Row],[high]],0,0,testdata7[[#This Row],[lastIndex]]-testdata7[[#This Row],[index]],1)),"")</f>
        <v/>
      </c>
      <c r="P149" s="29" t="str">
        <f ca="1">IF(testdata7[[#This Row],[dir]]&lt;&gt;"",MIN(OFFSET(testdata7[[#This Row],[low]],0,0,testdata7[[#This Row],[lastIndex]]-testdata7[[#This Row],[index]],1)),"")</f>
        <v/>
      </c>
      <c r="Q149" s="26" t="str">
        <f>IF(testdata7[[#This Row],[qty]]&lt;&gt;0,testdata7[[#This Row],[last]],"")</f>
        <v/>
      </c>
      <c r="R14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0" spans="1:18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IF(ABS(testdata7[[#This Row],[close]]-H149)&gt;=BrickSize,H149+testdata7[[#This Row],[qty]]*BrickSize,H149)</f>
        <v>231.2492448635299</v>
      </c>
      <c r="I150" s="15">
        <f>(testdata7[[#This Row],[close]]-H149)/BrickSize</f>
        <v>0.7562512998562283</v>
      </c>
      <c r="J150" s="12">
        <f>ROUNDDOWN((testdata7[[#This Row],[close]]-H149)/BrickSize,0)</f>
        <v>0</v>
      </c>
      <c r="K150" s="12">
        <f t="array" ref="K150">SUM(ABS(J$2:J150))</f>
        <v>3</v>
      </c>
      <c r="L150" s="6" t="str">
        <f>IF(testdata7[[#This Row],[last]]&gt;H149,"UP",IF(testdata7[[#This Row],[last]]&lt;H149,"DN",""))</f>
        <v/>
      </c>
      <c r="M150" s="7">
        <f t="shared" si="2"/>
        <v>105</v>
      </c>
      <c r="N150" s="26" t="str">
        <f>IF(testdata7[[#This Row],[qty]]&lt;&gt;0,H149,"")</f>
        <v/>
      </c>
      <c r="O150" s="29" t="str">
        <f ca="1">IF(testdata7[[#This Row],[dir]]&lt;&gt;"",MAX(OFFSET(testdata7[[#This Row],[high]],0,0,testdata7[[#This Row],[lastIndex]]-testdata7[[#This Row],[index]],1)),"")</f>
        <v/>
      </c>
      <c r="P150" s="29" t="str">
        <f ca="1">IF(testdata7[[#This Row],[dir]]&lt;&gt;"",MIN(OFFSET(testdata7[[#This Row],[low]],0,0,testdata7[[#This Row],[lastIndex]]-testdata7[[#This Row],[index]],1)),"")</f>
        <v/>
      </c>
      <c r="Q150" s="26" t="str">
        <f>IF(testdata7[[#This Row],[qty]]&lt;&gt;0,testdata7[[#This Row],[last]],"")</f>
        <v/>
      </c>
      <c r="R1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1" spans="1:18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IF(ABS(testdata7[[#This Row],[close]]-H150)&gt;=BrickSize,H150+testdata7[[#This Row],[qty]]*BrickSize,H150)</f>
        <v>231.2492448635299</v>
      </c>
      <c r="I151" s="15">
        <f>(testdata7[[#This Row],[close]]-H150)/BrickSize</f>
        <v>0.82779894366301321</v>
      </c>
      <c r="J151" s="12">
        <f>ROUNDDOWN((testdata7[[#This Row],[close]]-H150)/BrickSize,0)</f>
        <v>0</v>
      </c>
      <c r="K151" s="12">
        <f t="array" ref="K151">SUM(ABS(J$2:J151))</f>
        <v>3</v>
      </c>
      <c r="L151" s="6" t="str">
        <f>IF(testdata7[[#This Row],[last]]&gt;H150,"UP",IF(testdata7[[#This Row],[last]]&lt;H150,"DN",""))</f>
        <v/>
      </c>
      <c r="M151" s="7">
        <f t="shared" si="2"/>
        <v>105</v>
      </c>
      <c r="N151" s="26" t="str">
        <f>IF(testdata7[[#This Row],[qty]]&lt;&gt;0,H150,"")</f>
        <v/>
      </c>
      <c r="O151" s="29" t="str">
        <f ca="1">IF(testdata7[[#This Row],[dir]]&lt;&gt;"",MAX(OFFSET(testdata7[[#This Row],[high]],0,0,testdata7[[#This Row],[lastIndex]]-testdata7[[#This Row],[index]],1)),"")</f>
        <v/>
      </c>
      <c r="P151" s="29" t="str">
        <f ca="1">IF(testdata7[[#This Row],[dir]]&lt;&gt;"",MIN(OFFSET(testdata7[[#This Row],[low]],0,0,testdata7[[#This Row],[lastIndex]]-testdata7[[#This Row],[index]],1)),"")</f>
        <v/>
      </c>
      <c r="Q151" s="26" t="str">
        <f>IF(testdata7[[#This Row],[qty]]&lt;&gt;0,testdata7[[#This Row],[last]],"")</f>
        <v/>
      </c>
      <c r="R1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2" spans="1:18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IF(ABS(testdata7[[#This Row],[close]]-H151)&gt;=BrickSize,H151+testdata7[[#This Row],[qty]]*BrickSize,H151)</f>
        <v>231.2492448635299</v>
      </c>
      <c r="I152" s="15">
        <f>(testdata7[[#This Row],[close]]-H151)/BrickSize</f>
        <v>0.73348614046315785</v>
      </c>
      <c r="J152" s="12">
        <f>ROUNDDOWN((testdata7[[#This Row],[close]]-H151)/BrickSize,0)</f>
        <v>0</v>
      </c>
      <c r="K152" s="12">
        <f t="array" ref="K152">SUM(ABS(J$2:J152))</f>
        <v>3</v>
      </c>
      <c r="L152" s="6" t="str">
        <f>IF(testdata7[[#This Row],[last]]&gt;H151,"UP",IF(testdata7[[#This Row],[last]]&lt;H151,"DN",""))</f>
        <v/>
      </c>
      <c r="M152" s="7">
        <f t="shared" si="2"/>
        <v>105</v>
      </c>
      <c r="N152" s="26" t="str">
        <f>IF(testdata7[[#This Row],[qty]]&lt;&gt;0,H151,"")</f>
        <v/>
      </c>
      <c r="O152" s="29" t="str">
        <f ca="1">IF(testdata7[[#This Row],[dir]]&lt;&gt;"",MAX(OFFSET(testdata7[[#This Row],[high]],0,0,testdata7[[#This Row],[lastIndex]]-testdata7[[#This Row],[index]],1)),"")</f>
        <v/>
      </c>
      <c r="P152" s="29" t="str">
        <f ca="1">IF(testdata7[[#This Row],[dir]]&lt;&gt;"",MIN(OFFSET(testdata7[[#This Row],[low]],0,0,testdata7[[#This Row],[lastIndex]]-testdata7[[#This Row],[index]],1)),"")</f>
        <v/>
      </c>
      <c r="Q152" s="26" t="str">
        <f>IF(testdata7[[#This Row],[qty]]&lt;&gt;0,testdata7[[#This Row],[last]],"")</f>
        <v/>
      </c>
      <c r="R1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3" spans="1:18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IF(ABS(testdata7[[#This Row],[close]]-H152)&gt;=BrickSize,H152+testdata7[[#This Row],[qty]]*BrickSize,H152)</f>
        <v>231.2492448635299</v>
      </c>
      <c r="I153" s="15">
        <f>(testdata7[[#This Row],[close]]-H152)/BrickSize</f>
        <v>0.73186005764936879</v>
      </c>
      <c r="J153" s="12">
        <f>ROUNDDOWN((testdata7[[#This Row],[close]]-H152)/BrickSize,0)</f>
        <v>0</v>
      </c>
      <c r="K153" s="12">
        <f t="array" ref="K153">SUM(ABS(J$2:J153))</f>
        <v>3</v>
      </c>
      <c r="L153" s="6" t="str">
        <f>IF(testdata7[[#This Row],[last]]&gt;H152,"UP",IF(testdata7[[#This Row],[last]]&lt;H152,"DN",""))</f>
        <v/>
      </c>
      <c r="M153" s="7">
        <f t="shared" si="2"/>
        <v>105</v>
      </c>
      <c r="N153" s="26" t="str">
        <f>IF(testdata7[[#This Row],[qty]]&lt;&gt;0,H152,"")</f>
        <v/>
      </c>
      <c r="O153" s="29" t="str">
        <f ca="1">IF(testdata7[[#This Row],[dir]]&lt;&gt;"",MAX(OFFSET(testdata7[[#This Row],[high]],0,0,testdata7[[#This Row],[lastIndex]]-testdata7[[#This Row],[index]],1)),"")</f>
        <v/>
      </c>
      <c r="P153" s="29" t="str">
        <f ca="1">IF(testdata7[[#This Row],[dir]]&lt;&gt;"",MIN(OFFSET(testdata7[[#This Row],[low]],0,0,testdata7[[#This Row],[lastIndex]]-testdata7[[#This Row],[index]],1)),"")</f>
        <v/>
      </c>
      <c r="Q153" s="26" t="str">
        <f>IF(testdata7[[#This Row],[qty]]&lt;&gt;0,testdata7[[#This Row],[last]],"")</f>
        <v/>
      </c>
      <c r="R1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4" spans="1:18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IF(ABS(testdata7[[#This Row],[close]]-H153)&gt;=BrickSize,H153+testdata7[[#This Row],[qty]]*BrickSize,H153)</f>
        <v>231.2492448635299</v>
      </c>
      <c r="I154" s="15">
        <f>(testdata7[[#This Row],[close]]-H153)/BrickSize</f>
        <v>0.19037448065710549</v>
      </c>
      <c r="J154" s="12">
        <f>ROUNDDOWN((testdata7[[#This Row],[close]]-H153)/BrickSize,0)</f>
        <v>0</v>
      </c>
      <c r="K154" s="12">
        <f t="array" ref="K154">SUM(ABS(J$2:J154))</f>
        <v>3</v>
      </c>
      <c r="L154" s="6" t="str">
        <f>IF(testdata7[[#This Row],[last]]&gt;H153,"UP",IF(testdata7[[#This Row],[last]]&lt;H153,"DN",""))</f>
        <v/>
      </c>
      <c r="M154" s="7">
        <f t="shared" si="2"/>
        <v>105</v>
      </c>
      <c r="N154" s="26" t="str">
        <f>IF(testdata7[[#This Row],[qty]]&lt;&gt;0,H153,"")</f>
        <v/>
      </c>
      <c r="O154" s="29" t="str">
        <f ca="1">IF(testdata7[[#This Row],[dir]]&lt;&gt;"",MAX(OFFSET(testdata7[[#This Row],[high]],0,0,testdata7[[#This Row],[lastIndex]]-testdata7[[#This Row],[index]],1)),"")</f>
        <v/>
      </c>
      <c r="P154" s="29" t="str">
        <f ca="1">IF(testdata7[[#This Row],[dir]]&lt;&gt;"",MIN(OFFSET(testdata7[[#This Row],[low]],0,0,testdata7[[#This Row],[lastIndex]]-testdata7[[#This Row],[index]],1)),"")</f>
        <v/>
      </c>
      <c r="Q154" s="26" t="str">
        <f>IF(testdata7[[#This Row],[qty]]&lt;&gt;0,testdata7[[#This Row],[last]],"")</f>
        <v/>
      </c>
      <c r="R1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5" spans="1:18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IF(ABS(testdata7[[#This Row],[close]]-H154)&gt;=BrickSize,H154+testdata7[[#This Row],[qty]]*BrickSize,H154)</f>
        <v>231.2492448635299</v>
      </c>
      <c r="I155" s="15">
        <f>(testdata7[[#This Row],[close]]-H154)/BrickSize</f>
        <v>0.24728737913977927</v>
      </c>
      <c r="J155" s="12">
        <f>ROUNDDOWN((testdata7[[#This Row],[close]]-H154)/BrickSize,0)</f>
        <v>0</v>
      </c>
      <c r="K155" s="12">
        <f t="array" ref="K155">SUM(ABS(J$2:J155))</f>
        <v>3</v>
      </c>
      <c r="L155" s="6" t="str">
        <f>IF(testdata7[[#This Row],[last]]&gt;H154,"UP",IF(testdata7[[#This Row],[last]]&lt;H154,"DN",""))</f>
        <v/>
      </c>
      <c r="M155" s="7">
        <f t="shared" si="2"/>
        <v>105</v>
      </c>
      <c r="N155" s="26" t="str">
        <f>IF(testdata7[[#This Row],[qty]]&lt;&gt;0,H154,"")</f>
        <v/>
      </c>
      <c r="O155" s="29" t="str">
        <f ca="1">IF(testdata7[[#This Row],[dir]]&lt;&gt;"",MAX(OFFSET(testdata7[[#This Row],[high]],0,0,testdata7[[#This Row],[lastIndex]]-testdata7[[#This Row],[index]],1)),"")</f>
        <v/>
      </c>
      <c r="P155" s="29" t="str">
        <f ca="1">IF(testdata7[[#This Row],[dir]]&lt;&gt;"",MIN(OFFSET(testdata7[[#This Row],[low]],0,0,testdata7[[#This Row],[lastIndex]]-testdata7[[#This Row],[index]],1)),"")</f>
        <v/>
      </c>
      <c r="Q155" s="26" t="str">
        <f>IF(testdata7[[#This Row],[qty]]&lt;&gt;0,testdata7[[#This Row],[last]],"")</f>
        <v/>
      </c>
      <c r="R1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6" spans="1:18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IF(ABS(testdata7[[#This Row],[close]]-H155)&gt;=BrickSize,H155+testdata7[[#This Row],[qty]]*BrickSize,H155)</f>
        <v>231.2492448635299</v>
      </c>
      <c r="I156" s="15">
        <f>(testdata7[[#This Row],[close]]-H155)/BrickSize</f>
        <v>0.62128642631160858</v>
      </c>
      <c r="J156" s="12">
        <f>ROUNDDOWN((testdata7[[#This Row],[close]]-H155)/BrickSize,0)</f>
        <v>0</v>
      </c>
      <c r="K156" s="12">
        <f t="array" ref="K156">SUM(ABS(J$2:J156))</f>
        <v>3</v>
      </c>
      <c r="L156" s="6" t="str">
        <f>IF(testdata7[[#This Row],[last]]&gt;H155,"UP",IF(testdata7[[#This Row],[last]]&lt;H155,"DN",""))</f>
        <v/>
      </c>
      <c r="M156" s="7">
        <f t="shared" si="2"/>
        <v>105</v>
      </c>
      <c r="N156" s="26" t="str">
        <f>IF(testdata7[[#This Row],[qty]]&lt;&gt;0,H155,"")</f>
        <v/>
      </c>
      <c r="O156" s="29" t="str">
        <f ca="1">IF(testdata7[[#This Row],[dir]]&lt;&gt;"",MAX(OFFSET(testdata7[[#This Row],[high]],0,0,testdata7[[#This Row],[lastIndex]]-testdata7[[#This Row],[index]],1)),"")</f>
        <v/>
      </c>
      <c r="P156" s="29" t="str">
        <f ca="1">IF(testdata7[[#This Row],[dir]]&lt;&gt;"",MIN(OFFSET(testdata7[[#This Row],[low]],0,0,testdata7[[#This Row],[lastIndex]]-testdata7[[#This Row],[index]],1)),"")</f>
        <v/>
      </c>
      <c r="Q156" s="26" t="str">
        <f>IF(testdata7[[#This Row],[qty]]&lt;&gt;0,testdata7[[#This Row],[last]],"")</f>
        <v/>
      </c>
      <c r="R1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7" spans="1:18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IF(ABS(testdata7[[#This Row],[close]]-H156)&gt;=BrickSize,H156+testdata7[[#This Row],[qty]]*BrickSize,H156)</f>
        <v>231.2492448635299</v>
      </c>
      <c r="I157" s="15">
        <f>(testdata7[[#This Row],[close]]-H156)/BrickSize</f>
        <v>0.61803426068403045</v>
      </c>
      <c r="J157" s="12">
        <f>ROUNDDOWN((testdata7[[#This Row],[close]]-H156)/BrickSize,0)</f>
        <v>0</v>
      </c>
      <c r="K157" s="12">
        <f t="array" ref="K157">SUM(ABS(J$2:J157))</f>
        <v>3</v>
      </c>
      <c r="L157" s="6" t="str">
        <f>IF(testdata7[[#This Row],[last]]&gt;H156,"UP",IF(testdata7[[#This Row],[last]]&lt;H156,"DN",""))</f>
        <v/>
      </c>
      <c r="M157" s="7">
        <f t="shared" si="2"/>
        <v>105</v>
      </c>
      <c r="N157" s="26" t="str">
        <f>IF(testdata7[[#This Row],[qty]]&lt;&gt;0,H156,"")</f>
        <v/>
      </c>
      <c r="O157" s="29" t="str">
        <f ca="1">IF(testdata7[[#This Row],[dir]]&lt;&gt;"",MAX(OFFSET(testdata7[[#This Row],[high]],0,0,testdata7[[#This Row],[lastIndex]]-testdata7[[#This Row],[index]],1)),"")</f>
        <v/>
      </c>
      <c r="P157" s="29" t="str">
        <f ca="1">IF(testdata7[[#This Row],[dir]]&lt;&gt;"",MIN(OFFSET(testdata7[[#This Row],[low]],0,0,testdata7[[#This Row],[lastIndex]]-testdata7[[#This Row],[index]],1)),"")</f>
        <v/>
      </c>
      <c r="Q157" s="26" t="str">
        <f>IF(testdata7[[#This Row],[qty]]&lt;&gt;0,testdata7[[#This Row],[last]],"")</f>
        <v/>
      </c>
      <c r="R1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8" spans="1:18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IF(ABS(testdata7[[#This Row],[close]]-H157)&gt;=BrickSize,H157+testdata7[[#This Row],[qty]]*BrickSize,H157)</f>
        <v>231.2492448635299</v>
      </c>
      <c r="I158" s="15">
        <f>(testdata7[[#This Row],[close]]-H157)/BrickSize</f>
        <v>0.68470365604944339</v>
      </c>
      <c r="J158" s="12">
        <f>ROUNDDOWN((testdata7[[#This Row],[close]]-H157)/BrickSize,0)</f>
        <v>0</v>
      </c>
      <c r="K158" s="12">
        <f t="array" ref="K158">SUM(ABS(J$2:J158))</f>
        <v>3</v>
      </c>
      <c r="L158" s="6" t="str">
        <f>IF(testdata7[[#This Row],[last]]&gt;H157,"UP",IF(testdata7[[#This Row],[last]]&lt;H157,"DN",""))</f>
        <v/>
      </c>
      <c r="M158" s="7">
        <f t="shared" si="2"/>
        <v>105</v>
      </c>
      <c r="N158" s="26" t="str">
        <f>IF(testdata7[[#This Row],[qty]]&lt;&gt;0,H157,"")</f>
        <v/>
      </c>
      <c r="O158" s="29" t="str">
        <f ca="1">IF(testdata7[[#This Row],[dir]]&lt;&gt;"",MAX(OFFSET(testdata7[[#This Row],[high]],0,0,testdata7[[#This Row],[lastIndex]]-testdata7[[#This Row],[index]],1)),"")</f>
        <v/>
      </c>
      <c r="P158" s="29" t="str">
        <f ca="1">IF(testdata7[[#This Row],[dir]]&lt;&gt;"",MIN(OFFSET(testdata7[[#This Row],[low]],0,0,testdata7[[#This Row],[lastIndex]]-testdata7[[#This Row],[index]],1)),"")</f>
        <v/>
      </c>
      <c r="Q158" s="26" t="str">
        <f>IF(testdata7[[#This Row],[qty]]&lt;&gt;0,testdata7[[#This Row],[last]],"")</f>
        <v/>
      </c>
      <c r="R1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9" spans="1:18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IF(ABS(testdata7[[#This Row],[close]]-H158)&gt;=BrickSize,H158+testdata7[[#This Row],[qty]]*BrickSize,H158)</f>
        <v>231.2492448635299</v>
      </c>
      <c r="I159" s="15">
        <f>(testdata7[[#This Row],[close]]-H158)/BrickSize</f>
        <v>8.7931263388300041E-2</v>
      </c>
      <c r="J159" s="12">
        <f>ROUNDDOWN((testdata7[[#This Row],[close]]-H158)/BrickSize,0)</f>
        <v>0</v>
      </c>
      <c r="K159" s="12">
        <f t="array" ref="K159">SUM(ABS(J$2:J159))</f>
        <v>3</v>
      </c>
      <c r="L159" s="6" t="str">
        <f>IF(testdata7[[#This Row],[last]]&gt;H158,"UP",IF(testdata7[[#This Row],[last]]&lt;H158,"DN",""))</f>
        <v/>
      </c>
      <c r="M159" s="7">
        <f t="shared" si="2"/>
        <v>105</v>
      </c>
      <c r="N159" s="26" t="str">
        <f>IF(testdata7[[#This Row],[qty]]&lt;&gt;0,H158,"")</f>
        <v/>
      </c>
      <c r="O159" s="29" t="str">
        <f ca="1">IF(testdata7[[#This Row],[dir]]&lt;&gt;"",MAX(OFFSET(testdata7[[#This Row],[high]],0,0,testdata7[[#This Row],[lastIndex]]-testdata7[[#This Row],[index]],1)),"")</f>
        <v/>
      </c>
      <c r="P159" s="29" t="str">
        <f ca="1">IF(testdata7[[#This Row],[dir]]&lt;&gt;"",MIN(OFFSET(testdata7[[#This Row],[low]],0,0,testdata7[[#This Row],[lastIndex]]-testdata7[[#This Row],[index]],1)),"")</f>
        <v/>
      </c>
      <c r="Q159" s="26" t="str">
        <f>IF(testdata7[[#This Row],[qty]]&lt;&gt;0,testdata7[[#This Row],[last]],"")</f>
        <v/>
      </c>
      <c r="R1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0" spans="1:18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IF(ABS(testdata7[[#This Row],[close]]-H159)&gt;=BrickSize,H159+testdata7[[#This Row],[qty]]*BrickSize,H159)</f>
        <v>231.2492448635299</v>
      </c>
      <c r="I160" s="15">
        <f>(testdata7[[#This Row],[close]]-H159)/BrickSize</f>
        <v>2.7766199278048052E-2</v>
      </c>
      <c r="J160" s="12">
        <f>ROUNDDOWN((testdata7[[#This Row],[close]]-H159)/BrickSize,0)</f>
        <v>0</v>
      </c>
      <c r="K160" s="12">
        <f t="array" ref="K160">SUM(ABS(J$2:J160))</f>
        <v>3</v>
      </c>
      <c r="L160" s="6" t="str">
        <f>IF(testdata7[[#This Row],[last]]&gt;H159,"UP",IF(testdata7[[#This Row],[last]]&lt;H159,"DN",""))</f>
        <v/>
      </c>
      <c r="M160" s="7">
        <f t="shared" si="2"/>
        <v>105</v>
      </c>
      <c r="N160" s="26" t="str">
        <f>IF(testdata7[[#This Row],[qty]]&lt;&gt;0,H159,"")</f>
        <v/>
      </c>
      <c r="O160" s="29" t="str">
        <f ca="1">IF(testdata7[[#This Row],[dir]]&lt;&gt;"",MAX(OFFSET(testdata7[[#This Row],[high]],0,0,testdata7[[#This Row],[lastIndex]]-testdata7[[#This Row],[index]],1)),"")</f>
        <v/>
      </c>
      <c r="P160" s="29" t="str">
        <f ca="1">IF(testdata7[[#This Row],[dir]]&lt;&gt;"",MIN(OFFSET(testdata7[[#This Row],[low]],0,0,testdata7[[#This Row],[lastIndex]]-testdata7[[#This Row],[index]],1)),"")</f>
        <v/>
      </c>
      <c r="Q160" s="26" t="str">
        <f>IF(testdata7[[#This Row],[qty]]&lt;&gt;0,testdata7[[#This Row],[last]],"")</f>
        <v/>
      </c>
      <c r="R1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1" spans="1:18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IF(ABS(testdata7[[#This Row],[close]]-H160)&gt;=BrickSize,H160+testdata7[[#This Row],[qty]]*BrickSize,H160)</f>
        <v>231.2492448635299</v>
      </c>
      <c r="I161" s="15">
        <f>(testdata7[[#This Row],[close]]-H160)/BrickSize</f>
        <v>5.7035689926279498E-2</v>
      </c>
      <c r="J161" s="12">
        <f>ROUNDDOWN((testdata7[[#This Row],[close]]-H160)/BrickSize,0)</f>
        <v>0</v>
      </c>
      <c r="K161" s="12">
        <f t="array" ref="K161">SUM(ABS(J$2:J161))</f>
        <v>3</v>
      </c>
      <c r="L161" s="6" t="str">
        <f>IF(testdata7[[#This Row],[last]]&gt;H160,"UP",IF(testdata7[[#This Row],[last]]&lt;H160,"DN",""))</f>
        <v/>
      </c>
      <c r="M161" s="7">
        <f t="shared" si="2"/>
        <v>105</v>
      </c>
      <c r="N161" s="26" t="str">
        <f>IF(testdata7[[#This Row],[qty]]&lt;&gt;0,H160,"")</f>
        <v/>
      </c>
      <c r="O161" s="29" t="str">
        <f ca="1">IF(testdata7[[#This Row],[dir]]&lt;&gt;"",MAX(OFFSET(testdata7[[#This Row],[high]],0,0,testdata7[[#This Row],[lastIndex]]-testdata7[[#This Row],[index]],1)),"")</f>
        <v/>
      </c>
      <c r="P161" s="29" t="str">
        <f ca="1">IF(testdata7[[#This Row],[dir]]&lt;&gt;"",MIN(OFFSET(testdata7[[#This Row],[low]],0,0,testdata7[[#This Row],[lastIndex]]-testdata7[[#This Row],[index]],1)),"")</f>
        <v/>
      </c>
      <c r="Q161" s="26" t="str">
        <f>IF(testdata7[[#This Row],[qty]]&lt;&gt;0,testdata7[[#This Row],[last]],"")</f>
        <v/>
      </c>
      <c r="R1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2" spans="1:18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IF(ABS(testdata7[[#This Row],[close]]-H161)&gt;=BrickSize,H161+testdata7[[#This Row],[qty]]*BrickSize,H161)</f>
        <v>231.2492448635299</v>
      </c>
      <c r="I162" s="15">
        <f>(testdata7[[#This Row],[close]]-H161)/BrickSize</f>
        <v>0.45217381367739018</v>
      </c>
      <c r="J162" s="12">
        <f>ROUNDDOWN((testdata7[[#This Row],[close]]-H161)/BrickSize,0)</f>
        <v>0</v>
      </c>
      <c r="K162" s="12">
        <f t="array" ref="K162">SUM(ABS(J$2:J162))</f>
        <v>3</v>
      </c>
      <c r="L162" s="6" t="str">
        <f>IF(testdata7[[#This Row],[last]]&gt;H161,"UP",IF(testdata7[[#This Row],[last]]&lt;H161,"DN",""))</f>
        <v/>
      </c>
      <c r="M162" s="7">
        <f t="shared" si="2"/>
        <v>105</v>
      </c>
      <c r="N162" s="26" t="str">
        <f>IF(testdata7[[#This Row],[qty]]&lt;&gt;0,H161,"")</f>
        <v/>
      </c>
      <c r="O162" s="29" t="str">
        <f ca="1">IF(testdata7[[#This Row],[dir]]&lt;&gt;"",MAX(OFFSET(testdata7[[#This Row],[high]],0,0,testdata7[[#This Row],[lastIndex]]-testdata7[[#This Row],[index]],1)),"")</f>
        <v/>
      </c>
      <c r="P162" s="29" t="str">
        <f ca="1">IF(testdata7[[#This Row],[dir]]&lt;&gt;"",MIN(OFFSET(testdata7[[#This Row],[low]],0,0,testdata7[[#This Row],[lastIndex]]-testdata7[[#This Row],[index]],1)),"")</f>
        <v/>
      </c>
      <c r="Q162" s="26" t="str">
        <f>IF(testdata7[[#This Row],[qty]]&lt;&gt;0,testdata7[[#This Row],[last]],"")</f>
        <v/>
      </c>
      <c r="R1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3" spans="1:18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IF(ABS(testdata7[[#This Row],[close]]-H162)&gt;=BrickSize,H162+testdata7[[#This Row],[qty]]*BrickSize,H162)</f>
        <v>231.2492448635299</v>
      </c>
      <c r="I163" s="15">
        <f>(testdata7[[#This Row],[close]]-H162)/BrickSize</f>
        <v>0.31558285731898139</v>
      </c>
      <c r="J163" s="12">
        <f>ROUNDDOWN((testdata7[[#This Row],[close]]-H162)/BrickSize,0)</f>
        <v>0</v>
      </c>
      <c r="K163" s="12">
        <f t="array" ref="K163">SUM(ABS(J$2:J163))</f>
        <v>3</v>
      </c>
      <c r="L163" s="6" t="str">
        <f>IF(testdata7[[#This Row],[last]]&gt;H162,"UP",IF(testdata7[[#This Row],[last]]&lt;H162,"DN",""))</f>
        <v/>
      </c>
      <c r="M163" s="7">
        <f t="shared" si="2"/>
        <v>105</v>
      </c>
      <c r="N163" s="26" t="str">
        <f>IF(testdata7[[#This Row],[qty]]&lt;&gt;0,H162,"")</f>
        <v/>
      </c>
      <c r="O163" s="29" t="str">
        <f ca="1">IF(testdata7[[#This Row],[dir]]&lt;&gt;"",MAX(OFFSET(testdata7[[#This Row],[high]],0,0,testdata7[[#This Row],[lastIndex]]-testdata7[[#This Row],[index]],1)),"")</f>
        <v/>
      </c>
      <c r="P163" s="29" t="str">
        <f ca="1">IF(testdata7[[#This Row],[dir]]&lt;&gt;"",MIN(OFFSET(testdata7[[#This Row],[low]],0,0,testdata7[[#This Row],[lastIndex]]-testdata7[[#This Row],[index]],1)),"")</f>
        <v/>
      </c>
      <c r="Q163" s="26" t="str">
        <f>IF(testdata7[[#This Row],[qty]]&lt;&gt;0,testdata7[[#This Row],[last]],"")</f>
        <v/>
      </c>
      <c r="R1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4" spans="1:18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IF(ABS(testdata7[[#This Row],[close]]-H163)&gt;=BrickSize,H163+testdata7[[#This Row],[qty]]*BrickSize,H163)</f>
        <v>231.2492448635299</v>
      </c>
      <c r="I164" s="15">
        <f>(testdata7[[#This Row],[close]]-H163)/BrickSize</f>
        <v>0.22614830256049792</v>
      </c>
      <c r="J164" s="12">
        <f>ROUNDDOWN((testdata7[[#This Row],[close]]-H163)/BrickSize,0)</f>
        <v>0</v>
      </c>
      <c r="K164" s="12">
        <f t="array" ref="K164">SUM(ABS(J$2:J164))</f>
        <v>3</v>
      </c>
      <c r="L164" s="6" t="str">
        <f>IF(testdata7[[#This Row],[last]]&gt;H163,"UP",IF(testdata7[[#This Row],[last]]&lt;H163,"DN",""))</f>
        <v/>
      </c>
      <c r="M164" s="7">
        <f t="shared" si="2"/>
        <v>105</v>
      </c>
      <c r="N164" s="26" t="str">
        <f>IF(testdata7[[#This Row],[qty]]&lt;&gt;0,H163,"")</f>
        <v/>
      </c>
      <c r="O164" s="29" t="str">
        <f ca="1">IF(testdata7[[#This Row],[dir]]&lt;&gt;"",MAX(OFFSET(testdata7[[#This Row],[high]],0,0,testdata7[[#This Row],[lastIndex]]-testdata7[[#This Row],[index]],1)),"")</f>
        <v/>
      </c>
      <c r="P164" s="29" t="str">
        <f ca="1">IF(testdata7[[#This Row],[dir]]&lt;&gt;"",MIN(OFFSET(testdata7[[#This Row],[low]],0,0,testdata7[[#This Row],[lastIndex]]-testdata7[[#This Row],[index]],1)),"")</f>
        <v/>
      </c>
      <c r="Q164" s="26" t="str">
        <f>IF(testdata7[[#This Row],[qty]]&lt;&gt;0,testdata7[[#This Row],[last]],"")</f>
        <v/>
      </c>
      <c r="R1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5" spans="1:18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IF(ABS(testdata7[[#This Row],[close]]-H164)&gt;=BrickSize,H164+testdata7[[#This Row],[qty]]*BrickSize,H164)</f>
        <v>231.2492448635299</v>
      </c>
      <c r="I165" s="15">
        <f>(testdata7[[#This Row],[close]]-H164)/BrickSize</f>
        <v>0.31558285731898139</v>
      </c>
      <c r="J165" s="12">
        <f>ROUNDDOWN((testdata7[[#This Row],[close]]-H164)/BrickSize,0)</f>
        <v>0</v>
      </c>
      <c r="K165" s="12">
        <f t="array" ref="K165">SUM(ABS(J$2:J165))</f>
        <v>3</v>
      </c>
      <c r="L165" s="6" t="str">
        <f>IF(testdata7[[#This Row],[last]]&gt;H164,"UP",IF(testdata7[[#This Row],[last]]&lt;H164,"DN",""))</f>
        <v/>
      </c>
      <c r="M165" s="7">
        <f t="shared" si="2"/>
        <v>105</v>
      </c>
      <c r="N165" s="26" t="str">
        <f>IF(testdata7[[#This Row],[qty]]&lt;&gt;0,H164,"")</f>
        <v/>
      </c>
      <c r="O165" s="29" t="str">
        <f ca="1">IF(testdata7[[#This Row],[dir]]&lt;&gt;"",MAX(OFFSET(testdata7[[#This Row],[high]],0,0,testdata7[[#This Row],[lastIndex]]-testdata7[[#This Row],[index]],1)),"")</f>
        <v/>
      </c>
      <c r="P165" s="29" t="str">
        <f ca="1">IF(testdata7[[#This Row],[dir]]&lt;&gt;"",MIN(OFFSET(testdata7[[#This Row],[low]],0,0,testdata7[[#This Row],[lastIndex]]-testdata7[[#This Row],[index]],1)),"")</f>
        <v/>
      </c>
      <c r="Q165" s="26" t="str">
        <f>IF(testdata7[[#This Row],[qty]]&lt;&gt;0,testdata7[[#This Row],[last]],"")</f>
        <v/>
      </c>
      <c r="R1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6" spans="1:18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IF(ABS(testdata7[[#This Row],[close]]-H165)&gt;=BrickSize,H165+testdata7[[#This Row],[qty]]*BrickSize,H165)</f>
        <v>231.2492448635299</v>
      </c>
      <c r="I166" s="15">
        <f>(testdata7[[#This Row],[close]]-H165)/BrickSize</f>
        <v>0.31720894013277046</v>
      </c>
      <c r="J166" s="12">
        <f>ROUNDDOWN((testdata7[[#This Row],[close]]-H165)/BrickSize,0)</f>
        <v>0</v>
      </c>
      <c r="K166" s="12">
        <f t="array" ref="K166">SUM(ABS(J$2:J166))</f>
        <v>3</v>
      </c>
      <c r="L166" s="6" t="str">
        <f>IF(testdata7[[#This Row],[last]]&gt;H165,"UP",IF(testdata7[[#This Row],[last]]&lt;H165,"DN",""))</f>
        <v/>
      </c>
      <c r="M166" s="7">
        <f t="shared" si="2"/>
        <v>105</v>
      </c>
      <c r="N166" s="26" t="str">
        <f>IF(testdata7[[#This Row],[qty]]&lt;&gt;0,H165,"")</f>
        <v/>
      </c>
      <c r="O166" s="29" t="str">
        <f ca="1">IF(testdata7[[#This Row],[dir]]&lt;&gt;"",MAX(OFFSET(testdata7[[#This Row],[high]],0,0,testdata7[[#This Row],[lastIndex]]-testdata7[[#This Row],[index]],1)),"")</f>
        <v/>
      </c>
      <c r="P166" s="29" t="str">
        <f ca="1">IF(testdata7[[#This Row],[dir]]&lt;&gt;"",MIN(OFFSET(testdata7[[#This Row],[low]],0,0,testdata7[[#This Row],[lastIndex]]-testdata7[[#This Row],[index]],1)),"")</f>
        <v/>
      </c>
      <c r="Q166" s="26" t="str">
        <f>IF(testdata7[[#This Row],[qty]]&lt;&gt;0,testdata7[[#This Row],[last]],"")</f>
        <v/>
      </c>
      <c r="R1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7" spans="1:18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IF(ABS(testdata7[[#This Row],[close]]-H166)&gt;=BrickSize,H166+testdata7[[#This Row],[qty]]*BrickSize,H166)</f>
        <v>231.2492448635299</v>
      </c>
      <c r="I167" s="15">
        <f>(testdata7[[#This Row],[close]]-H166)/BrickSize</f>
        <v>0.35948709329132855</v>
      </c>
      <c r="J167" s="12">
        <f>ROUNDDOWN((testdata7[[#This Row],[close]]-H166)/BrickSize,0)</f>
        <v>0</v>
      </c>
      <c r="K167" s="12">
        <f t="array" ref="K167">SUM(ABS(J$2:J167))</f>
        <v>3</v>
      </c>
      <c r="L167" s="6" t="str">
        <f>IF(testdata7[[#This Row],[last]]&gt;H166,"UP",IF(testdata7[[#This Row],[last]]&lt;H166,"DN",""))</f>
        <v/>
      </c>
      <c r="M167" s="7">
        <f t="shared" si="2"/>
        <v>105</v>
      </c>
      <c r="N167" s="26" t="str">
        <f>IF(testdata7[[#This Row],[qty]]&lt;&gt;0,H166,"")</f>
        <v/>
      </c>
      <c r="O167" s="29" t="str">
        <f ca="1">IF(testdata7[[#This Row],[dir]]&lt;&gt;"",MAX(OFFSET(testdata7[[#This Row],[high]],0,0,testdata7[[#This Row],[lastIndex]]-testdata7[[#This Row],[index]],1)),"")</f>
        <v/>
      </c>
      <c r="P167" s="29" t="str">
        <f ca="1">IF(testdata7[[#This Row],[dir]]&lt;&gt;"",MIN(OFFSET(testdata7[[#This Row],[low]],0,0,testdata7[[#This Row],[lastIndex]]-testdata7[[#This Row],[index]],1)),"")</f>
        <v/>
      </c>
      <c r="Q167" s="26" t="str">
        <f>IF(testdata7[[#This Row],[qty]]&lt;&gt;0,testdata7[[#This Row],[last]],"")</f>
        <v/>
      </c>
      <c r="R1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8" spans="1:18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IF(ABS(testdata7[[#This Row],[close]]-H167)&gt;=BrickSize,H167+testdata7[[#This Row],[qty]]*BrickSize,H167)</f>
        <v>231.2492448635299</v>
      </c>
      <c r="I168" s="15">
        <f>(testdata7[[#This Row],[close]]-H167)/BrickSize</f>
        <v>0.53998228562207984</v>
      </c>
      <c r="J168" s="12">
        <f>ROUNDDOWN((testdata7[[#This Row],[close]]-H167)/BrickSize,0)</f>
        <v>0</v>
      </c>
      <c r="K168" s="12">
        <f t="array" ref="K168">SUM(ABS(J$2:J168))</f>
        <v>3</v>
      </c>
      <c r="L168" s="6" t="str">
        <f>IF(testdata7[[#This Row],[last]]&gt;H167,"UP",IF(testdata7[[#This Row],[last]]&lt;H167,"DN",""))</f>
        <v/>
      </c>
      <c r="M168" s="7">
        <f t="shared" si="2"/>
        <v>105</v>
      </c>
      <c r="N168" s="26" t="str">
        <f>IF(testdata7[[#This Row],[qty]]&lt;&gt;0,H167,"")</f>
        <v/>
      </c>
      <c r="O168" s="29" t="str">
        <f ca="1">IF(testdata7[[#This Row],[dir]]&lt;&gt;"",MAX(OFFSET(testdata7[[#This Row],[high]],0,0,testdata7[[#This Row],[lastIndex]]-testdata7[[#This Row],[index]],1)),"")</f>
        <v/>
      </c>
      <c r="P168" s="29" t="str">
        <f ca="1">IF(testdata7[[#This Row],[dir]]&lt;&gt;"",MIN(OFFSET(testdata7[[#This Row],[low]],0,0,testdata7[[#This Row],[lastIndex]]-testdata7[[#This Row],[index]],1)),"")</f>
        <v/>
      </c>
      <c r="Q168" s="26" t="str">
        <f>IF(testdata7[[#This Row],[qty]]&lt;&gt;0,testdata7[[#This Row],[last]],"")</f>
        <v/>
      </c>
      <c r="R1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9" spans="1:18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IF(ABS(testdata7[[#This Row],[close]]-H168)&gt;=BrickSize,H168+testdata7[[#This Row],[qty]]*BrickSize,H168)</f>
        <v>231.2492448635299</v>
      </c>
      <c r="I169" s="15">
        <f>(testdata7[[#This Row],[close]]-H168)/BrickSize</f>
        <v>0.76925996236655025</v>
      </c>
      <c r="J169" s="12">
        <f>ROUNDDOWN((testdata7[[#This Row],[close]]-H168)/BrickSize,0)</f>
        <v>0</v>
      </c>
      <c r="K169" s="12">
        <f t="array" ref="K169">SUM(ABS(J$2:J169))</f>
        <v>3</v>
      </c>
      <c r="L169" s="6" t="str">
        <f>IF(testdata7[[#This Row],[last]]&gt;H168,"UP",IF(testdata7[[#This Row],[last]]&lt;H168,"DN",""))</f>
        <v/>
      </c>
      <c r="M169" s="7">
        <f t="shared" si="2"/>
        <v>105</v>
      </c>
      <c r="N169" s="26" t="str">
        <f>IF(testdata7[[#This Row],[qty]]&lt;&gt;0,H168,"")</f>
        <v/>
      </c>
      <c r="O169" s="29" t="str">
        <f ca="1">IF(testdata7[[#This Row],[dir]]&lt;&gt;"",MAX(OFFSET(testdata7[[#This Row],[high]],0,0,testdata7[[#This Row],[lastIndex]]-testdata7[[#This Row],[index]],1)),"")</f>
        <v/>
      </c>
      <c r="P169" s="29" t="str">
        <f ca="1">IF(testdata7[[#This Row],[dir]]&lt;&gt;"",MIN(OFFSET(testdata7[[#This Row],[low]],0,0,testdata7[[#This Row],[lastIndex]]-testdata7[[#This Row],[index]],1)),"")</f>
        <v/>
      </c>
      <c r="Q169" s="26" t="str">
        <f>IF(testdata7[[#This Row],[qty]]&lt;&gt;0,testdata7[[#This Row],[last]],"")</f>
        <v/>
      </c>
      <c r="R1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0" spans="1:18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IF(ABS(testdata7[[#This Row],[close]]-H169)&gt;=BrickSize,H169+testdata7[[#This Row],[qty]]*BrickSize,H169)</f>
        <v>231.2492448635299</v>
      </c>
      <c r="I170" s="15">
        <f>(testdata7[[#This Row],[close]]-H169)/BrickSize</f>
        <v>0.82292069522164124</v>
      </c>
      <c r="J170" s="12">
        <f>ROUNDDOWN((testdata7[[#This Row],[close]]-H169)/BrickSize,0)</f>
        <v>0</v>
      </c>
      <c r="K170" s="12">
        <f t="array" ref="K170">SUM(ABS(J$2:J170))</f>
        <v>3</v>
      </c>
      <c r="L170" s="6" t="str">
        <f>IF(testdata7[[#This Row],[last]]&gt;H169,"UP",IF(testdata7[[#This Row],[last]]&lt;H169,"DN",""))</f>
        <v/>
      </c>
      <c r="M170" s="7">
        <f t="shared" si="2"/>
        <v>105</v>
      </c>
      <c r="N170" s="26" t="str">
        <f>IF(testdata7[[#This Row],[qty]]&lt;&gt;0,H169,"")</f>
        <v/>
      </c>
      <c r="O170" s="29" t="str">
        <f ca="1">IF(testdata7[[#This Row],[dir]]&lt;&gt;"",MAX(OFFSET(testdata7[[#This Row],[high]],0,0,testdata7[[#This Row],[lastIndex]]-testdata7[[#This Row],[index]],1)),"")</f>
        <v/>
      </c>
      <c r="P170" s="29" t="str">
        <f ca="1">IF(testdata7[[#This Row],[dir]]&lt;&gt;"",MIN(OFFSET(testdata7[[#This Row],[low]],0,0,testdata7[[#This Row],[lastIndex]]-testdata7[[#This Row],[index]],1)),"")</f>
        <v/>
      </c>
      <c r="Q170" s="26" t="str">
        <f>IF(testdata7[[#This Row],[qty]]&lt;&gt;0,testdata7[[#This Row],[last]],"")</f>
        <v/>
      </c>
      <c r="R1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1" spans="1:18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IF(ABS(testdata7[[#This Row],[close]]-H170)&gt;=BrickSize,H170+testdata7[[#This Row],[qty]]*BrickSize,H170)</f>
        <v>231.2492448635299</v>
      </c>
      <c r="I171" s="15">
        <f>(testdata7[[#This Row],[close]]-H170)/BrickSize</f>
        <v>0.5481126996910346</v>
      </c>
      <c r="J171" s="12">
        <f>ROUNDDOWN((testdata7[[#This Row],[close]]-H170)/BrickSize,0)</f>
        <v>0</v>
      </c>
      <c r="K171" s="12">
        <f t="array" ref="K171">SUM(ABS(J$2:J171))</f>
        <v>3</v>
      </c>
      <c r="L171" s="6" t="str">
        <f>IF(testdata7[[#This Row],[last]]&gt;H170,"UP",IF(testdata7[[#This Row],[last]]&lt;H170,"DN",""))</f>
        <v/>
      </c>
      <c r="M171" s="7">
        <f t="shared" si="2"/>
        <v>105</v>
      </c>
      <c r="N171" s="26" t="str">
        <f>IF(testdata7[[#This Row],[qty]]&lt;&gt;0,H170,"")</f>
        <v/>
      </c>
      <c r="O171" s="29" t="str">
        <f ca="1">IF(testdata7[[#This Row],[dir]]&lt;&gt;"",MAX(OFFSET(testdata7[[#This Row],[high]],0,0,testdata7[[#This Row],[lastIndex]]-testdata7[[#This Row],[index]],1)),"")</f>
        <v/>
      </c>
      <c r="P171" s="29" t="str">
        <f ca="1">IF(testdata7[[#This Row],[dir]]&lt;&gt;"",MIN(OFFSET(testdata7[[#This Row],[low]],0,0,testdata7[[#This Row],[lastIndex]]-testdata7[[#This Row],[index]],1)),"")</f>
        <v/>
      </c>
      <c r="Q171" s="26" t="str">
        <f>IF(testdata7[[#This Row],[qty]]&lt;&gt;0,testdata7[[#This Row],[last]],"")</f>
        <v/>
      </c>
      <c r="R1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2" spans="1:18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IF(ABS(testdata7[[#This Row],[close]]-H171)&gt;=BrickSize,H171+testdata7[[#This Row],[qty]]*BrickSize,H171)</f>
        <v>231.2492448635299</v>
      </c>
      <c r="I172" s="15">
        <f>(testdata7[[#This Row],[close]]-H171)/BrickSize</f>
        <v>0.6781993247942778</v>
      </c>
      <c r="J172" s="12">
        <f>ROUNDDOWN((testdata7[[#This Row],[close]]-H171)/BrickSize,0)</f>
        <v>0</v>
      </c>
      <c r="K172" s="12">
        <f t="array" ref="K172">SUM(ABS(J$2:J172))</f>
        <v>3</v>
      </c>
      <c r="L172" s="6" t="str">
        <f>IF(testdata7[[#This Row],[last]]&gt;H171,"UP",IF(testdata7[[#This Row],[last]]&lt;H171,"DN",""))</f>
        <v/>
      </c>
      <c r="M172" s="7">
        <f t="shared" si="2"/>
        <v>105</v>
      </c>
      <c r="N172" s="26" t="str">
        <f>IF(testdata7[[#This Row],[qty]]&lt;&gt;0,H171,"")</f>
        <v/>
      </c>
      <c r="O172" s="29" t="str">
        <f ca="1">IF(testdata7[[#This Row],[dir]]&lt;&gt;"",MAX(OFFSET(testdata7[[#This Row],[high]],0,0,testdata7[[#This Row],[lastIndex]]-testdata7[[#This Row],[index]],1)),"")</f>
        <v/>
      </c>
      <c r="P172" s="29" t="str">
        <f ca="1">IF(testdata7[[#This Row],[dir]]&lt;&gt;"",MIN(OFFSET(testdata7[[#This Row],[low]],0,0,testdata7[[#This Row],[lastIndex]]-testdata7[[#This Row],[index]],1)),"")</f>
        <v/>
      </c>
      <c r="Q172" s="26" t="str">
        <f>IF(testdata7[[#This Row],[qty]]&lt;&gt;0,testdata7[[#This Row],[last]],"")</f>
        <v/>
      </c>
      <c r="R1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3" spans="1:18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IF(ABS(testdata7[[#This Row],[close]]-H172)&gt;=BrickSize,H172+testdata7[[#This Row],[qty]]*BrickSize,H172)</f>
        <v>231.2492448635299</v>
      </c>
      <c r="I173" s="15">
        <f>(testdata7[[#This Row],[close]]-H172)/BrickSize</f>
        <v>0.67332107635290583</v>
      </c>
      <c r="J173" s="12">
        <f>ROUNDDOWN((testdata7[[#This Row],[close]]-H172)/BrickSize,0)</f>
        <v>0</v>
      </c>
      <c r="K173" s="12">
        <f t="array" ref="K173">SUM(ABS(J$2:J173))</f>
        <v>3</v>
      </c>
      <c r="L173" s="6" t="str">
        <f>IF(testdata7[[#This Row],[last]]&gt;H172,"UP",IF(testdata7[[#This Row],[last]]&lt;H172,"DN",""))</f>
        <v/>
      </c>
      <c r="M173" s="7">
        <f t="shared" si="2"/>
        <v>105</v>
      </c>
      <c r="N173" s="26" t="str">
        <f>IF(testdata7[[#This Row],[qty]]&lt;&gt;0,H172,"")</f>
        <v/>
      </c>
      <c r="O173" s="29" t="str">
        <f ca="1">IF(testdata7[[#This Row],[dir]]&lt;&gt;"",MAX(OFFSET(testdata7[[#This Row],[high]],0,0,testdata7[[#This Row],[lastIndex]]-testdata7[[#This Row],[index]],1)),"")</f>
        <v/>
      </c>
      <c r="P173" s="29" t="str">
        <f ca="1">IF(testdata7[[#This Row],[dir]]&lt;&gt;"",MIN(OFFSET(testdata7[[#This Row],[low]],0,0,testdata7[[#This Row],[lastIndex]]-testdata7[[#This Row],[index]],1)),"")</f>
        <v/>
      </c>
      <c r="Q173" s="26" t="str">
        <f>IF(testdata7[[#This Row],[qty]]&lt;&gt;0,testdata7[[#This Row],[last]],"")</f>
        <v/>
      </c>
      <c r="R1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4" spans="1:18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IF(ABS(testdata7[[#This Row],[close]]-H173)&gt;=BrickSize,H173+testdata7[[#This Row],[qty]]*BrickSize,H173)</f>
        <v>231.2492448635299</v>
      </c>
      <c r="I174" s="15">
        <f>(testdata7[[#This Row],[close]]-H173)/BrickSize</f>
        <v>0.62779075756677427</v>
      </c>
      <c r="J174" s="12">
        <f>ROUNDDOWN((testdata7[[#This Row],[close]]-H173)/BrickSize,0)</f>
        <v>0</v>
      </c>
      <c r="K174" s="12">
        <f t="array" ref="K174">SUM(ABS(J$2:J174))</f>
        <v>3</v>
      </c>
      <c r="L174" s="6" t="str">
        <f>IF(testdata7[[#This Row],[last]]&gt;H173,"UP",IF(testdata7[[#This Row],[last]]&lt;H173,"DN",""))</f>
        <v/>
      </c>
      <c r="M174" s="7">
        <f t="shared" si="2"/>
        <v>105</v>
      </c>
      <c r="N174" s="26" t="str">
        <f>IF(testdata7[[#This Row],[qty]]&lt;&gt;0,H173,"")</f>
        <v/>
      </c>
      <c r="O174" s="29" t="str">
        <f ca="1">IF(testdata7[[#This Row],[dir]]&lt;&gt;"",MAX(OFFSET(testdata7[[#This Row],[high]],0,0,testdata7[[#This Row],[lastIndex]]-testdata7[[#This Row],[index]],1)),"")</f>
        <v/>
      </c>
      <c r="P174" s="29" t="str">
        <f ca="1">IF(testdata7[[#This Row],[dir]]&lt;&gt;"",MIN(OFFSET(testdata7[[#This Row],[low]],0,0,testdata7[[#This Row],[lastIndex]]-testdata7[[#This Row],[index]],1)),"")</f>
        <v/>
      </c>
      <c r="Q174" s="26" t="str">
        <f>IF(testdata7[[#This Row],[qty]]&lt;&gt;0,testdata7[[#This Row],[last]],"")</f>
        <v/>
      </c>
      <c r="R1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5" spans="1:18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IF(ABS(testdata7[[#This Row],[close]]-H174)&gt;=BrickSize,H174+testdata7[[#This Row],[qty]]*BrickSize,H174)</f>
        <v>237.39899315137319</v>
      </c>
      <c r="I175" s="15">
        <f>(testdata7[[#This Row],[close]]-H174)/BrickSize</f>
        <v>1.0359375438282068</v>
      </c>
      <c r="J175" s="12">
        <f>ROUNDDOWN((testdata7[[#This Row],[close]]-H174)/BrickSize,0)</f>
        <v>1</v>
      </c>
      <c r="K175" s="12">
        <f t="array" ref="K175">SUM(ABS(J$2:J175))</f>
        <v>4</v>
      </c>
      <c r="L175" s="6" t="str">
        <f>IF(testdata7[[#This Row],[last]]&gt;H174,"UP",IF(testdata7[[#This Row],[last]]&lt;H174,"DN",""))</f>
        <v>UP</v>
      </c>
      <c r="M175" s="7">
        <f t="shared" si="2"/>
        <v>105</v>
      </c>
      <c r="N175" s="26">
        <f>IF(testdata7[[#This Row],[qty]]&lt;&gt;0,H174,"")</f>
        <v>231.2492448635299</v>
      </c>
      <c r="O175" s="29">
        <f ca="1">IF(testdata7[[#This Row],[dir]]&lt;&gt;"",MAX(OFFSET(testdata7[[#This Row],[high]],0,0,testdata7[[#This Row],[lastIndex]]-testdata7[[#This Row],[index]],1)),"")</f>
        <v>237.71</v>
      </c>
      <c r="P175" s="29">
        <f ca="1">IF(testdata7[[#This Row],[dir]]&lt;&gt;"",MIN(OFFSET(testdata7[[#This Row],[low]],0,0,testdata7[[#This Row],[lastIndex]]-testdata7[[#This Row],[index]],1)),"")</f>
        <v>228.8</v>
      </c>
      <c r="Q175" s="26">
        <f>IF(testdata7[[#This Row],[qty]]&lt;&gt;0,testdata7[[#This Row],[last]],"")</f>
        <v>237.39899315137319</v>
      </c>
      <c r="R175" s="1">
        <f ca="1">IF(testdata7[[#This Row],[dir]]&lt;&gt;"",SUM(OFFSET(testdata7[[#This Row],[volume]],0,0,testdata7[[#This Row],[lastIndex]]-testdata7[[#This Row],[index]],1))/ABS(testdata7[[#This Row],[qty]]),"")</f>
        <v>4659502764</v>
      </c>
    </row>
    <row r="176" spans="1:18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IF(ABS(testdata7[[#This Row],[close]]-H175)&gt;=BrickSize,H175+testdata7[[#This Row],[qty]]*BrickSize,H175)</f>
        <v>237.39899315137319</v>
      </c>
      <c r="I176" s="15">
        <f>(testdata7[[#This Row],[close]]-H175)/BrickSize</f>
        <v>0.16602416893145092</v>
      </c>
      <c r="J176" s="12">
        <f>ROUNDDOWN((testdata7[[#This Row],[close]]-H175)/BrickSize,0)</f>
        <v>0</v>
      </c>
      <c r="K176" s="12">
        <f t="array" ref="K176">SUM(ABS(J$2:J176))</f>
        <v>4</v>
      </c>
      <c r="L176" s="6" t="str">
        <f>IF(testdata7[[#This Row],[last]]&gt;H175,"UP",IF(testdata7[[#This Row],[last]]&lt;H175,"DN",""))</f>
        <v/>
      </c>
      <c r="M176" s="7">
        <f t="shared" si="2"/>
        <v>174</v>
      </c>
      <c r="N176" s="26" t="str">
        <f>IF(testdata7[[#This Row],[qty]]&lt;&gt;0,H175,"")</f>
        <v/>
      </c>
      <c r="O176" s="29" t="str">
        <f ca="1">IF(testdata7[[#This Row],[dir]]&lt;&gt;"",MAX(OFFSET(testdata7[[#This Row],[high]],0,0,testdata7[[#This Row],[lastIndex]]-testdata7[[#This Row],[index]],1)),"")</f>
        <v/>
      </c>
      <c r="P176" s="29" t="str">
        <f ca="1">IF(testdata7[[#This Row],[dir]]&lt;&gt;"",MIN(OFFSET(testdata7[[#This Row],[low]],0,0,testdata7[[#This Row],[lastIndex]]-testdata7[[#This Row],[index]],1)),"")</f>
        <v/>
      </c>
      <c r="Q176" s="26" t="str">
        <f>IF(testdata7[[#This Row],[qty]]&lt;&gt;0,testdata7[[#This Row],[last]],"")</f>
        <v/>
      </c>
      <c r="R1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7" spans="1:18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IF(ABS(testdata7[[#This Row],[close]]-H176)&gt;=BrickSize,H176+testdata7[[#This Row],[qty]]*BrickSize,H176)</f>
        <v>237.39899315137319</v>
      </c>
      <c r="I177" s="15">
        <f>(testdata7[[#This Row],[close]]-H176)/BrickSize</f>
        <v>0.18553716269693857</v>
      </c>
      <c r="J177" s="12">
        <f>ROUNDDOWN((testdata7[[#This Row],[close]]-H176)/BrickSize,0)</f>
        <v>0</v>
      </c>
      <c r="K177" s="12">
        <f t="array" ref="K177">SUM(ABS(J$2:J177))</f>
        <v>4</v>
      </c>
      <c r="L177" s="6" t="str">
        <f>IF(testdata7[[#This Row],[last]]&gt;H176,"UP",IF(testdata7[[#This Row],[last]]&lt;H176,"DN",""))</f>
        <v/>
      </c>
      <c r="M177" s="7">
        <f t="shared" si="2"/>
        <v>174</v>
      </c>
      <c r="N177" s="26" t="str">
        <f>IF(testdata7[[#This Row],[qty]]&lt;&gt;0,H176,"")</f>
        <v/>
      </c>
      <c r="O177" s="29" t="str">
        <f ca="1">IF(testdata7[[#This Row],[dir]]&lt;&gt;"",MAX(OFFSET(testdata7[[#This Row],[high]],0,0,testdata7[[#This Row],[lastIndex]]-testdata7[[#This Row],[index]],1)),"")</f>
        <v/>
      </c>
      <c r="P177" s="29" t="str">
        <f ca="1">IF(testdata7[[#This Row],[dir]]&lt;&gt;"",MIN(OFFSET(testdata7[[#This Row],[low]],0,0,testdata7[[#This Row],[lastIndex]]-testdata7[[#This Row],[index]],1)),"")</f>
        <v/>
      </c>
      <c r="Q177" s="26" t="str">
        <f>IF(testdata7[[#This Row],[qty]]&lt;&gt;0,testdata7[[#This Row],[last]],"")</f>
        <v/>
      </c>
      <c r="R1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8" spans="1:18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IF(ABS(testdata7[[#This Row],[close]]-H177)&gt;=BrickSize,H177+testdata7[[#This Row],[qty]]*BrickSize,H177)</f>
        <v>237.39899315137319</v>
      </c>
      <c r="I178" s="15">
        <f>(testdata7[[#This Row],[close]]-H177)/BrickSize</f>
        <v>0.17252850018661656</v>
      </c>
      <c r="J178" s="12">
        <f>ROUNDDOWN((testdata7[[#This Row],[close]]-H177)/BrickSize,0)</f>
        <v>0</v>
      </c>
      <c r="K178" s="12">
        <f t="array" ref="K178">SUM(ABS(J$2:J178))</f>
        <v>4</v>
      </c>
      <c r="L178" s="6" t="str">
        <f>IF(testdata7[[#This Row],[last]]&gt;H177,"UP",IF(testdata7[[#This Row],[last]]&lt;H177,"DN",""))</f>
        <v/>
      </c>
      <c r="M178" s="7">
        <f t="shared" si="2"/>
        <v>174</v>
      </c>
      <c r="N178" s="26" t="str">
        <f>IF(testdata7[[#This Row],[qty]]&lt;&gt;0,H177,"")</f>
        <v/>
      </c>
      <c r="O178" s="29" t="str">
        <f ca="1">IF(testdata7[[#This Row],[dir]]&lt;&gt;"",MAX(OFFSET(testdata7[[#This Row],[high]],0,0,testdata7[[#This Row],[lastIndex]]-testdata7[[#This Row],[index]],1)),"")</f>
        <v/>
      </c>
      <c r="P178" s="29" t="str">
        <f ca="1">IF(testdata7[[#This Row],[dir]]&lt;&gt;"",MIN(OFFSET(testdata7[[#This Row],[low]],0,0,testdata7[[#This Row],[lastIndex]]-testdata7[[#This Row],[index]],1)),"")</f>
        <v/>
      </c>
      <c r="Q178" s="26" t="str">
        <f>IF(testdata7[[#This Row],[qty]]&lt;&gt;0,testdata7[[#This Row],[last]],"")</f>
        <v/>
      </c>
      <c r="R1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9" spans="1:18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IF(ABS(testdata7[[#This Row],[close]]-H178)&gt;=BrickSize,H178+testdata7[[#This Row],[qty]]*BrickSize,H178)</f>
        <v>237.39899315137319</v>
      </c>
      <c r="I179" s="15">
        <f>(testdata7[[#This Row],[close]]-H178)/BrickSize</f>
        <v>0.22456315022791382</v>
      </c>
      <c r="J179" s="12">
        <f>ROUNDDOWN((testdata7[[#This Row],[close]]-H178)/BrickSize,0)</f>
        <v>0</v>
      </c>
      <c r="K179" s="12">
        <f t="array" ref="K179">SUM(ABS(J$2:J179))</f>
        <v>4</v>
      </c>
      <c r="L179" s="6" t="str">
        <f>IF(testdata7[[#This Row],[last]]&gt;H178,"UP",IF(testdata7[[#This Row],[last]]&lt;H178,"DN",""))</f>
        <v/>
      </c>
      <c r="M179" s="7">
        <f t="shared" si="2"/>
        <v>174</v>
      </c>
      <c r="N179" s="26" t="str">
        <f>IF(testdata7[[#This Row],[qty]]&lt;&gt;0,H178,"")</f>
        <v/>
      </c>
      <c r="O179" s="29" t="str">
        <f ca="1">IF(testdata7[[#This Row],[dir]]&lt;&gt;"",MAX(OFFSET(testdata7[[#This Row],[high]],0,0,testdata7[[#This Row],[lastIndex]]-testdata7[[#This Row],[index]],1)),"")</f>
        <v/>
      </c>
      <c r="P179" s="29" t="str">
        <f ca="1">IF(testdata7[[#This Row],[dir]]&lt;&gt;"",MIN(OFFSET(testdata7[[#This Row],[low]],0,0,testdata7[[#This Row],[lastIndex]]-testdata7[[#This Row],[index]],1)),"")</f>
        <v/>
      </c>
      <c r="Q179" s="26" t="str">
        <f>IF(testdata7[[#This Row],[qty]]&lt;&gt;0,testdata7[[#This Row],[last]],"")</f>
        <v/>
      </c>
      <c r="R1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0" spans="1:18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IF(ABS(testdata7[[#This Row],[close]]-H179)&gt;=BrickSize,H179+testdata7[[#This Row],[qty]]*BrickSize,H179)</f>
        <v>237.39899315137319</v>
      </c>
      <c r="I180" s="15">
        <f>(testdata7[[#This Row],[close]]-H179)/BrickSize</f>
        <v>0.30749337373123165</v>
      </c>
      <c r="J180" s="12">
        <f>ROUNDDOWN((testdata7[[#This Row],[close]]-H179)/BrickSize,0)</f>
        <v>0</v>
      </c>
      <c r="K180" s="12">
        <f t="array" ref="K180">SUM(ABS(J$2:J180))</f>
        <v>4</v>
      </c>
      <c r="L180" s="6" t="str">
        <f>IF(testdata7[[#This Row],[last]]&gt;H179,"UP",IF(testdata7[[#This Row],[last]]&lt;H179,"DN",""))</f>
        <v/>
      </c>
      <c r="M180" s="7">
        <f t="shared" si="2"/>
        <v>174</v>
      </c>
      <c r="N180" s="26" t="str">
        <f>IF(testdata7[[#This Row],[qty]]&lt;&gt;0,H179,"")</f>
        <v/>
      </c>
      <c r="O180" s="29" t="str">
        <f ca="1">IF(testdata7[[#This Row],[dir]]&lt;&gt;"",MAX(OFFSET(testdata7[[#This Row],[high]],0,0,testdata7[[#This Row],[lastIndex]]-testdata7[[#This Row],[index]],1)),"")</f>
        <v/>
      </c>
      <c r="P180" s="29" t="str">
        <f ca="1">IF(testdata7[[#This Row],[dir]]&lt;&gt;"",MIN(OFFSET(testdata7[[#This Row],[low]],0,0,testdata7[[#This Row],[lastIndex]]-testdata7[[#This Row],[index]],1)),"")</f>
        <v/>
      </c>
      <c r="Q180" s="26" t="str">
        <f>IF(testdata7[[#This Row],[qty]]&lt;&gt;0,testdata7[[#This Row],[last]],"")</f>
        <v/>
      </c>
      <c r="R1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1" spans="1:18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IF(ABS(testdata7[[#This Row],[close]]-H180)&gt;=BrickSize,H180+testdata7[[#This Row],[qty]]*BrickSize,H180)</f>
        <v>237.39899315137319</v>
      </c>
      <c r="I181" s="15">
        <f>(testdata7[[#This Row],[close]]-H180)/BrickSize</f>
        <v>0.34651936126220689</v>
      </c>
      <c r="J181" s="12">
        <f>ROUNDDOWN((testdata7[[#This Row],[close]]-H180)/BrickSize,0)</f>
        <v>0</v>
      </c>
      <c r="K181" s="12">
        <f t="array" ref="K181">SUM(ABS(J$2:J181))</f>
        <v>4</v>
      </c>
      <c r="L181" s="6" t="str">
        <f>IF(testdata7[[#This Row],[last]]&gt;H180,"UP",IF(testdata7[[#This Row],[last]]&lt;H180,"DN",""))</f>
        <v/>
      </c>
      <c r="M181" s="7">
        <f t="shared" si="2"/>
        <v>174</v>
      </c>
      <c r="N181" s="26" t="str">
        <f>IF(testdata7[[#This Row],[qty]]&lt;&gt;0,H180,"")</f>
        <v/>
      </c>
      <c r="O181" s="29" t="str">
        <f ca="1">IF(testdata7[[#This Row],[dir]]&lt;&gt;"",MAX(OFFSET(testdata7[[#This Row],[high]],0,0,testdata7[[#This Row],[lastIndex]]-testdata7[[#This Row],[index]],1)),"")</f>
        <v/>
      </c>
      <c r="P181" s="29" t="str">
        <f ca="1">IF(testdata7[[#This Row],[dir]]&lt;&gt;"",MIN(OFFSET(testdata7[[#This Row],[low]],0,0,testdata7[[#This Row],[lastIndex]]-testdata7[[#This Row],[index]],1)),"")</f>
        <v/>
      </c>
      <c r="Q181" s="26" t="str">
        <f>IF(testdata7[[#This Row],[qty]]&lt;&gt;0,testdata7[[#This Row],[last]],"")</f>
        <v/>
      </c>
      <c r="R1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2" spans="1:18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IF(ABS(testdata7[[#This Row],[close]]-H181)&gt;=BrickSize,H181+testdata7[[#This Row],[qty]]*BrickSize,H181)</f>
        <v>237.39899315137319</v>
      </c>
      <c r="I182" s="15">
        <f>(testdata7[[#This Row],[close]]-H181)/BrickSize</f>
        <v>0.35952802377253351</v>
      </c>
      <c r="J182" s="12">
        <f>ROUNDDOWN((testdata7[[#This Row],[close]]-H181)/BrickSize,0)</f>
        <v>0</v>
      </c>
      <c r="K182" s="12">
        <f t="array" ref="K182">SUM(ABS(J$2:J182))</f>
        <v>4</v>
      </c>
      <c r="L182" s="6" t="str">
        <f>IF(testdata7[[#This Row],[last]]&gt;H181,"UP",IF(testdata7[[#This Row],[last]]&lt;H181,"DN",""))</f>
        <v/>
      </c>
      <c r="M182" s="7">
        <f t="shared" si="2"/>
        <v>174</v>
      </c>
      <c r="N182" s="26" t="str">
        <f>IF(testdata7[[#This Row],[qty]]&lt;&gt;0,H181,"")</f>
        <v/>
      </c>
      <c r="O182" s="29" t="str">
        <f ca="1">IF(testdata7[[#This Row],[dir]]&lt;&gt;"",MAX(OFFSET(testdata7[[#This Row],[high]],0,0,testdata7[[#This Row],[lastIndex]]-testdata7[[#This Row],[index]],1)),"")</f>
        <v/>
      </c>
      <c r="P182" s="29" t="str">
        <f ca="1">IF(testdata7[[#This Row],[dir]]&lt;&gt;"",MIN(OFFSET(testdata7[[#This Row],[low]],0,0,testdata7[[#This Row],[lastIndex]]-testdata7[[#This Row],[index]],1)),"")</f>
        <v/>
      </c>
      <c r="Q182" s="26" t="str">
        <f>IF(testdata7[[#This Row],[qty]]&lt;&gt;0,testdata7[[#This Row],[last]],"")</f>
        <v/>
      </c>
      <c r="R18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3" spans="1:18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IF(ABS(testdata7[[#This Row],[close]]-H182)&gt;=BrickSize,H182+testdata7[[#This Row],[qty]]*BrickSize,H182)</f>
        <v>237.39899315137319</v>
      </c>
      <c r="I183" s="15">
        <f>(testdata7[[#This Row],[close]]-H182)/BrickSize</f>
        <v>0.25545872368993439</v>
      </c>
      <c r="J183" s="12">
        <f>ROUNDDOWN((testdata7[[#This Row],[close]]-H182)/BrickSize,0)</f>
        <v>0</v>
      </c>
      <c r="K183" s="12">
        <f t="array" ref="K183">SUM(ABS(J$2:J183))</f>
        <v>4</v>
      </c>
      <c r="L183" s="6" t="str">
        <f>IF(testdata7[[#This Row],[last]]&gt;H182,"UP",IF(testdata7[[#This Row],[last]]&lt;H182,"DN",""))</f>
        <v/>
      </c>
      <c r="M183" s="7">
        <f t="shared" si="2"/>
        <v>174</v>
      </c>
      <c r="N183" s="26" t="str">
        <f>IF(testdata7[[#This Row],[qty]]&lt;&gt;0,H182,"")</f>
        <v/>
      </c>
      <c r="O183" s="29" t="str">
        <f ca="1">IF(testdata7[[#This Row],[dir]]&lt;&gt;"",MAX(OFFSET(testdata7[[#This Row],[high]],0,0,testdata7[[#This Row],[lastIndex]]-testdata7[[#This Row],[index]],1)),"")</f>
        <v/>
      </c>
      <c r="P183" s="29" t="str">
        <f ca="1">IF(testdata7[[#This Row],[dir]]&lt;&gt;"",MIN(OFFSET(testdata7[[#This Row],[low]],0,0,testdata7[[#This Row],[lastIndex]]-testdata7[[#This Row],[index]],1)),"")</f>
        <v/>
      </c>
      <c r="Q183" s="26" t="str">
        <f>IF(testdata7[[#This Row],[qty]]&lt;&gt;0,testdata7[[#This Row],[last]],"")</f>
        <v/>
      </c>
      <c r="R1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4" spans="1:18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IF(ABS(testdata7[[#This Row],[close]]-H183)&gt;=BrickSize,H183+testdata7[[#This Row],[qty]]*BrickSize,H183)</f>
        <v>237.39899315137319</v>
      </c>
      <c r="I184" s="15">
        <f>(testdata7[[#This Row],[close]]-H183)/BrickSize</f>
        <v>0.26358913775888909</v>
      </c>
      <c r="J184" s="12">
        <f>ROUNDDOWN((testdata7[[#This Row],[close]]-H183)/BrickSize,0)</f>
        <v>0</v>
      </c>
      <c r="K184" s="12">
        <f t="array" ref="K184">SUM(ABS(J$2:J184))</f>
        <v>4</v>
      </c>
      <c r="L184" s="6" t="str">
        <f>IF(testdata7[[#This Row],[last]]&gt;H183,"UP",IF(testdata7[[#This Row],[last]]&lt;H183,"DN",""))</f>
        <v/>
      </c>
      <c r="M184" s="7">
        <f t="shared" si="2"/>
        <v>174</v>
      </c>
      <c r="N184" s="26" t="str">
        <f>IF(testdata7[[#This Row],[qty]]&lt;&gt;0,H183,"")</f>
        <v/>
      </c>
      <c r="O184" s="29" t="str">
        <f ca="1">IF(testdata7[[#This Row],[dir]]&lt;&gt;"",MAX(OFFSET(testdata7[[#This Row],[high]],0,0,testdata7[[#This Row],[lastIndex]]-testdata7[[#This Row],[index]],1)),"")</f>
        <v/>
      </c>
      <c r="P184" s="29" t="str">
        <f ca="1">IF(testdata7[[#This Row],[dir]]&lt;&gt;"",MIN(OFFSET(testdata7[[#This Row],[low]],0,0,testdata7[[#This Row],[lastIndex]]-testdata7[[#This Row],[index]],1)),"")</f>
        <v/>
      </c>
      <c r="Q184" s="26" t="str">
        <f>IF(testdata7[[#This Row],[qty]]&lt;&gt;0,testdata7[[#This Row],[last]],"")</f>
        <v/>
      </c>
      <c r="R18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5" spans="1:18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IF(ABS(testdata7[[#This Row],[close]]-H184)&gt;=BrickSize,H184+testdata7[[#This Row],[qty]]*BrickSize,H184)</f>
        <v>237.39899315137319</v>
      </c>
      <c r="I185" s="15">
        <f>(testdata7[[#This Row],[close]]-H184)/BrickSize</f>
        <v>0.18391107988314945</v>
      </c>
      <c r="J185" s="12">
        <f>ROUNDDOWN((testdata7[[#This Row],[close]]-H184)/BrickSize,0)</f>
        <v>0</v>
      </c>
      <c r="K185" s="12">
        <f t="array" ref="K185">SUM(ABS(J$2:J185))</f>
        <v>4</v>
      </c>
      <c r="L185" s="6" t="str">
        <f>IF(testdata7[[#This Row],[last]]&gt;H184,"UP",IF(testdata7[[#This Row],[last]]&lt;H184,"DN",""))</f>
        <v/>
      </c>
      <c r="M185" s="7">
        <f t="shared" si="2"/>
        <v>174</v>
      </c>
      <c r="N185" s="26" t="str">
        <f>IF(testdata7[[#This Row],[qty]]&lt;&gt;0,H184,"")</f>
        <v/>
      </c>
      <c r="O185" s="29" t="str">
        <f ca="1">IF(testdata7[[#This Row],[dir]]&lt;&gt;"",MAX(OFFSET(testdata7[[#This Row],[high]],0,0,testdata7[[#This Row],[lastIndex]]-testdata7[[#This Row],[index]],1)),"")</f>
        <v/>
      </c>
      <c r="P185" s="29" t="str">
        <f ca="1">IF(testdata7[[#This Row],[dir]]&lt;&gt;"",MIN(OFFSET(testdata7[[#This Row],[low]],0,0,testdata7[[#This Row],[lastIndex]]-testdata7[[#This Row],[index]],1)),"")</f>
        <v/>
      </c>
      <c r="Q185" s="26" t="str">
        <f>IF(testdata7[[#This Row],[qty]]&lt;&gt;0,testdata7[[#This Row],[last]],"")</f>
        <v/>
      </c>
      <c r="R1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6" spans="1:18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IF(ABS(testdata7[[#This Row],[close]]-H185)&gt;=BrickSize,H185+testdata7[[#This Row],[qty]]*BrickSize,H185)</f>
        <v>237.39899315137319</v>
      </c>
      <c r="I186" s="15">
        <f>(testdata7[[#This Row],[close]]-H185)/BrickSize</f>
        <v>0.20830232209000901</v>
      </c>
      <c r="J186" s="12">
        <f>ROUNDDOWN((testdata7[[#This Row],[close]]-H185)/BrickSize,0)</f>
        <v>0</v>
      </c>
      <c r="K186" s="12">
        <f t="array" ref="K186">SUM(ABS(J$2:J186))</f>
        <v>4</v>
      </c>
      <c r="L186" s="6" t="str">
        <f>IF(testdata7[[#This Row],[last]]&gt;H185,"UP",IF(testdata7[[#This Row],[last]]&lt;H185,"DN",""))</f>
        <v/>
      </c>
      <c r="M186" s="7">
        <f t="shared" si="2"/>
        <v>174</v>
      </c>
      <c r="N186" s="26" t="str">
        <f>IF(testdata7[[#This Row],[qty]]&lt;&gt;0,H185,"")</f>
        <v/>
      </c>
      <c r="O186" s="29" t="str">
        <f ca="1">IF(testdata7[[#This Row],[dir]]&lt;&gt;"",MAX(OFFSET(testdata7[[#This Row],[high]],0,0,testdata7[[#This Row],[lastIndex]]-testdata7[[#This Row],[index]],1)),"")</f>
        <v/>
      </c>
      <c r="P186" s="29" t="str">
        <f ca="1">IF(testdata7[[#This Row],[dir]]&lt;&gt;"",MIN(OFFSET(testdata7[[#This Row],[low]],0,0,testdata7[[#This Row],[lastIndex]]-testdata7[[#This Row],[index]],1)),"")</f>
        <v/>
      </c>
      <c r="Q186" s="26" t="str">
        <f>IF(testdata7[[#This Row],[qty]]&lt;&gt;0,testdata7[[#This Row],[last]],"")</f>
        <v/>
      </c>
      <c r="R1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7" spans="1:18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IF(ABS(testdata7[[#This Row],[close]]-H186)&gt;=BrickSize,H186+testdata7[[#This Row],[qty]]*BrickSize,H186)</f>
        <v>237.39899315137319</v>
      </c>
      <c r="I187" s="15">
        <f>(testdata7[[#This Row],[close]]-H186)/BrickSize</f>
        <v>0.35790194095873978</v>
      </c>
      <c r="J187" s="12">
        <f>ROUNDDOWN((testdata7[[#This Row],[close]]-H186)/BrickSize,0)</f>
        <v>0</v>
      </c>
      <c r="K187" s="12">
        <f t="array" ref="K187">SUM(ABS(J$2:J187))</f>
        <v>4</v>
      </c>
      <c r="L187" s="6" t="str">
        <f>IF(testdata7[[#This Row],[last]]&gt;H186,"UP",IF(testdata7[[#This Row],[last]]&lt;H186,"DN",""))</f>
        <v/>
      </c>
      <c r="M187" s="7">
        <f t="shared" si="2"/>
        <v>174</v>
      </c>
      <c r="N187" s="26" t="str">
        <f>IF(testdata7[[#This Row],[qty]]&lt;&gt;0,H186,"")</f>
        <v/>
      </c>
      <c r="O187" s="29" t="str">
        <f ca="1">IF(testdata7[[#This Row],[dir]]&lt;&gt;"",MAX(OFFSET(testdata7[[#This Row],[high]],0,0,testdata7[[#This Row],[lastIndex]]-testdata7[[#This Row],[index]],1)),"")</f>
        <v/>
      </c>
      <c r="P187" s="29" t="str">
        <f ca="1">IF(testdata7[[#This Row],[dir]]&lt;&gt;"",MIN(OFFSET(testdata7[[#This Row],[low]],0,0,testdata7[[#This Row],[lastIndex]]-testdata7[[#This Row],[index]],1)),"")</f>
        <v/>
      </c>
      <c r="Q187" s="26" t="str">
        <f>IF(testdata7[[#This Row],[qty]]&lt;&gt;0,testdata7[[#This Row],[last]],"")</f>
        <v/>
      </c>
      <c r="R1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8" spans="1:18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IF(ABS(testdata7[[#This Row],[close]]-H187)&gt;=BrickSize,H187+testdata7[[#This Row],[qty]]*BrickSize,H187)</f>
        <v>237.39899315137319</v>
      </c>
      <c r="I188" s="15">
        <f>(testdata7[[#This Row],[close]]-H187)/BrickSize</f>
        <v>0.40505834255866519</v>
      </c>
      <c r="J188" s="12">
        <f>ROUNDDOWN((testdata7[[#This Row],[close]]-H187)/BrickSize,0)</f>
        <v>0</v>
      </c>
      <c r="K188" s="12">
        <f t="array" ref="K188">SUM(ABS(J$2:J188))</f>
        <v>4</v>
      </c>
      <c r="L188" s="6" t="str">
        <f>IF(testdata7[[#This Row],[last]]&gt;H187,"UP",IF(testdata7[[#This Row],[last]]&lt;H187,"DN",""))</f>
        <v/>
      </c>
      <c r="M188" s="7">
        <f t="shared" si="2"/>
        <v>174</v>
      </c>
      <c r="N188" s="26" t="str">
        <f>IF(testdata7[[#This Row],[qty]]&lt;&gt;0,H187,"")</f>
        <v/>
      </c>
      <c r="O188" s="29" t="str">
        <f ca="1">IF(testdata7[[#This Row],[dir]]&lt;&gt;"",MAX(OFFSET(testdata7[[#This Row],[high]],0,0,testdata7[[#This Row],[lastIndex]]-testdata7[[#This Row],[index]],1)),"")</f>
        <v/>
      </c>
      <c r="P188" s="29" t="str">
        <f ca="1">IF(testdata7[[#This Row],[dir]]&lt;&gt;"",MIN(OFFSET(testdata7[[#This Row],[low]],0,0,testdata7[[#This Row],[lastIndex]]-testdata7[[#This Row],[index]],1)),"")</f>
        <v/>
      </c>
      <c r="Q188" s="26" t="str">
        <f>IF(testdata7[[#This Row],[qty]]&lt;&gt;0,testdata7[[#This Row],[last]],"")</f>
        <v/>
      </c>
      <c r="R1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9" spans="1:18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IF(ABS(testdata7[[#This Row],[close]]-H188)&gt;=BrickSize,H188+testdata7[[#This Row],[qty]]*BrickSize,H188)</f>
        <v>237.39899315137319</v>
      </c>
      <c r="I189" s="15">
        <f>(testdata7[[#This Row],[close]]-H188)/BrickSize</f>
        <v>0.54327538173086765</v>
      </c>
      <c r="J189" s="12">
        <f>ROUNDDOWN((testdata7[[#This Row],[close]]-H188)/BrickSize,0)</f>
        <v>0</v>
      </c>
      <c r="K189" s="12">
        <f t="array" ref="K189">SUM(ABS(J$2:J189))</f>
        <v>4</v>
      </c>
      <c r="L189" s="6" t="str">
        <f>IF(testdata7[[#This Row],[last]]&gt;H188,"UP",IF(testdata7[[#This Row],[last]]&lt;H188,"DN",""))</f>
        <v/>
      </c>
      <c r="M189" s="7">
        <f t="shared" si="2"/>
        <v>174</v>
      </c>
      <c r="N189" s="26" t="str">
        <f>IF(testdata7[[#This Row],[qty]]&lt;&gt;0,H188,"")</f>
        <v/>
      </c>
      <c r="O189" s="29" t="str">
        <f ca="1">IF(testdata7[[#This Row],[dir]]&lt;&gt;"",MAX(OFFSET(testdata7[[#This Row],[high]],0,0,testdata7[[#This Row],[lastIndex]]-testdata7[[#This Row],[index]],1)),"")</f>
        <v/>
      </c>
      <c r="P189" s="29" t="str">
        <f ca="1">IF(testdata7[[#This Row],[dir]]&lt;&gt;"",MIN(OFFSET(testdata7[[#This Row],[low]],0,0,testdata7[[#This Row],[lastIndex]]-testdata7[[#This Row],[index]],1)),"")</f>
        <v/>
      </c>
      <c r="Q189" s="26" t="str">
        <f>IF(testdata7[[#This Row],[qty]]&lt;&gt;0,testdata7[[#This Row],[last]],"")</f>
        <v/>
      </c>
      <c r="R1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0" spans="1:18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IF(ABS(testdata7[[#This Row],[close]]-H189)&gt;=BrickSize,H189+testdata7[[#This Row],[qty]]*BrickSize,H189)</f>
        <v>237.39899315137319</v>
      </c>
      <c r="I190" s="15">
        <f>(testdata7[[#This Row],[close]]-H189)/BrickSize</f>
        <v>0.71238799436508615</v>
      </c>
      <c r="J190" s="12">
        <f>ROUNDDOWN((testdata7[[#This Row],[close]]-H189)/BrickSize,0)</f>
        <v>0</v>
      </c>
      <c r="K190" s="12">
        <f t="array" ref="K190">SUM(ABS(J$2:J190))</f>
        <v>4</v>
      </c>
      <c r="L190" s="6" t="str">
        <f>IF(testdata7[[#This Row],[last]]&gt;H189,"UP",IF(testdata7[[#This Row],[last]]&lt;H189,"DN",""))</f>
        <v/>
      </c>
      <c r="M190" s="7">
        <f t="shared" si="2"/>
        <v>174</v>
      </c>
      <c r="N190" s="26" t="str">
        <f>IF(testdata7[[#This Row],[qty]]&lt;&gt;0,H189,"")</f>
        <v/>
      </c>
      <c r="O190" s="29" t="str">
        <f ca="1">IF(testdata7[[#This Row],[dir]]&lt;&gt;"",MAX(OFFSET(testdata7[[#This Row],[high]],0,0,testdata7[[#This Row],[lastIndex]]-testdata7[[#This Row],[index]],1)),"")</f>
        <v/>
      </c>
      <c r="P190" s="29" t="str">
        <f ca="1">IF(testdata7[[#This Row],[dir]]&lt;&gt;"",MIN(OFFSET(testdata7[[#This Row],[low]],0,0,testdata7[[#This Row],[lastIndex]]-testdata7[[#This Row],[index]],1)),"")</f>
        <v/>
      </c>
      <c r="Q190" s="26" t="str">
        <f>IF(testdata7[[#This Row],[qty]]&lt;&gt;0,testdata7[[#This Row],[last]],"")</f>
        <v/>
      </c>
      <c r="R1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1" spans="1:18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IF(ABS(testdata7[[#This Row],[close]]-H190)&gt;=BrickSize,H190+testdata7[[#This Row],[qty]]*BrickSize,H190)</f>
        <v>237.39899315137319</v>
      </c>
      <c r="I191" s="15">
        <f>(testdata7[[#This Row],[close]]-H190)/BrickSize</f>
        <v>0.79694430068219768</v>
      </c>
      <c r="J191" s="12">
        <f>ROUNDDOWN((testdata7[[#This Row],[close]]-H190)/BrickSize,0)</f>
        <v>0</v>
      </c>
      <c r="K191" s="12">
        <f t="array" ref="K191">SUM(ABS(J$2:J191))</f>
        <v>4</v>
      </c>
      <c r="L191" s="6" t="str">
        <f>IF(testdata7[[#This Row],[last]]&gt;H190,"UP",IF(testdata7[[#This Row],[last]]&lt;H190,"DN",""))</f>
        <v/>
      </c>
      <c r="M191" s="7">
        <f t="shared" si="2"/>
        <v>174</v>
      </c>
      <c r="N191" s="26" t="str">
        <f>IF(testdata7[[#This Row],[qty]]&lt;&gt;0,H190,"")</f>
        <v/>
      </c>
      <c r="O191" s="29" t="str">
        <f ca="1">IF(testdata7[[#This Row],[dir]]&lt;&gt;"",MAX(OFFSET(testdata7[[#This Row],[high]],0,0,testdata7[[#This Row],[lastIndex]]-testdata7[[#This Row],[index]],1)),"")</f>
        <v/>
      </c>
      <c r="P191" s="29" t="str">
        <f ca="1">IF(testdata7[[#This Row],[dir]]&lt;&gt;"",MIN(OFFSET(testdata7[[#This Row],[low]],0,0,testdata7[[#This Row],[lastIndex]]-testdata7[[#This Row],[index]],1)),"")</f>
        <v/>
      </c>
      <c r="Q191" s="26" t="str">
        <f>IF(testdata7[[#This Row],[qty]]&lt;&gt;0,testdata7[[#This Row],[last]],"")</f>
        <v/>
      </c>
      <c r="R1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2" spans="1:18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IF(ABS(testdata7[[#This Row],[close]]-H191)&gt;=BrickSize,H191+testdata7[[#This Row],[qty]]*BrickSize,H191)</f>
        <v>237.39899315137319</v>
      </c>
      <c r="I192" s="15">
        <f>(testdata7[[#This Row],[close]]-H191)/BrickSize</f>
        <v>0.84247461946833391</v>
      </c>
      <c r="J192" s="12">
        <f>ROUNDDOWN((testdata7[[#This Row],[close]]-H191)/BrickSize,0)</f>
        <v>0</v>
      </c>
      <c r="K192" s="12">
        <f t="array" ref="K192">SUM(ABS(J$2:J192))</f>
        <v>4</v>
      </c>
      <c r="L192" s="6" t="str">
        <f>IF(testdata7[[#This Row],[last]]&gt;H191,"UP",IF(testdata7[[#This Row],[last]]&lt;H191,"DN",""))</f>
        <v/>
      </c>
      <c r="M192" s="7">
        <f t="shared" si="2"/>
        <v>174</v>
      </c>
      <c r="N192" s="26" t="str">
        <f>IF(testdata7[[#This Row],[qty]]&lt;&gt;0,H191,"")</f>
        <v/>
      </c>
      <c r="O192" s="29" t="str">
        <f ca="1">IF(testdata7[[#This Row],[dir]]&lt;&gt;"",MAX(OFFSET(testdata7[[#This Row],[high]],0,0,testdata7[[#This Row],[lastIndex]]-testdata7[[#This Row],[index]],1)),"")</f>
        <v/>
      </c>
      <c r="P192" s="29" t="str">
        <f ca="1">IF(testdata7[[#This Row],[dir]]&lt;&gt;"",MIN(OFFSET(testdata7[[#This Row],[low]],0,0,testdata7[[#This Row],[lastIndex]]-testdata7[[#This Row],[index]],1)),"")</f>
        <v/>
      </c>
      <c r="Q192" s="26" t="str">
        <f>IF(testdata7[[#This Row],[qty]]&lt;&gt;0,testdata7[[#This Row],[last]],"")</f>
        <v/>
      </c>
      <c r="R1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3" spans="1:18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IF(ABS(testdata7[[#This Row],[close]]-H192)&gt;=BrickSize,H192+testdata7[[#This Row],[qty]]*BrickSize,H192)</f>
        <v>243.54874143921649</v>
      </c>
      <c r="I193" s="15">
        <f>(testdata7[[#This Row],[close]]-H192)/BrickSize</f>
        <v>1.0766305446541762</v>
      </c>
      <c r="J193" s="12">
        <f>ROUNDDOWN((testdata7[[#This Row],[close]]-H192)/BrickSize,0)</f>
        <v>1</v>
      </c>
      <c r="K193" s="12">
        <f t="array" ref="K193">SUM(ABS(J$2:J193))</f>
        <v>5</v>
      </c>
      <c r="L193" s="6" t="str">
        <f>IF(testdata7[[#This Row],[last]]&gt;H192,"UP",IF(testdata7[[#This Row],[last]]&lt;H192,"DN",""))</f>
        <v>UP</v>
      </c>
      <c r="M193" s="7">
        <f t="shared" si="2"/>
        <v>174</v>
      </c>
      <c r="N193" s="26">
        <f>IF(testdata7[[#This Row],[qty]]&lt;&gt;0,H192,"")</f>
        <v>237.39899315137319</v>
      </c>
      <c r="O193" s="29">
        <f ca="1">IF(testdata7[[#This Row],[dir]]&lt;&gt;"",MAX(OFFSET(testdata7[[#This Row],[high]],0,0,testdata7[[#This Row],[lastIndex]]-testdata7[[#This Row],[index]],1)),"")</f>
        <v>244.04</v>
      </c>
      <c r="P193" s="29">
        <f ca="1">IF(testdata7[[#This Row],[dir]]&lt;&gt;"",MIN(OFFSET(testdata7[[#This Row],[low]],0,0,testdata7[[#This Row],[lastIndex]]-testdata7[[#This Row],[index]],1)),"")</f>
        <v>237.72</v>
      </c>
      <c r="Q193" s="26">
        <f>IF(testdata7[[#This Row],[qty]]&lt;&gt;0,testdata7[[#This Row],[last]],"")</f>
        <v>243.54874143921649</v>
      </c>
      <c r="R193" s="1">
        <f ca="1">IF(testdata7[[#This Row],[dir]]&lt;&gt;"",SUM(OFFSET(testdata7[[#This Row],[volume]],0,0,testdata7[[#This Row],[lastIndex]]-testdata7[[#This Row],[index]],1))/ABS(testdata7[[#This Row],[qty]]),"")</f>
        <v>1177392748</v>
      </c>
    </row>
    <row r="194" spans="1:18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IF(ABS(testdata7[[#This Row],[close]]-H193)&gt;=BrickSize,H193+testdata7[[#This Row],[qty]]*BrickSize,H193)</f>
        <v>243.54874143921649</v>
      </c>
      <c r="I194" s="15">
        <f>(testdata7[[#This Row],[close]]-H193)/BrickSize</f>
        <v>3.1100225868040829E-2</v>
      </c>
      <c r="J194" s="12">
        <f>ROUNDDOWN((testdata7[[#This Row],[close]]-H193)/BrickSize,0)</f>
        <v>0</v>
      </c>
      <c r="K194" s="12">
        <f t="array" ref="K194">SUM(ABS(J$2:J194))</f>
        <v>5</v>
      </c>
      <c r="L194" s="6" t="str">
        <f>IF(testdata7[[#This Row],[last]]&gt;H193,"UP",IF(testdata7[[#This Row],[last]]&lt;H193,"DN",""))</f>
        <v/>
      </c>
      <c r="M194" s="7">
        <f t="shared" si="2"/>
        <v>192</v>
      </c>
      <c r="N194" s="26" t="str">
        <f>IF(testdata7[[#This Row],[qty]]&lt;&gt;0,H193,"")</f>
        <v/>
      </c>
      <c r="O194" s="29" t="str">
        <f ca="1">IF(testdata7[[#This Row],[dir]]&lt;&gt;"",MAX(OFFSET(testdata7[[#This Row],[high]],0,0,testdata7[[#This Row],[lastIndex]]-testdata7[[#This Row],[index]],1)),"")</f>
        <v/>
      </c>
      <c r="P194" s="29" t="str">
        <f ca="1">IF(testdata7[[#This Row],[dir]]&lt;&gt;"",MIN(OFFSET(testdata7[[#This Row],[low]],0,0,testdata7[[#This Row],[lastIndex]]-testdata7[[#This Row],[index]],1)),"")</f>
        <v/>
      </c>
      <c r="Q194" s="26" t="str">
        <f>IF(testdata7[[#This Row],[qty]]&lt;&gt;0,testdata7[[#This Row],[last]],"")</f>
        <v/>
      </c>
      <c r="R19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5" spans="1:18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IF(ABS(testdata7[[#This Row],[close]]-H194)&gt;=BrickSize,H194+testdata7[[#This Row],[qty]]*BrickSize,H194)</f>
        <v>243.54874143921649</v>
      </c>
      <c r="I195" s="15">
        <f>(testdata7[[#This Row],[close]]-H194)/BrickSize</f>
        <v>-3.3943086683583069E-2</v>
      </c>
      <c r="J195" s="12">
        <f>ROUNDDOWN((testdata7[[#This Row],[close]]-H194)/BrickSize,0)</f>
        <v>0</v>
      </c>
      <c r="K195" s="12">
        <f t="array" ref="K195">SUM(ABS(J$2:J195))</f>
        <v>5</v>
      </c>
      <c r="L195" s="6" t="str">
        <f>IF(testdata7[[#This Row],[last]]&gt;H194,"UP",IF(testdata7[[#This Row],[last]]&lt;H194,"DN",""))</f>
        <v/>
      </c>
      <c r="M195" s="7">
        <f t="shared" ref="M195:M258" si="3">IF(L194&lt;&gt;"",$A194,M194)</f>
        <v>192</v>
      </c>
      <c r="N195" s="26" t="str">
        <f>IF(testdata7[[#This Row],[qty]]&lt;&gt;0,H194,"")</f>
        <v/>
      </c>
      <c r="O195" s="29" t="str">
        <f ca="1">IF(testdata7[[#This Row],[dir]]&lt;&gt;"",MAX(OFFSET(testdata7[[#This Row],[high]],0,0,testdata7[[#This Row],[lastIndex]]-testdata7[[#This Row],[index]],1)),"")</f>
        <v/>
      </c>
      <c r="P195" s="29" t="str">
        <f ca="1">IF(testdata7[[#This Row],[dir]]&lt;&gt;"",MIN(OFFSET(testdata7[[#This Row],[low]],0,0,testdata7[[#This Row],[lastIndex]]-testdata7[[#This Row],[index]],1)),"")</f>
        <v/>
      </c>
      <c r="Q195" s="26" t="str">
        <f>IF(testdata7[[#This Row],[qty]]&lt;&gt;0,testdata7[[#This Row],[last]],"")</f>
        <v/>
      </c>
      <c r="R1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6" spans="1:18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IF(ABS(testdata7[[#This Row],[close]]-H195)&gt;=BrickSize,H195+testdata7[[#This Row],[qty]]*BrickSize,H195)</f>
        <v>243.54874143921649</v>
      </c>
      <c r="I196" s="15">
        <f>(testdata7[[#This Row],[close]]-H195)/BrickSize</f>
        <v>7.0126213399011469E-2</v>
      </c>
      <c r="J196" s="12">
        <f>ROUNDDOWN((testdata7[[#This Row],[close]]-H195)/BrickSize,0)</f>
        <v>0</v>
      </c>
      <c r="K196" s="12">
        <f t="array" ref="K196">SUM(ABS(J$2:J196))</f>
        <v>5</v>
      </c>
      <c r="L196" s="6" t="str">
        <f>IF(testdata7[[#This Row],[last]]&gt;H195,"UP",IF(testdata7[[#This Row],[last]]&lt;H195,"DN",""))</f>
        <v/>
      </c>
      <c r="M196" s="7">
        <f t="shared" si="3"/>
        <v>192</v>
      </c>
      <c r="N196" s="26" t="str">
        <f>IF(testdata7[[#This Row],[qty]]&lt;&gt;0,H195,"")</f>
        <v/>
      </c>
      <c r="O196" s="29" t="str">
        <f ca="1">IF(testdata7[[#This Row],[dir]]&lt;&gt;"",MAX(OFFSET(testdata7[[#This Row],[high]],0,0,testdata7[[#This Row],[lastIndex]]-testdata7[[#This Row],[index]],1)),"")</f>
        <v/>
      </c>
      <c r="P196" s="29" t="str">
        <f ca="1">IF(testdata7[[#This Row],[dir]]&lt;&gt;"",MIN(OFFSET(testdata7[[#This Row],[low]],0,0,testdata7[[#This Row],[lastIndex]]-testdata7[[#This Row],[index]],1)),"")</f>
        <v/>
      </c>
      <c r="Q196" s="26" t="str">
        <f>IF(testdata7[[#This Row],[qty]]&lt;&gt;0,testdata7[[#This Row],[last]],"")</f>
        <v/>
      </c>
      <c r="R1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7" spans="1:18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IF(ABS(testdata7[[#This Row],[close]]-H196)&gt;=BrickSize,H196+testdata7[[#This Row],[qty]]*BrickSize,H196)</f>
        <v>243.54874143921649</v>
      </c>
      <c r="I197" s="15">
        <f>(testdata7[[#This Row],[close]]-H196)/BrickSize</f>
        <v>0.13354344313684627</v>
      </c>
      <c r="J197" s="12">
        <f>ROUNDDOWN((testdata7[[#This Row],[close]]-H196)/BrickSize,0)</f>
        <v>0</v>
      </c>
      <c r="K197" s="12">
        <f t="array" ref="K197">SUM(ABS(J$2:J197))</f>
        <v>5</v>
      </c>
      <c r="L197" s="6" t="str">
        <f>IF(testdata7[[#This Row],[last]]&gt;H196,"UP",IF(testdata7[[#This Row],[last]]&lt;H196,"DN",""))</f>
        <v/>
      </c>
      <c r="M197" s="7">
        <f t="shared" si="3"/>
        <v>192</v>
      </c>
      <c r="N197" s="26" t="str">
        <f>IF(testdata7[[#This Row],[qty]]&lt;&gt;0,H196,"")</f>
        <v/>
      </c>
      <c r="O197" s="29" t="str">
        <f ca="1">IF(testdata7[[#This Row],[dir]]&lt;&gt;"",MAX(OFFSET(testdata7[[#This Row],[high]],0,0,testdata7[[#This Row],[lastIndex]]-testdata7[[#This Row],[index]],1)),"")</f>
        <v/>
      </c>
      <c r="P197" s="29" t="str">
        <f ca="1">IF(testdata7[[#This Row],[dir]]&lt;&gt;"",MIN(OFFSET(testdata7[[#This Row],[low]],0,0,testdata7[[#This Row],[lastIndex]]-testdata7[[#This Row],[index]],1)),"")</f>
        <v/>
      </c>
      <c r="Q197" s="26" t="str">
        <f>IF(testdata7[[#This Row],[qty]]&lt;&gt;0,testdata7[[#This Row],[last]],"")</f>
        <v/>
      </c>
      <c r="R1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8" spans="1:18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IF(ABS(testdata7[[#This Row],[close]]-H197)&gt;=BrickSize,H197+testdata7[[#This Row],[qty]]*BrickSize,H197)</f>
        <v>243.54874143921649</v>
      </c>
      <c r="I198" s="15">
        <f>(testdata7[[#This Row],[close]]-H197)/BrickSize</f>
        <v>7.3378379026594276E-2</v>
      </c>
      <c r="J198" s="12">
        <f>ROUNDDOWN((testdata7[[#This Row],[close]]-H197)/BrickSize,0)</f>
        <v>0</v>
      </c>
      <c r="K198" s="12">
        <f t="array" ref="K198">SUM(ABS(J$2:J198))</f>
        <v>5</v>
      </c>
      <c r="L198" s="6" t="str">
        <f>IF(testdata7[[#This Row],[last]]&gt;H197,"UP",IF(testdata7[[#This Row],[last]]&lt;H197,"DN",""))</f>
        <v/>
      </c>
      <c r="M198" s="7">
        <f t="shared" si="3"/>
        <v>192</v>
      </c>
      <c r="N198" s="26" t="str">
        <f>IF(testdata7[[#This Row],[qty]]&lt;&gt;0,H197,"")</f>
        <v/>
      </c>
      <c r="O198" s="29" t="str">
        <f ca="1">IF(testdata7[[#This Row],[dir]]&lt;&gt;"",MAX(OFFSET(testdata7[[#This Row],[high]],0,0,testdata7[[#This Row],[lastIndex]]-testdata7[[#This Row],[index]],1)),"")</f>
        <v/>
      </c>
      <c r="P198" s="29" t="str">
        <f ca="1">IF(testdata7[[#This Row],[dir]]&lt;&gt;"",MIN(OFFSET(testdata7[[#This Row],[low]],0,0,testdata7[[#This Row],[lastIndex]]-testdata7[[#This Row],[index]],1)),"")</f>
        <v/>
      </c>
      <c r="Q198" s="26" t="str">
        <f>IF(testdata7[[#This Row],[qty]]&lt;&gt;0,testdata7[[#This Row],[last]],"")</f>
        <v/>
      </c>
      <c r="R1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9" spans="1:18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IF(ABS(testdata7[[#This Row],[close]]-H198)&gt;=BrickSize,H198+testdata7[[#This Row],[qty]]*BrickSize,H198)</f>
        <v>243.54874143921649</v>
      </c>
      <c r="I199" s="15">
        <f>(testdata7[[#This Row],[close]]-H198)/BrickSize</f>
        <v>0.12216086344031336</v>
      </c>
      <c r="J199" s="12">
        <f>ROUNDDOWN((testdata7[[#This Row],[close]]-H198)/BrickSize,0)</f>
        <v>0</v>
      </c>
      <c r="K199" s="12">
        <f t="array" ref="K199">SUM(ABS(J$2:J199))</f>
        <v>5</v>
      </c>
      <c r="L199" s="6" t="str">
        <f>IF(testdata7[[#This Row],[last]]&gt;H198,"UP",IF(testdata7[[#This Row],[last]]&lt;H198,"DN",""))</f>
        <v/>
      </c>
      <c r="M199" s="7">
        <f t="shared" si="3"/>
        <v>192</v>
      </c>
      <c r="N199" s="26" t="str">
        <f>IF(testdata7[[#This Row],[qty]]&lt;&gt;0,H198,"")</f>
        <v/>
      </c>
      <c r="O199" s="29" t="str">
        <f ca="1">IF(testdata7[[#This Row],[dir]]&lt;&gt;"",MAX(OFFSET(testdata7[[#This Row],[high]],0,0,testdata7[[#This Row],[lastIndex]]-testdata7[[#This Row],[index]],1)),"")</f>
        <v/>
      </c>
      <c r="P199" s="29" t="str">
        <f ca="1">IF(testdata7[[#This Row],[dir]]&lt;&gt;"",MIN(OFFSET(testdata7[[#This Row],[low]],0,0,testdata7[[#This Row],[lastIndex]]-testdata7[[#This Row],[index]],1)),"")</f>
        <v/>
      </c>
      <c r="Q199" s="26" t="str">
        <f>IF(testdata7[[#This Row],[qty]]&lt;&gt;0,testdata7[[#This Row],[last]],"")</f>
        <v/>
      </c>
      <c r="R19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0" spans="1:18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IF(ABS(testdata7[[#This Row],[close]]-H199)&gt;=BrickSize,H199+testdata7[[#This Row],[qty]]*BrickSize,H199)</f>
        <v>243.54874143921649</v>
      </c>
      <c r="I200" s="15">
        <f>(testdata7[[#This Row],[close]]-H199)/BrickSize</f>
        <v>0.17582159629539973</v>
      </c>
      <c r="J200" s="12">
        <f>ROUNDDOWN((testdata7[[#This Row],[close]]-H199)/BrickSize,0)</f>
        <v>0</v>
      </c>
      <c r="K200" s="12">
        <f t="array" ref="K200">SUM(ABS(J$2:J200))</f>
        <v>5</v>
      </c>
      <c r="L200" s="6" t="str">
        <f>IF(testdata7[[#This Row],[last]]&gt;H199,"UP",IF(testdata7[[#This Row],[last]]&lt;H199,"DN",""))</f>
        <v/>
      </c>
      <c r="M200" s="7">
        <f t="shared" si="3"/>
        <v>192</v>
      </c>
      <c r="N200" s="26" t="str">
        <f>IF(testdata7[[#This Row],[qty]]&lt;&gt;0,H199,"")</f>
        <v/>
      </c>
      <c r="O200" s="29" t="str">
        <f ca="1">IF(testdata7[[#This Row],[dir]]&lt;&gt;"",MAX(OFFSET(testdata7[[#This Row],[high]],0,0,testdata7[[#This Row],[lastIndex]]-testdata7[[#This Row],[index]],1)),"")</f>
        <v/>
      </c>
      <c r="P200" s="29" t="str">
        <f ca="1">IF(testdata7[[#This Row],[dir]]&lt;&gt;"",MIN(OFFSET(testdata7[[#This Row],[low]],0,0,testdata7[[#This Row],[lastIndex]]-testdata7[[#This Row],[index]],1)),"")</f>
        <v/>
      </c>
      <c r="Q200" s="26" t="str">
        <f>IF(testdata7[[#This Row],[qty]]&lt;&gt;0,testdata7[[#This Row],[last]],"")</f>
        <v/>
      </c>
      <c r="R2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1" spans="1:18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IF(ABS(testdata7[[#This Row],[close]]-H200)&gt;=BrickSize,H200+testdata7[[#This Row],[qty]]*BrickSize,H200)</f>
        <v>243.54874143921649</v>
      </c>
      <c r="I201" s="15">
        <f>(testdata7[[#This Row],[close]]-H200)/BrickSize</f>
        <v>0.20346500412984206</v>
      </c>
      <c r="J201" s="12">
        <f>ROUNDDOWN((testdata7[[#This Row],[close]]-H200)/BrickSize,0)</f>
        <v>0</v>
      </c>
      <c r="K201" s="12">
        <f t="array" ref="K201">SUM(ABS(J$2:J201))</f>
        <v>5</v>
      </c>
      <c r="L201" s="6" t="str">
        <f>IF(testdata7[[#This Row],[last]]&gt;H200,"UP",IF(testdata7[[#This Row],[last]]&lt;H200,"DN",""))</f>
        <v/>
      </c>
      <c r="M201" s="7">
        <f t="shared" si="3"/>
        <v>192</v>
      </c>
      <c r="N201" s="26" t="str">
        <f>IF(testdata7[[#This Row],[qty]]&lt;&gt;0,H200,"")</f>
        <v/>
      </c>
      <c r="O201" s="29" t="str">
        <f ca="1">IF(testdata7[[#This Row],[dir]]&lt;&gt;"",MAX(OFFSET(testdata7[[#This Row],[high]],0,0,testdata7[[#This Row],[lastIndex]]-testdata7[[#This Row],[index]],1)),"")</f>
        <v/>
      </c>
      <c r="P201" s="29" t="str">
        <f ca="1">IF(testdata7[[#This Row],[dir]]&lt;&gt;"",MIN(OFFSET(testdata7[[#This Row],[low]],0,0,testdata7[[#This Row],[lastIndex]]-testdata7[[#This Row],[index]],1)),"")</f>
        <v/>
      </c>
      <c r="Q201" s="26" t="str">
        <f>IF(testdata7[[#This Row],[qty]]&lt;&gt;0,testdata7[[#This Row],[last]],"")</f>
        <v/>
      </c>
      <c r="R2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2" spans="1:18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IF(ABS(testdata7[[#This Row],[close]]-H201)&gt;=BrickSize,H201+testdata7[[#This Row],[qty]]*BrickSize,H201)</f>
        <v>243.54874143921649</v>
      </c>
      <c r="I202" s="15">
        <f>(testdata7[[#This Row],[close]]-H201)/BrickSize</f>
        <v>0.2424909916608127</v>
      </c>
      <c r="J202" s="12">
        <f>ROUNDDOWN((testdata7[[#This Row],[close]]-H201)/BrickSize,0)</f>
        <v>0</v>
      </c>
      <c r="K202" s="12">
        <f t="array" ref="K202">SUM(ABS(J$2:J202))</f>
        <v>5</v>
      </c>
      <c r="L202" s="6" t="str">
        <f>IF(testdata7[[#This Row],[last]]&gt;H201,"UP",IF(testdata7[[#This Row],[last]]&lt;H201,"DN",""))</f>
        <v/>
      </c>
      <c r="M202" s="7">
        <f t="shared" si="3"/>
        <v>192</v>
      </c>
      <c r="N202" s="26" t="str">
        <f>IF(testdata7[[#This Row],[qty]]&lt;&gt;0,H201,"")</f>
        <v/>
      </c>
      <c r="O202" s="29" t="str">
        <f ca="1">IF(testdata7[[#This Row],[dir]]&lt;&gt;"",MAX(OFFSET(testdata7[[#This Row],[high]],0,0,testdata7[[#This Row],[lastIndex]]-testdata7[[#This Row],[index]],1)),"")</f>
        <v/>
      </c>
      <c r="P202" s="29" t="str">
        <f ca="1">IF(testdata7[[#This Row],[dir]]&lt;&gt;"",MIN(OFFSET(testdata7[[#This Row],[low]],0,0,testdata7[[#This Row],[lastIndex]]-testdata7[[#This Row],[index]],1)),"")</f>
        <v/>
      </c>
      <c r="Q202" s="26" t="str">
        <f>IF(testdata7[[#This Row],[qty]]&lt;&gt;0,testdata7[[#This Row],[last]],"")</f>
        <v/>
      </c>
      <c r="R2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3" spans="1:18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IF(ABS(testdata7[[#This Row],[close]]-H202)&gt;=BrickSize,H202+testdata7[[#This Row],[qty]]*BrickSize,H202)</f>
        <v>243.54874143921649</v>
      </c>
      <c r="I203" s="15">
        <f>(testdata7[[#This Row],[close]]-H202)/BrickSize</f>
        <v>0.25224748854355655</v>
      </c>
      <c r="J203" s="12">
        <f>ROUNDDOWN((testdata7[[#This Row],[close]]-H202)/BrickSize,0)</f>
        <v>0</v>
      </c>
      <c r="K203" s="12">
        <f t="array" ref="K203">SUM(ABS(J$2:J203))</f>
        <v>5</v>
      </c>
      <c r="L203" s="6" t="str">
        <f>IF(testdata7[[#This Row],[last]]&gt;H202,"UP",IF(testdata7[[#This Row],[last]]&lt;H202,"DN",""))</f>
        <v/>
      </c>
      <c r="M203" s="7">
        <f t="shared" si="3"/>
        <v>192</v>
      </c>
      <c r="N203" s="26" t="str">
        <f>IF(testdata7[[#This Row],[qty]]&lt;&gt;0,H202,"")</f>
        <v/>
      </c>
      <c r="O203" s="29" t="str">
        <f ca="1">IF(testdata7[[#This Row],[dir]]&lt;&gt;"",MAX(OFFSET(testdata7[[#This Row],[high]],0,0,testdata7[[#This Row],[lastIndex]]-testdata7[[#This Row],[index]],1)),"")</f>
        <v/>
      </c>
      <c r="P203" s="29" t="str">
        <f ca="1">IF(testdata7[[#This Row],[dir]]&lt;&gt;"",MIN(OFFSET(testdata7[[#This Row],[low]],0,0,testdata7[[#This Row],[lastIndex]]-testdata7[[#This Row],[index]],1)),"")</f>
        <v/>
      </c>
      <c r="Q203" s="26" t="str">
        <f>IF(testdata7[[#This Row],[qty]]&lt;&gt;0,testdata7[[#This Row],[last]],"")</f>
        <v/>
      </c>
      <c r="R2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4" spans="1:18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IF(ABS(testdata7[[#This Row],[close]]-H203)&gt;=BrickSize,H203+testdata7[[#This Row],[qty]]*BrickSize,H203)</f>
        <v>243.54874143921649</v>
      </c>
      <c r="I204" s="15">
        <f>(testdata7[[#This Row],[close]]-H203)/BrickSize</f>
        <v>0.45876000589496113</v>
      </c>
      <c r="J204" s="12">
        <f>ROUNDDOWN((testdata7[[#This Row],[close]]-H203)/BrickSize,0)</f>
        <v>0</v>
      </c>
      <c r="K204" s="12">
        <f t="array" ref="K204">SUM(ABS(J$2:J204))</f>
        <v>5</v>
      </c>
      <c r="L204" s="6" t="str">
        <f>IF(testdata7[[#This Row],[last]]&gt;H203,"UP",IF(testdata7[[#This Row],[last]]&lt;H203,"DN",""))</f>
        <v/>
      </c>
      <c r="M204" s="7">
        <f t="shared" si="3"/>
        <v>192</v>
      </c>
      <c r="N204" s="26" t="str">
        <f>IF(testdata7[[#This Row],[qty]]&lt;&gt;0,H203,"")</f>
        <v/>
      </c>
      <c r="O204" s="29" t="str">
        <f ca="1">IF(testdata7[[#This Row],[dir]]&lt;&gt;"",MAX(OFFSET(testdata7[[#This Row],[high]],0,0,testdata7[[#This Row],[lastIndex]]-testdata7[[#This Row],[index]],1)),"")</f>
        <v/>
      </c>
      <c r="P204" s="29" t="str">
        <f ca="1">IF(testdata7[[#This Row],[dir]]&lt;&gt;"",MIN(OFFSET(testdata7[[#This Row],[low]],0,0,testdata7[[#This Row],[lastIndex]]-testdata7[[#This Row],[index]],1)),"")</f>
        <v/>
      </c>
      <c r="Q204" s="26" t="str">
        <f>IF(testdata7[[#This Row],[qty]]&lt;&gt;0,testdata7[[#This Row],[last]],"")</f>
        <v/>
      </c>
      <c r="R2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5" spans="1:18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IF(ABS(testdata7[[#This Row],[close]]-H204)&gt;=BrickSize,H204+testdata7[[#This Row],[qty]]*BrickSize,H204)</f>
        <v>243.54874143921649</v>
      </c>
      <c r="I205" s="15">
        <f>(testdata7[[#This Row],[close]]-H204)/BrickSize</f>
        <v>0.30265605577106469</v>
      </c>
      <c r="J205" s="12">
        <f>ROUNDDOWN((testdata7[[#This Row],[close]]-H204)/BrickSize,0)</f>
        <v>0</v>
      </c>
      <c r="K205" s="12">
        <f t="array" ref="K205">SUM(ABS(J$2:J205))</f>
        <v>5</v>
      </c>
      <c r="L205" s="6" t="str">
        <f>IF(testdata7[[#This Row],[last]]&gt;H204,"UP",IF(testdata7[[#This Row],[last]]&lt;H204,"DN",""))</f>
        <v/>
      </c>
      <c r="M205" s="7">
        <f t="shared" si="3"/>
        <v>192</v>
      </c>
      <c r="N205" s="26" t="str">
        <f>IF(testdata7[[#This Row],[qty]]&lt;&gt;0,H204,"")</f>
        <v/>
      </c>
      <c r="O205" s="29" t="str">
        <f ca="1">IF(testdata7[[#This Row],[dir]]&lt;&gt;"",MAX(OFFSET(testdata7[[#This Row],[high]],0,0,testdata7[[#This Row],[lastIndex]]-testdata7[[#This Row],[index]],1)),"")</f>
        <v/>
      </c>
      <c r="P205" s="29" t="str">
        <f ca="1">IF(testdata7[[#This Row],[dir]]&lt;&gt;"",MIN(OFFSET(testdata7[[#This Row],[low]],0,0,testdata7[[#This Row],[lastIndex]]-testdata7[[#This Row],[index]],1)),"")</f>
        <v/>
      </c>
      <c r="Q205" s="26" t="str">
        <f>IF(testdata7[[#This Row],[qty]]&lt;&gt;0,testdata7[[#This Row],[last]],"")</f>
        <v/>
      </c>
      <c r="R20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6" spans="1:18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IF(ABS(testdata7[[#This Row],[close]]-H205)&gt;=BrickSize,H205+testdata7[[#This Row],[qty]]*BrickSize,H205)</f>
        <v>243.54874143921649</v>
      </c>
      <c r="I206" s="15">
        <f>(testdata7[[#This Row],[close]]-H205)/BrickSize</f>
        <v>0.37257761676406048</v>
      </c>
      <c r="J206" s="12">
        <f>ROUNDDOWN((testdata7[[#This Row],[close]]-H205)/BrickSize,0)</f>
        <v>0</v>
      </c>
      <c r="K206" s="12">
        <f t="array" ref="K206">SUM(ABS(J$2:J206))</f>
        <v>5</v>
      </c>
      <c r="L206" s="6" t="str">
        <f>IF(testdata7[[#This Row],[last]]&gt;H205,"UP",IF(testdata7[[#This Row],[last]]&lt;H205,"DN",""))</f>
        <v/>
      </c>
      <c r="M206" s="7">
        <f t="shared" si="3"/>
        <v>192</v>
      </c>
      <c r="N206" s="26" t="str">
        <f>IF(testdata7[[#This Row],[qty]]&lt;&gt;0,H205,"")</f>
        <v/>
      </c>
      <c r="O206" s="29" t="str">
        <f ca="1">IF(testdata7[[#This Row],[dir]]&lt;&gt;"",MAX(OFFSET(testdata7[[#This Row],[high]],0,0,testdata7[[#This Row],[lastIndex]]-testdata7[[#This Row],[index]],1)),"")</f>
        <v/>
      </c>
      <c r="P206" s="29" t="str">
        <f ca="1">IF(testdata7[[#This Row],[dir]]&lt;&gt;"",MIN(OFFSET(testdata7[[#This Row],[low]],0,0,testdata7[[#This Row],[lastIndex]]-testdata7[[#This Row],[index]],1)),"")</f>
        <v/>
      </c>
      <c r="Q206" s="26" t="str">
        <f>IF(testdata7[[#This Row],[qty]]&lt;&gt;0,testdata7[[#This Row],[last]],"")</f>
        <v/>
      </c>
      <c r="R20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7" spans="1:18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IF(ABS(testdata7[[#This Row],[close]]-H206)&gt;=BrickSize,H206+testdata7[[#This Row],[qty]]*BrickSize,H206)</f>
        <v>243.54874143921649</v>
      </c>
      <c r="I207" s="15">
        <f>(testdata7[[#This Row],[close]]-H206)/BrickSize</f>
        <v>0.17582159629539973</v>
      </c>
      <c r="J207" s="12">
        <f>ROUNDDOWN((testdata7[[#This Row],[close]]-H206)/BrickSize,0)</f>
        <v>0</v>
      </c>
      <c r="K207" s="12">
        <f t="array" ref="K207">SUM(ABS(J$2:J207))</f>
        <v>5</v>
      </c>
      <c r="L207" s="6" t="str">
        <f>IF(testdata7[[#This Row],[last]]&gt;H206,"UP",IF(testdata7[[#This Row],[last]]&lt;H206,"DN",""))</f>
        <v/>
      </c>
      <c r="M207" s="7">
        <f t="shared" si="3"/>
        <v>192</v>
      </c>
      <c r="N207" s="26" t="str">
        <f>IF(testdata7[[#This Row],[qty]]&lt;&gt;0,H206,"")</f>
        <v/>
      </c>
      <c r="O207" s="29" t="str">
        <f ca="1">IF(testdata7[[#This Row],[dir]]&lt;&gt;"",MAX(OFFSET(testdata7[[#This Row],[high]],0,0,testdata7[[#This Row],[lastIndex]]-testdata7[[#This Row],[index]],1)),"")</f>
        <v/>
      </c>
      <c r="P207" s="29" t="str">
        <f ca="1">IF(testdata7[[#This Row],[dir]]&lt;&gt;"",MIN(OFFSET(testdata7[[#This Row],[low]],0,0,testdata7[[#This Row],[lastIndex]]-testdata7[[#This Row],[index]],1)),"")</f>
        <v/>
      </c>
      <c r="Q207" s="26" t="str">
        <f>IF(testdata7[[#This Row],[qty]]&lt;&gt;0,testdata7[[#This Row],[last]],"")</f>
        <v/>
      </c>
      <c r="R2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8" spans="1:18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IF(ABS(testdata7[[#This Row],[close]]-H207)&gt;=BrickSize,H207+testdata7[[#This Row],[qty]]*BrickSize,H207)</f>
        <v>243.54874143921649</v>
      </c>
      <c r="I208" s="15">
        <f>(testdata7[[#This Row],[close]]-H207)/BrickSize</f>
        <v>0.2262301635229079</v>
      </c>
      <c r="J208" s="12">
        <f>ROUNDDOWN((testdata7[[#This Row],[close]]-H207)/BrickSize,0)</f>
        <v>0</v>
      </c>
      <c r="K208" s="12">
        <f t="array" ref="K208">SUM(ABS(J$2:J208))</f>
        <v>5</v>
      </c>
      <c r="L208" s="6" t="str">
        <f>IF(testdata7[[#This Row],[last]]&gt;H207,"UP",IF(testdata7[[#This Row],[last]]&lt;H207,"DN",""))</f>
        <v/>
      </c>
      <c r="M208" s="7">
        <f t="shared" si="3"/>
        <v>192</v>
      </c>
      <c r="N208" s="26" t="str">
        <f>IF(testdata7[[#This Row],[qty]]&lt;&gt;0,H207,"")</f>
        <v/>
      </c>
      <c r="O208" s="29" t="str">
        <f ca="1">IF(testdata7[[#This Row],[dir]]&lt;&gt;"",MAX(OFFSET(testdata7[[#This Row],[high]],0,0,testdata7[[#This Row],[lastIndex]]-testdata7[[#This Row],[index]],1)),"")</f>
        <v/>
      </c>
      <c r="P208" s="29" t="str">
        <f ca="1">IF(testdata7[[#This Row],[dir]]&lt;&gt;"",MIN(OFFSET(testdata7[[#This Row],[low]],0,0,testdata7[[#This Row],[lastIndex]]-testdata7[[#This Row],[index]],1)),"")</f>
        <v/>
      </c>
      <c r="Q208" s="26" t="str">
        <f>IF(testdata7[[#This Row],[qty]]&lt;&gt;0,testdata7[[#This Row],[last]],"")</f>
        <v/>
      </c>
      <c r="R20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9" spans="1:18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IF(ABS(testdata7[[#This Row],[close]]-H208)&gt;=BrickSize,H208+testdata7[[#This Row],[qty]]*BrickSize,H208)</f>
        <v>243.54874143921649</v>
      </c>
      <c r="I209" s="15">
        <f>(testdata7[[#This Row],[close]]-H208)/BrickSize</f>
        <v>0.55144672628102276</v>
      </c>
      <c r="J209" s="12">
        <f>ROUNDDOWN((testdata7[[#This Row],[close]]-H208)/BrickSize,0)</f>
        <v>0</v>
      </c>
      <c r="K209" s="12">
        <f t="array" ref="K209">SUM(ABS(J$2:J209))</f>
        <v>5</v>
      </c>
      <c r="L209" s="6" t="str">
        <f>IF(testdata7[[#This Row],[last]]&gt;H208,"UP",IF(testdata7[[#This Row],[last]]&lt;H208,"DN",""))</f>
        <v/>
      </c>
      <c r="M209" s="7">
        <f t="shared" si="3"/>
        <v>192</v>
      </c>
      <c r="N209" s="26" t="str">
        <f>IF(testdata7[[#This Row],[qty]]&lt;&gt;0,H208,"")</f>
        <v/>
      </c>
      <c r="O209" s="29" t="str">
        <f ca="1">IF(testdata7[[#This Row],[dir]]&lt;&gt;"",MAX(OFFSET(testdata7[[#This Row],[high]],0,0,testdata7[[#This Row],[lastIndex]]-testdata7[[#This Row],[index]],1)),"")</f>
        <v/>
      </c>
      <c r="P209" s="29" t="str">
        <f ca="1">IF(testdata7[[#This Row],[dir]]&lt;&gt;"",MIN(OFFSET(testdata7[[#This Row],[low]],0,0,testdata7[[#This Row],[lastIndex]]-testdata7[[#This Row],[index]],1)),"")</f>
        <v/>
      </c>
      <c r="Q209" s="26" t="str">
        <f>IF(testdata7[[#This Row],[qty]]&lt;&gt;0,testdata7[[#This Row],[last]],"")</f>
        <v/>
      </c>
      <c r="R20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0" spans="1:18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IF(ABS(testdata7[[#This Row],[close]]-H209)&gt;=BrickSize,H209+testdata7[[#This Row],[qty]]*BrickSize,H209)</f>
        <v>243.54874143921649</v>
      </c>
      <c r="I210" s="15">
        <f>(testdata7[[#This Row],[close]]-H209)/BrickSize</f>
        <v>0.40184710741229196</v>
      </c>
      <c r="J210" s="12">
        <f>ROUNDDOWN((testdata7[[#This Row],[close]]-H209)/BrickSize,0)</f>
        <v>0</v>
      </c>
      <c r="K210" s="12">
        <f t="array" ref="K210">SUM(ABS(J$2:J210))</f>
        <v>5</v>
      </c>
      <c r="L210" s="6" t="str">
        <f>IF(testdata7[[#This Row],[last]]&gt;H209,"UP",IF(testdata7[[#This Row],[last]]&lt;H209,"DN",""))</f>
        <v/>
      </c>
      <c r="M210" s="7">
        <f t="shared" si="3"/>
        <v>192</v>
      </c>
      <c r="N210" s="26" t="str">
        <f>IF(testdata7[[#This Row],[qty]]&lt;&gt;0,H209,"")</f>
        <v/>
      </c>
      <c r="O210" s="29" t="str">
        <f ca="1">IF(testdata7[[#This Row],[dir]]&lt;&gt;"",MAX(OFFSET(testdata7[[#This Row],[high]],0,0,testdata7[[#This Row],[lastIndex]]-testdata7[[#This Row],[index]],1)),"")</f>
        <v/>
      </c>
      <c r="P210" s="29" t="str">
        <f ca="1">IF(testdata7[[#This Row],[dir]]&lt;&gt;"",MIN(OFFSET(testdata7[[#This Row],[low]],0,0,testdata7[[#This Row],[lastIndex]]-testdata7[[#This Row],[index]],1)),"")</f>
        <v/>
      </c>
      <c r="Q210" s="26" t="str">
        <f>IF(testdata7[[#This Row],[qty]]&lt;&gt;0,testdata7[[#This Row],[last]],"")</f>
        <v/>
      </c>
      <c r="R21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1" spans="1:18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IF(ABS(testdata7[[#This Row],[close]]-H210)&gt;=BrickSize,H210+testdata7[[#This Row],[qty]]*BrickSize,H210)</f>
        <v>243.54874143921649</v>
      </c>
      <c r="I211" s="15">
        <f>(testdata7[[#This Row],[close]]-H210)/BrickSize</f>
        <v>0.46526433715012211</v>
      </c>
      <c r="J211" s="12">
        <f>ROUNDDOWN((testdata7[[#This Row],[close]]-H210)/BrickSize,0)</f>
        <v>0</v>
      </c>
      <c r="K211" s="12">
        <f t="array" ref="K211">SUM(ABS(J$2:J211))</f>
        <v>5</v>
      </c>
      <c r="L211" s="6" t="str">
        <f>IF(testdata7[[#This Row],[last]]&gt;H210,"UP",IF(testdata7[[#This Row],[last]]&lt;H210,"DN",""))</f>
        <v/>
      </c>
      <c r="M211" s="7">
        <f t="shared" si="3"/>
        <v>192</v>
      </c>
      <c r="N211" s="26" t="str">
        <f>IF(testdata7[[#This Row],[qty]]&lt;&gt;0,H210,"")</f>
        <v/>
      </c>
      <c r="O211" s="29" t="str">
        <f ca="1">IF(testdata7[[#This Row],[dir]]&lt;&gt;"",MAX(OFFSET(testdata7[[#This Row],[high]],0,0,testdata7[[#This Row],[lastIndex]]-testdata7[[#This Row],[index]],1)),"")</f>
        <v/>
      </c>
      <c r="P211" s="29" t="str">
        <f ca="1">IF(testdata7[[#This Row],[dir]]&lt;&gt;"",MIN(OFFSET(testdata7[[#This Row],[low]],0,0,testdata7[[#This Row],[lastIndex]]-testdata7[[#This Row],[index]],1)),"")</f>
        <v/>
      </c>
      <c r="Q211" s="26" t="str">
        <f>IF(testdata7[[#This Row],[qty]]&lt;&gt;0,testdata7[[#This Row],[last]],"")</f>
        <v/>
      </c>
      <c r="R2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2" spans="1:18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IF(ABS(testdata7[[#This Row],[close]]-H211)&gt;=BrickSize,H211+testdata7[[#This Row],[qty]]*BrickSize,H211)</f>
        <v>243.54874143921649</v>
      </c>
      <c r="I212" s="15">
        <f>(testdata7[[#This Row],[close]]-H211)/BrickSize</f>
        <v>0.51729898719141942</v>
      </c>
      <c r="J212" s="12">
        <f>ROUNDDOWN((testdata7[[#This Row],[close]]-H211)/BrickSize,0)</f>
        <v>0</v>
      </c>
      <c r="K212" s="12">
        <f t="array" ref="K212">SUM(ABS(J$2:J212))</f>
        <v>5</v>
      </c>
      <c r="L212" s="6" t="str">
        <f>IF(testdata7[[#This Row],[last]]&gt;H211,"UP",IF(testdata7[[#This Row],[last]]&lt;H211,"DN",""))</f>
        <v/>
      </c>
      <c r="M212" s="7">
        <f t="shared" si="3"/>
        <v>192</v>
      </c>
      <c r="N212" s="26" t="str">
        <f>IF(testdata7[[#This Row],[qty]]&lt;&gt;0,H211,"")</f>
        <v/>
      </c>
      <c r="O212" s="29" t="str">
        <f ca="1">IF(testdata7[[#This Row],[dir]]&lt;&gt;"",MAX(OFFSET(testdata7[[#This Row],[high]],0,0,testdata7[[#This Row],[lastIndex]]-testdata7[[#This Row],[index]],1)),"")</f>
        <v/>
      </c>
      <c r="P212" s="29" t="str">
        <f ca="1">IF(testdata7[[#This Row],[dir]]&lt;&gt;"",MIN(OFFSET(testdata7[[#This Row],[low]],0,0,testdata7[[#This Row],[lastIndex]]-testdata7[[#This Row],[index]],1)),"")</f>
        <v/>
      </c>
      <c r="Q212" s="26" t="str">
        <f>IF(testdata7[[#This Row],[qty]]&lt;&gt;0,testdata7[[#This Row],[last]],"")</f>
        <v/>
      </c>
      <c r="R2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3" spans="1:18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IF(ABS(testdata7[[#This Row],[close]]-H212)&gt;=BrickSize,H212+testdata7[[#This Row],[qty]]*BrickSize,H212)</f>
        <v>243.54874143921649</v>
      </c>
      <c r="I213" s="15">
        <f>(testdata7[[#This Row],[close]]-H212)/BrickSize</f>
        <v>0.53355981532932883</v>
      </c>
      <c r="J213" s="12">
        <f>ROUNDDOWN((testdata7[[#This Row],[close]]-H212)/BrickSize,0)</f>
        <v>0</v>
      </c>
      <c r="K213" s="12">
        <f t="array" ref="K213">SUM(ABS(J$2:J213))</f>
        <v>5</v>
      </c>
      <c r="L213" s="6" t="str">
        <f>IF(testdata7[[#This Row],[last]]&gt;H212,"UP",IF(testdata7[[#This Row],[last]]&lt;H212,"DN",""))</f>
        <v/>
      </c>
      <c r="M213" s="7">
        <f t="shared" si="3"/>
        <v>192</v>
      </c>
      <c r="N213" s="26" t="str">
        <f>IF(testdata7[[#This Row],[qty]]&lt;&gt;0,H212,"")</f>
        <v/>
      </c>
      <c r="O213" s="29" t="str">
        <f ca="1">IF(testdata7[[#This Row],[dir]]&lt;&gt;"",MAX(OFFSET(testdata7[[#This Row],[high]],0,0,testdata7[[#This Row],[lastIndex]]-testdata7[[#This Row],[index]],1)),"")</f>
        <v/>
      </c>
      <c r="P213" s="29" t="str">
        <f ca="1">IF(testdata7[[#This Row],[dir]]&lt;&gt;"",MIN(OFFSET(testdata7[[#This Row],[low]],0,0,testdata7[[#This Row],[lastIndex]]-testdata7[[#This Row],[index]],1)),"")</f>
        <v/>
      </c>
      <c r="Q213" s="26" t="str">
        <f>IF(testdata7[[#This Row],[qty]]&lt;&gt;0,testdata7[[#This Row],[last]],"")</f>
        <v/>
      </c>
      <c r="R2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4" spans="1:18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IF(ABS(testdata7[[#This Row],[close]]-H213)&gt;=BrickSize,H213+testdata7[[#This Row],[qty]]*BrickSize,H213)</f>
        <v>243.54874143921649</v>
      </c>
      <c r="I214" s="15">
        <f>(testdata7[[#This Row],[close]]-H213)/BrickSize</f>
        <v>0.66689860606015483</v>
      </c>
      <c r="J214" s="12">
        <f>ROUNDDOWN((testdata7[[#This Row],[close]]-H213)/BrickSize,0)</f>
        <v>0</v>
      </c>
      <c r="K214" s="12">
        <f t="array" ref="K214">SUM(ABS(J$2:J214))</f>
        <v>5</v>
      </c>
      <c r="L214" s="6" t="str">
        <f>IF(testdata7[[#This Row],[last]]&gt;H213,"UP",IF(testdata7[[#This Row],[last]]&lt;H213,"DN",""))</f>
        <v/>
      </c>
      <c r="M214" s="7">
        <f t="shared" si="3"/>
        <v>192</v>
      </c>
      <c r="N214" s="26" t="str">
        <f>IF(testdata7[[#This Row],[qty]]&lt;&gt;0,H213,"")</f>
        <v/>
      </c>
      <c r="O214" s="29" t="str">
        <f ca="1">IF(testdata7[[#This Row],[dir]]&lt;&gt;"",MAX(OFFSET(testdata7[[#This Row],[high]],0,0,testdata7[[#This Row],[lastIndex]]-testdata7[[#This Row],[index]],1)),"")</f>
        <v/>
      </c>
      <c r="P214" s="29" t="str">
        <f ca="1">IF(testdata7[[#This Row],[dir]]&lt;&gt;"",MIN(OFFSET(testdata7[[#This Row],[low]],0,0,testdata7[[#This Row],[lastIndex]]-testdata7[[#This Row],[index]],1)),"")</f>
        <v/>
      </c>
      <c r="Q214" s="26" t="str">
        <f>IF(testdata7[[#This Row],[qty]]&lt;&gt;0,testdata7[[#This Row],[last]],"")</f>
        <v/>
      </c>
      <c r="R21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5" spans="1:18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IF(ABS(testdata7[[#This Row],[close]]-H214)&gt;=BrickSize,H214+testdata7[[#This Row],[qty]]*BrickSize,H214)</f>
        <v>243.54874143921649</v>
      </c>
      <c r="I215" s="15">
        <f>(testdata7[[#This Row],[close]]-H214)/BrickSize</f>
        <v>0.73031583579798498</v>
      </c>
      <c r="J215" s="12">
        <f>ROUNDDOWN((testdata7[[#This Row],[close]]-H214)/BrickSize,0)</f>
        <v>0</v>
      </c>
      <c r="K215" s="12">
        <f t="array" ref="K215">SUM(ABS(J$2:J215))</f>
        <v>5</v>
      </c>
      <c r="L215" s="6" t="str">
        <f>IF(testdata7[[#This Row],[last]]&gt;H214,"UP",IF(testdata7[[#This Row],[last]]&lt;H214,"DN",""))</f>
        <v/>
      </c>
      <c r="M215" s="7">
        <f t="shared" si="3"/>
        <v>192</v>
      </c>
      <c r="N215" s="26" t="str">
        <f>IF(testdata7[[#This Row],[qty]]&lt;&gt;0,H214,"")</f>
        <v/>
      </c>
      <c r="O215" s="29" t="str">
        <f ca="1">IF(testdata7[[#This Row],[dir]]&lt;&gt;"",MAX(OFFSET(testdata7[[#This Row],[high]],0,0,testdata7[[#This Row],[lastIndex]]-testdata7[[#This Row],[index]],1)),"")</f>
        <v/>
      </c>
      <c r="P215" s="29" t="str">
        <f ca="1">IF(testdata7[[#This Row],[dir]]&lt;&gt;"",MIN(OFFSET(testdata7[[#This Row],[low]],0,0,testdata7[[#This Row],[lastIndex]]-testdata7[[#This Row],[index]],1)),"")</f>
        <v/>
      </c>
      <c r="Q215" s="26" t="str">
        <f>IF(testdata7[[#This Row],[qty]]&lt;&gt;0,testdata7[[#This Row],[last]],"")</f>
        <v/>
      </c>
      <c r="R2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6" spans="1:18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IF(ABS(testdata7[[#This Row],[close]]-H215)&gt;=BrickSize,H215+testdata7[[#This Row],[qty]]*BrickSize,H215)</f>
        <v>243.54874143921649</v>
      </c>
      <c r="I216" s="15">
        <f>(testdata7[[#This Row],[close]]-H215)/BrickSize</f>
        <v>0.70104634514975817</v>
      </c>
      <c r="J216" s="12">
        <f>ROUNDDOWN((testdata7[[#This Row],[close]]-H215)/BrickSize,0)</f>
        <v>0</v>
      </c>
      <c r="K216" s="12">
        <f t="array" ref="K216">SUM(ABS(J$2:J216))</f>
        <v>5</v>
      </c>
      <c r="L216" s="6" t="str">
        <f>IF(testdata7[[#This Row],[last]]&gt;H215,"UP",IF(testdata7[[#This Row],[last]]&lt;H215,"DN",""))</f>
        <v/>
      </c>
      <c r="M216" s="7">
        <f t="shared" si="3"/>
        <v>192</v>
      </c>
      <c r="N216" s="26" t="str">
        <f>IF(testdata7[[#This Row],[qty]]&lt;&gt;0,H215,"")</f>
        <v/>
      </c>
      <c r="O216" s="29" t="str">
        <f ca="1">IF(testdata7[[#This Row],[dir]]&lt;&gt;"",MAX(OFFSET(testdata7[[#This Row],[high]],0,0,testdata7[[#This Row],[lastIndex]]-testdata7[[#This Row],[index]],1)),"")</f>
        <v/>
      </c>
      <c r="P216" s="29" t="str">
        <f ca="1">IF(testdata7[[#This Row],[dir]]&lt;&gt;"",MIN(OFFSET(testdata7[[#This Row],[low]],0,0,testdata7[[#This Row],[lastIndex]]-testdata7[[#This Row],[index]],1)),"")</f>
        <v/>
      </c>
      <c r="Q216" s="26" t="str">
        <f>IF(testdata7[[#This Row],[qty]]&lt;&gt;0,testdata7[[#This Row],[last]],"")</f>
        <v/>
      </c>
      <c r="R2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7" spans="1:18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IF(ABS(testdata7[[#This Row],[close]]-H216)&gt;=BrickSize,H216+testdata7[[#This Row],[qty]]*BrickSize,H216)</f>
        <v>243.54874143921649</v>
      </c>
      <c r="I217" s="15">
        <f>(testdata7[[#This Row],[close]]-H216)/BrickSize</f>
        <v>0.77096790614274935</v>
      </c>
      <c r="J217" s="12">
        <f>ROUNDDOWN((testdata7[[#This Row],[close]]-H216)/BrickSize,0)</f>
        <v>0</v>
      </c>
      <c r="K217" s="12">
        <f t="array" ref="K217">SUM(ABS(J$2:J217))</f>
        <v>5</v>
      </c>
      <c r="L217" s="6" t="str">
        <f>IF(testdata7[[#This Row],[last]]&gt;H216,"UP",IF(testdata7[[#This Row],[last]]&lt;H216,"DN",""))</f>
        <v/>
      </c>
      <c r="M217" s="7">
        <f t="shared" si="3"/>
        <v>192</v>
      </c>
      <c r="N217" s="26" t="str">
        <f>IF(testdata7[[#This Row],[qty]]&lt;&gt;0,H216,"")</f>
        <v/>
      </c>
      <c r="O217" s="29" t="str">
        <f ca="1">IF(testdata7[[#This Row],[dir]]&lt;&gt;"",MAX(OFFSET(testdata7[[#This Row],[high]],0,0,testdata7[[#This Row],[lastIndex]]-testdata7[[#This Row],[index]],1)),"")</f>
        <v/>
      </c>
      <c r="P217" s="29" t="str">
        <f ca="1">IF(testdata7[[#This Row],[dir]]&lt;&gt;"",MIN(OFFSET(testdata7[[#This Row],[low]],0,0,testdata7[[#This Row],[lastIndex]]-testdata7[[#This Row],[index]],1)),"")</f>
        <v/>
      </c>
      <c r="Q217" s="26" t="str">
        <f>IF(testdata7[[#This Row],[qty]]&lt;&gt;0,testdata7[[#This Row],[last]],"")</f>
        <v/>
      </c>
      <c r="R21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8" spans="1:18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IF(ABS(testdata7[[#This Row],[close]]-H217)&gt;=BrickSize,H217+testdata7[[#This Row],[qty]]*BrickSize,H217)</f>
        <v>243.54874143921649</v>
      </c>
      <c r="I218" s="15">
        <f>(testdata7[[#This Row],[close]]-H217)/BrickSize</f>
        <v>0.62462045290159673</v>
      </c>
      <c r="J218" s="12">
        <f>ROUNDDOWN((testdata7[[#This Row],[close]]-H217)/BrickSize,0)</f>
        <v>0</v>
      </c>
      <c r="K218" s="12">
        <f t="array" ref="K218">SUM(ABS(J$2:J218))</f>
        <v>5</v>
      </c>
      <c r="L218" s="6" t="str">
        <f>IF(testdata7[[#This Row],[last]]&gt;H217,"UP",IF(testdata7[[#This Row],[last]]&lt;H217,"DN",""))</f>
        <v/>
      </c>
      <c r="M218" s="7">
        <f t="shared" si="3"/>
        <v>192</v>
      </c>
      <c r="N218" s="26" t="str">
        <f>IF(testdata7[[#This Row],[qty]]&lt;&gt;0,H217,"")</f>
        <v/>
      </c>
      <c r="O218" s="29" t="str">
        <f ca="1">IF(testdata7[[#This Row],[dir]]&lt;&gt;"",MAX(OFFSET(testdata7[[#This Row],[high]],0,0,testdata7[[#This Row],[lastIndex]]-testdata7[[#This Row],[index]],1)),"")</f>
        <v/>
      </c>
      <c r="P218" s="29" t="str">
        <f ca="1">IF(testdata7[[#This Row],[dir]]&lt;&gt;"",MIN(OFFSET(testdata7[[#This Row],[low]],0,0,testdata7[[#This Row],[lastIndex]]-testdata7[[#This Row],[index]],1)),"")</f>
        <v/>
      </c>
      <c r="Q218" s="26" t="str">
        <f>IF(testdata7[[#This Row],[qty]]&lt;&gt;0,testdata7[[#This Row],[last]],"")</f>
        <v/>
      </c>
      <c r="R2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9" spans="1:18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IF(ABS(testdata7[[#This Row],[close]]-H218)&gt;=BrickSize,H218+testdata7[[#This Row],[qty]]*BrickSize,H218)</f>
        <v>243.54874143921649</v>
      </c>
      <c r="I219" s="15">
        <f>(testdata7[[#This Row],[close]]-H218)/BrickSize</f>
        <v>0.61161179039127478</v>
      </c>
      <c r="J219" s="12">
        <f>ROUNDDOWN((testdata7[[#This Row],[close]]-H218)/BrickSize,0)</f>
        <v>0</v>
      </c>
      <c r="K219" s="12">
        <f t="array" ref="K219">SUM(ABS(J$2:J219))</f>
        <v>5</v>
      </c>
      <c r="L219" s="6" t="str">
        <f>IF(testdata7[[#This Row],[last]]&gt;H218,"UP",IF(testdata7[[#This Row],[last]]&lt;H218,"DN",""))</f>
        <v/>
      </c>
      <c r="M219" s="7">
        <f t="shared" si="3"/>
        <v>192</v>
      </c>
      <c r="N219" s="26" t="str">
        <f>IF(testdata7[[#This Row],[qty]]&lt;&gt;0,H218,"")</f>
        <v/>
      </c>
      <c r="O219" s="29" t="str">
        <f ca="1">IF(testdata7[[#This Row],[dir]]&lt;&gt;"",MAX(OFFSET(testdata7[[#This Row],[high]],0,0,testdata7[[#This Row],[lastIndex]]-testdata7[[#This Row],[index]],1)),"")</f>
        <v/>
      </c>
      <c r="P219" s="29" t="str">
        <f ca="1">IF(testdata7[[#This Row],[dir]]&lt;&gt;"",MIN(OFFSET(testdata7[[#This Row],[low]],0,0,testdata7[[#This Row],[lastIndex]]-testdata7[[#This Row],[index]],1)),"")</f>
        <v/>
      </c>
      <c r="Q219" s="26" t="str">
        <f>IF(testdata7[[#This Row],[qty]]&lt;&gt;0,testdata7[[#This Row],[last]],"")</f>
        <v/>
      </c>
      <c r="R2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0" spans="1:18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IF(ABS(testdata7[[#This Row],[close]]-H219)&gt;=BrickSize,H219+testdata7[[#This Row],[qty]]*BrickSize,H219)</f>
        <v>243.54874143921649</v>
      </c>
      <c r="I220" s="15">
        <f>(testdata7[[#This Row],[close]]-H219)/BrickSize</f>
        <v>0.64901169510845624</v>
      </c>
      <c r="J220" s="12">
        <f>ROUNDDOWN((testdata7[[#This Row],[close]]-H219)/BrickSize,0)</f>
        <v>0</v>
      </c>
      <c r="K220" s="12">
        <f t="array" ref="K220">SUM(ABS(J$2:J220))</f>
        <v>5</v>
      </c>
      <c r="L220" s="6" t="str">
        <f>IF(testdata7[[#This Row],[last]]&gt;H219,"UP",IF(testdata7[[#This Row],[last]]&lt;H219,"DN",""))</f>
        <v/>
      </c>
      <c r="M220" s="7">
        <f t="shared" si="3"/>
        <v>192</v>
      </c>
      <c r="N220" s="26" t="str">
        <f>IF(testdata7[[#This Row],[qty]]&lt;&gt;0,H219,"")</f>
        <v/>
      </c>
      <c r="O220" s="29" t="str">
        <f ca="1">IF(testdata7[[#This Row],[dir]]&lt;&gt;"",MAX(OFFSET(testdata7[[#This Row],[high]],0,0,testdata7[[#This Row],[lastIndex]]-testdata7[[#This Row],[index]],1)),"")</f>
        <v/>
      </c>
      <c r="P220" s="29" t="str">
        <f ca="1">IF(testdata7[[#This Row],[dir]]&lt;&gt;"",MIN(OFFSET(testdata7[[#This Row],[low]],0,0,testdata7[[#This Row],[lastIndex]]-testdata7[[#This Row],[index]],1)),"")</f>
        <v/>
      </c>
      <c r="Q220" s="26" t="str">
        <f>IF(testdata7[[#This Row],[qty]]&lt;&gt;0,testdata7[[#This Row],[last]],"")</f>
        <v/>
      </c>
      <c r="R2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1" spans="1:18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IF(ABS(testdata7[[#This Row],[close]]-H220)&gt;=BrickSize,H220+testdata7[[#This Row],[qty]]*BrickSize,H220)</f>
        <v>243.54874143921649</v>
      </c>
      <c r="I221" s="15">
        <f>(testdata7[[#This Row],[close]]-H220)/BrickSize</f>
        <v>0.55469889190860555</v>
      </c>
      <c r="J221" s="12">
        <f>ROUNDDOWN((testdata7[[#This Row],[close]]-H220)/BrickSize,0)</f>
        <v>0</v>
      </c>
      <c r="K221" s="12">
        <f t="array" ref="K221">SUM(ABS(J$2:J221))</f>
        <v>5</v>
      </c>
      <c r="L221" s="6" t="str">
        <f>IF(testdata7[[#This Row],[last]]&gt;H220,"UP",IF(testdata7[[#This Row],[last]]&lt;H220,"DN",""))</f>
        <v/>
      </c>
      <c r="M221" s="7">
        <f t="shared" si="3"/>
        <v>192</v>
      </c>
      <c r="N221" s="26" t="str">
        <f>IF(testdata7[[#This Row],[qty]]&lt;&gt;0,H220,"")</f>
        <v/>
      </c>
      <c r="O221" s="29" t="str">
        <f ca="1">IF(testdata7[[#This Row],[dir]]&lt;&gt;"",MAX(OFFSET(testdata7[[#This Row],[high]],0,0,testdata7[[#This Row],[lastIndex]]-testdata7[[#This Row],[index]],1)),"")</f>
        <v/>
      </c>
      <c r="P221" s="29" t="str">
        <f ca="1">IF(testdata7[[#This Row],[dir]]&lt;&gt;"",MIN(OFFSET(testdata7[[#This Row],[low]],0,0,testdata7[[#This Row],[lastIndex]]-testdata7[[#This Row],[index]],1)),"")</f>
        <v/>
      </c>
      <c r="Q221" s="26" t="str">
        <f>IF(testdata7[[#This Row],[qty]]&lt;&gt;0,testdata7[[#This Row],[last]],"")</f>
        <v/>
      </c>
      <c r="R2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2" spans="1:18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IF(ABS(testdata7[[#This Row],[close]]-H221)&gt;=BrickSize,H221+testdata7[[#This Row],[qty]]*BrickSize,H221)</f>
        <v>243.54874143921649</v>
      </c>
      <c r="I222" s="15">
        <f>(testdata7[[#This Row],[close]]-H221)/BrickSize</f>
        <v>0.35469070581236195</v>
      </c>
      <c r="J222" s="12">
        <f>ROUNDDOWN((testdata7[[#This Row],[close]]-H221)/BrickSize,0)</f>
        <v>0</v>
      </c>
      <c r="K222" s="12">
        <f t="array" ref="K222">SUM(ABS(J$2:J222))</f>
        <v>5</v>
      </c>
      <c r="L222" s="6" t="str">
        <f>IF(testdata7[[#This Row],[last]]&gt;H221,"UP",IF(testdata7[[#This Row],[last]]&lt;H221,"DN",""))</f>
        <v/>
      </c>
      <c r="M222" s="7">
        <f t="shared" si="3"/>
        <v>192</v>
      </c>
      <c r="N222" s="26" t="str">
        <f>IF(testdata7[[#This Row],[qty]]&lt;&gt;0,H221,"")</f>
        <v/>
      </c>
      <c r="O222" s="29" t="str">
        <f ca="1">IF(testdata7[[#This Row],[dir]]&lt;&gt;"",MAX(OFFSET(testdata7[[#This Row],[high]],0,0,testdata7[[#This Row],[lastIndex]]-testdata7[[#This Row],[index]],1)),"")</f>
        <v/>
      </c>
      <c r="P222" s="29" t="str">
        <f ca="1">IF(testdata7[[#This Row],[dir]]&lt;&gt;"",MIN(OFFSET(testdata7[[#This Row],[low]],0,0,testdata7[[#This Row],[lastIndex]]-testdata7[[#This Row],[index]],1)),"")</f>
        <v/>
      </c>
      <c r="Q222" s="26" t="str">
        <f>IF(testdata7[[#This Row],[qty]]&lt;&gt;0,testdata7[[#This Row],[last]],"")</f>
        <v/>
      </c>
      <c r="R2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3" spans="1:18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IF(ABS(testdata7[[#This Row],[close]]-H222)&gt;=BrickSize,H222+testdata7[[#This Row],[qty]]*BrickSize,H222)</f>
        <v>243.54874143921649</v>
      </c>
      <c r="I223" s="15">
        <f>(testdata7[[#This Row],[close]]-H222)/BrickSize</f>
        <v>0.69454201389459258</v>
      </c>
      <c r="J223" s="12">
        <f>ROUNDDOWN((testdata7[[#This Row],[close]]-H222)/BrickSize,0)</f>
        <v>0</v>
      </c>
      <c r="K223" s="12">
        <f t="array" ref="K223">SUM(ABS(J$2:J223))</f>
        <v>5</v>
      </c>
      <c r="L223" s="6" t="str">
        <f>IF(testdata7[[#This Row],[last]]&gt;H222,"UP",IF(testdata7[[#This Row],[last]]&lt;H222,"DN",""))</f>
        <v/>
      </c>
      <c r="M223" s="7">
        <f t="shared" si="3"/>
        <v>192</v>
      </c>
      <c r="N223" s="26" t="str">
        <f>IF(testdata7[[#This Row],[qty]]&lt;&gt;0,H222,"")</f>
        <v/>
      </c>
      <c r="O223" s="29" t="str">
        <f ca="1">IF(testdata7[[#This Row],[dir]]&lt;&gt;"",MAX(OFFSET(testdata7[[#This Row],[high]],0,0,testdata7[[#This Row],[lastIndex]]-testdata7[[#This Row],[index]],1)),"")</f>
        <v/>
      </c>
      <c r="P223" s="29" t="str">
        <f ca="1">IF(testdata7[[#This Row],[dir]]&lt;&gt;"",MIN(OFFSET(testdata7[[#This Row],[low]],0,0,testdata7[[#This Row],[lastIndex]]-testdata7[[#This Row],[index]],1)),"")</f>
        <v/>
      </c>
      <c r="Q223" s="26" t="str">
        <f>IF(testdata7[[#This Row],[qty]]&lt;&gt;0,testdata7[[#This Row],[last]],"")</f>
        <v/>
      </c>
      <c r="R2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4" spans="1:18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IF(ABS(testdata7[[#This Row],[close]]-H223)&gt;=BrickSize,H223+testdata7[[#This Row],[qty]]*BrickSize,H223)</f>
        <v>243.54874143921649</v>
      </c>
      <c r="I224" s="15">
        <f>(testdata7[[#This Row],[close]]-H223)/BrickSize</f>
        <v>0.57583796848788227</v>
      </c>
      <c r="J224" s="12">
        <f>ROUNDDOWN((testdata7[[#This Row],[close]]-H223)/BrickSize,0)</f>
        <v>0</v>
      </c>
      <c r="K224" s="12">
        <f t="array" ref="K224">SUM(ABS(J$2:J224))</f>
        <v>5</v>
      </c>
      <c r="L224" s="6" t="str">
        <f>IF(testdata7[[#This Row],[last]]&gt;H223,"UP",IF(testdata7[[#This Row],[last]]&lt;H223,"DN",""))</f>
        <v/>
      </c>
      <c r="M224" s="7">
        <f t="shared" si="3"/>
        <v>192</v>
      </c>
      <c r="N224" s="26" t="str">
        <f>IF(testdata7[[#This Row],[qty]]&lt;&gt;0,H223,"")</f>
        <v/>
      </c>
      <c r="O224" s="29" t="str">
        <f ca="1">IF(testdata7[[#This Row],[dir]]&lt;&gt;"",MAX(OFFSET(testdata7[[#This Row],[high]],0,0,testdata7[[#This Row],[lastIndex]]-testdata7[[#This Row],[index]],1)),"")</f>
        <v/>
      </c>
      <c r="P224" s="29" t="str">
        <f ca="1">IF(testdata7[[#This Row],[dir]]&lt;&gt;"",MIN(OFFSET(testdata7[[#This Row],[low]],0,0,testdata7[[#This Row],[lastIndex]]-testdata7[[#This Row],[index]],1)),"")</f>
        <v/>
      </c>
      <c r="Q224" s="26" t="str">
        <f>IF(testdata7[[#This Row],[qty]]&lt;&gt;0,testdata7[[#This Row],[last]],"")</f>
        <v/>
      </c>
      <c r="R2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5" spans="1:18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IF(ABS(testdata7[[#This Row],[close]]-H224)&gt;=BrickSize,H224+testdata7[[#This Row],[qty]]*BrickSize,H224)</f>
        <v>243.54874143921649</v>
      </c>
      <c r="I225" s="15">
        <f>(testdata7[[#This Row],[close]]-H224)/BrickSize</f>
        <v>0.64413344666708439</v>
      </c>
      <c r="J225" s="12">
        <f>ROUNDDOWN((testdata7[[#This Row],[close]]-H224)/BrickSize,0)</f>
        <v>0</v>
      </c>
      <c r="K225" s="12">
        <f t="array" ref="K225">SUM(ABS(J$2:J225))</f>
        <v>5</v>
      </c>
      <c r="L225" s="6" t="str">
        <f>IF(testdata7[[#This Row],[last]]&gt;H224,"UP",IF(testdata7[[#This Row],[last]]&lt;H224,"DN",""))</f>
        <v/>
      </c>
      <c r="M225" s="7">
        <f t="shared" si="3"/>
        <v>192</v>
      </c>
      <c r="N225" s="26" t="str">
        <f>IF(testdata7[[#This Row],[qty]]&lt;&gt;0,H224,"")</f>
        <v/>
      </c>
      <c r="O225" s="29" t="str">
        <f ca="1">IF(testdata7[[#This Row],[dir]]&lt;&gt;"",MAX(OFFSET(testdata7[[#This Row],[high]],0,0,testdata7[[#This Row],[lastIndex]]-testdata7[[#This Row],[index]],1)),"")</f>
        <v/>
      </c>
      <c r="P225" s="29" t="str">
        <f ca="1">IF(testdata7[[#This Row],[dir]]&lt;&gt;"",MIN(OFFSET(testdata7[[#This Row],[low]],0,0,testdata7[[#This Row],[lastIndex]]-testdata7[[#This Row],[index]],1)),"")</f>
        <v/>
      </c>
      <c r="Q225" s="26" t="str">
        <f>IF(testdata7[[#This Row],[qty]]&lt;&gt;0,testdata7[[#This Row],[last]],"")</f>
        <v/>
      </c>
      <c r="R2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6" spans="1:18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IF(ABS(testdata7[[#This Row],[close]]-H225)&gt;=BrickSize,H225+testdata7[[#This Row],[qty]]*BrickSize,H225)</f>
        <v>243.54874143921649</v>
      </c>
      <c r="I226" s="15">
        <f>(testdata7[[#This Row],[close]]-H225)/BrickSize</f>
        <v>0.90755886250115814</v>
      </c>
      <c r="J226" s="12">
        <f>ROUNDDOWN((testdata7[[#This Row],[close]]-H225)/BrickSize,0)</f>
        <v>0</v>
      </c>
      <c r="K226" s="12">
        <f t="array" ref="K226">SUM(ABS(J$2:J226))</f>
        <v>5</v>
      </c>
      <c r="L226" s="6" t="str">
        <f>IF(testdata7[[#This Row],[last]]&gt;H225,"UP",IF(testdata7[[#This Row],[last]]&lt;H225,"DN",""))</f>
        <v/>
      </c>
      <c r="M226" s="7">
        <f t="shared" si="3"/>
        <v>192</v>
      </c>
      <c r="N226" s="26" t="str">
        <f>IF(testdata7[[#This Row],[qty]]&lt;&gt;0,H225,"")</f>
        <v/>
      </c>
      <c r="O226" s="29" t="str">
        <f ca="1">IF(testdata7[[#This Row],[dir]]&lt;&gt;"",MAX(OFFSET(testdata7[[#This Row],[high]],0,0,testdata7[[#This Row],[lastIndex]]-testdata7[[#This Row],[index]],1)),"")</f>
        <v/>
      </c>
      <c r="P226" s="29" t="str">
        <f ca="1">IF(testdata7[[#This Row],[dir]]&lt;&gt;"",MIN(OFFSET(testdata7[[#This Row],[low]],0,0,testdata7[[#This Row],[lastIndex]]-testdata7[[#This Row],[index]],1)),"")</f>
        <v/>
      </c>
      <c r="Q226" s="26" t="str">
        <f>IF(testdata7[[#This Row],[qty]]&lt;&gt;0,testdata7[[#This Row],[last]],"")</f>
        <v/>
      </c>
      <c r="R2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7" spans="1:18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IF(ABS(testdata7[[#This Row],[close]]-H226)&gt;=BrickSize,H226+testdata7[[#This Row],[qty]]*BrickSize,H226)</f>
        <v>243.54874143921649</v>
      </c>
      <c r="I227" s="15">
        <f>(testdata7[[#This Row],[close]]-H226)/BrickSize</f>
        <v>0.87178504059776574</v>
      </c>
      <c r="J227" s="12">
        <f>ROUNDDOWN((testdata7[[#This Row],[close]]-H226)/BrickSize,0)</f>
        <v>0</v>
      </c>
      <c r="K227" s="12">
        <f t="array" ref="K227">SUM(ABS(J$2:J227))</f>
        <v>5</v>
      </c>
      <c r="L227" s="6" t="str">
        <f>IF(testdata7[[#This Row],[last]]&gt;H226,"UP",IF(testdata7[[#This Row],[last]]&lt;H226,"DN",""))</f>
        <v/>
      </c>
      <c r="M227" s="7">
        <f t="shared" si="3"/>
        <v>192</v>
      </c>
      <c r="N227" s="26" t="str">
        <f>IF(testdata7[[#This Row],[qty]]&lt;&gt;0,H226,"")</f>
        <v/>
      </c>
      <c r="O227" s="29" t="str">
        <f ca="1">IF(testdata7[[#This Row],[dir]]&lt;&gt;"",MAX(OFFSET(testdata7[[#This Row],[high]],0,0,testdata7[[#This Row],[lastIndex]]-testdata7[[#This Row],[index]],1)),"")</f>
        <v/>
      </c>
      <c r="P227" s="29" t="str">
        <f ca="1">IF(testdata7[[#This Row],[dir]]&lt;&gt;"",MIN(OFFSET(testdata7[[#This Row],[low]],0,0,testdata7[[#This Row],[lastIndex]]-testdata7[[#This Row],[index]],1)),"")</f>
        <v/>
      </c>
      <c r="Q227" s="26" t="str">
        <f>IF(testdata7[[#This Row],[qty]]&lt;&gt;0,testdata7[[#This Row],[last]],"")</f>
        <v/>
      </c>
      <c r="R2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8" spans="1:18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IF(ABS(testdata7[[#This Row],[close]]-H227)&gt;=BrickSize,H227+testdata7[[#This Row],[qty]]*BrickSize,H227)</f>
        <v>243.54874143921649</v>
      </c>
      <c r="I228" s="15">
        <f>(testdata7[[#This Row],[close]]-H227)/BrickSize</f>
        <v>0.96447176098382736</v>
      </c>
      <c r="J228" s="12">
        <f>ROUNDDOWN((testdata7[[#This Row],[close]]-H227)/BrickSize,0)</f>
        <v>0</v>
      </c>
      <c r="K228" s="12">
        <f t="array" ref="K228">SUM(ABS(J$2:J228))</f>
        <v>5</v>
      </c>
      <c r="L228" s="6" t="str">
        <f>IF(testdata7[[#This Row],[last]]&gt;H227,"UP",IF(testdata7[[#This Row],[last]]&lt;H227,"DN",""))</f>
        <v/>
      </c>
      <c r="M228" s="7">
        <f t="shared" si="3"/>
        <v>192</v>
      </c>
      <c r="N228" s="26" t="str">
        <f>IF(testdata7[[#This Row],[qty]]&lt;&gt;0,H227,"")</f>
        <v/>
      </c>
      <c r="O228" s="29" t="str">
        <f ca="1">IF(testdata7[[#This Row],[dir]]&lt;&gt;"",MAX(OFFSET(testdata7[[#This Row],[high]],0,0,testdata7[[#This Row],[lastIndex]]-testdata7[[#This Row],[index]],1)),"")</f>
        <v/>
      </c>
      <c r="P228" s="29" t="str">
        <f ca="1">IF(testdata7[[#This Row],[dir]]&lt;&gt;"",MIN(OFFSET(testdata7[[#This Row],[low]],0,0,testdata7[[#This Row],[lastIndex]]-testdata7[[#This Row],[index]],1)),"")</f>
        <v/>
      </c>
      <c r="Q228" s="26" t="str">
        <f>IF(testdata7[[#This Row],[qty]]&lt;&gt;0,testdata7[[#This Row],[last]],"")</f>
        <v/>
      </c>
      <c r="R2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9" spans="1:18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IF(ABS(testdata7[[#This Row],[close]]-H228)&gt;=BrickSize,H228+testdata7[[#This Row],[qty]]*BrickSize,H228)</f>
        <v>243.54874143921649</v>
      </c>
      <c r="I229" s="15">
        <f>(testdata7[[#This Row],[close]]-H228)/BrickSize</f>
        <v>0.94495876721834438</v>
      </c>
      <c r="J229" s="12">
        <f>ROUNDDOWN((testdata7[[#This Row],[close]]-H228)/BrickSize,0)</f>
        <v>0</v>
      </c>
      <c r="K229" s="12">
        <f t="array" ref="K229">SUM(ABS(J$2:J229))</f>
        <v>5</v>
      </c>
      <c r="L229" s="6" t="str">
        <f>IF(testdata7[[#This Row],[last]]&gt;H228,"UP",IF(testdata7[[#This Row],[last]]&lt;H228,"DN",""))</f>
        <v/>
      </c>
      <c r="M229" s="7">
        <f t="shared" si="3"/>
        <v>192</v>
      </c>
      <c r="N229" s="26" t="str">
        <f>IF(testdata7[[#This Row],[qty]]&lt;&gt;0,H228,"")</f>
        <v/>
      </c>
      <c r="O229" s="29" t="str">
        <f ca="1">IF(testdata7[[#This Row],[dir]]&lt;&gt;"",MAX(OFFSET(testdata7[[#This Row],[high]],0,0,testdata7[[#This Row],[lastIndex]]-testdata7[[#This Row],[index]],1)),"")</f>
        <v/>
      </c>
      <c r="P229" s="29" t="str">
        <f ca="1">IF(testdata7[[#This Row],[dir]]&lt;&gt;"",MIN(OFFSET(testdata7[[#This Row],[low]],0,0,testdata7[[#This Row],[lastIndex]]-testdata7[[#This Row],[index]],1)),"")</f>
        <v/>
      </c>
      <c r="Q229" s="26" t="str">
        <f>IF(testdata7[[#This Row],[qty]]&lt;&gt;0,testdata7[[#This Row],[last]],"")</f>
        <v/>
      </c>
      <c r="R2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0" spans="1:18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IF(ABS(testdata7[[#This Row],[close]]-H229)&gt;=BrickSize,H229+testdata7[[#This Row],[qty]]*BrickSize,H229)</f>
        <v>249.69848972705978</v>
      </c>
      <c r="I230" s="15">
        <f>(testdata7[[#This Row],[close]]-H229)/BrickSize</f>
        <v>1.3563577191073553</v>
      </c>
      <c r="J230" s="12">
        <f>ROUNDDOWN((testdata7[[#This Row],[close]]-H229)/BrickSize,0)</f>
        <v>1</v>
      </c>
      <c r="K230" s="12">
        <f t="array" ref="K230">SUM(ABS(J$2:J230))</f>
        <v>6</v>
      </c>
      <c r="L230" s="6" t="str">
        <f>IF(testdata7[[#This Row],[last]]&gt;H229,"UP",IF(testdata7[[#This Row],[last]]&lt;H229,"DN",""))</f>
        <v>UP</v>
      </c>
      <c r="M230" s="7">
        <f t="shared" si="3"/>
        <v>192</v>
      </c>
      <c r="N230" s="26">
        <f>IF(testdata7[[#This Row],[qty]]&lt;&gt;0,H229,"")</f>
        <v>243.54874143921649</v>
      </c>
      <c r="O230" s="29">
        <f ca="1">IF(testdata7[[#This Row],[dir]]&lt;&gt;"",MAX(OFFSET(testdata7[[#This Row],[high]],0,0,testdata7[[#This Row],[lastIndex]]-testdata7[[#This Row],[index]],1)),"")</f>
        <v>251.92</v>
      </c>
      <c r="P230" s="29">
        <f ca="1">IF(testdata7[[#This Row],[dir]]&lt;&gt;"",MIN(OFFSET(testdata7[[#This Row],[low]],0,0,testdata7[[#This Row],[lastIndex]]-testdata7[[#This Row],[index]],1)),"")</f>
        <v>243.05</v>
      </c>
      <c r="Q230" s="26">
        <f>IF(testdata7[[#This Row],[qty]]&lt;&gt;0,testdata7[[#This Row],[last]],"")</f>
        <v>249.69848972705978</v>
      </c>
      <c r="R230" s="1">
        <f ca="1">IF(testdata7[[#This Row],[dir]]&lt;&gt;"",SUM(OFFSET(testdata7[[#This Row],[volume]],0,0,testdata7[[#This Row],[lastIndex]]-testdata7[[#This Row],[index]],1))/ABS(testdata7[[#This Row],[qty]]),"")</f>
        <v>2332985628</v>
      </c>
    </row>
    <row r="231" spans="1:18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IF(ABS(testdata7[[#This Row],[close]]-H230)&gt;=BrickSize,H230+testdata7[[#This Row],[qty]]*BrickSize,H230)</f>
        <v>249.69848972705978</v>
      </c>
      <c r="I231" s="15">
        <f>(testdata7[[#This Row],[close]]-H230)/BrickSize</f>
        <v>0.33196647690050113</v>
      </c>
      <c r="J231" s="12">
        <f>ROUNDDOWN((testdata7[[#This Row],[close]]-H230)/BrickSize,0)</f>
        <v>0</v>
      </c>
      <c r="K231" s="12">
        <f t="array" ref="K231">SUM(ABS(J$2:J231))</f>
        <v>6</v>
      </c>
      <c r="L231" s="6" t="str">
        <f>IF(testdata7[[#This Row],[last]]&gt;H230,"UP",IF(testdata7[[#This Row],[last]]&lt;H230,"DN",""))</f>
        <v/>
      </c>
      <c r="M231" s="7">
        <f t="shared" si="3"/>
        <v>229</v>
      </c>
      <c r="N231" s="26" t="str">
        <f>IF(testdata7[[#This Row],[qty]]&lt;&gt;0,H230,"")</f>
        <v/>
      </c>
      <c r="O231" s="29" t="str">
        <f ca="1">IF(testdata7[[#This Row],[dir]]&lt;&gt;"",MAX(OFFSET(testdata7[[#This Row],[high]],0,0,testdata7[[#This Row],[lastIndex]]-testdata7[[#This Row],[index]],1)),"")</f>
        <v/>
      </c>
      <c r="P231" s="29" t="str">
        <f ca="1">IF(testdata7[[#This Row],[dir]]&lt;&gt;"",MIN(OFFSET(testdata7[[#This Row],[low]],0,0,testdata7[[#This Row],[lastIndex]]-testdata7[[#This Row],[index]],1)),"")</f>
        <v/>
      </c>
      <c r="Q231" s="26" t="str">
        <f>IF(testdata7[[#This Row],[qty]]&lt;&gt;0,testdata7[[#This Row],[last]],"")</f>
        <v/>
      </c>
      <c r="R2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2" spans="1:18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IF(ABS(testdata7[[#This Row],[close]]-H231)&gt;=BrickSize,H231+testdata7[[#This Row],[qty]]*BrickSize,H231)</f>
        <v>249.69848972705978</v>
      </c>
      <c r="I232" s="15">
        <f>(testdata7[[#This Row],[close]]-H231)/BrickSize</f>
        <v>0.68970469593442563</v>
      </c>
      <c r="J232" s="12">
        <f>ROUNDDOWN((testdata7[[#This Row],[close]]-H231)/BrickSize,0)</f>
        <v>0</v>
      </c>
      <c r="K232" s="12">
        <f t="array" ref="K232">SUM(ABS(J$2:J232))</f>
        <v>6</v>
      </c>
      <c r="L232" s="6" t="str">
        <f>IF(testdata7[[#This Row],[last]]&gt;H231,"UP",IF(testdata7[[#This Row],[last]]&lt;H231,"DN",""))</f>
        <v/>
      </c>
      <c r="M232" s="7">
        <f t="shared" si="3"/>
        <v>229</v>
      </c>
      <c r="N232" s="26" t="str">
        <f>IF(testdata7[[#This Row],[qty]]&lt;&gt;0,H231,"")</f>
        <v/>
      </c>
      <c r="O232" s="29" t="str">
        <f ca="1">IF(testdata7[[#This Row],[dir]]&lt;&gt;"",MAX(OFFSET(testdata7[[#This Row],[high]],0,0,testdata7[[#This Row],[lastIndex]]-testdata7[[#This Row],[index]],1)),"")</f>
        <v/>
      </c>
      <c r="P232" s="29" t="str">
        <f ca="1">IF(testdata7[[#This Row],[dir]]&lt;&gt;"",MIN(OFFSET(testdata7[[#This Row],[low]],0,0,testdata7[[#This Row],[lastIndex]]-testdata7[[#This Row],[index]],1)),"")</f>
        <v/>
      </c>
      <c r="Q232" s="26" t="str">
        <f>IF(testdata7[[#This Row],[qty]]&lt;&gt;0,testdata7[[#This Row],[last]],"")</f>
        <v/>
      </c>
      <c r="R2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3" spans="1:18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IF(ABS(testdata7[[#This Row],[close]]-H232)&gt;=BrickSize,H232+testdata7[[#This Row],[qty]]*BrickSize,H232)</f>
        <v>249.69848972705978</v>
      </c>
      <c r="I233" s="15">
        <f>(testdata7[[#This Row],[close]]-H232)/BrickSize</f>
        <v>0.60352230680352503</v>
      </c>
      <c r="J233" s="12">
        <f>ROUNDDOWN((testdata7[[#This Row],[close]]-H232)/BrickSize,0)</f>
        <v>0</v>
      </c>
      <c r="K233" s="12">
        <f t="array" ref="K233">SUM(ABS(J$2:J233))</f>
        <v>6</v>
      </c>
      <c r="L233" s="6" t="str">
        <f>IF(testdata7[[#This Row],[last]]&gt;H232,"UP",IF(testdata7[[#This Row],[last]]&lt;H232,"DN",""))</f>
        <v/>
      </c>
      <c r="M233" s="7">
        <f t="shared" si="3"/>
        <v>229</v>
      </c>
      <c r="N233" s="26" t="str">
        <f>IF(testdata7[[#This Row],[qty]]&lt;&gt;0,H232,"")</f>
        <v/>
      </c>
      <c r="O233" s="29" t="str">
        <f ca="1">IF(testdata7[[#This Row],[dir]]&lt;&gt;"",MAX(OFFSET(testdata7[[#This Row],[high]],0,0,testdata7[[#This Row],[lastIndex]]-testdata7[[#This Row],[index]],1)),"")</f>
        <v/>
      </c>
      <c r="P233" s="29" t="str">
        <f ca="1">IF(testdata7[[#This Row],[dir]]&lt;&gt;"",MIN(OFFSET(testdata7[[#This Row],[low]],0,0,testdata7[[#This Row],[lastIndex]]-testdata7[[#This Row],[index]],1)),"")</f>
        <v/>
      </c>
      <c r="Q233" s="26" t="str">
        <f>IF(testdata7[[#This Row],[qty]]&lt;&gt;0,testdata7[[#This Row],[last]],"")</f>
        <v/>
      </c>
      <c r="R2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4" spans="1:18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IF(ABS(testdata7[[#This Row],[close]]-H233)&gt;=BrickSize,H233+testdata7[[#This Row],[qty]]*BrickSize,H233)</f>
        <v>249.69848972705978</v>
      </c>
      <c r="I234" s="15">
        <f>(testdata7[[#This Row],[close]]-H233)/BrickSize</f>
        <v>0.55473982238981057</v>
      </c>
      <c r="J234" s="12">
        <f>ROUNDDOWN((testdata7[[#This Row],[close]]-H233)/BrickSize,0)</f>
        <v>0</v>
      </c>
      <c r="K234" s="12">
        <f t="array" ref="K234">SUM(ABS(J$2:J234))</f>
        <v>6</v>
      </c>
      <c r="L234" s="6" t="str">
        <f>IF(testdata7[[#This Row],[last]]&gt;H233,"UP",IF(testdata7[[#This Row],[last]]&lt;H233,"DN",""))</f>
        <v/>
      </c>
      <c r="M234" s="7">
        <f t="shared" si="3"/>
        <v>229</v>
      </c>
      <c r="N234" s="26" t="str">
        <f>IF(testdata7[[#This Row],[qty]]&lt;&gt;0,H233,"")</f>
        <v/>
      </c>
      <c r="O234" s="29" t="str">
        <f ca="1">IF(testdata7[[#This Row],[dir]]&lt;&gt;"",MAX(OFFSET(testdata7[[#This Row],[high]],0,0,testdata7[[#This Row],[lastIndex]]-testdata7[[#This Row],[index]],1)),"")</f>
        <v/>
      </c>
      <c r="P234" s="29" t="str">
        <f ca="1">IF(testdata7[[#This Row],[dir]]&lt;&gt;"",MIN(OFFSET(testdata7[[#This Row],[low]],0,0,testdata7[[#This Row],[lastIndex]]-testdata7[[#This Row],[index]],1)),"")</f>
        <v/>
      </c>
      <c r="Q234" s="26" t="str">
        <f>IF(testdata7[[#This Row],[qty]]&lt;&gt;0,testdata7[[#This Row],[last]],"")</f>
        <v/>
      </c>
      <c r="R2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5" spans="1:18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IF(ABS(testdata7[[#This Row],[close]]-H234)&gt;=BrickSize,H234+testdata7[[#This Row],[qty]]*BrickSize,H234)</f>
        <v>249.69848972705978</v>
      </c>
      <c r="I235" s="15">
        <f>(testdata7[[#This Row],[close]]-H234)/BrickSize</f>
        <v>0.40676628633486422</v>
      </c>
      <c r="J235" s="12">
        <f>ROUNDDOWN((testdata7[[#This Row],[close]]-H234)/BrickSize,0)</f>
        <v>0</v>
      </c>
      <c r="K235" s="12">
        <f t="array" ref="K235">SUM(ABS(J$2:J235))</f>
        <v>6</v>
      </c>
      <c r="L235" s="6" t="str">
        <f>IF(testdata7[[#This Row],[last]]&gt;H234,"UP",IF(testdata7[[#This Row],[last]]&lt;H234,"DN",""))</f>
        <v/>
      </c>
      <c r="M235" s="7">
        <f t="shared" si="3"/>
        <v>229</v>
      </c>
      <c r="N235" s="26" t="str">
        <f>IF(testdata7[[#This Row],[qty]]&lt;&gt;0,H234,"")</f>
        <v/>
      </c>
      <c r="O235" s="29" t="str">
        <f ca="1">IF(testdata7[[#This Row],[dir]]&lt;&gt;"",MAX(OFFSET(testdata7[[#This Row],[high]],0,0,testdata7[[#This Row],[lastIndex]]-testdata7[[#This Row],[index]],1)),"")</f>
        <v/>
      </c>
      <c r="P235" s="29" t="str">
        <f ca="1">IF(testdata7[[#This Row],[dir]]&lt;&gt;"",MIN(OFFSET(testdata7[[#This Row],[low]],0,0,testdata7[[#This Row],[lastIndex]]-testdata7[[#This Row],[index]],1)),"")</f>
        <v/>
      </c>
      <c r="Q235" s="26" t="str">
        <f>IF(testdata7[[#This Row],[qty]]&lt;&gt;0,testdata7[[#This Row],[last]],"")</f>
        <v/>
      </c>
      <c r="R2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6" spans="1:18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IF(ABS(testdata7[[#This Row],[close]]-H235)&gt;=BrickSize,H235+testdata7[[#This Row],[qty]]*BrickSize,H235)</f>
        <v>249.69848972705978</v>
      </c>
      <c r="I236" s="15">
        <f>(testdata7[[#This Row],[close]]-H235)/BrickSize</f>
        <v>0.41327061759002987</v>
      </c>
      <c r="J236" s="12">
        <f>ROUNDDOWN((testdata7[[#This Row],[close]]-H235)/BrickSize,0)</f>
        <v>0</v>
      </c>
      <c r="K236" s="12">
        <f t="array" ref="K236">SUM(ABS(J$2:J236))</f>
        <v>6</v>
      </c>
      <c r="L236" s="6" t="str">
        <f>IF(testdata7[[#This Row],[last]]&gt;H235,"UP",IF(testdata7[[#This Row],[last]]&lt;H235,"DN",""))</f>
        <v/>
      </c>
      <c r="M236" s="7">
        <f t="shared" si="3"/>
        <v>229</v>
      </c>
      <c r="N236" s="26" t="str">
        <f>IF(testdata7[[#This Row],[qty]]&lt;&gt;0,H235,"")</f>
        <v/>
      </c>
      <c r="O236" s="29" t="str">
        <f ca="1">IF(testdata7[[#This Row],[dir]]&lt;&gt;"",MAX(OFFSET(testdata7[[#This Row],[high]],0,0,testdata7[[#This Row],[lastIndex]]-testdata7[[#This Row],[index]],1)),"")</f>
        <v/>
      </c>
      <c r="P236" s="29" t="str">
        <f ca="1">IF(testdata7[[#This Row],[dir]]&lt;&gt;"",MIN(OFFSET(testdata7[[#This Row],[low]],0,0,testdata7[[#This Row],[lastIndex]]-testdata7[[#This Row],[index]],1)),"")</f>
        <v/>
      </c>
      <c r="Q236" s="26" t="str">
        <f>IF(testdata7[[#This Row],[qty]]&lt;&gt;0,testdata7[[#This Row],[last]],"")</f>
        <v/>
      </c>
      <c r="R2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7" spans="1:18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IF(ABS(testdata7[[#This Row],[close]]-H236)&gt;=BrickSize,H236+testdata7[[#This Row],[qty]]*BrickSize,H236)</f>
        <v>249.69848972705978</v>
      </c>
      <c r="I237" s="15">
        <f>(testdata7[[#This Row],[close]]-H236)/BrickSize</f>
        <v>0.54335724269327301</v>
      </c>
      <c r="J237" s="12">
        <f>ROUNDDOWN((testdata7[[#This Row],[close]]-H236)/BrickSize,0)</f>
        <v>0</v>
      </c>
      <c r="K237" s="12">
        <f t="array" ref="K237">SUM(ABS(J$2:J237))</f>
        <v>6</v>
      </c>
      <c r="L237" s="6" t="str">
        <f>IF(testdata7[[#This Row],[last]]&gt;H236,"UP",IF(testdata7[[#This Row],[last]]&lt;H236,"DN",""))</f>
        <v/>
      </c>
      <c r="M237" s="7">
        <f t="shared" si="3"/>
        <v>229</v>
      </c>
      <c r="N237" s="26" t="str">
        <f>IF(testdata7[[#This Row],[qty]]&lt;&gt;0,H236,"")</f>
        <v/>
      </c>
      <c r="O237" s="29" t="str">
        <f ca="1">IF(testdata7[[#This Row],[dir]]&lt;&gt;"",MAX(OFFSET(testdata7[[#This Row],[high]],0,0,testdata7[[#This Row],[lastIndex]]-testdata7[[#This Row],[index]],1)),"")</f>
        <v/>
      </c>
      <c r="P237" s="29" t="str">
        <f ca="1">IF(testdata7[[#This Row],[dir]]&lt;&gt;"",MIN(OFFSET(testdata7[[#This Row],[low]],0,0,testdata7[[#This Row],[lastIndex]]-testdata7[[#This Row],[index]],1)),"")</f>
        <v/>
      </c>
      <c r="Q237" s="26" t="str">
        <f>IF(testdata7[[#This Row],[qty]]&lt;&gt;0,testdata7[[#This Row],[last]],"")</f>
        <v/>
      </c>
      <c r="R2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8" spans="1:18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IF(ABS(testdata7[[#This Row],[close]]-H237)&gt;=BrickSize,H237+testdata7[[#This Row],[qty]]*BrickSize,H237)</f>
        <v>249.69848972705978</v>
      </c>
      <c r="I238" s="15">
        <f>(testdata7[[#This Row],[close]]-H237)/BrickSize</f>
        <v>0.76775667099637157</v>
      </c>
      <c r="J238" s="12">
        <f>ROUNDDOWN((testdata7[[#This Row],[close]]-H237)/BrickSize,0)</f>
        <v>0</v>
      </c>
      <c r="K238" s="12">
        <f t="array" ref="K238">SUM(ABS(J$2:J238))</f>
        <v>6</v>
      </c>
      <c r="L238" s="6" t="str">
        <f>IF(testdata7[[#This Row],[last]]&gt;H237,"UP",IF(testdata7[[#This Row],[last]]&lt;H237,"DN",""))</f>
        <v/>
      </c>
      <c r="M238" s="7">
        <f t="shared" si="3"/>
        <v>229</v>
      </c>
      <c r="N238" s="26" t="str">
        <f>IF(testdata7[[#This Row],[qty]]&lt;&gt;0,H237,"")</f>
        <v/>
      </c>
      <c r="O238" s="29" t="str">
        <f ca="1">IF(testdata7[[#This Row],[dir]]&lt;&gt;"",MAX(OFFSET(testdata7[[#This Row],[high]],0,0,testdata7[[#This Row],[lastIndex]]-testdata7[[#This Row],[index]],1)),"")</f>
        <v/>
      </c>
      <c r="P238" s="29" t="str">
        <f ca="1">IF(testdata7[[#This Row],[dir]]&lt;&gt;"",MIN(OFFSET(testdata7[[#This Row],[low]],0,0,testdata7[[#This Row],[lastIndex]]-testdata7[[#This Row],[index]],1)),"")</f>
        <v/>
      </c>
      <c r="Q238" s="26" t="str">
        <f>IF(testdata7[[#This Row],[qty]]&lt;&gt;0,testdata7[[#This Row],[last]],"")</f>
        <v/>
      </c>
      <c r="R2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9" spans="1:18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IF(ABS(testdata7[[#This Row],[close]]-H238)&gt;=BrickSize,H238+testdata7[[#This Row],[qty]]*BrickSize,H238)</f>
        <v>249.69848972705978</v>
      </c>
      <c r="I239" s="15">
        <f>(testdata7[[#This Row],[close]]-H238)/BrickSize</f>
        <v>0.89296504765824736</v>
      </c>
      <c r="J239" s="12">
        <f>ROUNDDOWN((testdata7[[#This Row],[close]]-H238)/BrickSize,0)</f>
        <v>0</v>
      </c>
      <c r="K239" s="12">
        <f t="array" ref="K239">SUM(ABS(J$2:J239))</f>
        <v>6</v>
      </c>
      <c r="L239" s="6" t="str">
        <f>IF(testdata7[[#This Row],[last]]&gt;H238,"UP",IF(testdata7[[#This Row],[last]]&lt;H238,"DN",""))</f>
        <v/>
      </c>
      <c r="M239" s="7">
        <f t="shared" si="3"/>
        <v>229</v>
      </c>
      <c r="N239" s="26" t="str">
        <f>IF(testdata7[[#This Row],[qty]]&lt;&gt;0,H238,"")</f>
        <v/>
      </c>
      <c r="O239" s="29" t="str">
        <f ca="1">IF(testdata7[[#This Row],[dir]]&lt;&gt;"",MAX(OFFSET(testdata7[[#This Row],[high]],0,0,testdata7[[#This Row],[lastIndex]]-testdata7[[#This Row],[index]],1)),"")</f>
        <v/>
      </c>
      <c r="P239" s="29" t="str">
        <f ca="1">IF(testdata7[[#This Row],[dir]]&lt;&gt;"",MIN(OFFSET(testdata7[[#This Row],[low]],0,0,testdata7[[#This Row],[lastIndex]]-testdata7[[#This Row],[index]],1)),"")</f>
        <v/>
      </c>
      <c r="Q239" s="26" t="str">
        <f>IF(testdata7[[#This Row],[qty]]&lt;&gt;0,testdata7[[#This Row],[last]],"")</f>
        <v/>
      </c>
      <c r="R2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0" spans="1:18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IF(ABS(testdata7[[#This Row],[close]]-H239)&gt;=BrickSize,H239+testdata7[[#This Row],[qty]]*BrickSize,H239)</f>
        <v>249.69848972705978</v>
      </c>
      <c r="I240" s="15">
        <f>(testdata7[[#This Row],[close]]-H239)/BrickSize</f>
        <v>0.96613877427882144</v>
      </c>
      <c r="J240" s="12">
        <f>ROUNDDOWN((testdata7[[#This Row],[close]]-H239)/BrickSize,0)</f>
        <v>0</v>
      </c>
      <c r="K240" s="12">
        <f t="array" ref="K240">SUM(ABS(J$2:J240))</f>
        <v>6</v>
      </c>
      <c r="L240" s="6" t="str">
        <f>IF(testdata7[[#This Row],[last]]&gt;H239,"UP",IF(testdata7[[#This Row],[last]]&lt;H239,"DN",""))</f>
        <v/>
      </c>
      <c r="M240" s="7">
        <f t="shared" si="3"/>
        <v>229</v>
      </c>
      <c r="N240" s="26" t="str">
        <f>IF(testdata7[[#This Row],[qty]]&lt;&gt;0,H239,"")</f>
        <v/>
      </c>
      <c r="O240" s="29" t="str">
        <f ca="1">IF(testdata7[[#This Row],[dir]]&lt;&gt;"",MAX(OFFSET(testdata7[[#This Row],[high]],0,0,testdata7[[#This Row],[lastIndex]]-testdata7[[#This Row],[index]],1)),"")</f>
        <v/>
      </c>
      <c r="P240" s="29" t="str">
        <f ca="1">IF(testdata7[[#This Row],[dir]]&lt;&gt;"",MIN(OFFSET(testdata7[[#This Row],[low]],0,0,testdata7[[#This Row],[lastIndex]]-testdata7[[#This Row],[index]],1)),"")</f>
        <v/>
      </c>
      <c r="Q240" s="26" t="str">
        <f>IF(testdata7[[#This Row],[qty]]&lt;&gt;0,testdata7[[#This Row],[last]],"")</f>
        <v/>
      </c>
      <c r="R2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1" spans="1:18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IF(ABS(testdata7[[#This Row],[close]]-H240)&gt;=BrickSize,H240+testdata7[[#This Row],[qty]]*BrickSize,H240)</f>
        <v>249.69848972705978</v>
      </c>
      <c r="I241" s="15">
        <f>(testdata7[[#This Row],[close]]-H240)/BrickSize</f>
        <v>0.96126052583745414</v>
      </c>
      <c r="J241" s="12">
        <f>ROUNDDOWN((testdata7[[#This Row],[close]]-H240)/BrickSize,0)</f>
        <v>0</v>
      </c>
      <c r="K241" s="12">
        <f t="array" ref="K241">SUM(ABS(J$2:J241))</f>
        <v>6</v>
      </c>
      <c r="L241" s="6" t="str">
        <f>IF(testdata7[[#This Row],[last]]&gt;H240,"UP",IF(testdata7[[#This Row],[last]]&lt;H240,"DN",""))</f>
        <v/>
      </c>
      <c r="M241" s="7">
        <f t="shared" si="3"/>
        <v>229</v>
      </c>
      <c r="N241" s="26" t="str">
        <f>IF(testdata7[[#This Row],[qty]]&lt;&gt;0,H240,"")</f>
        <v/>
      </c>
      <c r="O241" s="29" t="str">
        <f ca="1">IF(testdata7[[#This Row],[dir]]&lt;&gt;"",MAX(OFFSET(testdata7[[#This Row],[high]],0,0,testdata7[[#This Row],[lastIndex]]-testdata7[[#This Row],[index]],1)),"")</f>
        <v/>
      </c>
      <c r="P241" s="29" t="str">
        <f ca="1">IF(testdata7[[#This Row],[dir]]&lt;&gt;"",MIN(OFFSET(testdata7[[#This Row],[low]],0,0,testdata7[[#This Row],[lastIndex]]-testdata7[[#This Row],[index]],1)),"")</f>
        <v/>
      </c>
      <c r="Q241" s="26" t="str">
        <f>IF(testdata7[[#This Row],[qty]]&lt;&gt;0,testdata7[[#This Row],[last]],"")</f>
        <v/>
      </c>
      <c r="R2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2" spans="1:18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IF(ABS(testdata7[[#This Row],[close]]-H241)&gt;=BrickSize,H241+testdata7[[#This Row],[qty]]*BrickSize,H241)</f>
        <v>249.69848972705978</v>
      </c>
      <c r="I242" s="15">
        <f>(testdata7[[#This Row],[close]]-H241)/BrickSize</f>
        <v>0.79052183038944202</v>
      </c>
      <c r="J242" s="12">
        <f>ROUNDDOWN((testdata7[[#This Row],[close]]-H241)/BrickSize,0)</f>
        <v>0</v>
      </c>
      <c r="K242" s="12">
        <f t="array" ref="K242">SUM(ABS(J$2:J242))</f>
        <v>6</v>
      </c>
      <c r="L242" s="6" t="str">
        <f>IF(testdata7[[#This Row],[last]]&gt;H241,"UP",IF(testdata7[[#This Row],[last]]&lt;H241,"DN",""))</f>
        <v/>
      </c>
      <c r="M242" s="7">
        <f t="shared" si="3"/>
        <v>229</v>
      </c>
      <c r="N242" s="26" t="str">
        <f>IF(testdata7[[#This Row],[qty]]&lt;&gt;0,H241,"")</f>
        <v/>
      </c>
      <c r="O242" s="29" t="str">
        <f ca="1">IF(testdata7[[#This Row],[dir]]&lt;&gt;"",MAX(OFFSET(testdata7[[#This Row],[high]],0,0,testdata7[[#This Row],[lastIndex]]-testdata7[[#This Row],[index]],1)),"")</f>
        <v/>
      </c>
      <c r="P242" s="29" t="str">
        <f ca="1">IF(testdata7[[#This Row],[dir]]&lt;&gt;"",MIN(OFFSET(testdata7[[#This Row],[low]],0,0,testdata7[[#This Row],[lastIndex]]-testdata7[[#This Row],[index]],1)),"")</f>
        <v/>
      </c>
      <c r="Q242" s="26" t="str">
        <f>IF(testdata7[[#This Row],[qty]]&lt;&gt;0,testdata7[[#This Row],[last]],"")</f>
        <v/>
      </c>
      <c r="R24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3" spans="1:18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IF(ABS(testdata7[[#This Row],[close]]-H242)&gt;=BrickSize,H242+testdata7[[#This Row],[qty]]*BrickSize,H242)</f>
        <v>255.84823801490307</v>
      </c>
      <c r="I243" s="15">
        <f>(testdata7[[#This Row],[close]]-H242)/BrickSize</f>
        <v>1.1352513869130445</v>
      </c>
      <c r="J243" s="12">
        <f>ROUNDDOWN((testdata7[[#This Row],[close]]-H242)/BrickSize,0)</f>
        <v>1</v>
      </c>
      <c r="K243" s="12">
        <f t="array" ref="K243">SUM(ABS(J$2:J243))</f>
        <v>7</v>
      </c>
      <c r="L243" s="6" t="str">
        <f>IF(testdata7[[#This Row],[last]]&gt;H242,"UP",IF(testdata7[[#This Row],[last]]&lt;H242,"DN",""))</f>
        <v>UP</v>
      </c>
      <c r="M243" s="7">
        <f t="shared" si="3"/>
        <v>229</v>
      </c>
      <c r="N243" s="26">
        <f>IF(testdata7[[#This Row],[qty]]&lt;&gt;0,H242,"")</f>
        <v>249.69848972705978</v>
      </c>
      <c r="O243" s="29">
        <f ca="1">IF(testdata7[[#This Row],[dir]]&lt;&gt;"",MAX(OFFSET(testdata7[[#This Row],[high]],0,0,testdata7[[#This Row],[lastIndex]]-testdata7[[#This Row],[index]],1)),"")</f>
        <v>257.19</v>
      </c>
      <c r="P243" s="29">
        <f ca="1">IF(testdata7[[#This Row],[dir]]&lt;&gt;"",MIN(OFFSET(testdata7[[#This Row],[low]],0,0,testdata7[[#This Row],[lastIndex]]-testdata7[[#This Row],[index]],1)),"")</f>
        <v>249.87</v>
      </c>
      <c r="Q243" s="26">
        <f>IF(testdata7[[#This Row],[qty]]&lt;&gt;0,testdata7[[#This Row],[last]],"")</f>
        <v>255.84823801490307</v>
      </c>
      <c r="R243" s="1">
        <f ca="1">IF(testdata7[[#This Row],[dir]]&lt;&gt;"",SUM(OFFSET(testdata7[[#This Row],[volume]],0,0,testdata7[[#This Row],[lastIndex]]-testdata7[[#This Row],[index]],1))/ABS(testdata7[[#This Row],[qty]]),"")</f>
        <v>1343349528</v>
      </c>
    </row>
    <row r="244" spans="1:18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IF(ABS(testdata7[[#This Row],[close]]-H243)&gt;=BrickSize,H243+testdata7[[#This Row],[qty]]*BrickSize,H243)</f>
        <v>255.84823801490307</v>
      </c>
      <c r="I244" s="15">
        <f>(testdata7[[#This Row],[close]]-H243)/BrickSize</f>
        <v>0.40030288556090821</v>
      </c>
      <c r="J244" s="12">
        <f>ROUNDDOWN((testdata7[[#This Row],[close]]-H243)/BrickSize,0)</f>
        <v>0</v>
      </c>
      <c r="K244" s="12">
        <f t="array" ref="K244">SUM(ABS(J$2:J244))</f>
        <v>7</v>
      </c>
      <c r="L244" s="6" t="str">
        <f>IF(testdata7[[#This Row],[last]]&gt;H243,"UP",IF(testdata7[[#This Row],[last]]&lt;H243,"DN",""))</f>
        <v/>
      </c>
      <c r="M244" s="7">
        <f t="shared" si="3"/>
        <v>242</v>
      </c>
      <c r="N244" s="26" t="str">
        <f>IF(testdata7[[#This Row],[qty]]&lt;&gt;0,H243,"")</f>
        <v/>
      </c>
      <c r="O244" s="29" t="str">
        <f ca="1">IF(testdata7[[#This Row],[dir]]&lt;&gt;"",MAX(OFFSET(testdata7[[#This Row],[high]],0,0,testdata7[[#This Row],[lastIndex]]-testdata7[[#This Row],[index]],1)),"")</f>
        <v/>
      </c>
      <c r="P244" s="29" t="str">
        <f ca="1">IF(testdata7[[#This Row],[dir]]&lt;&gt;"",MIN(OFFSET(testdata7[[#This Row],[low]],0,0,testdata7[[#This Row],[lastIndex]]-testdata7[[#This Row],[index]],1)),"")</f>
        <v/>
      </c>
      <c r="Q244" s="26" t="str">
        <f>IF(testdata7[[#This Row],[qty]]&lt;&gt;0,testdata7[[#This Row],[last]],"")</f>
        <v/>
      </c>
      <c r="R2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5" spans="1:18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IF(ABS(testdata7[[#This Row],[close]]-H244)&gt;=BrickSize,H244+testdata7[[#This Row],[qty]]*BrickSize,H244)</f>
        <v>255.84823801490307</v>
      </c>
      <c r="I245" s="15">
        <f>(testdata7[[#This Row],[close]]-H244)/BrickSize</f>
        <v>0.23932068699563985</v>
      </c>
      <c r="J245" s="12">
        <f>ROUNDDOWN((testdata7[[#This Row],[close]]-H244)/BrickSize,0)</f>
        <v>0</v>
      </c>
      <c r="K245" s="12">
        <f t="array" ref="K245">SUM(ABS(J$2:J245))</f>
        <v>7</v>
      </c>
      <c r="L245" s="6" t="str">
        <f>IF(testdata7[[#This Row],[last]]&gt;H244,"UP",IF(testdata7[[#This Row],[last]]&lt;H244,"DN",""))</f>
        <v/>
      </c>
      <c r="M245" s="7">
        <f t="shared" si="3"/>
        <v>242</v>
      </c>
      <c r="N245" s="26" t="str">
        <f>IF(testdata7[[#This Row],[qty]]&lt;&gt;0,H244,"")</f>
        <v/>
      </c>
      <c r="O245" s="29" t="str">
        <f ca="1">IF(testdata7[[#This Row],[dir]]&lt;&gt;"",MAX(OFFSET(testdata7[[#This Row],[high]],0,0,testdata7[[#This Row],[lastIndex]]-testdata7[[#This Row],[index]],1)),"")</f>
        <v/>
      </c>
      <c r="P245" s="29" t="str">
        <f ca="1">IF(testdata7[[#This Row],[dir]]&lt;&gt;"",MIN(OFFSET(testdata7[[#This Row],[low]],0,0,testdata7[[#This Row],[lastIndex]]-testdata7[[#This Row],[index]],1)),"")</f>
        <v/>
      </c>
      <c r="Q245" s="26" t="str">
        <f>IF(testdata7[[#This Row],[qty]]&lt;&gt;0,testdata7[[#This Row],[last]],"")</f>
        <v/>
      </c>
      <c r="R2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6" spans="1:18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IF(ABS(testdata7[[#This Row],[close]]-H245)&gt;=BrickSize,H245+testdata7[[#This Row],[qty]]*BrickSize,H245)</f>
        <v>255.84823801490307</v>
      </c>
      <c r="I246" s="15">
        <f>(testdata7[[#This Row],[close]]-H245)/BrickSize</f>
        <v>0.21655552760257404</v>
      </c>
      <c r="J246" s="12">
        <f>ROUNDDOWN((testdata7[[#This Row],[close]]-H245)/BrickSize,0)</f>
        <v>0</v>
      </c>
      <c r="K246" s="12">
        <f t="array" ref="K246">SUM(ABS(J$2:J246))</f>
        <v>7</v>
      </c>
      <c r="L246" s="6" t="str">
        <f>IF(testdata7[[#This Row],[last]]&gt;H245,"UP",IF(testdata7[[#This Row],[last]]&lt;H245,"DN",""))</f>
        <v/>
      </c>
      <c r="M246" s="7">
        <f t="shared" si="3"/>
        <v>242</v>
      </c>
      <c r="N246" s="26" t="str">
        <f>IF(testdata7[[#This Row],[qty]]&lt;&gt;0,H245,"")</f>
        <v/>
      </c>
      <c r="O246" s="29" t="str">
        <f ca="1">IF(testdata7[[#This Row],[dir]]&lt;&gt;"",MAX(OFFSET(testdata7[[#This Row],[high]],0,0,testdata7[[#This Row],[lastIndex]]-testdata7[[#This Row],[index]],1)),"")</f>
        <v/>
      </c>
      <c r="P246" s="29" t="str">
        <f ca="1">IF(testdata7[[#This Row],[dir]]&lt;&gt;"",MIN(OFFSET(testdata7[[#This Row],[low]],0,0,testdata7[[#This Row],[lastIndex]]-testdata7[[#This Row],[index]],1)),"")</f>
        <v/>
      </c>
      <c r="Q246" s="26" t="str">
        <f>IF(testdata7[[#This Row],[qty]]&lt;&gt;0,testdata7[[#This Row],[last]],"")</f>
        <v/>
      </c>
      <c r="R2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7" spans="1:18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IF(ABS(testdata7[[#This Row],[close]]-H246)&gt;=BrickSize,H246+testdata7[[#This Row],[qty]]*BrickSize,H246)</f>
        <v>255.84823801490307</v>
      </c>
      <c r="I247" s="15">
        <f>(testdata7[[#This Row],[close]]-H246)/BrickSize</f>
        <v>0.30273791673347006</v>
      </c>
      <c r="J247" s="12">
        <f>ROUNDDOWN((testdata7[[#This Row],[close]]-H246)/BrickSize,0)</f>
        <v>0</v>
      </c>
      <c r="K247" s="12">
        <f t="array" ref="K247">SUM(ABS(J$2:J247))</f>
        <v>7</v>
      </c>
      <c r="L247" s="6" t="str">
        <f>IF(testdata7[[#This Row],[last]]&gt;H246,"UP",IF(testdata7[[#This Row],[last]]&lt;H246,"DN",""))</f>
        <v/>
      </c>
      <c r="M247" s="7">
        <f t="shared" si="3"/>
        <v>242</v>
      </c>
      <c r="N247" s="26" t="str">
        <f>IF(testdata7[[#This Row],[qty]]&lt;&gt;0,H246,"")</f>
        <v/>
      </c>
      <c r="O247" s="29" t="str">
        <f ca="1">IF(testdata7[[#This Row],[dir]]&lt;&gt;"",MAX(OFFSET(testdata7[[#This Row],[high]],0,0,testdata7[[#This Row],[lastIndex]]-testdata7[[#This Row],[index]],1)),"")</f>
        <v/>
      </c>
      <c r="P247" s="29" t="str">
        <f ca="1">IF(testdata7[[#This Row],[dir]]&lt;&gt;"",MIN(OFFSET(testdata7[[#This Row],[low]],0,0,testdata7[[#This Row],[lastIndex]]-testdata7[[#This Row],[index]],1)),"")</f>
        <v/>
      </c>
      <c r="Q247" s="26" t="str">
        <f>IF(testdata7[[#This Row],[qty]]&lt;&gt;0,testdata7[[#This Row],[last]],"")</f>
        <v/>
      </c>
      <c r="R2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8" spans="1:18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IF(ABS(testdata7[[#This Row],[close]]-H247)&gt;=BrickSize,H247+testdata7[[#This Row],[qty]]*BrickSize,H247)</f>
        <v>255.84823801490307</v>
      </c>
      <c r="I248" s="15">
        <f>(testdata7[[#This Row],[close]]-H247)/BrickSize</f>
        <v>0.29298141985072623</v>
      </c>
      <c r="J248" s="12">
        <f>ROUNDDOWN((testdata7[[#This Row],[close]]-H247)/BrickSize,0)</f>
        <v>0</v>
      </c>
      <c r="K248" s="12">
        <f t="array" ref="K248">SUM(ABS(J$2:J248))</f>
        <v>7</v>
      </c>
      <c r="L248" s="6" t="str">
        <f>IF(testdata7[[#This Row],[last]]&gt;H247,"UP",IF(testdata7[[#This Row],[last]]&lt;H247,"DN",""))</f>
        <v/>
      </c>
      <c r="M248" s="7">
        <f t="shared" si="3"/>
        <v>242</v>
      </c>
      <c r="N248" s="26" t="str">
        <f>IF(testdata7[[#This Row],[qty]]&lt;&gt;0,H247,"")</f>
        <v/>
      </c>
      <c r="O248" s="29" t="str">
        <f ca="1">IF(testdata7[[#This Row],[dir]]&lt;&gt;"",MAX(OFFSET(testdata7[[#This Row],[high]],0,0,testdata7[[#This Row],[lastIndex]]-testdata7[[#This Row],[index]],1)),"")</f>
        <v/>
      </c>
      <c r="P248" s="29" t="str">
        <f ca="1">IF(testdata7[[#This Row],[dir]]&lt;&gt;"",MIN(OFFSET(testdata7[[#This Row],[low]],0,0,testdata7[[#This Row],[lastIndex]]-testdata7[[#This Row],[index]],1)),"")</f>
        <v/>
      </c>
      <c r="Q248" s="26" t="str">
        <f>IF(testdata7[[#This Row],[qty]]&lt;&gt;0,testdata7[[#This Row],[last]],"")</f>
        <v/>
      </c>
      <c r="R24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9" spans="1:18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IF(ABS(testdata7[[#This Row],[close]]-H248)&gt;=BrickSize,H248+testdata7[[#This Row],[qty]]*BrickSize,H248)</f>
        <v>255.84823801490307</v>
      </c>
      <c r="I249" s="15">
        <f>(testdata7[[#This Row],[close]]-H248)/BrickSize</f>
        <v>0.24257285262321807</v>
      </c>
      <c r="J249" s="12">
        <f>ROUNDDOWN((testdata7[[#This Row],[close]]-H248)/BrickSize,0)</f>
        <v>0</v>
      </c>
      <c r="K249" s="12">
        <f t="array" ref="K249">SUM(ABS(J$2:J249))</f>
        <v>7</v>
      </c>
      <c r="L249" s="6" t="str">
        <f>IF(testdata7[[#This Row],[last]]&gt;H248,"UP",IF(testdata7[[#This Row],[last]]&lt;H248,"DN",""))</f>
        <v/>
      </c>
      <c r="M249" s="7">
        <f t="shared" si="3"/>
        <v>242</v>
      </c>
      <c r="N249" s="26" t="str">
        <f>IF(testdata7[[#This Row],[qty]]&lt;&gt;0,H248,"")</f>
        <v/>
      </c>
      <c r="O249" s="29" t="str">
        <f ca="1">IF(testdata7[[#This Row],[dir]]&lt;&gt;"",MAX(OFFSET(testdata7[[#This Row],[high]],0,0,testdata7[[#This Row],[lastIndex]]-testdata7[[#This Row],[index]],1)),"")</f>
        <v/>
      </c>
      <c r="P249" s="29" t="str">
        <f ca="1">IF(testdata7[[#This Row],[dir]]&lt;&gt;"",MIN(OFFSET(testdata7[[#This Row],[low]],0,0,testdata7[[#This Row],[lastIndex]]-testdata7[[#This Row],[index]],1)),"")</f>
        <v/>
      </c>
      <c r="Q249" s="26" t="str">
        <f>IF(testdata7[[#This Row],[qty]]&lt;&gt;0,testdata7[[#This Row],[last]],"")</f>
        <v/>
      </c>
      <c r="R24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0" spans="1:18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IF(ABS(testdata7[[#This Row],[close]]-H249)&gt;=BrickSize,H249+testdata7[[#This Row],[qty]]*BrickSize,H249)</f>
        <v>255.84823801490307</v>
      </c>
      <c r="I250" s="15">
        <f>(testdata7[[#This Row],[close]]-H249)/BrickSize</f>
        <v>0.26208584638870569</v>
      </c>
      <c r="J250" s="12">
        <f>ROUNDDOWN((testdata7[[#This Row],[close]]-H249)/BrickSize,0)</f>
        <v>0</v>
      </c>
      <c r="K250" s="12">
        <f t="array" ref="K250">SUM(ABS(J$2:J250))</f>
        <v>7</v>
      </c>
      <c r="L250" s="6" t="str">
        <f>IF(testdata7[[#This Row],[last]]&gt;H249,"UP",IF(testdata7[[#This Row],[last]]&lt;H249,"DN",""))</f>
        <v/>
      </c>
      <c r="M250" s="7">
        <f t="shared" si="3"/>
        <v>242</v>
      </c>
      <c r="N250" s="26" t="str">
        <f>IF(testdata7[[#This Row],[qty]]&lt;&gt;0,H249,"")</f>
        <v/>
      </c>
      <c r="O250" s="29" t="str">
        <f ca="1">IF(testdata7[[#This Row],[dir]]&lt;&gt;"",MAX(OFFSET(testdata7[[#This Row],[high]],0,0,testdata7[[#This Row],[lastIndex]]-testdata7[[#This Row],[index]],1)),"")</f>
        <v/>
      </c>
      <c r="P250" s="29" t="str">
        <f ca="1">IF(testdata7[[#This Row],[dir]]&lt;&gt;"",MIN(OFFSET(testdata7[[#This Row],[low]],0,0,testdata7[[#This Row],[lastIndex]]-testdata7[[#This Row],[index]],1)),"")</f>
        <v/>
      </c>
      <c r="Q250" s="26" t="str">
        <f>IF(testdata7[[#This Row],[qty]]&lt;&gt;0,testdata7[[#This Row],[last]],"")</f>
        <v/>
      </c>
      <c r="R2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1" spans="1:18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IF(ABS(testdata7[[#This Row],[close]]-H250)&gt;=BrickSize,H250+testdata7[[#This Row],[qty]]*BrickSize,H250)</f>
        <v>255.84823801490307</v>
      </c>
      <c r="I251" s="15">
        <f>(testdata7[[#This Row],[close]]-H250)/BrickSize</f>
        <v>0.34826823551961095</v>
      </c>
      <c r="J251" s="12">
        <f>ROUNDDOWN((testdata7[[#This Row],[close]]-H250)/BrickSize,0)</f>
        <v>0</v>
      </c>
      <c r="K251" s="12">
        <f t="array" ref="K251">SUM(ABS(J$2:J251))</f>
        <v>7</v>
      </c>
      <c r="L251" s="6" t="str">
        <f>IF(testdata7[[#This Row],[last]]&gt;H250,"UP",IF(testdata7[[#This Row],[last]]&lt;H250,"DN",""))</f>
        <v/>
      </c>
      <c r="M251" s="7">
        <f t="shared" si="3"/>
        <v>242</v>
      </c>
      <c r="N251" s="26" t="str">
        <f>IF(testdata7[[#This Row],[qty]]&lt;&gt;0,H250,"")</f>
        <v/>
      </c>
      <c r="O251" s="29" t="str">
        <f ca="1">IF(testdata7[[#This Row],[dir]]&lt;&gt;"",MAX(OFFSET(testdata7[[#This Row],[high]],0,0,testdata7[[#This Row],[lastIndex]]-testdata7[[#This Row],[index]],1)),"")</f>
        <v/>
      </c>
      <c r="P251" s="29" t="str">
        <f ca="1">IF(testdata7[[#This Row],[dir]]&lt;&gt;"",MIN(OFFSET(testdata7[[#This Row],[low]],0,0,testdata7[[#This Row],[lastIndex]]-testdata7[[#This Row],[index]],1)),"")</f>
        <v/>
      </c>
      <c r="Q251" s="26" t="str">
        <f>IF(testdata7[[#This Row],[qty]]&lt;&gt;0,testdata7[[#This Row],[last]],"")</f>
        <v/>
      </c>
      <c r="R2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2" spans="1:18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IF(ABS(testdata7[[#This Row],[close]]-H251)&gt;=BrickSize,H251+testdata7[[#This Row],[qty]]*BrickSize,H251)</f>
        <v>255.84823801490307</v>
      </c>
      <c r="I252" s="15">
        <f>(testdata7[[#This Row],[close]]-H251)/BrickSize</f>
        <v>0.19053820258192078</v>
      </c>
      <c r="J252" s="12">
        <f>ROUNDDOWN((testdata7[[#This Row],[close]]-H251)/BrickSize,0)</f>
        <v>0</v>
      </c>
      <c r="K252" s="12">
        <f t="array" ref="K252">SUM(ABS(J$2:J252))</f>
        <v>7</v>
      </c>
      <c r="L252" s="6" t="str">
        <f>IF(testdata7[[#This Row],[last]]&gt;H251,"UP",IF(testdata7[[#This Row],[last]]&lt;H251,"DN",""))</f>
        <v/>
      </c>
      <c r="M252" s="7">
        <f t="shared" si="3"/>
        <v>242</v>
      </c>
      <c r="N252" s="26" t="str">
        <f>IF(testdata7[[#This Row],[qty]]&lt;&gt;0,H251,"")</f>
        <v/>
      </c>
      <c r="O252" s="29" t="str">
        <f ca="1">IF(testdata7[[#This Row],[dir]]&lt;&gt;"",MAX(OFFSET(testdata7[[#This Row],[high]],0,0,testdata7[[#This Row],[lastIndex]]-testdata7[[#This Row],[index]],1)),"")</f>
        <v/>
      </c>
      <c r="P252" s="29" t="str">
        <f ca="1">IF(testdata7[[#This Row],[dir]]&lt;&gt;"",MIN(OFFSET(testdata7[[#This Row],[low]],0,0,testdata7[[#This Row],[lastIndex]]-testdata7[[#This Row],[index]],1)),"")</f>
        <v/>
      </c>
      <c r="Q252" s="26" t="str">
        <f>IF(testdata7[[#This Row],[qty]]&lt;&gt;0,testdata7[[#This Row],[last]],"")</f>
        <v/>
      </c>
      <c r="R2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3" spans="1:18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IF(ABS(testdata7[[#This Row],[close]]-H252)&gt;=BrickSize,H252+testdata7[[#This Row],[qty]]*BrickSize,H252)</f>
        <v>255.84823801490307</v>
      </c>
      <c r="I253" s="15">
        <f>(testdata7[[#This Row],[close]]-H252)/BrickSize</f>
        <v>0.48973744031939165</v>
      </c>
      <c r="J253" s="12">
        <f>ROUNDDOWN((testdata7[[#This Row],[close]]-H252)/BrickSize,0)</f>
        <v>0</v>
      </c>
      <c r="K253" s="12">
        <f t="array" ref="K253">SUM(ABS(J$2:J253))</f>
        <v>7</v>
      </c>
      <c r="L253" s="6" t="str">
        <f>IF(testdata7[[#This Row],[last]]&gt;H252,"UP",IF(testdata7[[#This Row],[last]]&lt;H252,"DN",""))</f>
        <v/>
      </c>
      <c r="M253" s="7">
        <f t="shared" si="3"/>
        <v>242</v>
      </c>
      <c r="N253" s="26" t="str">
        <f>IF(testdata7[[#This Row],[qty]]&lt;&gt;0,H252,"")</f>
        <v/>
      </c>
      <c r="O253" s="29" t="str">
        <f ca="1">IF(testdata7[[#This Row],[dir]]&lt;&gt;"",MAX(OFFSET(testdata7[[#This Row],[high]],0,0,testdata7[[#This Row],[lastIndex]]-testdata7[[#This Row],[index]],1)),"")</f>
        <v/>
      </c>
      <c r="P253" s="29" t="str">
        <f ca="1">IF(testdata7[[#This Row],[dir]]&lt;&gt;"",MIN(OFFSET(testdata7[[#This Row],[low]],0,0,testdata7[[#This Row],[lastIndex]]-testdata7[[#This Row],[index]],1)),"")</f>
        <v/>
      </c>
      <c r="Q253" s="26" t="str">
        <f>IF(testdata7[[#This Row],[qty]]&lt;&gt;0,testdata7[[#This Row],[last]],"")</f>
        <v/>
      </c>
      <c r="R2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4" spans="1:18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IF(ABS(testdata7[[#This Row],[close]]-H253)&gt;=BrickSize,H253+testdata7[[#This Row],[qty]]*BrickSize,H253)</f>
        <v>255.84823801490307</v>
      </c>
      <c r="I254" s="15">
        <f>(testdata7[[#This Row],[close]]-H253)/BrickSize</f>
        <v>0.75641502178104358</v>
      </c>
      <c r="J254" s="12">
        <f>ROUNDDOWN((testdata7[[#This Row],[close]]-H253)/BrickSize,0)</f>
        <v>0</v>
      </c>
      <c r="K254" s="12">
        <f t="array" ref="K254">SUM(ABS(J$2:J254))</f>
        <v>7</v>
      </c>
      <c r="L254" s="6" t="str">
        <f>IF(testdata7[[#This Row],[last]]&gt;H253,"UP",IF(testdata7[[#This Row],[last]]&lt;H253,"DN",""))</f>
        <v/>
      </c>
      <c r="M254" s="7">
        <f t="shared" si="3"/>
        <v>242</v>
      </c>
      <c r="N254" s="26" t="str">
        <f>IF(testdata7[[#This Row],[qty]]&lt;&gt;0,H253,"")</f>
        <v/>
      </c>
      <c r="O254" s="29" t="str">
        <f ca="1">IF(testdata7[[#This Row],[dir]]&lt;&gt;"",MAX(OFFSET(testdata7[[#This Row],[high]],0,0,testdata7[[#This Row],[lastIndex]]-testdata7[[#This Row],[index]],1)),"")</f>
        <v/>
      </c>
      <c r="P254" s="29" t="str">
        <f ca="1">IF(testdata7[[#This Row],[dir]]&lt;&gt;"",MIN(OFFSET(testdata7[[#This Row],[low]],0,0,testdata7[[#This Row],[lastIndex]]-testdata7[[#This Row],[index]],1)),"")</f>
        <v/>
      </c>
      <c r="Q254" s="26" t="str">
        <f>IF(testdata7[[#This Row],[qty]]&lt;&gt;0,testdata7[[#This Row],[last]],"")</f>
        <v/>
      </c>
      <c r="R2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5" spans="1:18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IF(ABS(testdata7[[#This Row],[close]]-H254)&gt;=BrickSize,H254+testdata7[[#This Row],[qty]]*BrickSize,H254)</f>
        <v>255.84823801490307</v>
      </c>
      <c r="I255" s="15">
        <f>(testdata7[[#This Row],[close]]-H254)/BrickSize</f>
        <v>0.93365804848421208</v>
      </c>
      <c r="J255" s="12">
        <f>ROUNDDOWN((testdata7[[#This Row],[close]]-H254)/BrickSize,0)</f>
        <v>0</v>
      </c>
      <c r="K255" s="12">
        <f t="array" ref="K255">SUM(ABS(J$2:J255))</f>
        <v>7</v>
      </c>
      <c r="L255" s="6" t="str">
        <f>IF(testdata7[[#This Row],[last]]&gt;H254,"UP",IF(testdata7[[#This Row],[last]]&lt;H254,"DN",""))</f>
        <v/>
      </c>
      <c r="M255" s="7">
        <f t="shared" si="3"/>
        <v>242</v>
      </c>
      <c r="N255" s="26" t="str">
        <f>IF(testdata7[[#This Row],[qty]]&lt;&gt;0,H254,"")</f>
        <v/>
      </c>
      <c r="O255" s="29" t="str">
        <f ca="1">IF(testdata7[[#This Row],[dir]]&lt;&gt;"",MAX(OFFSET(testdata7[[#This Row],[high]],0,0,testdata7[[#This Row],[lastIndex]]-testdata7[[#This Row],[index]],1)),"")</f>
        <v/>
      </c>
      <c r="P255" s="29" t="str">
        <f ca="1">IF(testdata7[[#This Row],[dir]]&lt;&gt;"",MIN(OFFSET(testdata7[[#This Row],[low]],0,0,testdata7[[#This Row],[lastIndex]]-testdata7[[#This Row],[index]],1)),"")</f>
        <v/>
      </c>
      <c r="Q255" s="26" t="str">
        <f>IF(testdata7[[#This Row],[qty]]&lt;&gt;0,testdata7[[#This Row],[last]],"")</f>
        <v/>
      </c>
      <c r="R2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6" spans="1:18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IF(ABS(testdata7[[#This Row],[close]]-H255)&gt;=BrickSize,H255+testdata7[[#This Row],[qty]]*BrickSize,H255)</f>
        <v>261.99798630274637</v>
      </c>
      <c r="I256" s="15">
        <f>(testdata7[[#This Row],[close]]-H255)/BrickSize</f>
        <v>1.2182225408975627</v>
      </c>
      <c r="J256" s="12">
        <f>ROUNDDOWN((testdata7[[#This Row],[close]]-H255)/BrickSize,0)</f>
        <v>1</v>
      </c>
      <c r="K256" s="12">
        <f t="array" ref="K256">SUM(ABS(J$2:J256))</f>
        <v>8</v>
      </c>
      <c r="L256" s="6" t="str">
        <f>IF(testdata7[[#This Row],[last]]&gt;H255,"UP",IF(testdata7[[#This Row],[last]]&lt;H255,"DN",""))</f>
        <v>UP</v>
      </c>
      <c r="M256" s="7">
        <f t="shared" si="3"/>
        <v>242</v>
      </c>
      <c r="N256" s="26">
        <f>IF(testdata7[[#This Row],[qty]]&lt;&gt;0,H255,"")</f>
        <v>255.84823801490307</v>
      </c>
      <c r="O256" s="29">
        <f ca="1">IF(testdata7[[#This Row],[dir]]&lt;&gt;"",MAX(OFFSET(testdata7[[#This Row],[high]],0,0,testdata7[[#This Row],[lastIndex]]-testdata7[[#This Row],[index]],1)),"")</f>
        <v>263.47000000000003</v>
      </c>
      <c r="P256" s="29">
        <f ca="1">IF(testdata7[[#This Row],[dir]]&lt;&gt;"",MIN(OFFSET(testdata7[[#This Row],[low]],0,0,testdata7[[#This Row],[lastIndex]]-testdata7[[#This Row],[index]],1)),"")</f>
        <v>256.81</v>
      </c>
      <c r="Q256" s="26">
        <f>IF(testdata7[[#This Row],[qty]]&lt;&gt;0,testdata7[[#This Row],[last]],"")</f>
        <v>261.99798630274637</v>
      </c>
      <c r="R256" s="1">
        <f ca="1">IF(testdata7[[#This Row],[dir]]&lt;&gt;"",SUM(OFFSET(testdata7[[#This Row],[volume]],0,0,testdata7[[#This Row],[lastIndex]]-testdata7[[#This Row],[index]],1))/ABS(testdata7[[#This Row],[qty]]),"")</f>
        <v>1010819792</v>
      </c>
    </row>
    <row r="257" spans="1:18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IF(ABS(testdata7[[#This Row],[close]]-H256)&gt;=BrickSize,H256+testdata7[[#This Row],[qty]]*BrickSize,H256)</f>
        <v>261.99798630274637</v>
      </c>
      <c r="I257" s="15">
        <f>(testdata7[[#This Row],[close]]-H256)/BrickSize</f>
        <v>0.29627451595951404</v>
      </c>
      <c r="J257" s="12">
        <f>ROUNDDOWN((testdata7[[#This Row],[close]]-H256)/BrickSize,0)</f>
        <v>0</v>
      </c>
      <c r="K257" s="12">
        <f t="array" ref="K257">SUM(ABS(J$2:J257))</f>
        <v>8</v>
      </c>
      <c r="L257" s="6" t="str">
        <f>IF(testdata7[[#This Row],[last]]&gt;H256,"UP",IF(testdata7[[#This Row],[last]]&lt;H256,"DN",""))</f>
        <v/>
      </c>
      <c r="M257" s="7">
        <f t="shared" si="3"/>
        <v>255</v>
      </c>
      <c r="N257" s="26" t="str">
        <f>IF(testdata7[[#This Row],[qty]]&lt;&gt;0,H256,"")</f>
        <v/>
      </c>
      <c r="O257" s="29" t="str">
        <f ca="1">IF(testdata7[[#This Row],[dir]]&lt;&gt;"",MAX(OFFSET(testdata7[[#This Row],[high]],0,0,testdata7[[#This Row],[lastIndex]]-testdata7[[#This Row],[index]],1)),"")</f>
        <v/>
      </c>
      <c r="P257" s="29" t="str">
        <f ca="1">IF(testdata7[[#This Row],[dir]]&lt;&gt;"",MIN(OFFSET(testdata7[[#This Row],[low]],0,0,testdata7[[#This Row],[lastIndex]]-testdata7[[#This Row],[index]],1)),"")</f>
        <v/>
      </c>
      <c r="Q257" s="26" t="str">
        <f>IF(testdata7[[#This Row],[qty]]&lt;&gt;0,testdata7[[#This Row],[last]],"")</f>
        <v/>
      </c>
      <c r="R2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8" spans="1:18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IF(ABS(testdata7[[#This Row],[close]]-H257)&gt;=BrickSize,H257+testdata7[[#This Row],[qty]]*BrickSize,H257)</f>
        <v>261.99798630274637</v>
      </c>
      <c r="I258" s="15">
        <f>(testdata7[[#This Row],[close]]-H257)/BrickSize</f>
        <v>0.39383948478695219</v>
      </c>
      <c r="J258" s="12">
        <f>ROUNDDOWN((testdata7[[#This Row],[close]]-H257)/BrickSize,0)</f>
        <v>0</v>
      </c>
      <c r="K258" s="12">
        <f t="array" ref="K258">SUM(ABS(J$2:J258))</f>
        <v>8</v>
      </c>
      <c r="L258" s="6" t="str">
        <f>IF(testdata7[[#This Row],[last]]&gt;H257,"UP",IF(testdata7[[#This Row],[last]]&lt;H257,"DN",""))</f>
        <v/>
      </c>
      <c r="M258" s="7">
        <f t="shared" si="3"/>
        <v>255</v>
      </c>
      <c r="N258" s="26" t="str">
        <f>IF(testdata7[[#This Row],[qty]]&lt;&gt;0,H257,"")</f>
        <v/>
      </c>
      <c r="O258" s="29" t="str">
        <f ca="1">IF(testdata7[[#This Row],[dir]]&lt;&gt;"",MAX(OFFSET(testdata7[[#This Row],[high]],0,0,testdata7[[#This Row],[lastIndex]]-testdata7[[#This Row],[index]],1)),"")</f>
        <v/>
      </c>
      <c r="P258" s="29" t="str">
        <f ca="1">IF(testdata7[[#This Row],[dir]]&lt;&gt;"",MIN(OFFSET(testdata7[[#This Row],[low]],0,0,testdata7[[#This Row],[lastIndex]]-testdata7[[#This Row],[index]],1)),"")</f>
        <v/>
      </c>
      <c r="Q258" s="26" t="str">
        <f>IF(testdata7[[#This Row],[qty]]&lt;&gt;0,testdata7[[#This Row],[last]],"")</f>
        <v/>
      </c>
      <c r="R2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9" spans="1:18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IF(ABS(testdata7[[#This Row],[close]]-H258)&gt;=BrickSize,H258+testdata7[[#This Row],[qty]]*BrickSize,H258)</f>
        <v>261.99798630274637</v>
      </c>
      <c r="I259" s="15">
        <f>(testdata7[[#This Row],[close]]-H258)/BrickSize</f>
        <v>0.32717008942153458</v>
      </c>
      <c r="J259" s="12">
        <f>ROUNDDOWN((testdata7[[#This Row],[close]]-H258)/BrickSize,0)</f>
        <v>0</v>
      </c>
      <c r="K259" s="12">
        <f t="array" ref="K259">SUM(ABS(J$2:J259))</f>
        <v>8</v>
      </c>
      <c r="L259" s="6" t="str">
        <f>IF(testdata7[[#This Row],[last]]&gt;H258,"UP",IF(testdata7[[#This Row],[last]]&lt;H258,"DN",""))</f>
        <v/>
      </c>
      <c r="M259" s="7">
        <f t="shared" ref="M259:M322" si="4">IF(L258&lt;&gt;"",$A258,M258)</f>
        <v>255</v>
      </c>
      <c r="N259" s="26" t="str">
        <f>IF(testdata7[[#This Row],[qty]]&lt;&gt;0,H258,"")</f>
        <v/>
      </c>
      <c r="O259" s="29" t="str">
        <f ca="1">IF(testdata7[[#This Row],[dir]]&lt;&gt;"",MAX(OFFSET(testdata7[[#This Row],[high]],0,0,testdata7[[#This Row],[lastIndex]]-testdata7[[#This Row],[index]],1)),"")</f>
        <v/>
      </c>
      <c r="P259" s="29" t="str">
        <f ca="1">IF(testdata7[[#This Row],[dir]]&lt;&gt;"",MIN(OFFSET(testdata7[[#This Row],[low]],0,0,testdata7[[#This Row],[lastIndex]]-testdata7[[#This Row],[index]],1)),"")</f>
        <v/>
      </c>
      <c r="Q259" s="26" t="str">
        <f>IF(testdata7[[#This Row],[qty]]&lt;&gt;0,testdata7[[#This Row],[last]],"")</f>
        <v/>
      </c>
      <c r="R2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0" spans="1:18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IF(ABS(testdata7[[#This Row],[close]]-H259)&gt;=BrickSize,H259+testdata7[[#This Row],[qty]]*BrickSize,H259)</f>
        <v>261.99798630274637</v>
      </c>
      <c r="I260" s="15">
        <f>(testdata7[[#This Row],[close]]-H259)/BrickSize</f>
        <v>0.64100407248311653</v>
      </c>
      <c r="J260" s="12">
        <f>ROUNDDOWN((testdata7[[#This Row],[close]]-H259)/BrickSize,0)</f>
        <v>0</v>
      </c>
      <c r="K260" s="12">
        <f t="array" ref="K260">SUM(ABS(J$2:J260))</f>
        <v>8</v>
      </c>
      <c r="L260" s="6" t="str">
        <f>IF(testdata7[[#This Row],[last]]&gt;H259,"UP",IF(testdata7[[#This Row],[last]]&lt;H259,"DN",""))</f>
        <v/>
      </c>
      <c r="M260" s="7">
        <f t="shared" si="4"/>
        <v>255</v>
      </c>
      <c r="N260" s="26" t="str">
        <f>IF(testdata7[[#This Row],[qty]]&lt;&gt;0,H259,"")</f>
        <v/>
      </c>
      <c r="O260" s="29" t="str">
        <f ca="1">IF(testdata7[[#This Row],[dir]]&lt;&gt;"",MAX(OFFSET(testdata7[[#This Row],[high]],0,0,testdata7[[#This Row],[lastIndex]]-testdata7[[#This Row],[index]],1)),"")</f>
        <v/>
      </c>
      <c r="P260" s="29" t="str">
        <f ca="1">IF(testdata7[[#This Row],[dir]]&lt;&gt;"",MIN(OFFSET(testdata7[[#This Row],[low]],0,0,testdata7[[#This Row],[lastIndex]]-testdata7[[#This Row],[index]],1)),"")</f>
        <v/>
      </c>
      <c r="Q260" s="26" t="str">
        <f>IF(testdata7[[#This Row],[qty]]&lt;&gt;0,testdata7[[#This Row],[last]],"")</f>
        <v/>
      </c>
      <c r="R2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1" spans="1:18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IF(ABS(testdata7[[#This Row],[close]]-H260)&gt;=BrickSize,H260+testdata7[[#This Row],[qty]]*BrickSize,H260)</f>
        <v>261.99798630274637</v>
      </c>
      <c r="I261" s="15">
        <f>(testdata7[[#This Row],[close]]-H260)/BrickSize</f>
        <v>0.92231639926888886</v>
      </c>
      <c r="J261" s="12">
        <f>ROUNDDOWN((testdata7[[#This Row],[close]]-H260)/BrickSize,0)</f>
        <v>0</v>
      </c>
      <c r="K261" s="12">
        <f t="array" ref="K261">SUM(ABS(J$2:J261))</f>
        <v>8</v>
      </c>
      <c r="L261" s="6" t="str">
        <f>IF(testdata7[[#This Row],[last]]&gt;H260,"UP",IF(testdata7[[#This Row],[last]]&lt;H260,"DN",""))</f>
        <v/>
      </c>
      <c r="M261" s="7">
        <f t="shared" si="4"/>
        <v>255</v>
      </c>
      <c r="N261" s="26" t="str">
        <f>IF(testdata7[[#This Row],[qty]]&lt;&gt;0,H260,"")</f>
        <v/>
      </c>
      <c r="O261" s="29" t="str">
        <f ca="1">IF(testdata7[[#This Row],[dir]]&lt;&gt;"",MAX(OFFSET(testdata7[[#This Row],[high]],0,0,testdata7[[#This Row],[lastIndex]]-testdata7[[#This Row],[index]],1)),"")</f>
        <v/>
      </c>
      <c r="P261" s="29" t="str">
        <f ca="1">IF(testdata7[[#This Row],[dir]]&lt;&gt;"",MIN(OFFSET(testdata7[[#This Row],[low]],0,0,testdata7[[#This Row],[lastIndex]]-testdata7[[#This Row],[index]],1)),"")</f>
        <v/>
      </c>
      <c r="Q261" s="26" t="str">
        <f>IF(testdata7[[#This Row],[qty]]&lt;&gt;0,testdata7[[#This Row],[last]],"")</f>
        <v/>
      </c>
      <c r="R2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2" spans="1:18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IF(ABS(testdata7[[#This Row],[close]]-H261)&gt;=BrickSize,H261+testdata7[[#This Row],[qty]]*BrickSize,H261)</f>
        <v>261.99798630274637</v>
      </c>
      <c r="I262" s="15">
        <f>(testdata7[[#This Row],[close]]-H261)/BrickSize</f>
        <v>0.77434286321394252</v>
      </c>
      <c r="J262" s="12">
        <f>ROUNDDOWN((testdata7[[#This Row],[close]]-H261)/BrickSize,0)</f>
        <v>0</v>
      </c>
      <c r="K262" s="12">
        <f t="array" ref="K262">SUM(ABS(J$2:J262))</f>
        <v>8</v>
      </c>
      <c r="L262" s="6" t="str">
        <f>IF(testdata7[[#This Row],[last]]&gt;H261,"UP",IF(testdata7[[#This Row],[last]]&lt;H261,"DN",""))</f>
        <v/>
      </c>
      <c r="M262" s="7">
        <f t="shared" si="4"/>
        <v>255</v>
      </c>
      <c r="N262" s="26" t="str">
        <f>IF(testdata7[[#This Row],[qty]]&lt;&gt;0,H261,"")</f>
        <v/>
      </c>
      <c r="O262" s="29" t="str">
        <f ca="1">IF(testdata7[[#This Row],[dir]]&lt;&gt;"",MAX(OFFSET(testdata7[[#This Row],[high]],0,0,testdata7[[#This Row],[lastIndex]]-testdata7[[#This Row],[index]],1)),"")</f>
        <v/>
      </c>
      <c r="P262" s="29" t="str">
        <f ca="1">IF(testdata7[[#This Row],[dir]]&lt;&gt;"",MIN(OFFSET(testdata7[[#This Row],[low]],0,0,testdata7[[#This Row],[lastIndex]]-testdata7[[#This Row],[index]],1)),"")</f>
        <v/>
      </c>
      <c r="Q262" s="26" t="str">
        <f>IF(testdata7[[#This Row],[qty]]&lt;&gt;0,testdata7[[#This Row],[last]],"")</f>
        <v/>
      </c>
      <c r="R2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3" spans="1:18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IF(ABS(testdata7[[#This Row],[close]]-H262)&gt;=BrickSize,H262+testdata7[[#This Row],[qty]]*BrickSize,H262)</f>
        <v>268.14773459058966</v>
      </c>
      <c r="I263" s="15">
        <f>(testdata7[[#This Row],[close]]-H262)/BrickSize</f>
        <v>1.1873678979167517</v>
      </c>
      <c r="J263" s="12">
        <f>ROUNDDOWN((testdata7[[#This Row],[close]]-H262)/BrickSize,0)</f>
        <v>1</v>
      </c>
      <c r="K263" s="12">
        <f t="array" ref="K263">SUM(ABS(J$2:J263))</f>
        <v>9</v>
      </c>
      <c r="L263" s="6" t="str">
        <f>IF(testdata7[[#This Row],[last]]&gt;H262,"UP",IF(testdata7[[#This Row],[last]]&lt;H262,"DN",""))</f>
        <v>UP</v>
      </c>
      <c r="M263" s="7">
        <f t="shared" si="4"/>
        <v>255</v>
      </c>
      <c r="N263" s="26">
        <f>IF(testdata7[[#This Row],[qty]]&lt;&gt;0,H262,"")</f>
        <v>261.99798630274637</v>
      </c>
      <c r="O263" s="29">
        <f ca="1">IF(testdata7[[#This Row],[dir]]&lt;&gt;"",MAX(OFFSET(testdata7[[#This Row],[high]],0,0,testdata7[[#This Row],[lastIndex]]-testdata7[[#This Row],[index]],1)),"")</f>
        <v>269.76</v>
      </c>
      <c r="P263" s="29">
        <f ca="1">IF(testdata7[[#This Row],[dir]]&lt;&gt;"",MIN(OFFSET(testdata7[[#This Row],[low]],0,0,testdata7[[#This Row],[lastIndex]]-testdata7[[#This Row],[index]],1)),"")</f>
        <v>262.86</v>
      </c>
      <c r="Q263" s="26">
        <f>IF(testdata7[[#This Row],[qty]]&lt;&gt;0,testdata7[[#This Row],[last]],"")</f>
        <v>268.14773459058966</v>
      </c>
      <c r="R263" s="1">
        <f ca="1">IF(testdata7[[#This Row],[dir]]&lt;&gt;"",SUM(OFFSET(testdata7[[#This Row],[volume]],0,0,testdata7[[#This Row],[lastIndex]]-testdata7[[#This Row],[index]],1))/ABS(testdata7[[#This Row],[qty]]),"")</f>
        <v>578469492</v>
      </c>
    </row>
    <row r="264" spans="1:18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IF(ABS(testdata7[[#This Row],[close]]-H263)&gt;=BrickSize,H263+testdata7[[#This Row],[qty]]*BrickSize,H263)</f>
        <v>268.14773459058966</v>
      </c>
      <c r="I264" s="15">
        <f>(testdata7[[#This Row],[close]]-H263)/BrickSize</f>
        <v>0.11419417129617856</v>
      </c>
      <c r="J264" s="12">
        <f>ROUNDDOWN((testdata7[[#This Row],[close]]-H263)/BrickSize,0)</f>
        <v>0</v>
      </c>
      <c r="K264" s="12">
        <f t="array" ref="K264">SUM(ABS(J$2:J264))</f>
        <v>9</v>
      </c>
      <c r="L264" s="6" t="str">
        <f>IF(testdata7[[#This Row],[last]]&gt;H263,"UP",IF(testdata7[[#This Row],[last]]&lt;H263,"DN",""))</f>
        <v/>
      </c>
      <c r="M264" s="7">
        <f t="shared" si="4"/>
        <v>262</v>
      </c>
      <c r="N264" s="26" t="str">
        <f>IF(testdata7[[#This Row],[qty]]&lt;&gt;0,H263,"")</f>
        <v/>
      </c>
      <c r="O264" s="29" t="str">
        <f ca="1">IF(testdata7[[#This Row],[dir]]&lt;&gt;"",MAX(OFFSET(testdata7[[#This Row],[high]],0,0,testdata7[[#This Row],[lastIndex]]-testdata7[[#This Row],[index]],1)),"")</f>
        <v/>
      </c>
      <c r="P264" s="29" t="str">
        <f ca="1">IF(testdata7[[#This Row],[dir]]&lt;&gt;"",MIN(OFFSET(testdata7[[#This Row],[low]],0,0,testdata7[[#This Row],[lastIndex]]-testdata7[[#This Row],[index]],1)),"")</f>
        <v/>
      </c>
      <c r="Q264" s="26" t="str">
        <f>IF(testdata7[[#This Row],[qty]]&lt;&gt;0,testdata7[[#This Row],[last]],"")</f>
        <v/>
      </c>
      <c r="R2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5" spans="1:18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IF(ABS(testdata7[[#This Row],[close]]-H264)&gt;=BrickSize,H264+testdata7[[#This Row],[qty]]*BrickSize,H264)</f>
        <v>268.14773459058966</v>
      </c>
      <c r="I265" s="15">
        <f>(testdata7[[#This Row],[close]]-H264)/BrickSize</f>
        <v>0.3125762745786238</v>
      </c>
      <c r="J265" s="12">
        <f>ROUNDDOWN((testdata7[[#This Row],[close]]-H264)/BrickSize,0)</f>
        <v>0</v>
      </c>
      <c r="K265" s="12">
        <f t="array" ref="K265">SUM(ABS(J$2:J265))</f>
        <v>9</v>
      </c>
      <c r="L265" s="6" t="str">
        <f>IF(testdata7[[#This Row],[last]]&gt;H264,"UP",IF(testdata7[[#This Row],[last]]&lt;H264,"DN",""))</f>
        <v/>
      </c>
      <c r="M265" s="7">
        <f t="shared" si="4"/>
        <v>262</v>
      </c>
      <c r="N265" s="26" t="str">
        <f>IF(testdata7[[#This Row],[qty]]&lt;&gt;0,H264,"")</f>
        <v/>
      </c>
      <c r="O265" s="29" t="str">
        <f ca="1">IF(testdata7[[#This Row],[dir]]&lt;&gt;"",MAX(OFFSET(testdata7[[#This Row],[high]],0,0,testdata7[[#This Row],[lastIndex]]-testdata7[[#This Row],[index]],1)),"")</f>
        <v/>
      </c>
      <c r="P265" s="29" t="str">
        <f ca="1">IF(testdata7[[#This Row],[dir]]&lt;&gt;"",MIN(OFFSET(testdata7[[#This Row],[low]],0,0,testdata7[[#This Row],[lastIndex]]-testdata7[[#This Row],[index]],1)),"")</f>
        <v/>
      </c>
      <c r="Q265" s="26" t="str">
        <f>IF(testdata7[[#This Row],[qty]]&lt;&gt;0,testdata7[[#This Row],[last]],"")</f>
        <v/>
      </c>
      <c r="R2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6" spans="1:18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IF(ABS(testdata7[[#This Row],[close]]-H265)&gt;=BrickSize,H265+testdata7[[#This Row],[qty]]*BrickSize,H265)</f>
        <v>268.14773459058966</v>
      </c>
      <c r="I266" s="15">
        <f>(testdata7[[#This Row],[close]]-H265)/BrickSize</f>
        <v>0.67031449361254836</v>
      </c>
      <c r="J266" s="12">
        <f>ROUNDDOWN((testdata7[[#This Row],[close]]-H265)/BrickSize,0)</f>
        <v>0</v>
      </c>
      <c r="K266" s="12">
        <f t="array" ref="K266">SUM(ABS(J$2:J266))</f>
        <v>9</v>
      </c>
      <c r="L266" s="6" t="str">
        <f>IF(testdata7[[#This Row],[last]]&gt;H265,"UP",IF(testdata7[[#This Row],[last]]&lt;H265,"DN",""))</f>
        <v/>
      </c>
      <c r="M266" s="7">
        <f t="shared" si="4"/>
        <v>262</v>
      </c>
      <c r="N266" s="26" t="str">
        <f>IF(testdata7[[#This Row],[qty]]&lt;&gt;0,H265,"")</f>
        <v/>
      </c>
      <c r="O266" s="29" t="str">
        <f ca="1">IF(testdata7[[#This Row],[dir]]&lt;&gt;"",MAX(OFFSET(testdata7[[#This Row],[high]],0,0,testdata7[[#This Row],[lastIndex]]-testdata7[[#This Row],[index]],1)),"")</f>
        <v/>
      </c>
      <c r="P266" s="29" t="str">
        <f ca="1">IF(testdata7[[#This Row],[dir]]&lt;&gt;"",MIN(OFFSET(testdata7[[#This Row],[low]],0,0,testdata7[[#This Row],[lastIndex]]-testdata7[[#This Row],[index]],1)),"")</f>
        <v/>
      </c>
      <c r="Q266" s="26" t="str">
        <f>IF(testdata7[[#This Row],[qty]]&lt;&gt;0,testdata7[[#This Row],[last]],"")</f>
        <v/>
      </c>
      <c r="R2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7" spans="1:18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IF(ABS(testdata7[[#This Row],[close]]-H266)&gt;=BrickSize,H266+testdata7[[#This Row],[qty]]*BrickSize,H266)</f>
        <v>268.14773459058966</v>
      </c>
      <c r="I267" s="15">
        <f>(testdata7[[#This Row],[close]]-H266)/BrickSize</f>
        <v>0.76300121399860998</v>
      </c>
      <c r="J267" s="12">
        <f>ROUNDDOWN((testdata7[[#This Row],[close]]-H266)/BrickSize,0)</f>
        <v>0</v>
      </c>
      <c r="K267" s="12">
        <f t="array" ref="K267">SUM(ABS(J$2:J267))</f>
        <v>9</v>
      </c>
      <c r="L267" s="6" t="str">
        <f>IF(testdata7[[#This Row],[last]]&gt;H266,"UP",IF(testdata7[[#This Row],[last]]&lt;H266,"DN",""))</f>
        <v/>
      </c>
      <c r="M267" s="7">
        <f t="shared" si="4"/>
        <v>262</v>
      </c>
      <c r="N267" s="26" t="str">
        <f>IF(testdata7[[#This Row],[qty]]&lt;&gt;0,H266,"")</f>
        <v/>
      </c>
      <c r="O267" s="29" t="str">
        <f ca="1">IF(testdata7[[#This Row],[dir]]&lt;&gt;"",MAX(OFFSET(testdata7[[#This Row],[high]],0,0,testdata7[[#This Row],[lastIndex]]-testdata7[[#This Row],[index]],1)),"")</f>
        <v/>
      </c>
      <c r="P267" s="29" t="str">
        <f ca="1">IF(testdata7[[#This Row],[dir]]&lt;&gt;"",MIN(OFFSET(testdata7[[#This Row],[low]],0,0,testdata7[[#This Row],[lastIndex]]-testdata7[[#This Row],[index]],1)),"")</f>
        <v/>
      </c>
      <c r="Q267" s="26" t="str">
        <f>IF(testdata7[[#This Row],[qty]]&lt;&gt;0,testdata7[[#This Row],[last]],"")</f>
        <v/>
      </c>
      <c r="R2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8" spans="1:18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IF(ABS(testdata7[[#This Row],[close]]-H267)&gt;=BrickSize,H267+testdata7[[#This Row],[qty]]*BrickSize,H267)</f>
        <v>268.14773459058966</v>
      </c>
      <c r="I268" s="15">
        <f>(testdata7[[#This Row],[close]]-H267)/BrickSize</f>
        <v>0.74674038586070979</v>
      </c>
      <c r="J268" s="12">
        <f>ROUNDDOWN((testdata7[[#This Row],[close]]-H267)/BrickSize,0)</f>
        <v>0</v>
      </c>
      <c r="K268" s="12">
        <f t="array" ref="K268">SUM(ABS(J$2:J268))</f>
        <v>9</v>
      </c>
      <c r="L268" s="6" t="str">
        <f>IF(testdata7[[#This Row],[last]]&gt;H267,"UP",IF(testdata7[[#This Row],[last]]&lt;H267,"DN",""))</f>
        <v/>
      </c>
      <c r="M268" s="7">
        <f t="shared" si="4"/>
        <v>262</v>
      </c>
      <c r="N268" s="26" t="str">
        <f>IF(testdata7[[#This Row],[qty]]&lt;&gt;0,H267,"")</f>
        <v/>
      </c>
      <c r="O268" s="29" t="str">
        <f ca="1">IF(testdata7[[#This Row],[dir]]&lt;&gt;"",MAX(OFFSET(testdata7[[#This Row],[high]],0,0,testdata7[[#This Row],[lastIndex]]-testdata7[[#This Row],[index]],1)),"")</f>
        <v/>
      </c>
      <c r="P268" s="29" t="str">
        <f ca="1">IF(testdata7[[#This Row],[dir]]&lt;&gt;"",MIN(OFFSET(testdata7[[#This Row],[low]],0,0,testdata7[[#This Row],[lastIndex]]-testdata7[[#This Row],[index]],1)),"")</f>
        <v/>
      </c>
      <c r="Q268" s="26" t="str">
        <f>IF(testdata7[[#This Row],[qty]]&lt;&gt;0,testdata7[[#This Row],[last]],"")</f>
        <v/>
      </c>
      <c r="R2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9" spans="1:18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IF(ABS(testdata7[[#This Row],[close]]-H268)&gt;=BrickSize,H268+testdata7[[#This Row],[qty]]*BrickSize,H268)</f>
        <v>268.14773459058966</v>
      </c>
      <c r="I269" s="15">
        <f>(testdata7[[#This Row],[close]]-H268)/BrickSize</f>
        <v>0.76462729681240826</v>
      </c>
      <c r="J269" s="12">
        <f>ROUNDDOWN((testdata7[[#This Row],[close]]-H268)/BrickSize,0)</f>
        <v>0</v>
      </c>
      <c r="K269" s="12">
        <f t="array" ref="K269">SUM(ABS(J$2:J269))</f>
        <v>9</v>
      </c>
      <c r="L269" s="6" t="str">
        <f>IF(testdata7[[#This Row],[last]]&gt;H268,"UP",IF(testdata7[[#This Row],[last]]&lt;H268,"DN",""))</f>
        <v/>
      </c>
      <c r="M269" s="7">
        <f t="shared" si="4"/>
        <v>262</v>
      </c>
      <c r="N269" s="26" t="str">
        <f>IF(testdata7[[#This Row],[qty]]&lt;&gt;0,H268,"")</f>
        <v/>
      </c>
      <c r="O269" s="29" t="str">
        <f ca="1">IF(testdata7[[#This Row],[dir]]&lt;&gt;"",MAX(OFFSET(testdata7[[#This Row],[high]],0,0,testdata7[[#This Row],[lastIndex]]-testdata7[[#This Row],[index]],1)),"")</f>
        <v/>
      </c>
      <c r="P269" s="29" t="str">
        <f ca="1">IF(testdata7[[#This Row],[dir]]&lt;&gt;"",MIN(OFFSET(testdata7[[#This Row],[low]],0,0,testdata7[[#This Row],[lastIndex]]-testdata7[[#This Row],[index]],1)),"")</f>
        <v/>
      </c>
      <c r="Q269" s="26" t="str">
        <f>IF(testdata7[[#This Row],[qty]]&lt;&gt;0,testdata7[[#This Row],[last]],"")</f>
        <v/>
      </c>
      <c r="R2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0" spans="1:18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IF(ABS(testdata7[[#This Row],[close]]-H269)&gt;=BrickSize,H269+testdata7[[#This Row],[qty]]*BrickSize,H269)</f>
        <v>274.29748287843296</v>
      </c>
      <c r="I270" s="15">
        <f>(testdata7[[#This Row],[close]]-H269)/BrickSize</f>
        <v>1.2784694659702245</v>
      </c>
      <c r="J270" s="12">
        <f>ROUNDDOWN((testdata7[[#This Row],[close]]-H269)/BrickSize,0)</f>
        <v>1</v>
      </c>
      <c r="K270" s="12">
        <f t="array" ref="K270">SUM(ABS(J$2:J270))</f>
        <v>10</v>
      </c>
      <c r="L270" s="6" t="str">
        <f>IF(testdata7[[#This Row],[last]]&gt;H269,"UP",IF(testdata7[[#This Row],[last]]&lt;H269,"DN",""))</f>
        <v>UP</v>
      </c>
      <c r="M270" s="7">
        <f t="shared" si="4"/>
        <v>262</v>
      </c>
      <c r="N270" s="26">
        <f>IF(testdata7[[#This Row],[qty]]&lt;&gt;0,H269,"")</f>
        <v>268.14773459058966</v>
      </c>
      <c r="O270" s="29">
        <f ca="1">IF(testdata7[[#This Row],[dir]]&lt;&gt;"",MAX(OFFSET(testdata7[[#This Row],[high]],0,0,testdata7[[#This Row],[lastIndex]]-testdata7[[#This Row],[index]],1)),"")</f>
        <v>276.06</v>
      </c>
      <c r="P270" s="29">
        <f ca="1">IF(testdata7[[#This Row],[dir]]&lt;&gt;"",MIN(OFFSET(testdata7[[#This Row],[low]],0,0,testdata7[[#This Row],[lastIndex]]-testdata7[[#This Row],[index]],1)),"")</f>
        <v>268.31</v>
      </c>
      <c r="Q270" s="26">
        <f>IF(testdata7[[#This Row],[qty]]&lt;&gt;0,testdata7[[#This Row],[last]],"")</f>
        <v>274.29748287843296</v>
      </c>
      <c r="R270" s="1">
        <f ca="1">IF(testdata7[[#This Row],[dir]]&lt;&gt;"",SUM(OFFSET(testdata7[[#This Row],[volume]],0,0,testdata7[[#This Row],[lastIndex]]-testdata7[[#This Row],[index]],1))/ABS(testdata7[[#This Row],[qty]]),"")</f>
        <v>786191904</v>
      </c>
    </row>
    <row r="271" spans="1:18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IF(ABS(testdata7[[#This Row],[close]]-H270)&gt;=BrickSize,H270+testdata7[[#This Row],[qty]]*BrickSize,H270)</f>
        <v>274.29748287843296</v>
      </c>
      <c r="I271" s="15">
        <f>(testdata7[[#This Row],[close]]-H270)/BrickSize</f>
        <v>-1.9103688953447058E-2</v>
      </c>
      <c r="J271" s="12">
        <f>ROUNDDOWN((testdata7[[#This Row],[close]]-H270)/BrickSize,0)</f>
        <v>0</v>
      </c>
      <c r="K271" s="12">
        <f t="array" ref="K271">SUM(ABS(J$2:J271))</f>
        <v>10</v>
      </c>
      <c r="L271" s="6" t="str">
        <f>IF(testdata7[[#This Row],[last]]&gt;H270,"UP",IF(testdata7[[#This Row],[last]]&lt;H270,"DN",""))</f>
        <v/>
      </c>
      <c r="M271" s="7">
        <f t="shared" si="4"/>
        <v>269</v>
      </c>
      <c r="N271" s="26" t="str">
        <f>IF(testdata7[[#This Row],[qty]]&lt;&gt;0,H270,"")</f>
        <v/>
      </c>
      <c r="O271" s="29" t="str">
        <f ca="1">IF(testdata7[[#This Row],[dir]]&lt;&gt;"",MAX(OFFSET(testdata7[[#This Row],[high]],0,0,testdata7[[#This Row],[lastIndex]]-testdata7[[#This Row],[index]],1)),"")</f>
        <v/>
      </c>
      <c r="P271" s="29" t="str">
        <f ca="1">IF(testdata7[[#This Row],[dir]]&lt;&gt;"",MIN(OFFSET(testdata7[[#This Row],[low]],0,0,testdata7[[#This Row],[lastIndex]]-testdata7[[#This Row],[index]],1)),"")</f>
        <v/>
      </c>
      <c r="Q271" s="26" t="str">
        <f>IF(testdata7[[#This Row],[qty]]&lt;&gt;0,testdata7[[#This Row],[last]],"")</f>
        <v/>
      </c>
      <c r="R2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2" spans="1:18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IF(ABS(testdata7[[#This Row],[close]]-H271)&gt;=BrickSize,H271+testdata7[[#This Row],[qty]]*BrickSize,H271)</f>
        <v>274.29748287843296</v>
      </c>
      <c r="I272" s="15">
        <f>(testdata7[[#This Row],[close]]-H271)/BrickSize</f>
        <v>-0.47603295962859882</v>
      </c>
      <c r="J272" s="12">
        <f>ROUNDDOWN((testdata7[[#This Row],[close]]-H271)/BrickSize,0)</f>
        <v>0</v>
      </c>
      <c r="K272" s="12">
        <f t="array" ref="K272">SUM(ABS(J$2:J272))</f>
        <v>10</v>
      </c>
      <c r="L272" s="6" t="str">
        <f>IF(testdata7[[#This Row],[last]]&gt;H271,"UP",IF(testdata7[[#This Row],[last]]&lt;H271,"DN",""))</f>
        <v/>
      </c>
      <c r="M272" s="7">
        <f t="shared" si="4"/>
        <v>269</v>
      </c>
      <c r="N272" s="26" t="str">
        <f>IF(testdata7[[#This Row],[qty]]&lt;&gt;0,H271,"")</f>
        <v/>
      </c>
      <c r="O272" s="29" t="str">
        <f ca="1">IF(testdata7[[#This Row],[dir]]&lt;&gt;"",MAX(OFFSET(testdata7[[#This Row],[high]],0,0,testdata7[[#This Row],[lastIndex]]-testdata7[[#This Row],[index]],1)),"")</f>
        <v/>
      </c>
      <c r="P272" s="29" t="str">
        <f ca="1">IF(testdata7[[#This Row],[dir]]&lt;&gt;"",MIN(OFFSET(testdata7[[#This Row],[low]],0,0,testdata7[[#This Row],[lastIndex]]-testdata7[[#This Row],[index]],1)),"")</f>
        <v/>
      </c>
      <c r="Q272" s="26" t="str">
        <f>IF(testdata7[[#This Row],[qty]]&lt;&gt;0,testdata7[[#This Row],[last]],"")</f>
        <v/>
      </c>
      <c r="R2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3" spans="1:18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IF(ABS(testdata7[[#This Row],[close]]-H272)&gt;=BrickSize,H272+testdata7[[#This Row],[qty]]*BrickSize,H272)</f>
        <v>274.29748287843296</v>
      </c>
      <c r="I273" s="15">
        <f>(testdata7[[#This Row],[close]]-H272)/BrickSize</f>
        <v>-0.45326780023553298</v>
      </c>
      <c r="J273" s="12">
        <f>ROUNDDOWN((testdata7[[#This Row],[close]]-H272)/BrickSize,0)</f>
        <v>0</v>
      </c>
      <c r="K273" s="12">
        <f t="array" ref="K273">SUM(ABS(J$2:J273))</f>
        <v>10</v>
      </c>
      <c r="L273" s="6" t="str">
        <f>IF(testdata7[[#This Row],[last]]&gt;H272,"UP",IF(testdata7[[#This Row],[last]]&lt;H272,"DN",""))</f>
        <v/>
      </c>
      <c r="M273" s="7">
        <f t="shared" si="4"/>
        <v>269</v>
      </c>
      <c r="N273" s="26" t="str">
        <f>IF(testdata7[[#This Row],[qty]]&lt;&gt;0,H272,"")</f>
        <v/>
      </c>
      <c r="O273" s="29" t="str">
        <f ca="1">IF(testdata7[[#This Row],[dir]]&lt;&gt;"",MAX(OFFSET(testdata7[[#This Row],[high]],0,0,testdata7[[#This Row],[lastIndex]]-testdata7[[#This Row],[index]],1)),"")</f>
        <v/>
      </c>
      <c r="P273" s="29" t="str">
        <f ca="1">IF(testdata7[[#This Row],[dir]]&lt;&gt;"",MIN(OFFSET(testdata7[[#This Row],[low]],0,0,testdata7[[#This Row],[lastIndex]]-testdata7[[#This Row],[index]],1)),"")</f>
        <v/>
      </c>
      <c r="Q273" s="26" t="str">
        <f>IF(testdata7[[#This Row],[qty]]&lt;&gt;0,testdata7[[#This Row],[last]],"")</f>
        <v/>
      </c>
      <c r="R2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4" spans="1:18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IF(ABS(testdata7[[#This Row],[close]]-H273)&gt;=BrickSize,H273+testdata7[[#This Row],[qty]]*BrickSize,H273)</f>
        <v>274.29748287843296</v>
      </c>
      <c r="I274" s="15">
        <f>(testdata7[[#This Row],[close]]-H273)/BrickSize</f>
        <v>-0.50367636746304112</v>
      </c>
      <c r="J274" s="12">
        <f>ROUNDDOWN((testdata7[[#This Row],[close]]-H273)/BrickSize,0)</f>
        <v>0</v>
      </c>
      <c r="K274" s="12">
        <f t="array" ref="K274">SUM(ABS(J$2:J274))</f>
        <v>10</v>
      </c>
      <c r="L274" s="6" t="str">
        <f>IF(testdata7[[#This Row],[last]]&gt;H273,"UP",IF(testdata7[[#This Row],[last]]&lt;H273,"DN",""))</f>
        <v/>
      </c>
      <c r="M274" s="7">
        <f t="shared" si="4"/>
        <v>269</v>
      </c>
      <c r="N274" s="26" t="str">
        <f>IF(testdata7[[#This Row],[qty]]&lt;&gt;0,H273,"")</f>
        <v/>
      </c>
      <c r="O274" s="29" t="str">
        <f ca="1">IF(testdata7[[#This Row],[dir]]&lt;&gt;"",MAX(OFFSET(testdata7[[#This Row],[high]],0,0,testdata7[[#This Row],[lastIndex]]-testdata7[[#This Row],[index]],1)),"")</f>
        <v/>
      </c>
      <c r="P274" s="29" t="str">
        <f ca="1">IF(testdata7[[#This Row],[dir]]&lt;&gt;"",MIN(OFFSET(testdata7[[#This Row],[low]],0,0,testdata7[[#This Row],[lastIndex]]-testdata7[[#This Row],[index]],1)),"")</f>
        <v/>
      </c>
      <c r="Q274" s="26" t="str">
        <f>IF(testdata7[[#This Row],[qty]]&lt;&gt;0,testdata7[[#This Row],[last]],"")</f>
        <v/>
      </c>
      <c r="R2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5" spans="1:18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IF(ABS(testdata7[[#This Row],[close]]-H274)&gt;=BrickSize,H274+testdata7[[#This Row],[qty]]*BrickSize,H274)</f>
        <v>268.14773459058966</v>
      </c>
      <c r="I275" s="15">
        <f>(testdata7[[#This Row],[close]]-H274)/BrickSize</f>
        <v>-1.4646913104132653</v>
      </c>
      <c r="J275" s="12">
        <f>ROUNDDOWN((testdata7[[#This Row],[close]]-H274)/BrickSize,0)</f>
        <v>-1</v>
      </c>
      <c r="K275" s="12">
        <f t="array" ref="K275">SUM(ABS(J$2:J275))</f>
        <v>11</v>
      </c>
      <c r="L275" s="6" t="str">
        <f>IF(testdata7[[#This Row],[last]]&gt;H274,"UP",IF(testdata7[[#This Row],[last]]&lt;H274,"DN",""))</f>
        <v>DN</v>
      </c>
      <c r="M275" s="7">
        <f t="shared" si="4"/>
        <v>269</v>
      </c>
      <c r="N275" s="27">
        <f>IF(testdata7[[#This Row],[qty]]&lt;&gt;0,H274,"")</f>
        <v>274.29748287843296</v>
      </c>
      <c r="O275" s="17">
        <f ca="1">IF(testdata7[[#This Row],[dir]]&lt;&gt;"",MAX(OFFSET(testdata7[[#This Row],[high]],0,0,testdata7[[#This Row],[lastIndex]]-testdata7[[#This Row],[index]],1)),"")</f>
        <v>275.87</v>
      </c>
      <c r="P275" s="17">
        <f ca="1">IF(testdata7[[#This Row],[dir]]&lt;&gt;"",MIN(OFFSET(testdata7[[#This Row],[low]],0,0,testdata7[[#This Row],[lastIndex]]-testdata7[[#This Row],[index]],1)),"")</f>
        <v>265.25</v>
      </c>
      <c r="Q275" s="27">
        <f>IF(testdata7[[#This Row],[qty]]&lt;&gt;0,testdata7[[#This Row],[last]],"")</f>
        <v>268.14773459058966</v>
      </c>
      <c r="R275" s="18">
        <f ca="1">IF(testdata7[[#This Row],[dir]]&lt;&gt;"",SUM(OFFSET(testdata7[[#This Row],[volume]],0,0,testdata7[[#This Row],[lastIndex]]-testdata7[[#This Row],[index]],1))/ABS(testdata7[[#This Row],[qty]]),"")</f>
        <v>627270200</v>
      </c>
    </row>
    <row r="276" spans="1:18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IF(ABS(testdata7[[#This Row],[close]]-H275)&gt;=BrickSize,H275+testdata7[[#This Row],[qty]]*BrickSize,H275)</f>
        <v>255.84823801490307</v>
      </c>
      <c r="I276" s="15">
        <f>(testdata7[[#This Row],[close]]-H275)/BrickSize</f>
        <v>-2.2680171509070184</v>
      </c>
      <c r="J276" s="12">
        <f>ROUNDDOWN((testdata7[[#This Row],[close]]-H275)/BrickSize,0)</f>
        <v>-2</v>
      </c>
      <c r="K276" s="12">
        <f t="array" ref="K276">SUM(ABS(J$2:J276))</f>
        <v>13</v>
      </c>
      <c r="L276" s="6" t="str">
        <f>IF(testdata7[[#This Row],[last]]&gt;H275,"UP",IF(testdata7[[#This Row],[last]]&lt;H275,"DN",""))</f>
        <v>DN</v>
      </c>
      <c r="M276" s="7">
        <f t="shared" si="4"/>
        <v>274</v>
      </c>
      <c r="N276" s="26">
        <f>IF(testdata7[[#This Row],[qty]]&lt;&gt;0,H275,"")</f>
        <v>268.14773459058966</v>
      </c>
      <c r="O276" s="29">
        <f ca="1">IF(testdata7[[#This Row],[dir]]&lt;&gt;"",MAX(OFFSET(testdata7[[#This Row],[high]],0,0,testdata7[[#This Row],[lastIndex]]-testdata7[[#This Row],[index]],1)),"")</f>
        <v>265.68</v>
      </c>
      <c r="P276" s="29">
        <f ca="1">IF(testdata7[[#This Row],[dir]]&lt;&gt;"",MIN(OFFSET(testdata7[[#This Row],[low]],0,0,testdata7[[#This Row],[lastIndex]]-testdata7[[#This Row],[index]],1)),"")</f>
        <v>253.6</v>
      </c>
      <c r="Q276" s="26">
        <f>IF(testdata7[[#This Row],[qty]]&lt;&gt;0,testdata7[[#This Row],[last]],"")</f>
        <v>255.84823801490307</v>
      </c>
      <c r="R276" s="1">
        <f ca="1">IF(testdata7[[#This Row],[dir]]&lt;&gt;"",SUM(OFFSET(testdata7[[#This Row],[volume]],0,0,testdata7[[#This Row],[lastIndex]]-testdata7[[#This Row],[index]],1))/ABS(testdata7[[#This Row],[qty]]),"")</f>
        <v>152981984</v>
      </c>
    </row>
    <row r="277" spans="1:18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IF(ABS(testdata7[[#This Row],[close]]-H276)&gt;=BrickSize,H276+testdata7[[#This Row],[qty]]*BrickSize,H276)</f>
        <v>255.84823801490307</v>
      </c>
      <c r="I277" s="15">
        <f>(testdata7[[#This Row],[close]]-H276)/BrickSize</f>
        <v>0.54665033880205616</v>
      </c>
      <c r="J277" s="12">
        <f>ROUNDDOWN((testdata7[[#This Row],[close]]-H276)/BrickSize,0)</f>
        <v>0</v>
      </c>
      <c r="K277" s="12">
        <f t="array" ref="K277">SUM(ABS(J$2:J277))</f>
        <v>13</v>
      </c>
      <c r="L277" s="6" t="str">
        <f>IF(testdata7[[#This Row],[last]]&gt;H276,"UP",IF(testdata7[[#This Row],[last]]&lt;H276,"DN",""))</f>
        <v/>
      </c>
      <c r="M277" s="7">
        <f t="shared" si="4"/>
        <v>275</v>
      </c>
      <c r="N277" s="26" t="str">
        <f>IF(testdata7[[#This Row],[qty]]&lt;&gt;0,H276,"")</f>
        <v/>
      </c>
      <c r="O277" s="29" t="str">
        <f ca="1">IF(testdata7[[#This Row],[dir]]&lt;&gt;"",MAX(OFFSET(testdata7[[#This Row],[high]],0,0,testdata7[[#This Row],[lastIndex]]-testdata7[[#This Row],[index]],1)),"")</f>
        <v/>
      </c>
      <c r="P277" s="29" t="str">
        <f ca="1">IF(testdata7[[#This Row],[dir]]&lt;&gt;"",MIN(OFFSET(testdata7[[#This Row],[low]],0,0,testdata7[[#This Row],[lastIndex]]-testdata7[[#This Row],[index]],1)),"")</f>
        <v/>
      </c>
      <c r="Q277" s="26" t="str">
        <f>IF(testdata7[[#This Row],[qty]]&lt;&gt;0,testdata7[[#This Row],[last]],"")</f>
        <v/>
      </c>
      <c r="R2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8" spans="1:18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IF(ABS(testdata7[[#This Row],[close]]-H277)&gt;=BrickSize,H277+testdata7[[#This Row],[qty]]*BrickSize,H277)</f>
        <v>255.84823801490307</v>
      </c>
      <c r="I278" s="15">
        <f>(testdata7[[#This Row],[close]]-H277)/BrickSize</f>
        <v>0.3173726620575904</v>
      </c>
      <c r="J278" s="12">
        <f>ROUNDDOWN((testdata7[[#This Row],[close]]-H277)/BrickSize,0)</f>
        <v>0</v>
      </c>
      <c r="K278" s="12">
        <f t="array" ref="K278">SUM(ABS(J$2:J278))</f>
        <v>13</v>
      </c>
      <c r="L278" s="6" t="str">
        <f>IF(testdata7[[#This Row],[last]]&gt;H277,"UP",IF(testdata7[[#This Row],[last]]&lt;H277,"DN",""))</f>
        <v/>
      </c>
      <c r="M278" s="7">
        <f t="shared" si="4"/>
        <v>275</v>
      </c>
      <c r="N278" s="26" t="str">
        <f>IF(testdata7[[#This Row],[qty]]&lt;&gt;0,H277,"")</f>
        <v/>
      </c>
      <c r="O278" s="29" t="str">
        <f ca="1">IF(testdata7[[#This Row],[dir]]&lt;&gt;"",MAX(OFFSET(testdata7[[#This Row],[high]],0,0,testdata7[[#This Row],[lastIndex]]-testdata7[[#This Row],[index]],1)),"")</f>
        <v/>
      </c>
      <c r="P278" s="29" t="str">
        <f ca="1">IF(testdata7[[#This Row],[dir]]&lt;&gt;"",MIN(OFFSET(testdata7[[#This Row],[low]],0,0,testdata7[[#This Row],[lastIndex]]-testdata7[[#This Row],[index]],1)),"")</f>
        <v/>
      </c>
      <c r="Q278" s="26" t="str">
        <f>IF(testdata7[[#This Row],[qty]]&lt;&gt;0,testdata7[[#This Row],[last]],"")</f>
        <v/>
      </c>
      <c r="R2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9" spans="1:18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IF(ABS(testdata7[[#This Row],[close]]-H278)&gt;=BrickSize,H278+testdata7[[#This Row],[qty]]*BrickSize,H278)</f>
        <v>249.69848972705978</v>
      </c>
      <c r="I279" s="15">
        <f>(testdata7[[#This Row],[close]]-H278)/BrickSize</f>
        <v>-1.2550494188778976</v>
      </c>
      <c r="J279" s="12">
        <f>ROUNDDOWN((testdata7[[#This Row],[close]]-H278)/BrickSize,0)</f>
        <v>-1</v>
      </c>
      <c r="K279" s="12">
        <f t="array" ref="K279">SUM(ABS(J$2:J279))</f>
        <v>14</v>
      </c>
      <c r="L279" s="6" t="str">
        <f>IF(testdata7[[#This Row],[last]]&gt;H278,"UP",IF(testdata7[[#This Row],[last]]&lt;H278,"DN",""))</f>
        <v>DN</v>
      </c>
      <c r="M279" s="7">
        <f t="shared" si="4"/>
        <v>275</v>
      </c>
      <c r="N279" s="26">
        <f>IF(testdata7[[#This Row],[qty]]&lt;&gt;0,H278,"")</f>
        <v>255.84823801490307</v>
      </c>
      <c r="O279" s="29">
        <f ca="1">IF(testdata7[[#This Row],[dir]]&lt;&gt;"",MAX(OFFSET(testdata7[[#This Row],[high]],0,0,testdata7[[#This Row],[lastIndex]]-testdata7[[#This Row],[index]],1)),"")</f>
        <v>262.32</v>
      </c>
      <c r="P279" s="29">
        <f ca="1">IF(testdata7[[#This Row],[dir]]&lt;&gt;"",MIN(OFFSET(testdata7[[#This Row],[low]],0,0,testdata7[[#This Row],[lastIndex]]-testdata7[[#This Row],[index]],1)),"")</f>
        <v>248.09</v>
      </c>
      <c r="Q279" s="26">
        <f>IF(testdata7[[#This Row],[qty]]&lt;&gt;0,testdata7[[#This Row],[last]],"")</f>
        <v>249.69848972705978</v>
      </c>
      <c r="R279" s="1">
        <f ca="1">IF(testdata7[[#This Row],[dir]]&lt;&gt;"",SUM(OFFSET(testdata7[[#This Row],[volume]],0,0,testdata7[[#This Row],[lastIndex]]-testdata7[[#This Row],[index]],1))/ABS(testdata7[[#This Row],[qty]]),"")</f>
        <v>798288576</v>
      </c>
    </row>
    <row r="280" spans="1:18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IF(ABS(testdata7[[#This Row],[close]]-H279)&gt;=BrickSize,H279+testdata7[[#This Row],[qty]]*BrickSize,H279)</f>
        <v>249.69848972705978</v>
      </c>
      <c r="I280" s="15">
        <f>(testdata7[[#This Row],[close]]-H279)/BrickSize</f>
        <v>0.35147947066598878</v>
      </c>
      <c r="J280" s="12">
        <f>ROUNDDOWN((testdata7[[#This Row],[close]]-H279)/BrickSize,0)</f>
        <v>0</v>
      </c>
      <c r="K280" s="12">
        <f t="array" ref="K280">SUM(ABS(J$2:J280))</f>
        <v>14</v>
      </c>
      <c r="L280" s="6" t="str">
        <f>IF(testdata7[[#This Row],[last]]&gt;H279,"UP",IF(testdata7[[#This Row],[last]]&lt;H279,"DN",""))</f>
        <v/>
      </c>
      <c r="M280" s="7">
        <f t="shared" si="4"/>
        <v>278</v>
      </c>
      <c r="N280" s="26" t="str">
        <f>IF(testdata7[[#This Row],[qty]]&lt;&gt;0,H279,"")</f>
        <v/>
      </c>
      <c r="O280" s="29" t="str">
        <f ca="1">IF(testdata7[[#This Row],[dir]]&lt;&gt;"",MAX(OFFSET(testdata7[[#This Row],[high]],0,0,testdata7[[#This Row],[lastIndex]]-testdata7[[#This Row],[index]],1)),"")</f>
        <v/>
      </c>
      <c r="P280" s="29" t="str">
        <f ca="1">IF(testdata7[[#This Row],[dir]]&lt;&gt;"",MIN(OFFSET(testdata7[[#This Row],[low]],0,0,testdata7[[#This Row],[lastIndex]]-testdata7[[#This Row],[index]],1)),"")</f>
        <v/>
      </c>
      <c r="Q280" s="26" t="str">
        <f>IF(testdata7[[#This Row],[qty]]&lt;&gt;0,testdata7[[#This Row],[last]],"")</f>
        <v/>
      </c>
      <c r="R2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1" spans="1:18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IF(ABS(testdata7[[#This Row],[close]]-H280)&gt;=BrickSize,H280+testdata7[[#This Row],[qty]]*BrickSize,H280)</f>
        <v>249.69848972705978</v>
      </c>
      <c r="I281" s="15">
        <f>(testdata7[[#This Row],[close]]-H280)/BrickSize</f>
        <v>0.95313011176849938</v>
      </c>
      <c r="J281" s="12">
        <f>ROUNDDOWN((testdata7[[#This Row],[close]]-H280)/BrickSize,0)</f>
        <v>0</v>
      </c>
      <c r="K281" s="12">
        <f t="array" ref="K281">SUM(ABS(J$2:J281))</f>
        <v>14</v>
      </c>
      <c r="L281" s="6" t="str">
        <f>IF(testdata7[[#This Row],[last]]&gt;H280,"UP",IF(testdata7[[#This Row],[last]]&lt;H280,"DN",""))</f>
        <v/>
      </c>
      <c r="M281" s="7">
        <f t="shared" si="4"/>
        <v>278</v>
      </c>
      <c r="N281" s="26" t="str">
        <f>IF(testdata7[[#This Row],[qty]]&lt;&gt;0,H280,"")</f>
        <v/>
      </c>
      <c r="O281" s="29" t="str">
        <f ca="1">IF(testdata7[[#This Row],[dir]]&lt;&gt;"",MAX(OFFSET(testdata7[[#This Row],[high]],0,0,testdata7[[#This Row],[lastIndex]]-testdata7[[#This Row],[index]],1)),"")</f>
        <v/>
      </c>
      <c r="P281" s="29" t="str">
        <f ca="1">IF(testdata7[[#This Row],[dir]]&lt;&gt;"",MIN(OFFSET(testdata7[[#This Row],[low]],0,0,testdata7[[#This Row],[lastIndex]]-testdata7[[#This Row],[index]],1)),"")</f>
        <v/>
      </c>
      <c r="Q281" s="26" t="str">
        <f>IF(testdata7[[#This Row],[qty]]&lt;&gt;0,testdata7[[#This Row],[last]],"")</f>
        <v/>
      </c>
      <c r="R2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2" spans="1:18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IF(ABS(testdata7[[#This Row],[close]]-H281)&gt;=BrickSize,H281+testdata7[[#This Row],[qty]]*BrickSize,H281)</f>
        <v>255.84823801490307</v>
      </c>
      <c r="I282" s="15">
        <f>(testdata7[[#This Row],[close]]-H281)/BrickSize</f>
        <v>1.0555733290373048</v>
      </c>
      <c r="J282" s="12">
        <f>ROUNDDOWN((testdata7[[#This Row],[close]]-H281)/BrickSize,0)</f>
        <v>1</v>
      </c>
      <c r="K282" s="12">
        <f t="array" ref="K282">SUM(ABS(J$2:J282))</f>
        <v>15</v>
      </c>
      <c r="L282" s="6" t="str">
        <f>IF(testdata7[[#This Row],[last]]&gt;H281,"UP",IF(testdata7[[#This Row],[last]]&lt;H281,"DN",""))</f>
        <v>UP</v>
      </c>
      <c r="M282" s="7">
        <f t="shared" si="4"/>
        <v>278</v>
      </c>
      <c r="N282" s="26">
        <f>IF(testdata7[[#This Row],[qty]]&lt;&gt;0,H281,"")</f>
        <v>249.69848972705978</v>
      </c>
      <c r="O282" s="29">
        <f ca="1">IF(testdata7[[#This Row],[dir]]&lt;&gt;"",MAX(OFFSET(testdata7[[#This Row],[high]],0,0,testdata7[[#This Row],[lastIndex]]-testdata7[[#This Row],[index]],1)),"")</f>
        <v>257.16000000000003</v>
      </c>
      <c r="P282" s="29">
        <f ca="1">IF(testdata7[[#This Row],[dir]]&lt;&gt;"",MIN(OFFSET(testdata7[[#This Row],[low]],0,0,testdata7[[#This Row],[lastIndex]]-testdata7[[#This Row],[index]],1)),"")</f>
        <v>243.59</v>
      </c>
      <c r="Q282" s="26">
        <f>IF(testdata7[[#This Row],[qty]]&lt;&gt;0,testdata7[[#This Row],[last]],"")</f>
        <v>255.84823801490307</v>
      </c>
      <c r="R282" s="1">
        <f ca="1">IF(testdata7[[#This Row],[dir]]&lt;&gt;"",SUM(OFFSET(testdata7[[#This Row],[volume]],0,0,testdata7[[#This Row],[lastIndex]]-testdata7[[#This Row],[index]],1))/ABS(testdata7[[#This Row],[qty]]),"")</f>
        <v>527994256</v>
      </c>
    </row>
    <row r="283" spans="1:18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IF(ABS(testdata7[[#This Row],[close]]-H282)&gt;=BrickSize,H282+testdata7[[#This Row],[qty]]*BrickSize,H282)</f>
        <v>255.84823801490307</v>
      </c>
      <c r="I283" s="15">
        <f>(testdata7[[#This Row],[close]]-H282)/BrickSize</f>
        <v>0.61819798260884107</v>
      </c>
      <c r="J283" s="12">
        <f>ROUNDDOWN((testdata7[[#This Row],[close]]-H282)/BrickSize,0)</f>
        <v>0</v>
      </c>
      <c r="K283" s="12">
        <f t="array" ref="K283">SUM(ABS(J$2:J283))</f>
        <v>15</v>
      </c>
      <c r="L283" s="6" t="str">
        <f>IF(testdata7[[#This Row],[last]]&gt;H282,"UP",IF(testdata7[[#This Row],[last]]&lt;H282,"DN",""))</f>
        <v/>
      </c>
      <c r="M283" s="7">
        <f t="shared" si="4"/>
        <v>281</v>
      </c>
      <c r="N283" s="26" t="str">
        <f>IF(testdata7[[#This Row],[qty]]&lt;&gt;0,H282,"")</f>
        <v/>
      </c>
      <c r="O283" s="29" t="str">
        <f ca="1">IF(testdata7[[#This Row],[dir]]&lt;&gt;"",MAX(OFFSET(testdata7[[#This Row],[high]],0,0,testdata7[[#This Row],[lastIndex]]-testdata7[[#This Row],[index]],1)),"")</f>
        <v/>
      </c>
      <c r="P283" s="29" t="str">
        <f ca="1">IF(testdata7[[#This Row],[dir]]&lt;&gt;"",MIN(OFFSET(testdata7[[#This Row],[low]],0,0,testdata7[[#This Row],[lastIndex]]-testdata7[[#This Row],[index]],1)),"")</f>
        <v/>
      </c>
      <c r="Q283" s="26" t="str">
        <f>IF(testdata7[[#This Row],[qty]]&lt;&gt;0,testdata7[[#This Row],[last]],"")</f>
        <v/>
      </c>
      <c r="R2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4" spans="1:18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IF(ABS(testdata7[[#This Row],[close]]-H283)&gt;=BrickSize,H283+testdata7[[#This Row],[qty]]*BrickSize,H283)</f>
        <v>261.99798630274637</v>
      </c>
      <c r="I284" s="15">
        <f>(testdata7[[#This Row],[close]]-H283)/BrickSize</f>
        <v>1.1564313939735216</v>
      </c>
      <c r="J284" s="12">
        <f>ROUNDDOWN((testdata7[[#This Row],[close]]-H283)/BrickSize,0)</f>
        <v>1</v>
      </c>
      <c r="K284" s="12">
        <f t="array" ref="K284">SUM(ABS(J$2:J284))</f>
        <v>16</v>
      </c>
      <c r="L284" s="6" t="str">
        <f>IF(testdata7[[#This Row],[last]]&gt;H283,"UP",IF(testdata7[[#This Row],[last]]&lt;H283,"DN",""))</f>
        <v>UP</v>
      </c>
      <c r="M284" s="7">
        <f t="shared" si="4"/>
        <v>281</v>
      </c>
      <c r="N284" s="26">
        <f>IF(testdata7[[#This Row],[qty]]&lt;&gt;0,H283,"")</f>
        <v>255.84823801490307</v>
      </c>
      <c r="O284" s="29">
        <f ca="1">IF(testdata7[[#This Row],[dir]]&lt;&gt;"",MAX(OFFSET(testdata7[[#This Row],[high]],0,0,testdata7[[#This Row],[lastIndex]]-testdata7[[#This Row],[index]],1)),"")</f>
        <v>262.97000000000003</v>
      </c>
      <c r="P284" s="29">
        <f ca="1">IF(testdata7[[#This Row],[dir]]&lt;&gt;"",MIN(OFFSET(testdata7[[#This Row],[low]],0,0,testdata7[[#This Row],[lastIndex]]-testdata7[[#This Row],[index]],1)),"")</f>
        <v>254.55</v>
      </c>
      <c r="Q284" s="26">
        <f>IF(testdata7[[#This Row],[qty]]&lt;&gt;0,testdata7[[#This Row],[last]],"")</f>
        <v>261.99798630274637</v>
      </c>
      <c r="R284" s="1">
        <f ca="1">IF(testdata7[[#This Row],[dir]]&lt;&gt;"",SUM(OFFSET(testdata7[[#This Row],[volume]],0,0,testdata7[[#This Row],[lastIndex]]-testdata7[[#This Row],[index]],1))/ABS(testdata7[[#This Row],[qty]]),"")</f>
        <v>240815848</v>
      </c>
    </row>
    <row r="285" spans="1:18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IF(ABS(testdata7[[#This Row],[close]]-H284)&gt;=BrickSize,H284+testdata7[[#This Row],[qty]]*BrickSize,H284)</f>
        <v>261.99798630274637</v>
      </c>
      <c r="I285" s="15">
        <f>(testdata7[[#This Row],[close]]-H284)/BrickSize</f>
        <v>0.16944005648385366</v>
      </c>
      <c r="J285" s="12">
        <f>ROUNDDOWN((testdata7[[#This Row],[close]]-H284)/BrickSize,0)</f>
        <v>0</v>
      </c>
      <c r="K285" s="12">
        <f t="array" ref="K285">SUM(ABS(J$2:J285))</f>
        <v>16</v>
      </c>
      <c r="L285" s="6" t="str">
        <f>IF(testdata7[[#This Row],[last]]&gt;H284,"UP",IF(testdata7[[#This Row],[last]]&lt;H284,"DN",""))</f>
        <v/>
      </c>
      <c r="M285" s="7">
        <f t="shared" si="4"/>
        <v>283</v>
      </c>
      <c r="N285" s="26" t="str">
        <f>IF(testdata7[[#This Row],[qty]]&lt;&gt;0,H284,"")</f>
        <v/>
      </c>
      <c r="O285" s="29" t="str">
        <f ca="1">IF(testdata7[[#This Row],[dir]]&lt;&gt;"",MAX(OFFSET(testdata7[[#This Row],[high]],0,0,testdata7[[#This Row],[lastIndex]]-testdata7[[#This Row],[index]],1)),"")</f>
        <v/>
      </c>
      <c r="P285" s="29" t="str">
        <f ca="1">IF(testdata7[[#This Row],[dir]]&lt;&gt;"",MIN(OFFSET(testdata7[[#This Row],[low]],0,0,testdata7[[#This Row],[lastIndex]]-testdata7[[#This Row],[index]],1)),"")</f>
        <v/>
      </c>
      <c r="Q285" s="26" t="str">
        <f>IF(testdata7[[#This Row],[qty]]&lt;&gt;0,testdata7[[#This Row],[last]],"")</f>
        <v/>
      </c>
      <c r="R2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6" spans="1:18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IF(ABS(testdata7[[#This Row],[close]]-H285)&gt;=BrickSize,H285+testdata7[[#This Row],[qty]]*BrickSize,H285)</f>
        <v>261.99798630274637</v>
      </c>
      <c r="I286" s="15">
        <f>(testdata7[[#This Row],[close]]-H285)/BrickSize</f>
        <v>-9.8863607791596642E-2</v>
      </c>
      <c r="J286" s="12">
        <f>ROUNDDOWN((testdata7[[#This Row],[close]]-H285)/BrickSize,0)</f>
        <v>0</v>
      </c>
      <c r="K286" s="12">
        <f t="array" ref="K286">SUM(ABS(J$2:J286))</f>
        <v>16</v>
      </c>
      <c r="L286" s="6" t="str">
        <f>IF(testdata7[[#This Row],[last]]&gt;H285,"UP",IF(testdata7[[#This Row],[last]]&lt;H285,"DN",""))</f>
        <v/>
      </c>
      <c r="M286" s="7">
        <f t="shared" si="4"/>
        <v>283</v>
      </c>
      <c r="N286" s="26" t="str">
        <f>IF(testdata7[[#This Row],[qty]]&lt;&gt;0,H285,"")</f>
        <v/>
      </c>
      <c r="O286" s="29" t="str">
        <f ca="1">IF(testdata7[[#This Row],[dir]]&lt;&gt;"",MAX(OFFSET(testdata7[[#This Row],[high]],0,0,testdata7[[#This Row],[lastIndex]]-testdata7[[#This Row],[index]],1)),"")</f>
        <v/>
      </c>
      <c r="P286" s="29" t="str">
        <f ca="1">IF(testdata7[[#This Row],[dir]]&lt;&gt;"",MIN(OFFSET(testdata7[[#This Row],[low]],0,0,testdata7[[#This Row],[lastIndex]]-testdata7[[#This Row],[index]],1)),"")</f>
        <v/>
      </c>
      <c r="Q286" s="26" t="str">
        <f>IF(testdata7[[#This Row],[qty]]&lt;&gt;0,testdata7[[#This Row],[last]],"")</f>
        <v/>
      </c>
      <c r="R2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7" spans="1:18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IF(ABS(testdata7[[#This Row],[close]]-H286)&gt;=BrickSize,H286+testdata7[[#This Row],[qty]]*BrickSize,H286)</f>
        <v>261.99798630274637</v>
      </c>
      <c r="I287" s="15">
        <f>(testdata7[[#This Row],[close]]-H286)/BrickSize</f>
        <v>-0.31025437358437313</v>
      </c>
      <c r="J287" s="12">
        <f>ROUNDDOWN((testdata7[[#This Row],[close]]-H286)/BrickSize,0)</f>
        <v>0</v>
      </c>
      <c r="K287" s="12">
        <f t="array" ref="K287">SUM(ABS(J$2:J287))</f>
        <v>16</v>
      </c>
      <c r="L287" s="6" t="str">
        <f>IF(testdata7[[#This Row],[last]]&gt;H286,"UP",IF(testdata7[[#This Row],[last]]&lt;H286,"DN",""))</f>
        <v/>
      </c>
      <c r="M287" s="7">
        <f t="shared" si="4"/>
        <v>283</v>
      </c>
      <c r="N287" s="26" t="str">
        <f>IF(testdata7[[#This Row],[qty]]&lt;&gt;0,H286,"")</f>
        <v/>
      </c>
      <c r="O287" s="29" t="str">
        <f ca="1">IF(testdata7[[#This Row],[dir]]&lt;&gt;"",MAX(OFFSET(testdata7[[#This Row],[high]],0,0,testdata7[[#This Row],[lastIndex]]-testdata7[[#This Row],[index]],1)),"")</f>
        <v/>
      </c>
      <c r="P287" s="29" t="str">
        <f ca="1">IF(testdata7[[#This Row],[dir]]&lt;&gt;"",MIN(OFFSET(testdata7[[#This Row],[low]],0,0,testdata7[[#This Row],[lastIndex]]-testdata7[[#This Row],[index]],1)),"")</f>
        <v/>
      </c>
      <c r="Q287" s="26" t="str">
        <f>IF(testdata7[[#This Row],[qty]]&lt;&gt;0,testdata7[[#This Row],[last]],"")</f>
        <v/>
      </c>
      <c r="R2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8" spans="1:18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IF(ABS(testdata7[[#This Row],[close]]-H287)&gt;=BrickSize,H287+testdata7[[#This Row],[qty]]*BrickSize,H287)</f>
        <v>261.99798630274637</v>
      </c>
      <c r="I288" s="15">
        <f>(testdata7[[#This Row],[close]]-H287)/BrickSize</f>
        <v>-0.25496755791548847</v>
      </c>
      <c r="J288" s="12">
        <f>ROUNDDOWN((testdata7[[#This Row],[close]]-H287)/BrickSize,0)</f>
        <v>0</v>
      </c>
      <c r="K288" s="12">
        <f t="array" ref="K288">SUM(ABS(J$2:J288))</f>
        <v>16</v>
      </c>
      <c r="L288" s="6" t="str">
        <f>IF(testdata7[[#This Row],[last]]&gt;H287,"UP",IF(testdata7[[#This Row],[last]]&lt;H287,"DN",""))</f>
        <v/>
      </c>
      <c r="M288" s="7">
        <f t="shared" si="4"/>
        <v>283</v>
      </c>
      <c r="N288" s="26" t="str">
        <f>IF(testdata7[[#This Row],[qty]]&lt;&gt;0,H287,"")</f>
        <v/>
      </c>
      <c r="O288" s="29" t="str">
        <f ca="1">IF(testdata7[[#This Row],[dir]]&lt;&gt;"",MAX(OFFSET(testdata7[[#This Row],[high]],0,0,testdata7[[#This Row],[lastIndex]]-testdata7[[#This Row],[index]],1)),"")</f>
        <v/>
      </c>
      <c r="P288" s="29" t="str">
        <f ca="1">IF(testdata7[[#This Row],[dir]]&lt;&gt;"",MIN(OFFSET(testdata7[[#This Row],[low]],0,0,testdata7[[#This Row],[lastIndex]]-testdata7[[#This Row],[index]],1)),"")</f>
        <v/>
      </c>
      <c r="Q288" s="26" t="str">
        <f>IF(testdata7[[#This Row],[qty]]&lt;&gt;0,testdata7[[#This Row],[last]],"")</f>
        <v/>
      </c>
      <c r="R2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9" spans="1:18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IF(ABS(testdata7[[#This Row],[close]]-H288)&gt;=BrickSize,H288+testdata7[[#This Row],[qty]]*BrickSize,H288)</f>
        <v>261.99798630274637</v>
      </c>
      <c r="I289" s="15">
        <f>(testdata7[[#This Row],[close]]-H288)/BrickSize</f>
        <v>0.41985680980759621</v>
      </c>
      <c r="J289" s="12">
        <f>ROUNDDOWN((testdata7[[#This Row],[close]]-H288)/BrickSize,0)</f>
        <v>0</v>
      </c>
      <c r="K289" s="12">
        <f t="array" ref="K289">SUM(ABS(J$2:J289))</f>
        <v>16</v>
      </c>
      <c r="L289" s="6" t="str">
        <f>IF(testdata7[[#This Row],[last]]&gt;H288,"UP",IF(testdata7[[#This Row],[last]]&lt;H288,"DN",""))</f>
        <v/>
      </c>
      <c r="M289" s="7">
        <f t="shared" si="4"/>
        <v>283</v>
      </c>
      <c r="N289" s="26" t="str">
        <f>IF(testdata7[[#This Row],[qty]]&lt;&gt;0,H288,"")</f>
        <v/>
      </c>
      <c r="O289" s="29" t="str">
        <f ca="1">IF(testdata7[[#This Row],[dir]]&lt;&gt;"",MAX(OFFSET(testdata7[[#This Row],[high]],0,0,testdata7[[#This Row],[lastIndex]]-testdata7[[#This Row],[index]],1)),"")</f>
        <v/>
      </c>
      <c r="P289" s="29" t="str">
        <f ca="1">IF(testdata7[[#This Row],[dir]]&lt;&gt;"",MIN(OFFSET(testdata7[[#This Row],[low]],0,0,testdata7[[#This Row],[lastIndex]]-testdata7[[#This Row],[index]],1)),"")</f>
        <v/>
      </c>
      <c r="Q289" s="26" t="str">
        <f>IF(testdata7[[#This Row],[qty]]&lt;&gt;0,testdata7[[#This Row],[last]],"")</f>
        <v/>
      </c>
      <c r="R2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0" spans="1:18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IF(ABS(testdata7[[#This Row],[close]]-H289)&gt;=BrickSize,H289+testdata7[[#This Row],[qty]]*BrickSize,H289)</f>
        <v>261.99798630274637</v>
      </c>
      <c r="I290" s="15">
        <f>(testdata7[[#This Row],[close]]-H289)/BrickSize</f>
        <v>0.91906423364130141</v>
      </c>
      <c r="J290" s="12">
        <f>ROUNDDOWN((testdata7[[#This Row],[close]]-H289)/BrickSize,0)</f>
        <v>0</v>
      </c>
      <c r="K290" s="12">
        <f t="array" ref="K290">SUM(ABS(J$2:J290))</f>
        <v>16</v>
      </c>
      <c r="L290" s="6" t="str">
        <f>IF(testdata7[[#This Row],[last]]&gt;H289,"UP",IF(testdata7[[#This Row],[last]]&lt;H289,"DN",""))</f>
        <v/>
      </c>
      <c r="M290" s="7">
        <f t="shared" si="4"/>
        <v>283</v>
      </c>
      <c r="N290" s="26" t="str">
        <f>IF(testdata7[[#This Row],[qty]]&lt;&gt;0,H289,"")</f>
        <v/>
      </c>
      <c r="O290" s="29" t="str">
        <f ca="1">IF(testdata7[[#This Row],[dir]]&lt;&gt;"",MAX(OFFSET(testdata7[[#This Row],[high]],0,0,testdata7[[#This Row],[lastIndex]]-testdata7[[#This Row],[index]],1)),"")</f>
        <v/>
      </c>
      <c r="P290" s="29" t="str">
        <f ca="1">IF(testdata7[[#This Row],[dir]]&lt;&gt;"",MIN(OFFSET(testdata7[[#This Row],[low]],0,0,testdata7[[#This Row],[lastIndex]]-testdata7[[#This Row],[index]],1)),"")</f>
        <v/>
      </c>
      <c r="Q290" s="26" t="str">
        <f>IF(testdata7[[#This Row],[qty]]&lt;&gt;0,testdata7[[#This Row],[last]],"")</f>
        <v/>
      </c>
      <c r="R2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1" spans="1:18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IF(ABS(testdata7[[#This Row],[close]]-H290)&gt;=BrickSize,H290+testdata7[[#This Row],[qty]]*BrickSize,H290)</f>
        <v>261.99798630274637</v>
      </c>
      <c r="I291" s="15">
        <f>(testdata7[[#This Row],[close]]-H290)/BrickSize</f>
        <v>0.37595257383525366</v>
      </c>
      <c r="J291" s="12">
        <f>ROUNDDOWN((testdata7[[#This Row],[close]]-H290)/BrickSize,0)</f>
        <v>0</v>
      </c>
      <c r="K291" s="12">
        <f t="array" ref="K291">SUM(ABS(J$2:J291))</f>
        <v>16</v>
      </c>
      <c r="L291" s="6" t="str">
        <f>IF(testdata7[[#This Row],[last]]&gt;H290,"UP",IF(testdata7[[#This Row],[last]]&lt;H290,"DN",""))</f>
        <v/>
      </c>
      <c r="M291" s="7">
        <f t="shared" si="4"/>
        <v>283</v>
      </c>
      <c r="N291" s="26" t="str">
        <f>IF(testdata7[[#This Row],[qty]]&lt;&gt;0,H290,"")</f>
        <v/>
      </c>
      <c r="O291" s="29" t="str">
        <f ca="1">IF(testdata7[[#This Row],[dir]]&lt;&gt;"",MAX(OFFSET(testdata7[[#This Row],[high]],0,0,testdata7[[#This Row],[lastIndex]]-testdata7[[#This Row],[index]],1)),"")</f>
        <v/>
      </c>
      <c r="P291" s="29" t="str">
        <f ca="1">IF(testdata7[[#This Row],[dir]]&lt;&gt;"",MIN(OFFSET(testdata7[[#This Row],[low]],0,0,testdata7[[#This Row],[lastIndex]]-testdata7[[#This Row],[index]],1)),"")</f>
        <v/>
      </c>
      <c r="Q291" s="26" t="str">
        <f>IF(testdata7[[#This Row],[qty]]&lt;&gt;0,testdata7[[#This Row],[last]],"")</f>
        <v/>
      </c>
      <c r="R2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2" spans="1:18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IF(ABS(testdata7[[#This Row],[close]]-H291)&gt;=BrickSize,H291+testdata7[[#This Row],[qty]]*BrickSize,H291)</f>
        <v>261.99798630274637</v>
      </c>
      <c r="I292" s="15">
        <f>(testdata7[[#This Row],[close]]-H291)/BrickSize</f>
        <v>-5.983762026062138E-2</v>
      </c>
      <c r="J292" s="12">
        <f>ROUNDDOWN((testdata7[[#This Row],[close]]-H291)/BrickSize,0)</f>
        <v>0</v>
      </c>
      <c r="K292" s="12">
        <f t="array" ref="K292">SUM(ABS(J$2:J292))</f>
        <v>16</v>
      </c>
      <c r="L292" s="6" t="str">
        <f>IF(testdata7[[#This Row],[last]]&gt;H291,"UP",IF(testdata7[[#This Row],[last]]&lt;H291,"DN",""))</f>
        <v/>
      </c>
      <c r="M292" s="7">
        <f t="shared" si="4"/>
        <v>283</v>
      </c>
      <c r="N292" s="26" t="str">
        <f>IF(testdata7[[#This Row],[qty]]&lt;&gt;0,H291,"")</f>
        <v/>
      </c>
      <c r="O292" s="29" t="str">
        <f ca="1">IF(testdata7[[#This Row],[dir]]&lt;&gt;"",MAX(OFFSET(testdata7[[#This Row],[high]],0,0,testdata7[[#This Row],[lastIndex]]-testdata7[[#This Row],[index]],1)),"")</f>
        <v/>
      </c>
      <c r="P292" s="29" t="str">
        <f ca="1">IF(testdata7[[#This Row],[dir]]&lt;&gt;"",MIN(OFFSET(testdata7[[#This Row],[low]],0,0,testdata7[[#This Row],[lastIndex]]-testdata7[[#This Row],[index]],1)),"")</f>
        <v/>
      </c>
      <c r="Q292" s="26" t="str">
        <f>IF(testdata7[[#This Row],[qty]]&lt;&gt;0,testdata7[[#This Row],[last]],"")</f>
        <v/>
      </c>
      <c r="R2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3" spans="1:18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IF(ABS(testdata7[[#This Row],[close]]-H292)&gt;=BrickSize,H292+testdata7[[#This Row],[qty]]*BrickSize,H292)</f>
        <v>261.99798630274637</v>
      </c>
      <c r="I293" s="15">
        <f>(testdata7[[#This Row],[close]]-H292)/BrickSize</f>
        <v>-0.67774908950104151</v>
      </c>
      <c r="J293" s="12">
        <f>ROUNDDOWN((testdata7[[#This Row],[close]]-H292)/BrickSize,0)</f>
        <v>0</v>
      </c>
      <c r="K293" s="12">
        <f t="array" ref="K293">SUM(ABS(J$2:J293))</f>
        <v>16</v>
      </c>
      <c r="L293" s="6" t="str">
        <f>IF(testdata7[[#This Row],[last]]&gt;H292,"UP",IF(testdata7[[#This Row],[last]]&lt;H292,"DN",""))</f>
        <v/>
      </c>
      <c r="M293" s="7">
        <f t="shared" si="4"/>
        <v>283</v>
      </c>
      <c r="N293" s="26" t="str">
        <f>IF(testdata7[[#This Row],[qty]]&lt;&gt;0,H292,"")</f>
        <v/>
      </c>
      <c r="O293" s="29" t="str">
        <f ca="1">IF(testdata7[[#This Row],[dir]]&lt;&gt;"",MAX(OFFSET(testdata7[[#This Row],[high]],0,0,testdata7[[#This Row],[lastIndex]]-testdata7[[#This Row],[index]],1)),"")</f>
        <v/>
      </c>
      <c r="P293" s="29" t="str">
        <f ca="1">IF(testdata7[[#This Row],[dir]]&lt;&gt;"",MIN(OFFSET(testdata7[[#This Row],[low]],0,0,testdata7[[#This Row],[lastIndex]]-testdata7[[#This Row],[index]],1)),"")</f>
        <v/>
      </c>
      <c r="Q293" s="26" t="str">
        <f>IF(testdata7[[#This Row],[qty]]&lt;&gt;0,testdata7[[#This Row],[last]],"")</f>
        <v/>
      </c>
      <c r="R29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4" spans="1:18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IF(ABS(testdata7[[#This Row],[close]]-H293)&gt;=BrickSize,H293+testdata7[[#This Row],[qty]]*BrickSize,H293)</f>
        <v>261.99798630274637</v>
      </c>
      <c r="I294" s="15">
        <f>(testdata7[[#This Row],[close]]-H293)/BrickSize</f>
        <v>-0.46148007526688845</v>
      </c>
      <c r="J294" s="12">
        <f>ROUNDDOWN((testdata7[[#This Row],[close]]-H293)/BrickSize,0)</f>
        <v>0</v>
      </c>
      <c r="K294" s="12">
        <f t="array" ref="K294">SUM(ABS(J$2:J294))</f>
        <v>16</v>
      </c>
      <c r="L294" s="6" t="str">
        <f>IF(testdata7[[#This Row],[last]]&gt;H293,"UP",IF(testdata7[[#This Row],[last]]&lt;H293,"DN",""))</f>
        <v/>
      </c>
      <c r="M294" s="7">
        <f t="shared" si="4"/>
        <v>283</v>
      </c>
      <c r="N294" s="26" t="str">
        <f>IF(testdata7[[#This Row],[qty]]&lt;&gt;0,H293,"")</f>
        <v/>
      </c>
      <c r="O294" s="29" t="str">
        <f ca="1">IF(testdata7[[#This Row],[dir]]&lt;&gt;"",MAX(OFFSET(testdata7[[#This Row],[high]],0,0,testdata7[[#This Row],[lastIndex]]-testdata7[[#This Row],[index]],1)),"")</f>
        <v/>
      </c>
      <c r="P294" s="29" t="str">
        <f ca="1">IF(testdata7[[#This Row],[dir]]&lt;&gt;"",MIN(OFFSET(testdata7[[#This Row],[low]],0,0,testdata7[[#This Row],[lastIndex]]-testdata7[[#This Row],[index]],1)),"")</f>
        <v/>
      </c>
      <c r="Q294" s="26" t="str">
        <f>IF(testdata7[[#This Row],[qty]]&lt;&gt;0,testdata7[[#This Row],[last]],"")</f>
        <v/>
      </c>
      <c r="R29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5" spans="1:18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IF(ABS(testdata7[[#This Row],[close]]-H294)&gt;=BrickSize,H294+testdata7[[#This Row],[qty]]*BrickSize,H294)</f>
        <v>261.99798630274637</v>
      </c>
      <c r="I295" s="15">
        <f>(testdata7[[#This Row],[close]]-H294)/BrickSize</f>
        <v>2.4718686056485525E-2</v>
      </c>
      <c r="J295" s="12">
        <f>ROUNDDOWN((testdata7[[#This Row],[close]]-H294)/BrickSize,0)</f>
        <v>0</v>
      </c>
      <c r="K295" s="12">
        <f t="array" ref="K295">SUM(ABS(J$2:J295))</f>
        <v>16</v>
      </c>
      <c r="L295" s="6" t="str">
        <f>IF(testdata7[[#This Row],[last]]&gt;H294,"UP",IF(testdata7[[#This Row],[last]]&lt;H294,"DN",""))</f>
        <v/>
      </c>
      <c r="M295" s="7">
        <f t="shared" si="4"/>
        <v>283</v>
      </c>
      <c r="N295" s="26" t="str">
        <f>IF(testdata7[[#This Row],[qty]]&lt;&gt;0,H294,"")</f>
        <v/>
      </c>
      <c r="O295" s="29" t="str">
        <f ca="1">IF(testdata7[[#This Row],[dir]]&lt;&gt;"",MAX(OFFSET(testdata7[[#This Row],[high]],0,0,testdata7[[#This Row],[lastIndex]]-testdata7[[#This Row],[index]],1)),"")</f>
        <v/>
      </c>
      <c r="P295" s="29" t="str">
        <f ca="1">IF(testdata7[[#This Row],[dir]]&lt;&gt;"",MIN(OFFSET(testdata7[[#This Row],[low]],0,0,testdata7[[#This Row],[lastIndex]]-testdata7[[#This Row],[index]],1)),"")</f>
        <v/>
      </c>
      <c r="Q295" s="26" t="str">
        <f>IF(testdata7[[#This Row],[qty]]&lt;&gt;0,testdata7[[#This Row],[last]],"")</f>
        <v/>
      </c>
      <c r="R2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6" spans="1:18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IF(ABS(testdata7[[#This Row],[close]]-H295)&gt;=BrickSize,H295+testdata7[[#This Row],[qty]]*BrickSize,H295)</f>
        <v>261.99798630274637</v>
      </c>
      <c r="I296" s="15">
        <f>(testdata7[[#This Row],[close]]-H295)/BrickSize</f>
        <v>0.13366623458045659</v>
      </c>
      <c r="J296" s="12">
        <f>ROUNDDOWN((testdata7[[#This Row],[close]]-H295)/BrickSize,0)</f>
        <v>0</v>
      </c>
      <c r="K296" s="12">
        <f t="array" ref="K296">SUM(ABS(J$2:J296))</f>
        <v>16</v>
      </c>
      <c r="L296" s="6" t="str">
        <f>IF(testdata7[[#This Row],[last]]&gt;H295,"UP",IF(testdata7[[#This Row],[last]]&lt;H295,"DN",""))</f>
        <v/>
      </c>
      <c r="M296" s="7">
        <f t="shared" si="4"/>
        <v>283</v>
      </c>
      <c r="N296" s="26" t="str">
        <f>IF(testdata7[[#This Row],[qty]]&lt;&gt;0,H295,"")</f>
        <v/>
      </c>
      <c r="O296" s="29" t="str">
        <f ca="1">IF(testdata7[[#This Row],[dir]]&lt;&gt;"",MAX(OFFSET(testdata7[[#This Row],[high]],0,0,testdata7[[#This Row],[lastIndex]]-testdata7[[#This Row],[index]],1)),"")</f>
        <v/>
      </c>
      <c r="P296" s="29" t="str">
        <f ca="1">IF(testdata7[[#This Row],[dir]]&lt;&gt;"",MIN(OFFSET(testdata7[[#This Row],[low]],0,0,testdata7[[#This Row],[lastIndex]]-testdata7[[#This Row],[index]],1)),"")</f>
        <v/>
      </c>
      <c r="Q296" s="26" t="str">
        <f>IF(testdata7[[#This Row],[qty]]&lt;&gt;0,testdata7[[#This Row],[last]],"")</f>
        <v/>
      </c>
      <c r="R2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7" spans="1:18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IF(ABS(testdata7[[#This Row],[close]]-H296)&gt;=BrickSize,H296+testdata7[[#This Row],[qty]]*BrickSize,H296)</f>
        <v>261.99798630274637</v>
      </c>
      <c r="I297" s="15">
        <f>(testdata7[[#This Row],[close]]-H296)/BrickSize</f>
        <v>0.1174054064425564</v>
      </c>
      <c r="J297" s="12">
        <f>ROUNDDOWN((testdata7[[#This Row],[close]]-H296)/BrickSize,0)</f>
        <v>0</v>
      </c>
      <c r="K297" s="12">
        <f t="array" ref="K297">SUM(ABS(J$2:J297))</f>
        <v>16</v>
      </c>
      <c r="L297" s="6" t="str">
        <f>IF(testdata7[[#This Row],[last]]&gt;H296,"UP",IF(testdata7[[#This Row],[last]]&lt;H296,"DN",""))</f>
        <v/>
      </c>
      <c r="M297" s="7">
        <f t="shared" si="4"/>
        <v>283</v>
      </c>
      <c r="N297" s="26" t="str">
        <f>IF(testdata7[[#This Row],[qty]]&lt;&gt;0,H296,"")</f>
        <v/>
      </c>
      <c r="O297" s="29" t="str">
        <f ca="1">IF(testdata7[[#This Row],[dir]]&lt;&gt;"",MAX(OFFSET(testdata7[[#This Row],[high]],0,0,testdata7[[#This Row],[lastIndex]]-testdata7[[#This Row],[index]],1)),"")</f>
        <v/>
      </c>
      <c r="P297" s="29" t="str">
        <f ca="1">IF(testdata7[[#This Row],[dir]]&lt;&gt;"",MIN(OFFSET(testdata7[[#This Row],[low]],0,0,testdata7[[#This Row],[lastIndex]]-testdata7[[#This Row],[index]],1)),"")</f>
        <v/>
      </c>
      <c r="Q297" s="26" t="str">
        <f>IF(testdata7[[#This Row],[qty]]&lt;&gt;0,testdata7[[#This Row],[last]],"")</f>
        <v/>
      </c>
      <c r="R2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8" spans="1:18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IF(ABS(testdata7[[#This Row],[close]]-H297)&gt;=BrickSize,H297+testdata7[[#This Row],[qty]]*BrickSize,H297)</f>
        <v>261.99798630274637</v>
      </c>
      <c r="I298" s="15">
        <f>(testdata7[[#This Row],[close]]-H297)/BrickSize</f>
        <v>0.3239179237939564</v>
      </c>
      <c r="J298" s="12">
        <f>ROUNDDOWN((testdata7[[#This Row],[close]]-H297)/BrickSize,0)</f>
        <v>0</v>
      </c>
      <c r="K298" s="12">
        <f t="array" ref="K298">SUM(ABS(J$2:J298))</f>
        <v>16</v>
      </c>
      <c r="L298" s="6" t="str">
        <f>IF(testdata7[[#This Row],[last]]&gt;H297,"UP",IF(testdata7[[#This Row],[last]]&lt;H297,"DN",""))</f>
        <v/>
      </c>
      <c r="M298" s="7">
        <f t="shared" si="4"/>
        <v>283</v>
      </c>
      <c r="N298" s="26" t="str">
        <f>IF(testdata7[[#This Row],[qty]]&lt;&gt;0,H297,"")</f>
        <v/>
      </c>
      <c r="O298" s="29" t="str">
        <f ca="1">IF(testdata7[[#This Row],[dir]]&lt;&gt;"",MAX(OFFSET(testdata7[[#This Row],[high]],0,0,testdata7[[#This Row],[lastIndex]]-testdata7[[#This Row],[index]],1)),"")</f>
        <v/>
      </c>
      <c r="P298" s="29" t="str">
        <f ca="1">IF(testdata7[[#This Row],[dir]]&lt;&gt;"",MIN(OFFSET(testdata7[[#This Row],[low]],0,0,testdata7[[#This Row],[lastIndex]]-testdata7[[#This Row],[index]],1)),"")</f>
        <v/>
      </c>
      <c r="Q298" s="26" t="str">
        <f>IF(testdata7[[#This Row],[qty]]&lt;&gt;0,testdata7[[#This Row],[last]],"")</f>
        <v/>
      </c>
      <c r="R2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9" spans="1:18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IF(ABS(testdata7[[#This Row],[close]]-H298)&gt;=BrickSize,H298+testdata7[[#This Row],[qty]]*BrickSize,H298)</f>
        <v>268.14773459058966</v>
      </c>
      <c r="I299" s="15">
        <f>(testdata7[[#This Row],[close]]-H298)/BrickSize</f>
        <v>1.0719160181376151</v>
      </c>
      <c r="J299" s="12">
        <f>ROUNDDOWN((testdata7[[#This Row],[close]]-H298)/BrickSize,0)</f>
        <v>1</v>
      </c>
      <c r="K299" s="12">
        <f t="array" ref="K299">SUM(ABS(J$2:J299))</f>
        <v>17</v>
      </c>
      <c r="L299" s="6" t="str">
        <f>IF(testdata7[[#This Row],[last]]&gt;H298,"UP",IF(testdata7[[#This Row],[last]]&lt;H298,"DN",""))</f>
        <v>UP</v>
      </c>
      <c r="M299" s="7">
        <f t="shared" si="4"/>
        <v>283</v>
      </c>
      <c r="N299" s="26">
        <f>IF(testdata7[[#This Row],[qty]]&lt;&gt;0,H298,"")</f>
        <v>261.99798630274637</v>
      </c>
      <c r="O299" s="29">
        <f ca="1">IF(testdata7[[#This Row],[dir]]&lt;&gt;"",MAX(OFFSET(testdata7[[#This Row],[high]],0,0,testdata7[[#This Row],[lastIndex]]-testdata7[[#This Row],[index]],1)),"")</f>
        <v>268.63</v>
      </c>
      <c r="P299" s="29">
        <f ca="1">IF(testdata7[[#This Row],[dir]]&lt;&gt;"",MIN(OFFSET(testdata7[[#This Row],[low]],0,0,testdata7[[#This Row],[lastIndex]]-testdata7[[#This Row],[index]],1)),"")</f>
        <v>255.05</v>
      </c>
      <c r="Q299" s="26">
        <f>IF(testdata7[[#This Row],[qty]]&lt;&gt;0,testdata7[[#This Row],[last]],"")</f>
        <v>268.14773459058966</v>
      </c>
      <c r="R299" s="1">
        <f ca="1">IF(testdata7[[#This Row],[dir]]&lt;&gt;"",SUM(OFFSET(testdata7[[#This Row],[volume]],0,0,testdata7[[#This Row],[lastIndex]]-testdata7[[#This Row],[index]],1))/ABS(testdata7[[#This Row],[qty]]),"")</f>
        <v>1678387512</v>
      </c>
    </row>
    <row r="300" spans="1:18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IF(ABS(testdata7[[#This Row],[close]]-H299)&gt;=BrickSize,H299+testdata7[[#This Row],[qty]]*BrickSize,H299)</f>
        <v>268.14773459058966</v>
      </c>
      <c r="I300" s="15">
        <f>(testdata7[[#This Row],[close]]-H299)/BrickSize</f>
        <v>1.6629202468740407E-2</v>
      </c>
      <c r="J300" s="12">
        <f>ROUNDDOWN((testdata7[[#This Row],[close]]-H299)/BrickSize,0)</f>
        <v>0</v>
      </c>
      <c r="K300" s="12">
        <f t="array" ref="K300">SUM(ABS(J$2:J300))</f>
        <v>17</v>
      </c>
      <c r="L300" s="6" t="str">
        <f>IF(testdata7[[#This Row],[last]]&gt;H299,"UP",IF(testdata7[[#This Row],[last]]&lt;H299,"DN",""))</f>
        <v/>
      </c>
      <c r="M300" s="7">
        <f t="shared" si="4"/>
        <v>298</v>
      </c>
      <c r="N300" s="26" t="str">
        <f>IF(testdata7[[#This Row],[qty]]&lt;&gt;0,H299,"")</f>
        <v/>
      </c>
      <c r="O300" s="29" t="str">
        <f ca="1">IF(testdata7[[#This Row],[dir]]&lt;&gt;"",MAX(OFFSET(testdata7[[#This Row],[high]],0,0,testdata7[[#This Row],[lastIndex]]-testdata7[[#This Row],[index]],1)),"")</f>
        <v/>
      </c>
      <c r="P300" s="29" t="str">
        <f ca="1">IF(testdata7[[#This Row],[dir]]&lt;&gt;"",MIN(OFFSET(testdata7[[#This Row],[low]],0,0,testdata7[[#This Row],[lastIndex]]-testdata7[[#This Row],[index]],1)),"")</f>
        <v/>
      </c>
      <c r="Q300" s="26" t="str">
        <f>IF(testdata7[[#This Row],[qty]]&lt;&gt;0,testdata7[[#This Row],[last]],"")</f>
        <v/>
      </c>
      <c r="R3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1" spans="1:18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IF(ABS(testdata7[[#This Row],[close]]-H300)&gt;=BrickSize,H300+testdata7[[#This Row],[qty]]*BrickSize,H300)</f>
        <v>268.14773459058966</v>
      </c>
      <c r="I301" s="15">
        <f>(testdata7[[#This Row],[close]]-H300)/BrickSize</f>
        <v>-0.26468312431703189</v>
      </c>
      <c r="J301" s="12">
        <f>ROUNDDOWN((testdata7[[#This Row],[close]]-H300)/BrickSize,0)</f>
        <v>0</v>
      </c>
      <c r="K301" s="12">
        <f t="array" ref="K301">SUM(ABS(J$2:J301))</f>
        <v>17</v>
      </c>
      <c r="L301" s="6" t="str">
        <f>IF(testdata7[[#This Row],[last]]&gt;H300,"UP",IF(testdata7[[#This Row],[last]]&lt;H300,"DN",""))</f>
        <v/>
      </c>
      <c r="M301" s="7">
        <f t="shared" si="4"/>
        <v>298</v>
      </c>
      <c r="N301" s="26" t="str">
        <f>IF(testdata7[[#This Row],[qty]]&lt;&gt;0,H300,"")</f>
        <v/>
      </c>
      <c r="O301" s="29" t="str">
        <f ca="1">IF(testdata7[[#This Row],[dir]]&lt;&gt;"",MAX(OFFSET(testdata7[[#This Row],[high]],0,0,testdata7[[#This Row],[lastIndex]]-testdata7[[#This Row],[index]],1)),"")</f>
        <v/>
      </c>
      <c r="P301" s="29" t="str">
        <f ca="1">IF(testdata7[[#This Row],[dir]]&lt;&gt;"",MIN(OFFSET(testdata7[[#This Row],[low]],0,0,testdata7[[#This Row],[lastIndex]]-testdata7[[#This Row],[index]],1)),"")</f>
        <v/>
      </c>
      <c r="Q301" s="26" t="str">
        <f>IF(testdata7[[#This Row],[qty]]&lt;&gt;0,testdata7[[#This Row],[last]],"")</f>
        <v/>
      </c>
      <c r="R3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2" spans="1:18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IF(ABS(testdata7[[#This Row],[close]]-H301)&gt;=BrickSize,H301+testdata7[[#This Row],[qty]]*BrickSize,H301)</f>
        <v>268.14773459058966</v>
      </c>
      <c r="I302" s="15">
        <f>(testdata7[[#This Row],[close]]-H301)/BrickSize</f>
        <v>-0.48745646980634133</v>
      </c>
      <c r="J302" s="12">
        <f>ROUNDDOWN((testdata7[[#This Row],[close]]-H301)/BrickSize,0)</f>
        <v>0</v>
      </c>
      <c r="K302" s="12">
        <f t="array" ref="K302">SUM(ABS(J$2:J302))</f>
        <v>17</v>
      </c>
      <c r="L302" s="6" t="str">
        <f>IF(testdata7[[#This Row],[last]]&gt;H301,"UP",IF(testdata7[[#This Row],[last]]&lt;H301,"DN",""))</f>
        <v/>
      </c>
      <c r="M302" s="7">
        <f t="shared" si="4"/>
        <v>298</v>
      </c>
      <c r="N302" s="26" t="str">
        <f>IF(testdata7[[#This Row],[qty]]&lt;&gt;0,H301,"")</f>
        <v/>
      </c>
      <c r="O302" s="29" t="str">
        <f ca="1">IF(testdata7[[#This Row],[dir]]&lt;&gt;"",MAX(OFFSET(testdata7[[#This Row],[high]],0,0,testdata7[[#This Row],[lastIndex]]-testdata7[[#This Row],[index]],1)),"")</f>
        <v/>
      </c>
      <c r="P302" s="29" t="str">
        <f ca="1">IF(testdata7[[#This Row],[dir]]&lt;&gt;"",MIN(OFFSET(testdata7[[#This Row],[low]],0,0,testdata7[[#This Row],[lastIndex]]-testdata7[[#This Row],[index]],1)),"")</f>
        <v/>
      </c>
      <c r="Q302" s="26" t="str">
        <f>IF(testdata7[[#This Row],[qty]]&lt;&gt;0,testdata7[[#This Row],[last]],"")</f>
        <v/>
      </c>
      <c r="R3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3" spans="1:18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IF(ABS(testdata7[[#This Row],[close]]-H302)&gt;=BrickSize,H302+testdata7[[#This Row],[qty]]*BrickSize,H302)</f>
        <v>268.14773459058966</v>
      </c>
      <c r="I303" s="15">
        <f>(testdata7[[#This Row],[close]]-H302)/BrickSize</f>
        <v>-0.53461287140626201</v>
      </c>
      <c r="J303" s="12">
        <f>ROUNDDOWN((testdata7[[#This Row],[close]]-H302)/BrickSize,0)</f>
        <v>0</v>
      </c>
      <c r="K303" s="12">
        <f t="array" ref="K303">SUM(ABS(J$2:J303))</f>
        <v>17</v>
      </c>
      <c r="L303" s="6" t="str">
        <f>IF(testdata7[[#This Row],[last]]&gt;H302,"UP",IF(testdata7[[#This Row],[last]]&lt;H302,"DN",""))</f>
        <v/>
      </c>
      <c r="M303" s="7">
        <f t="shared" si="4"/>
        <v>298</v>
      </c>
      <c r="N303" s="26" t="str">
        <f>IF(testdata7[[#This Row],[qty]]&lt;&gt;0,H302,"")</f>
        <v/>
      </c>
      <c r="O303" s="29" t="str">
        <f ca="1">IF(testdata7[[#This Row],[dir]]&lt;&gt;"",MAX(OFFSET(testdata7[[#This Row],[high]],0,0,testdata7[[#This Row],[lastIndex]]-testdata7[[#This Row],[index]],1)),"")</f>
        <v/>
      </c>
      <c r="P303" s="29" t="str">
        <f ca="1">IF(testdata7[[#This Row],[dir]]&lt;&gt;"",MIN(OFFSET(testdata7[[#This Row],[low]],0,0,testdata7[[#This Row],[lastIndex]]-testdata7[[#This Row],[index]],1)),"")</f>
        <v/>
      </c>
      <c r="Q303" s="26" t="str">
        <f>IF(testdata7[[#This Row],[qty]]&lt;&gt;0,testdata7[[#This Row],[last]],"")</f>
        <v/>
      </c>
      <c r="R3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4" spans="1:18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IF(ABS(testdata7[[#This Row],[close]]-H303)&gt;=BrickSize,H303+testdata7[[#This Row],[qty]]*BrickSize,H303)</f>
        <v>268.14773459058966</v>
      </c>
      <c r="I304" s="15">
        <f>(testdata7[[#This Row],[close]]-H303)/BrickSize</f>
        <v>-0.48745646980634133</v>
      </c>
      <c r="J304" s="12">
        <f>ROUNDDOWN((testdata7[[#This Row],[close]]-H303)/BrickSize,0)</f>
        <v>0</v>
      </c>
      <c r="K304" s="12">
        <f t="array" ref="K304">SUM(ABS(J$2:J304))</f>
        <v>17</v>
      </c>
      <c r="L304" s="6" t="str">
        <f>IF(testdata7[[#This Row],[last]]&gt;H303,"UP",IF(testdata7[[#This Row],[last]]&lt;H303,"DN",""))</f>
        <v/>
      </c>
      <c r="M304" s="7">
        <f t="shared" si="4"/>
        <v>298</v>
      </c>
      <c r="N304" s="26" t="str">
        <f>IF(testdata7[[#This Row],[qty]]&lt;&gt;0,H303,"")</f>
        <v/>
      </c>
      <c r="O304" s="29" t="str">
        <f ca="1">IF(testdata7[[#This Row],[dir]]&lt;&gt;"",MAX(OFFSET(testdata7[[#This Row],[high]],0,0,testdata7[[#This Row],[lastIndex]]-testdata7[[#This Row],[index]],1)),"")</f>
        <v/>
      </c>
      <c r="P304" s="29" t="str">
        <f ca="1">IF(testdata7[[#This Row],[dir]]&lt;&gt;"",MIN(OFFSET(testdata7[[#This Row],[low]],0,0,testdata7[[#This Row],[lastIndex]]-testdata7[[#This Row],[index]],1)),"")</f>
        <v/>
      </c>
      <c r="Q304" s="26" t="str">
        <f>IF(testdata7[[#This Row],[qty]]&lt;&gt;0,testdata7[[#This Row],[last]],"")</f>
        <v/>
      </c>
      <c r="R3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5" spans="1:18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IF(ABS(testdata7[[#This Row],[close]]-H304)&gt;=BrickSize,H304+testdata7[[#This Row],[qty]]*BrickSize,H304)</f>
        <v>261.99798630274637</v>
      </c>
      <c r="I305" s="15">
        <f>(testdata7[[#This Row],[close]]-H304)/BrickSize</f>
        <v>-1.0712201999571533</v>
      </c>
      <c r="J305" s="12">
        <f>ROUNDDOWN((testdata7[[#This Row],[close]]-H304)/BrickSize,0)</f>
        <v>-1</v>
      </c>
      <c r="K305" s="12">
        <f t="array" ref="K305">SUM(ABS(J$2:J305))</f>
        <v>18</v>
      </c>
      <c r="L305" s="6" t="str">
        <f>IF(testdata7[[#This Row],[last]]&gt;H304,"UP",IF(testdata7[[#This Row],[last]]&lt;H304,"DN",""))</f>
        <v>DN</v>
      </c>
      <c r="M305" s="7">
        <f t="shared" si="4"/>
        <v>298</v>
      </c>
      <c r="N305" s="26">
        <f>IF(testdata7[[#This Row],[qty]]&lt;&gt;0,H304,"")</f>
        <v>268.14773459058966</v>
      </c>
      <c r="O305" s="29">
        <f ca="1">IF(testdata7[[#This Row],[dir]]&lt;&gt;"",MAX(OFFSET(testdata7[[#This Row],[high]],0,0,testdata7[[#This Row],[lastIndex]]-testdata7[[#This Row],[index]],1)),"")</f>
        <v>270.07</v>
      </c>
      <c r="P305" s="29">
        <f ca="1">IF(testdata7[[#This Row],[dir]]&lt;&gt;"",MIN(OFFSET(testdata7[[#This Row],[low]],0,0,testdata7[[#This Row],[lastIndex]]-testdata7[[#This Row],[index]],1)),"")</f>
        <v>259.75</v>
      </c>
      <c r="Q305" s="26">
        <f>IF(testdata7[[#This Row],[qty]]&lt;&gt;0,testdata7[[#This Row],[last]],"")</f>
        <v>261.99798630274637</v>
      </c>
      <c r="R305" s="1">
        <f ca="1">IF(testdata7[[#This Row],[dir]]&lt;&gt;"",SUM(OFFSET(testdata7[[#This Row],[volume]],0,0,testdata7[[#This Row],[lastIndex]]-testdata7[[#This Row],[index]],1))/ABS(testdata7[[#This Row],[qty]]),"")</f>
        <v>583452488</v>
      </c>
    </row>
    <row r="306" spans="1:18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IF(ABS(testdata7[[#This Row],[close]]-H305)&gt;=BrickSize,H305+testdata7[[#This Row],[qty]]*BrickSize,H305)</f>
        <v>261.99798630274637</v>
      </c>
      <c r="I306" s="15">
        <f>(testdata7[[#This Row],[close]]-H305)/BrickSize</f>
        <v>3.274438496306084E-4</v>
      </c>
      <c r="J306" s="12">
        <f>ROUNDDOWN((testdata7[[#This Row],[close]]-H305)/BrickSize,0)</f>
        <v>0</v>
      </c>
      <c r="K306" s="12">
        <f t="array" ref="K306">SUM(ABS(J$2:J306))</f>
        <v>18</v>
      </c>
      <c r="L306" s="6" t="str">
        <f>IF(testdata7[[#This Row],[last]]&gt;H305,"UP",IF(testdata7[[#This Row],[last]]&lt;H305,"DN",""))</f>
        <v/>
      </c>
      <c r="M306" s="7">
        <f t="shared" si="4"/>
        <v>304</v>
      </c>
      <c r="N306" s="26" t="str">
        <f>IF(testdata7[[#This Row],[qty]]&lt;&gt;0,H305,"")</f>
        <v/>
      </c>
      <c r="O306" s="29" t="str">
        <f ca="1">IF(testdata7[[#This Row],[dir]]&lt;&gt;"",MAX(OFFSET(testdata7[[#This Row],[high]],0,0,testdata7[[#This Row],[lastIndex]]-testdata7[[#This Row],[index]],1)),"")</f>
        <v/>
      </c>
      <c r="P306" s="29" t="str">
        <f ca="1">IF(testdata7[[#This Row],[dir]]&lt;&gt;"",MIN(OFFSET(testdata7[[#This Row],[low]],0,0,testdata7[[#This Row],[lastIndex]]-testdata7[[#This Row],[index]],1)),"")</f>
        <v/>
      </c>
      <c r="Q306" s="26" t="str">
        <f>IF(testdata7[[#This Row],[qty]]&lt;&gt;0,testdata7[[#This Row],[last]],"")</f>
        <v/>
      </c>
      <c r="R30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7" spans="1:18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IF(ABS(testdata7[[#This Row],[close]]-H306)&gt;=BrickSize,H306+testdata7[[#This Row],[qty]]*BrickSize,H306)</f>
        <v>261.99798630274637</v>
      </c>
      <c r="I307" s="15">
        <f>(testdata7[[#This Row],[close]]-H306)/BrickSize</f>
        <v>-8.097669683989811E-2</v>
      </c>
      <c r="J307" s="12">
        <f>ROUNDDOWN((testdata7[[#This Row],[close]]-H306)/BrickSize,0)</f>
        <v>0</v>
      </c>
      <c r="K307" s="12">
        <f t="array" ref="K307">SUM(ABS(J$2:J307))</f>
        <v>18</v>
      </c>
      <c r="L307" s="6" t="str">
        <f>IF(testdata7[[#This Row],[last]]&gt;H306,"UP",IF(testdata7[[#This Row],[last]]&lt;H306,"DN",""))</f>
        <v/>
      </c>
      <c r="M307" s="7">
        <f t="shared" si="4"/>
        <v>304</v>
      </c>
      <c r="N307" s="26" t="str">
        <f>IF(testdata7[[#This Row],[qty]]&lt;&gt;0,H306,"")</f>
        <v/>
      </c>
      <c r="O307" s="29" t="str">
        <f ca="1">IF(testdata7[[#This Row],[dir]]&lt;&gt;"",MAX(OFFSET(testdata7[[#This Row],[high]],0,0,testdata7[[#This Row],[lastIndex]]-testdata7[[#This Row],[index]],1)),"")</f>
        <v/>
      </c>
      <c r="P307" s="29" t="str">
        <f ca="1">IF(testdata7[[#This Row],[dir]]&lt;&gt;"",MIN(OFFSET(testdata7[[#This Row],[low]],0,0,testdata7[[#This Row],[lastIndex]]-testdata7[[#This Row],[index]],1)),"")</f>
        <v/>
      </c>
      <c r="Q307" s="26" t="str">
        <f>IF(testdata7[[#This Row],[qty]]&lt;&gt;0,testdata7[[#This Row],[last]],"")</f>
        <v/>
      </c>
      <c r="R3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8" spans="1:18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IF(ABS(testdata7[[#This Row],[close]]-H307)&gt;=BrickSize,H307+testdata7[[#This Row],[qty]]*BrickSize,H307)</f>
        <v>255.84823801490307</v>
      </c>
      <c r="I308" s="15">
        <f>(testdata7[[#This Row],[close]]-H307)/BrickSize</f>
        <v>-1.1444348570589324</v>
      </c>
      <c r="J308" s="12">
        <f>ROUNDDOWN((testdata7[[#This Row],[close]]-H307)/BrickSize,0)</f>
        <v>-1</v>
      </c>
      <c r="K308" s="12">
        <f t="array" ref="K308">SUM(ABS(J$2:J308))</f>
        <v>19</v>
      </c>
      <c r="L308" s="6" t="str">
        <f>IF(testdata7[[#This Row],[last]]&gt;H307,"UP",IF(testdata7[[#This Row],[last]]&lt;H307,"DN",""))</f>
        <v>DN</v>
      </c>
      <c r="M308" s="7">
        <f t="shared" si="4"/>
        <v>304</v>
      </c>
      <c r="N308" s="26">
        <f>IF(testdata7[[#This Row],[qty]]&lt;&gt;0,H307,"")</f>
        <v>261.99798630274637</v>
      </c>
      <c r="O308" s="29">
        <f ca="1">IF(testdata7[[#This Row],[dir]]&lt;&gt;"",MAX(OFFSET(testdata7[[#This Row],[high]],0,0,testdata7[[#This Row],[lastIndex]]-testdata7[[#This Row],[index]],1)),"")</f>
        <v>264.25</v>
      </c>
      <c r="P308" s="29">
        <f ca="1">IF(testdata7[[#This Row],[dir]]&lt;&gt;"",MIN(OFFSET(testdata7[[#This Row],[low]],0,0,testdata7[[#This Row],[lastIndex]]-testdata7[[#This Row],[index]],1)),"")</f>
        <v>254.66</v>
      </c>
      <c r="Q308" s="26">
        <f>IF(testdata7[[#This Row],[qty]]&lt;&gt;0,testdata7[[#This Row],[last]],"")</f>
        <v>255.84823801490307</v>
      </c>
      <c r="R308" s="1">
        <f ca="1">IF(testdata7[[#This Row],[dir]]&lt;&gt;"",SUM(OFFSET(testdata7[[#This Row],[volume]],0,0,testdata7[[#This Row],[lastIndex]]-testdata7[[#This Row],[index]],1))/ABS(testdata7[[#This Row],[qty]]),"")</f>
        <v>297060968</v>
      </c>
    </row>
    <row r="309" spans="1:18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IF(ABS(testdata7[[#This Row],[close]]-H308)&gt;=BrickSize,H308+testdata7[[#This Row],[qty]]*BrickSize,H308)</f>
        <v>249.69848972705978</v>
      </c>
      <c r="I309" s="15">
        <f>(testdata7[[#This Row],[close]]-H308)/BrickSize</f>
        <v>-1.0273978249472162</v>
      </c>
      <c r="J309" s="12">
        <f>ROUNDDOWN((testdata7[[#This Row],[close]]-H308)/BrickSize,0)</f>
        <v>-1</v>
      </c>
      <c r="K309" s="12">
        <f t="array" ref="K309">SUM(ABS(J$2:J309))</f>
        <v>20</v>
      </c>
      <c r="L309" s="6" t="str">
        <f>IF(testdata7[[#This Row],[last]]&gt;H308,"UP",IF(testdata7[[#This Row],[last]]&lt;H308,"DN",""))</f>
        <v>DN</v>
      </c>
      <c r="M309" s="7">
        <f t="shared" si="4"/>
        <v>307</v>
      </c>
      <c r="N309" s="26">
        <f>IF(testdata7[[#This Row],[qty]]&lt;&gt;0,H308,"")</f>
        <v>255.84823801490307</v>
      </c>
      <c r="O309" s="29">
        <f ca="1">IF(testdata7[[#This Row],[dir]]&lt;&gt;"",MAX(OFFSET(testdata7[[#This Row],[high]],0,0,testdata7[[#This Row],[lastIndex]]-testdata7[[#This Row],[index]],1)),"")</f>
        <v>256.27</v>
      </c>
      <c r="P309" s="29">
        <f ca="1">IF(testdata7[[#This Row],[dir]]&lt;&gt;"",MIN(OFFSET(testdata7[[#This Row],[low]],0,0,testdata7[[#This Row],[lastIndex]]-testdata7[[#This Row],[index]],1)),"")</f>
        <v>249.32</v>
      </c>
      <c r="Q309" s="26">
        <f>IF(testdata7[[#This Row],[qty]]&lt;&gt;0,testdata7[[#This Row],[last]],"")</f>
        <v>249.69848972705978</v>
      </c>
      <c r="R309" s="1">
        <f ca="1">IF(testdata7[[#This Row],[dir]]&lt;&gt;"",SUM(OFFSET(testdata7[[#This Row],[volume]],0,0,testdata7[[#This Row],[lastIndex]]-testdata7[[#This Row],[index]],1))/ABS(testdata7[[#This Row],[qty]]),"")</f>
        <v>189801520</v>
      </c>
    </row>
    <row r="310" spans="1:18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IF(ABS(testdata7[[#This Row],[close]]-H309)&gt;=BrickSize,H309+testdata7[[#This Row],[qty]]*BrickSize,H309)</f>
        <v>255.84823801490307</v>
      </c>
      <c r="I310" s="15">
        <f>(testdata7[[#This Row],[close]]-H309)/BrickSize</f>
        <v>1.0832167368717471</v>
      </c>
      <c r="J310" s="12">
        <f>ROUNDDOWN((testdata7[[#This Row],[close]]-H309)/BrickSize,0)</f>
        <v>1</v>
      </c>
      <c r="K310" s="12">
        <f t="array" ref="K310">SUM(ABS(J$2:J310))</f>
        <v>21</v>
      </c>
      <c r="L310" s="6" t="str">
        <f>IF(testdata7[[#This Row],[last]]&gt;H309,"UP",IF(testdata7[[#This Row],[last]]&lt;H309,"DN",""))</f>
        <v>UP</v>
      </c>
      <c r="M310" s="7">
        <f t="shared" si="4"/>
        <v>308</v>
      </c>
      <c r="N310" s="26">
        <f>IF(testdata7[[#This Row],[qty]]&lt;&gt;0,H309,"")</f>
        <v>249.69848972705978</v>
      </c>
      <c r="O310" s="29">
        <f ca="1">IF(testdata7[[#This Row],[dir]]&lt;&gt;"",MAX(OFFSET(testdata7[[#This Row],[high]],0,0,testdata7[[#This Row],[lastIndex]]-testdata7[[#This Row],[index]],1)),"")</f>
        <v>256.67</v>
      </c>
      <c r="P310" s="29">
        <f ca="1">IF(testdata7[[#This Row],[dir]]&lt;&gt;"",MIN(OFFSET(testdata7[[#This Row],[low]],0,0,testdata7[[#This Row],[lastIndex]]-testdata7[[#This Row],[index]],1)),"")</f>
        <v>250.84</v>
      </c>
      <c r="Q310" s="26">
        <f>IF(testdata7[[#This Row],[qty]]&lt;&gt;0,testdata7[[#This Row],[last]],"")</f>
        <v>255.84823801490307</v>
      </c>
      <c r="R310" s="1">
        <f ca="1">IF(testdata7[[#This Row],[dir]]&lt;&gt;"",SUM(OFFSET(testdata7[[#This Row],[volume]],0,0,testdata7[[#This Row],[lastIndex]]-testdata7[[#This Row],[index]],1))/ABS(testdata7[[#This Row],[qty]]),"")</f>
        <v>146803168</v>
      </c>
    </row>
    <row r="311" spans="1:18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IF(ABS(testdata7[[#This Row],[close]]-H310)&gt;=BrickSize,H310+testdata7[[#This Row],[qty]]*BrickSize,H310)</f>
        <v>255.84823801490307</v>
      </c>
      <c r="I311" s="15">
        <f>(testdata7[[#This Row],[close]]-H310)/BrickSize</f>
        <v>-0.62575536994094461</v>
      </c>
      <c r="J311" s="12">
        <f>ROUNDDOWN((testdata7[[#This Row],[close]]-H310)/BrickSize,0)</f>
        <v>0</v>
      </c>
      <c r="K311" s="12">
        <f t="array" ref="K311">SUM(ABS(J$2:J311))</f>
        <v>21</v>
      </c>
      <c r="L311" s="6" t="str">
        <f>IF(testdata7[[#This Row],[last]]&gt;H310,"UP",IF(testdata7[[#This Row],[last]]&lt;H310,"DN",""))</f>
        <v/>
      </c>
      <c r="M311" s="7">
        <f t="shared" si="4"/>
        <v>309</v>
      </c>
      <c r="N311" s="26" t="str">
        <f>IF(testdata7[[#This Row],[qty]]&lt;&gt;0,H310,"")</f>
        <v/>
      </c>
      <c r="O311" s="29" t="str">
        <f ca="1">IF(testdata7[[#This Row],[dir]]&lt;&gt;"",MAX(OFFSET(testdata7[[#This Row],[high]],0,0,testdata7[[#This Row],[lastIndex]]-testdata7[[#This Row],[index]],1)),"")</f>
        <v/>
      </c>
      <c r="P311" s="29" t="str">
        <f ca="1">IF(testdata7[[#This Row],[dir]]&lt;&gt;"",MIN(OFFSET(testdata7[[#This Row],[low]],0,0,testdata7[[#This Row],[lastIndex]]-testdata7[[#This Row],[index]],1)),"")</f>
        <v/>
      </c>
      <c r="Q311" s="26" t="str">
        <f>IF(testdata7[[#This Row],[qty]]&lt;&gt;0,testdata7[[#This Row],[last]],"")</f>
        <v/>
      </c>
      <c r="R3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2" spans="1:18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IF(ABS(testdata7[[#This Row],[close]]-H311)&gt;=BrickSize,H311+testdata7[[#This Row],[qty]]*BrickSize,H311)</f>
        <v>255.84823801490307</v>
      </c>
      <c r="I312" s="15">
        <f>(testdata7[[#This Row],[close]]-H311)/BrickSize</f>
        <v>-0.7477115809752376</v>
      </c>
      <c r="J312" s="12">
        <f>ROUNDDOWN((testdata7[[#This Row],[close]]-H311)/BrickSize,0)</f>
        <v>0</v>
      </c>
      <c r="K312" s="12">
        <f t="array" ref="K312">SUM(ABS(J$2:J312))</f>
        <v>21</v>
      </c>
      <c r="L312" s="6" t="str">
        <f>IF(testdata7[[#This Row],[last]]&gt;H311,"UP",IF(testdata7[[#This Row],[last]]&lt;H311,"DN",""))</f>
        <v/>
      </c>
      <c r="M312" s="7">
        <f t="shared" si="4"/>
        <v>309</v>
      </c>
      <c r="N312" s="26" t="str">
        <f>IF(testdata7[[#This Row],[qty]]&lt;&gt;0,H311,"")</f>
        <v/>
      </c>
      <c r="O312" s="29" t="str">
        <f ca="1">IF(testdata7[[#This Row],[dir]]&lt;&gt;"",MAX(OFFSET(testdata7[[#This Row],[high]],0,0,testdata7[[#This Row],[lastIndex]]-testdata7[[#This Row],[index]],1)),"")</f>
        <v/>
      </c>
      <c r="P312" s="29" t="str">
        <f ca="1">IF(testdata7[[#This Row],[dir]]&lt;&gt;"",MIN(OFFSET(testdata7[[#This Row],[low]],0,0,testdata7[[#This Row],[lastIndex]]-testdata7[[#This Row],[index]],1)),"")</f>
        <v/>
      </c>
      <c r="Q312" s="26" t="str">
        <f>IF(testdata7[[#This Row],[qty]]&lt;&gt;0,testdata7[[#This Row],[last]],"")</f>
        <v/>
      </c>
      <c r="R3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3" spans="1:18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IF(ABS(testdata7[[#This Row],[close]]-H312)&gt;=BrickSize,H312+testdata7[[#This Row],[qty]]*BrickSize,H312)</f>
        <v>255.84823801490307</v>
      </c>
      <c r="I313" s="15">
        <f>(testdata7[[#This Row],[close]]-H312)/BrickSize</f>
        <v>-0.22573899774846198</v>
      </c>
      <c r="J313" s="12">
        <f>ROUNDDOWN((testdata7[[#This Row],[close]]-H312)/BrickSize,0)</f>
        <v>0</v>
      </c>
      <c r="K313" s="12">
        <f t="array" ref="K313">SUM(ABS(J$2:J313))</f>
        <v>21</v>
      </c>
      <c r="L313" s="6" t="str">
        <f>IF(testdata7[[#This Row],[last]]&gt;H312,"UP",IF(testdata7[[#This Row],[last]]&lt;H312,"DN",""))</f>
        <v/>
      </c>
      <c r="M313" s="7">
        <f t="shared" si="4"/>
        <v>309</v>
      </c>
      <c r="N313" s="26" t="str">
        <f>IF(testdata7[[#This Row],[qty]]&lt;&gt;0,H312,"")</f>
        <v/>
      </c>
      <c r="O313" s="29" t="str">
        <f ca="1">IF(testdata7[[#This Row],[dir]]&lt;&gt;"",MAX(OFFSET(testdata7[[#This Row],[high]],0,0,testdata7[[#This Row],[lastIndex]]-testdata7[[#This Row],[index]],1)),"")</f>
        <v/>
      </c>
      <c r="P313" s="29" t="str">
        <f ca="1">IF(testdata7[[#This Row],[dir]]&lt;&gt;"",MIN(OFFSET(testdata7[[#This Row],[low]],0,0,testdata7[[#This Row],[lastIndex]]-testdata7[[#This Row],[index]],1)),"")</f>
        <v/>
      </c>
      <c r="Q313" s="26" t="str">
        <f>IF(testdata7[[#This Row],[qty]]&lt;&gt;0,testdata7[[#This Row],[last]],"")</f>
        <v/>
      </c>
      <c r="R3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4" spans="1:18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IF(ABS(testdata7[[#This Row],[close]]-H313)&gt;=BrickSize,H313+testdata7[[#This Row],[qty]]*BrickSize,H313)</f>
        <v>249.69848972705978</v>
      </c>
      <c r="I314" s="15">
        <f>(testdata7[[#This Row],[close]]-H313)/BrickSize</f>
        <v>-1.1184584625194887</v>
      </c>
      <c r="J314" s="12">
        <f>ROUNDDOWN((testdata7[[#This Row],[close]]-H313)/BrickSize,0)</f>
        <v>-1</v>
      </c>
      <c r="K314" s="12">
        <f t="array" ref="K314">SUM(ABS(J$2:J314))</f>
        <v>22</v>
      </c>
      <c r="L314" s="6" t="str">
        <f>IF(testdata7[[#This Row],[last]]&gt;H313,"UP",IF(testdata7[[#This Row],[last]]&lt;H313,"DN",""))</f>
        <v>DN</v>
      </c>
      <c r="M314" s="7">
        <f t="shared" si="4"/>
        <v>309</v>
      </c>
      <c r="N314" s="26">
        <f>IF(testdata7[[#This Row],[qty]]&lt;&gt;0,H313,"")</f>
        <v>255.84823801490307</v>
      </c>
      <c r="O314" s="29">
        <f ca="1">IF(testdata7[[#This Row],[dir]]&lt;&gt;"",MAX(OFFSET(testdata7[[#This Row],[high]],0,0,testdata7[[#This Row],[lastIndex]]-testdata7[[#This Row],[index]],1)),"")</f>
        <v>257.95999999999998</v>
      </c>
      <c r="P314" s="29">
        <f ca="1">IF(testdata7[[#This Row],[dir]]&lt;&gt;"",MIN(OFFSET(testdata7[[#This Row],[low]],0,0,testdata7[[#This Row],[lastIndex]]-testdata7[[#This Row],[index]],1)),"")</f>
        <v>246.26</v>
      </c>
      <c r="Q314" s="26">
        <f>IF(testdata7[[#This Row],[qty]]&lt;&gt;0,testdata7[[#This Row],[last]],"")</f>
        <v>249.69848972705978</v>
      </c>
      <c r="R314" s="1">
        <f ca="1">IF(testdata7[[#This Row],[dir]]&lt;&gt;"",SUM(OFFSET(testdata7[[#This Row],[volume]],0,0,testdata7[[#This Row],[lastIndex]]-testdata7[[#This Row],[index]],1))/ABS(testdata7[[#This Row],[qty]]),"")</f>
        <v>606965336</v>
      </c>
    </row>
    <row r="315" spans="1:18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IF(ABS(testdata7[[#This Row],[close]]-H314)&gt;=BrickSize,H314+testdata7[[#This Row],[qty]]*BrickSize,H314)</f>
        <v>249.69848972705978</v>
      </c>
      <c r="I315" s="15">
        <f>(testdata7[[#This Row],[close]]-H314)/BrickSize</f>
        <v>0.40026195507970319</v>
      </c>
      <c r="J315" s="12">
        <f>ROUNDDOWN((testdata7[[#This Row],[close]]-H314)/BrickSize,0)</f>
        <v>0</v>
      </c>
      <c r="K315" s="12">
        <f t="array" ref="K315">SUM(ABS(J$2:J315))</f>
        <v>22</v>
      </c>
      <c r="L315" s="6" t="str">
        <f>IF(testdata7[[#This Row],[last]]&gt;H314,"UP",IF(testdata7[[#This Row],[last]]&lt;H314,"DN",""))</f>
        <v/>
      </c>
      <c r="M315" s="7">
        <f t="shared" si="4"/>
        <v>313</v>
      </c>
      <c r="N315" s="26" t="str">
        <f>IF(testdata7[[#This Row],[qty]]&lt;&gt;0,H314,"")</f>
        <v/>
      </c>
      <c r="O315" s="29" t="str">
        <f ca="1">IF(testdata7[[#This Row],[dir]]&lt;&gt;"",MAX(OFFSET(testdata7[[#This Row],[high]],0,0,testdata7[[#This Row],[lastIndex]]-testdata7[[#This Row],[index]],1)),"")</f>
        <v/>
      </c>
      <c r="P315" s="29" t="str">
        <f ca="1">IF(testdata7[[#This Row],[dir]]&lt;&gt;"",MIN(OFFSET(testdata7[[#This Row],[low]],0,0,testdata7[[#This Row],[lastIndex]]-testdata7[[#This Row],[index]],1)),"")</f>
        <v/>
      </c>
      <c r="Q315" s="26" t="str">
        <f>IF(testdata7[[#This Row],[qty]]&lt;&gt;0,testdata7[[#This Row],[last]],"")</f>
        <v/>
      </c>
      <c r="R3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6" spans="1:18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IF(ABS(testdata7[[#This Row],[close]]-H315)&gt;=BrickSize,H315+testdata7[[#This Row],[qty]]*BrickSize,H315)</f>
        <v>249.69848972705978</v>
      </c>
      <c r="I316" s="15">
        <f>(testdata7[[#This Row],[close]]-H315)/BrickSize</f>
        <v>0.83930431480316103</v>
      </c>
      <c r="J316" s="12">
        <f>ROUNDDOWN((testdata7[[#This Row],[close]]-H315)/BrickSize,0)</f>
        <v>0</v>
      </c>
      <c r="K316" s="12">
        <f t="array" ref="K316">SUM(ABS(J$2:J316))</f>
        <v>22</v>
      </c>
      <c r="L316" s="6" t="str">
        <f>IF(testdata7[[#This Row],[last]]&gt;H315,"UP",IF(testdata7[[#This Row],[last]]&lt;H315,"DN",""))</f>
        <v/>
      </c>
      <c r="M316" s="7">
        <f t="shared" si="4"/>
        <v>313</v>
      </c>
      <c r="N316" s="26" t="str">
        <f>IF(testdata7[[#This Row],[qty]]&lt;&gt;0,H315,"")</f>
        <v/>
      </c>
      <c r="O316" s="29" t="str">
        <f ca="1">IF(testdata7[[#This Row],[dir]]&lt;&gt;"",MAX(OFFSET(testdata7[[#This Row],[high]],0,0,testdata7[[#This Row],[lastIndex]]-testdata7[[#This Row],[index]],1)),"")</f>
        <v/>
      </c>
      <c r="P316" s="29" t="str">
        <f ca="1">IF(testdata7[[#This Row],[dir]]&lt;&gt;"",MIN(OFFSET(testdata7[[#This Row],[low]],0,0,testdata7[[#This Row],[lastIndex]]-testdata7[[#This Row],[index]],1)),"")</f>
        <v/>
      </c>
      <c r="Q316" s="26" t="str">
        <f>IF(testdata7[[#This Row],[qty]]&lt;&gt;0,testdata7[[#This Row],[last]],"")</f>
        <v/>
      </c>
      <c r="R3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7" spans="1:18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IF(ABS(testdata7[[#This Row],[close]]-H316)&gt;=BrickSize,H316+testdata7[[#This Row],[qty]]*BrickSize,H316)</f>
        <v>255.84823801490307</v>
      </c>
      <c r="I317" s="15">
        <f>(testdata7[[#This Row],[close]]-H316)/BrickSize</f>
        <v>1.1661469603750649</v>
      </c>
      <c r="J317" s="12">
        <f>ROUNDDOWN((testdata7[[#This Row],[close]]-H316)/BrickSize,0)</f>
        <v>1</v>
      </c>
      <c r="K317" s="12">
        <f t="array" ref="K317">SUM(ABS(J$2:J317))</f>
        <v>23</v>
      </c>
      <c r="L317" s="6" t="str">
        <f>IF(testdata7[[#This Row],[last]]&gt;H316,"UP",IF(testdata7[[#This Row],[last]]&lt;H316,"DN",""))</f>
        <v>UP</v>
      </c>
      <c r="M317" s="7">
        <f t="shared" si="4"/>
        <v>313</v>
      </c>
      <c r="N317" s="26">
        <f>IF(testdata7[[#This Row],[qty]]&lt;&gt;0,H316,"")</f>
        <v>249.69848972705978</v>
      </c>
      <c r="O317" s="29">
        <f ca="1">IF(testdata7[[#This Row],[dir]]&lt;&gt;"",MAX(OFFSET(testdata7[[#This Row],[high]],0,0,testdata7[[#This Row],[lastIndex]]-testdata7[[#This Row],[index]],1)),"")</f>
        <v>257.83999999999997</v>
      </c>
      <c r="P317" s="29">
        <f ca="1">IF(testdata7[[#This Row],[dir]]&lt;&gt;"",MIN(OFFSET(testdata7[[#This Row],[low]],0,0,testdata7[[#This Row],[lastIndex]]-testdata7[[#This Row],[index]],1)),"")</f>
        <v>248.13</v>
      </c>
      <c r="Q317" s="26">
        <f>IF(testdata7[[#This Row],[qty]]&lt;&gt;0,testdata7[[#This Row],[last]],"")</f>
        <v>255.84823801490307</v>
      </c>
      <c r="R317" s="1">
        <f ca="1">IF(testdata7[[#This Row],[dir]]&lt;&gt;"",SUM(OFFSET(testdata7[[#This Row],[volume]],0,0,testdata7[[#This Row],[lastIndex]]-testdata7[[#This Row],[index]],1))/ABS(testdata7[[#This Row],[qty]]),"")</f>
        <v>337467120</v>
      </c>
    </row>
    <row r="318" spans="1:18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IF(ABS(testdata7[[#This Row],[close]]-H317)&gt;=BrickSize,H317+testdata7[[#This Row],[qty]]*BrickSize,H317)</f>
        <v>255.84823801490307</v>
      </c>
      <c r="I318" s="15">
        <f>(testdata7[[#This Row],[close]]-H317)/BrickSize</f>
        <v>-0.76559849192693619</v>
      </c>
      <c r="J318" s="12">
        <f>ROUNDDOWN((testdata7[[#This Row],[close]]-H317)/BrickSize,0)</f>
        <v>0</v>
      </c>
      <c r="K318" s="12">
        <f t="array" ref="K318">SUM(ABS(J$2:J318))</f>
        <v>23</v>
      </c>
      <c r="L318" s="6" t="str">
        <f>IF(testdata7[[#This Row],[last]]&gt;H317,"UP",IF(testdata7[[#This Row],[last]]&lt;H317,"DN",""))</f>
        <v/>
      </c>
      <c r="M318" s="7">
        <f t="shared" si="4"/>
        <v>316</v>
      </c>
      <c r="N318" s="26" t="str">
        <f>IF(testdata7[[#This Row],[qty]]&lt;&gt;0,H317,"")</f>
        <v/>
      </c>
      <c r="O318" s="29" t="str">
        <f ca="1">IF(testdata7[[#This Row],[dir]]&lt;&gt;"",MAX(OFFSET(testdata7[[#This Row],[high]],0,0,testdata7[[#This Row],[lastIndex]]-testdata7[[#This Row],[index]],1)),"")</f>
        <v/>
      </c>
      <c r="P318" s="29" t="str">
        <f ca="1">IF(testdata7[[#This Row],[dir]]&lt;&gt;"",MIN(OFFSET(testdata7[[#This Row],[low]],0,0,testdata7[[#This Row],[lastIndex]]-testdata7[[#This Row],[index]],1)),"")</f>
        <v/>
      </c>
      <c r="Q318" s="26" t="str">
        <f>IF(testdata7[[#This Row],[qty]]&lt;&gt;0,testdata7[[#This Row],[last]],"")</f>
        <v/>
      </c>
      <c r="R3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9" spans="1:18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IF(ABS(testdata7[[#This Row],[close]]-H318)&gt;=BrickSize,H318+testdata7[[#This Row],[qty]]*BrickSize,H318)</f>
        <v>255.84823801490307</v>
      </c>
      <c r="I319" s="15">
        <f>(testdata7[[#This Row],[close]]-H318)/BrickSize</f>
        <v>-0.56396422301690352</v>
      </c>
      <c r="J319" s="12">
        <f>ROUNDDOWN((testdata7[[#This Row],[close]]-H318)/BrickSize,0)</f>
        <v>0</v>
      </c>
      <c r="K319" s="12">
        <f t="array" ref="K319">SUM(ABS(J$2:J319))</f>
        <v>23</v>
      </c>
      <c r="L319" s="6" t="str">
        <f>IF(testdata7[[#This Row],[last]]&gt;H318,"UP",IF(testdata7[[#This Row],[last]]&lt;H318,"DN",""))</f>
        <v/>
      </c>
      <c r="M319" s="7">
        <f t="shared" si="4"/>
        <v>316</v>
      </c>
      <c r="N319" s="26" t="str">
        <f>IF(testdata7[[#This Row],[qty]]&lt;&gt;0,H318,"")</f>
        <v/>
      </c>
      <c r="O319" s="29" t="str">
        <f ca="1">IF(testdata7[[#This Row],[dir]]&lt;&gt;"",MAX(OFFSET(testdata7[[#This Row],[high]],0,0,testdata7[[#This Row],[lastIndex]]-testdata7[[#This Row],[index]],1)),"")</f>
        <v/>
      </c>
      <c r="P319" s="29" t="str">
        <f ca="1">IF(testdata7[[#This Row],[dir]]&lt;&gt;"",MIN(OFFSET(testdata7[[#This Row],[low]],0,0,testdata7[[#This Row],[lastIndex]]-testdata7[[#This Row],[index]],1)),"")</f>
        <v/>
      </c>
      <c r="Q319" s="26" t="str">
        <f>IF(testdata7[[#This Row],[qty]]&lt;&gt;0,testdata7[[#This Row],[last]],"")</f>
        <v/>
      </c>
      <c r="R3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0" spans="1:18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IF(ABS(testdata7[[#This Row],[close]]-H319)&gt;=BrickSize,H319+testdata7[[#This Row],[qty]]*BrickSize,H319)</f>
        <v>255.84823801490307</v>
      </c>
      <c r="I320" s="15">
        <f>(testdata7[[#This Row],[close]]-H319)/BrickSize</f>
        <v>8.9721068126904446E-2</v>
      </c>
      <c r="J320" s="12">
        <f>ROUNDDOWN((testdata7[[#This Row],[close]]-H319)/BrickSize,0)</f>
        <v>0</v>
      </c>
      <c r="K320" s="12">
        <f t="array" ref="K320">SUM(ABS(J$2:J320))</f>
        <v>23</v>
      </c>
      <c r="L320" s="6" t="str">
        <f>IF(testdata7[[#This Row],[last]]&gt;H319,"UP",IF(testdata7[[#This Row],[last]]&lt;H319,"DN",""))</f>
        <v/>
      </c>
      <c r="M320" s="7">
        <f t="shared" si="4"/>
        <v>316</v>
      </c>
      <c r="N320" s="26" t="str">
        <f>IF(testdata7[[#This Row],[qty]]&lt;&gt;0,H319,"")</f>
        <v/>
      </c>
      <c r="O320" s="29" t="str">
        <f ca="1">IF(testdata7[[#This Row],[dir]]&lt;&gt;"",MAX(OFFSET(testdata7[[#This Row],[high]],0,0,testdata7[[#This Row],[lastIndex]]-testdata7[[#This Row],[index]],1)),"")</f>
        <v/>
      </c>
      <c r="P320" s="29" t="str">
        <f ca="1">IF(testdata7[[#This Row],[dir]]&lt;&gt;"",MIN(OFFSET(testdata7[[#This Row],[low]],0,0,testdata7[[#This Row],[lastIndex]]-testdata7[[#This Row],[index]],1)),"")</f>
        <v/>
      </c>
      <c r="Q320" s="26" t="str">
        <f>IF(testdata7[[#This Row],[qty]]&lt;&gt;0,testdata7[[#This Row],[last]],"")</f>
        <v/>
      </c>
      <c r="R3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1" spans="1:18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IF(ABS(testdata7[[#This Row],[close]]-H320)&gt;=BrickSize,H320+testdata7[[#This Row],[qty]]*BrickSize,H320)</f>
        <v>255.84823801490307</v>
      </c>
      <c r="I321" s="15">
        <f>(testdata7[[#This Row],[close]]-H320)/BrickSize</f>
        <v>-0.12980011173481754</v>
      </c>
      <c r="J321" s="12">
        <f>ROUNDDOWN((testdata7[[#This Row],[close]]-H320)/BrickSize,0)</f>
        <v>0</v>
      </c>
      <c r="K321" s="12">
        <f t="array" ref="K321">SUM(ABS(J$2:J321))</f>
        <v>23</v>
      </c>
      <c r="L321" s="6" t="str">
        <f>IF(testdata7[[#This Row],[last]]&gt;H320,"UP",IF(testdata7[[#This Row],[last]]&lt;H320,"DN",""))</f>
        <v/>
      </c>
      <c r="M321" s="7">
        <f t="shared" si="4"/>
        <v>316</v>
      </c>
      <c r="N321" s="26" t="str">
        <f>IF(testdata7[[#This Row],[qty]]&lt;&gt;0,H320,"")</f>
        <v/>
      </c>
      <c r="O321" s="29" t="str">
        <f ca="1">IF(testdata7[[#This Row],[dir]]&lt;&gt;"",MAX(OFFSET(testdata7[[#This Row],[high]],0,0,testdata7[[#This Row],[lastIndex]]-testdata7[[#This Row],[index]],1)),"")</f>
        <v/>
      </c>
      <c r="P321" s="29" t="str">
        <f ca="1">IF(testdata7[[#This Row],[dir]]&lt;&gt;"",MIN(OFFSET(testdata7[[#This Row],[low]],0,0,testdata7[[#This Row],[lastIndex]]-testdata7[[#This Row],[index]],1)),"")</f>
        <v/>
      </c>
      <c r="Q321" s="26" t="str">
        <f>IF(testdata7[[#This Row],[qty]]&lt;&gt;0,testdata7[[#This Row],[last]],"")</f>
        <v/>
      </c>
      <c r="R3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2" spans="1:18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IF(ABS(testdata7[[#This Row],[close]]-H321)&gt;=BrickSize,H321+testdata7[[#This Row],[qty]]*BrickSize,H321)</f>
        <v>255.84823801490307</v>
      </c>
      <c r="I322" s="15">
        <f>(testdata7[[#This Row],[close]]-H321)/BrickSize</f>
        <v>0.21167727916119752</v>
      </c>
      <c r="J322" s="12">
        <f>ROUNDDOWN((testdata7[[#This Row],[close]]-H321)/BrickSize,0)</f>
        <v>0</v>
      </c>
      <c r="K322" s="12">
        <f t="array" ref="K322">SUM(ABS(J$2:J322))</f>
        <v>23</v>
      </c>
      <c r="L322" s="6" t="str">
        <f>IF(testdata7[[#This Row],[last]]&gt;H321,"UP",IF(testdata7[[#This Row],[last]]&lt;H321,"DN",""))</f>
        <v/>
      </c>
      <c r="M322" s="7">
        <f t="shared" si="4"/>
        <v>316</v>
      </c>
      <c r="N322" s="26" t="str">
        <f>IF(testdata7[[#This Row],[qty]]&lt;&gt;0,H321,"")</f>
        <v/>
      </c>
      <c r="O322" s="29" t="str">
        <f ca="1">IF(testdata7[[#This Row],[dir]]&lt;&gt;"",MAX(OFFSET(testdata7[[#This Row],[high]],0,0,testdata7[[#This Row],[lastIndex]]-testdata7[[#This Row],[index]],1)),"")</f>
        <v/>
      </c>
      <c r="P322" s="29" t="str">
        <f ca="1">IF(testdata7[[#This Row],[dir]]&lt;&gt;"",MIN(OFFSET(testdata7[[#This Row],[low]],0,0,testdata7[[#This Row],[lastIndex]]-testdata7[[#This Row],[index]],1)),"")</f>
        <v/>
      </c>
      <c r="Q322" s="26" t="str">
        <f>IF(testdata7[[#This Row],[qty]]&lt;&gt;0,testdata7[[#This Row],[last]],"")</f>
        <v/>
      </c>
      <c r="R3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3" spans="1:18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IF(ABS(testdata7[[#This Row],[close]]-H322)&gt;=BrickSize,H322+testdata7[[#This Row],[qty]]*BrickSize,H322)</f>
        <v>255.84823801490307</v>
      </c>
      <c r="I323" s="15">
        <f>(testdata7[[#This Row],[close]]-H322)/BrickSize</f>
        <v>8.9721068126904446E-2</v>
      </c>
      <c r="J323" s="12">
        <f>ROUNDDOWN((testdata7[[#This Row],[close]]-H322)/BrickSize,0)</f>
        <v>0</v>
      </c>
      <c r="K323" s="12">
        <f t="array" ref="K323">SUM(ABS(J$2:J323))</f>
        <v>23</v>
      </c>
      <c r="L323" s="6" t="str">
        <f>IF(testdata7[[#This Row],[last]]&gt;H322,"UP",IF(testdata7[[#This Row],[last]]&lt;H322,"DN",""))</f>
        <v/>
      </c>
      <c r="M323" s="7">
        <f t="shared" ref="M323:M386" si="5">IF(L322&lt;&gt;"",$A322,M322)</f>
        <v>316</v>
      </c>
      <c r="N323" s="26" t="str">
        <f>IF(testdata7[[#This Row],[qty]]&lt;&gt;0,H322,"")</f>
        <v/>
      </c>
      <c r="O323" s="29" t="str">
        <f ca="1">IF(testdata7[[#This Row],[dir]]&lt;&gt;"",MAX(OFFSET(testdata7[[#This Row],[high]],0,0,testdata7[[#This Row],[lastIndex]]-testdata7[[#This Row],[index]],1)),"")</f>
        <v/>
      </c>
      <c r="P323" s="29" t="str">
        <f ca="1">IF(testdata7[[#This Row],[dir]]&lt;&gt;"",MIN(OFFSET(testdata7[[#This Row],[low]],0,0,testdata7[[#This Row],[lastIndex]]-testdata7[[#This Row],[index]],1)),"")</f>
        <v/>
      </c>
      <c r="Q323" s="26" t="str">
        <f>IF(testdata7[[#This Row],[qty]]&lt;&gt;0,testdata7[[#This Row],[last]],"")</f>
        <v/>
      </c>
      <c r="R3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4" spans="1:18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IF(ABS(testdata7[[#This Row],[close]]-H323)&gt;=BrickSize,H323+testdata7[[#This Row],[qty]]*BrickSize,H323)</f>
        <v>255.84823801490307</v>
      </c>
      <c r="I324" s="15">
        <f>(testdata7[[#This Row],[close]]-H323)/BrickSize</f>
        <v>0.43119845902292875</v>
      </c>
      <c r="J324" s="12">
        <f>ROUNDDOWN((testdata7[[#This Row],[close]]-H323)/BrickSize,0)</f>
        <v>0</v>
      </c>
      <c r="K324" s="12">
        <f t="array" ref="K324">SUM(ABS(J$2:J324))</f>
        <v>23</v>
      </c>
      <c r="L324" s="6" t="str">
        <f>IF(testdata7[[#This Row],[last]]&gt;H323,"UP",IF(testdata7[[#This Row],[last]]&lt;H323,"DN",""))</f>
        <v/>
      </c>
      <c r="M324" s="7">
        <f t="shared" si="5"/>
        <v>316</v>
      </c>
      <c r="N324" s="26" t="str">
        <f>IF(testdata7[[#This Row],[qty]]&lt;&gt;0,H323,"")</f>
        <v/>
      </c>
      <c r="O324" s="29" t="str">
        <f ca="1">IF(testdata7[[#This Row],[dir]]&lt;&gt;"",MAX(OFFSET(testdata7[[#This Row],[high]],0,0,testdata7[[#This Row],[lastIndex]]-testdata7[[#This Row],[index]],1)),"")</f>
        <v/>
      </c>
      <c r="P324" s="29" t="str">
        <f ca="1">IF(testdata7[[#This Row],[dir]]&lt;&gt;"",MIN(OFFSET(testdata7[[#This Row],[low]],0,0,testdata7[[#This Row],[lastIndex]]-testdata7[[#This Row],[index]],1)),"")</f>
        <v/>
      </c>
      <c r="Q324" s="26" t="str">
        <f>IF(testdata7[[#This Row],[qty]]&lt;&gt;0,testdata7[[#This Row],[last]],"")</f>
        <v/>
      </c>
      <c r="R3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5" spans="1:18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IF(ABS(testdata7[[#This Row],[close]]-H324)&gt;=BrickSize,H324+testdata7[[#This Row],[qty]]*BrickSize,H324)</f>
        <v>255.84823801490307</v>
      </c>
      <c r="I325" s="15">
        <f>(testdata7[[#This Row],[close]]-H324)/BrickSize</f>
        <v>0.88162339844291482</v>
      </c>
      <c r="J325" s="12">
        <f>ROUNDDOWN((testdata7[[#This Row],[close]]-H324)/BrickSize,0)</f>
        <v>0</v>
      </c>
      <c r="K325" s="12">
        <f t="array" ref="K325">SUM(ABS(J$2:J325))</f>
        <v>23</v>
      </c>
      <c r="L325" s="6" t="str">
        <f>IF(testdata7[[#This Row],[last]]&gt;H324,"UP",IF(testdata7[[#This Row],[last]]&lt;H324,"DN",""))</f>
        <v/>
      </c>
      <c r="M325" s="7">
        <f t="shared" si="5"/>
        <v>316</v>
      </c>
      <c r="N325" s="26" t="str">
        <f>IF(testdata7[[#This Row],[qty]]&lt;&gt;0,H324,"")</f>
        <v/>
      </c>
      <c r="O325" s="29" t="str">
        <f ca="1">IF(testdata7[[#This Row],[dir]]&lt;&gt;"",MAX(OFFSET(testdata7[[#This Row],[high]],0,0,testdata7[[#This Row],[lastIndex]]-testdata7[[#This Row],[index]],1)),"")</f>
        <v/>
      </c>
      <c r="P325" s="29" t="str">
        <f ca="1">IF(testdata7[[#This Row],[dir]]&lt;&gt;"",MIN(OFFSET(testdata7[[#This Row],[low]],0,0,testdata7[[#This Row],[lastIndex]]-testdata7[[#This Row],[index]],1)),"")</f>
        <v/>
      </c>
      <c r="Q325" s="26" t="str">
        <f>IF(testdata7[[#This Row],[qty]]&lt;&gt;0,testdata7[[#This Row],[last]],"")</f>
        <v/>
      </c>
      <c r="R3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6" spans="1:18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IF(ABS(testdata7[[#This Row],[close]]-H325)&gt;=BrickSize,H325+testdata7[[#This Row],[qty]]*BrickSize,H325)</f>
        <v>255.84823801490307</v>
      </c>
      <c r="I326" s="15">
        <f>(testdata7[[#This Row],[close]]-H325)/BrickSize</f>
        <v>0.91251897190493536</v>
      </c>
      <c r="J326" s="12">
        <f>ROUNDDOWN((testdata7[[#This Row],[close]]-H325)/BrickSize,0)</f>
        <v>0</v>
      </c>
      <c r="K326" s="12">
        <f t="array" ref="K326">SUM(ABS(J$2:J326))</f>
        <v>23</v>
      </c>
      <c r="L326" s="6" t="str">
        <f>IF(testdata7[[#This Row],[last]]&gt;H325,"UP",IF(testdata7[[#This Row],[last]]&lt;H325,"DN",""))</f>
        <v/>
      </c>
      <c r="M326" s="7">
        <f t="shared" si="5"/>
        <v>316</v>
      </c>
      <c r="N326" s="26" t="str">
        <f>IF(testdata7[[#This Row],[qty]]&lt;&gt;0,H325,"")</f>
        <v/>
      </c>
      <c r="O326" s="29" t="str">
        <f ca="1">IF(testdata7[[#This Row],[dir]]&lt;&gt;"",MAX(OFFSET(testdata7[[#This Row],[high]],0,0,testdata7[[#This Row],[lastIndex]]-testdata7[[#This Row],[index]],1)),"")</f>
        <v/>
      </c>
      <c r="P326" s="29" t="str">
        <f ca="1">IF(testdata7[[#This Row],[dir]]&lt;&gt;"",MIN(OFFSET(testdata7[[#This Row],[low]],0,0,testdata7[[#This Row],[lastIndex]]-testdata7[[#This Row],[index]],1)),"")</f>
        <v/>
      </c>
      <c r="Q326" s="26" t="str">
        <f>IF(testdata7[[#This Row],[qty]]&lt;&gt;0,testdata7[[#This Row],[last]],"")</f>
        <v/>
      </c>
      <c r="R3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7" spans="1:18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IF(ABS(testdata7[[#This Row],[close]]-H326)&gt;=BrickSize,H326+testdata7[[#This Row],[qty]]*BrickSize,H326)</f>
        <v>255.84823801490307</v>
      </c>
      <c r="I327" s="15">
        <f>(testdata7[[#This Row],[close]]-H326)/BrickSize</f>
        <v>0.67673696390530402</v>
      </c>
      <c r="J327" s="12">
        <f>ROUNDDOWN((testdata7[[#This Row],[close]]-H326)/BrickSize,0)</f>
        <v>0</v>
      </c>
      <c r="K327" s="12">
        <f t="array" ref="K327">SUM(ABS(J$2:J327))</f>
        <v>23</v>
      </c>
      <c r="L327" s="6" t="str">
        <f>IF(testdata7[[#This Row],[last]]&gt;H326,"UP",IF(testdata7[[#This Row],[last]]&lt;H326,"DN",""))</f>
        <v/>
      </c>
      <c r="M327" s="7">
        <f t="shared" si="5"/>
        <v>316</v>
      </c>
      <c r="N327" s="26" t="str">
        <f>IF(testdata7[[#This Row],[qty]]&lt;&gt;0,H326,"")</f>
        <v/>
      </c>
      <c r="O327" s="29" t="str">
        <f ca="1">IF(testdata7[[#This Row],[dir]]&lt;&gt;"",MAX(OFFSET(testdata7[[#This Row],[high]],0,0,testdata7[[#This Row],[lastIndex]]-testdata7[[#This Row],[index]],1)),"")</f>
        <v/>
      </c>
      <c r="P327" s="29" t="str">
        <f ca="1">IF(testdata7[[#This Row],[dir]]&lt;&gt;"",MIN(OFFSET(testdata7[[#This Row],[low]],0,0,testdata7[[#This Row],[lastIndex]]-testdata7[[#This Row],[index]],1)),"")</f>
        <v/>
      </c>
      <c r="Q327" s="26" t="str">
        <f>IF(testdata7[[#This Row],[qty]]&lt;&gt;0,testdata7[[#This Row],[last]],"")</f>
        <v/>
      </c>
      <c r="R3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8" spans="1:18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IF(ABS(testdata7[[#This Row],[close]]-H327)&gt;=BrickSize,H327+testdata7[[#This Row],[qty]]*BrickSize,H327)</f>
        <v>255.84823801490307</v>
      </c>
      <c r="I328" s="15">
        <f>(testdata7[[#This Row],[close]]-H327)/BrickSize</f>
        <v>0.31899874487137947</v>
      </c>
      <c r="J328" s="12">
        <f>ROUNDDOWN((testdata7[[#This Row],[close]]-H327)/BrickSize,0)</f>
        <v>0</v>
      </c>
      <c r="K328" s="12">
        <f t="array" ref="K328">SUM(ABS(J$2:J328))</f>
        <v>23</v>
      </c>
      <c r="L328" s="6" t="str">
        <f>IF(testdata7[[#This Row],[last]]&gt;H327,"UP",IF(testdata7[[#This Row],[last]]&lt;H327,"DN",""))</f>
        <v/>
      </c>
      <c r="M328" s="7">
        <f t="shared" si="5"/>
        <v>316</v>
      </c>
      <c r="N328" s="26" t="str">
        <f>IF(testdata7[[#This Row],[qty]]&lt;&gt;0,H327,"")</f>
        <v/>
      </c>
      <c r="O328" s="29" t="str">
        <f ca="1">IF(testdata7[[#This Row],[dir]]&lt;&gt;"",MAX(OFFSET(testdata7[[#This Row],[high]],0,0,testdata7[[#This Row],[lastIndex]]-testdata7[[#This Row],[index]],1)),"")</f>
        <v/>
      </c>
      <c r="P328" s="29" t="str">
        <f ca="1">IF(testdata7[[#This Row],[dir]]&lt;&gt;"",MIN(OFFSET(testdata7[[#This Row],[low]],0,0,testdata7[[#This Row],[lastIndex]]-testdata7[[#This Row],[index]],1)),"")</f>
        <v/>
      </c>
      <c r="Q328" s="26" t="str">
        <f>IF(testdata7[[#This Row],[qty]]&lt;&gt;0,testdata7[[#This Row],[last]],"")</f>
        <v/>
      </c>
      <c r="R3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9" spans="1:18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IF(ABS(testdata7[[#This Row],[close]]-H328)&gt;=BrickSize,H328+testdata7[[#This Row],[qty]]*BrickSize,H328)</f>
        <v>255.84823801490307</v>
      </c>
      <c r="I329" s="15">
        <f>(testdata7[[#This Row],[close]]-H328)/BrickSize</f>
        <v>0.31249441361621388</v>
      </c>
      <c r="J329" s="12">
        <f>ROUNDDOWN((testdata7[[#This Row],[close]]-H328)/BrickSize,0)</f>
        <v>0</v>
      </c>
      <c r="K329" s="12">
        <f t="array" ref="K329">SUM(ABS(J$2:J329))</f>
        <v>23</v>
      </c>
      <c r="L329" s="6" t="str">
        <f>IF(testdata7[[#This Row],[last]]&gt;H328,"UP",IF(testdata7[[#This Row],[last]]&lt;H328,"DN",""))</f>
        <v/>
      </c>
      <c r="M329" s="7">
        <f t="shared" si="5"/>
        <v>316</v>
      </c>
      <c r="N329" s="26" t="str">
        <f>IF(testdata7[[#This Row],[qty]]&lt;&gt;0,H328,"")</f>
        <v/>
      </c>
      <c r="O329" s="29" t="str">
        <f ca="1">IF(testdata7[[#This Row],[dir]]&lt;&gt;"",MAX(OFFSET(testdata7[[#This Row],[high]],0,0,testdata7[[#This Row],[lastIndex]]-testdata7[[#This Row],[index]],1)),"")</f>
        <v/>
      </c>
      <c r="P329" s="29" t="str">
        <f ca="1">IF(testdata7[[#This Row],[dir]]&lt;&gt;"",MIN(OFFSET(testdata7[[#This Row],[low]],0,0,testdata7[[#This Row],[lastIndex]]-testdata7[[#This Row],[index]],1)),"")</f>
        <v/>
      </c>
      <c r="Q329" s="26" t="str">
        <f>IF(testdata7[[#This Row],[qty]]&lt;&gt;0,testdata7[[#This Row],[last]],"")</f>
        <v/>
      </c>
      <c r="R3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0" spans="1:18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IF(ABS(testdata7[[#This Row],[close]]-H329)&gt;=BrickSize,H329+testdata7[[#This Row],[qty]]*BrickSize,H329)</f>
        <v>255.84823801490307</v>
      </c>
      <c r="I330" s="15">
        <f>(testdata7[[#This Row],[close]]-H329)/BrickSize</f>
        <v>-0.25175632276911064</v>
      </c>
      <c r="J330" s="12">
        <f>ROUNDDOWN((testdata7[[#This Row],[close]]-H329)/BrickSize,0)</f>
        <v>0</v>
      </c>
      <c r="K330" s="12">
        <f t="array" ref="K330">SUM(ABS(J$2:J330))</f>
        <v>23</v>
      </c>
      <c r="L330" s="6" t="str">
        <f>IF(testdata7[[#This Row],[last]]&gt;H329,"UP",IF(testdata7[[#This Row],[last]]&lt;H329,"DN",""))</f>
        <v/>
      </c>
      <c r="M330" s="7">
        <f t="shared" si="5"/>
        <v>316</v>
      </c>
      <c r="N330" s="26" t="str">
        <f>IF(testdata7[[#This Row],[qty]]&lt;&gt;0,H329,"")</f>
        <v/>
      </c>
      <c r="O330" s="29" t="str">
        <f ca="1">IF(testdata7[[#This Row],[dir]]&lt;&gt;"",MAX(OFFSET(testdata7[[#This Row],[high]],0,0,testdata7[[#This Row],[lastIndex]]-testdata7[[#This Row],[index]],1)),"")</f>
        <v/>
      </c>
      <c r="P330" s="29" t="str">
        <f ca="1">IF(testdata7[[#This Row],[dir]]&lt;&gt;"",MIN(OFFSET(testdata7[[#This Row],[low]],0,0,testdata7[[#This Row],[lastIndex]]-testdata7[[#This Row],[index]],1)),"")</f>
        <v/>
      </c>
      <c r="Q330" s="26" t="str">
        <f>IF(testdata7[[#This Row],[qty]]&lt;&gt;0,testdata7[[#This Row],[last]],"")</f>
        <v/>
      </c>
      <c r="R33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1" spans="1:18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IF(ABS(testdata7[[#This Row],[close]]-H330)&gt;=BrickSize,H330+testdata7[[#This Row],[qty]]*BrickSize,H330)</f>
        <v>255.84823801490307</v>
      </c>
      <c r="I331" s="15">
        <f>(testdata7[[#This Row],[close]]-H330)/BrickSize</f>
        <v>-0.14931310550030519</v>
      </c>
      <c r="J331" s="12">
        <f>ROUNDDOWN((testdata7[[#This Row],[close]]-H330)/BrickSize,0)</f>
        <v>0</v>
      </c>
      <c r="K331" s="12">
        <f t="array" ref="K331">SUM(ABS(J$2:J331))</f>
        <v>23</v>
      </c>
      <c r="L331" s="6" t="str">
        <f>IF(testdata7[[#This Row],[last]]&gt;H330,"UP",IF(testdata7[[#This Row],[last]]&lt;H330,"DN",""))</f>
        <v/>
      </c>
      <c r="M331" s="7">
        <f t="shared" si="5"/>
        <v>316</v>
      </c>
      <c r="N331" s="26" t="str">
        <f>IF(testdata7[[#This Row],[qty]]&lt;&gt;0,H330,"")</f>
        <v/>
      </c>
      <c r="O331" s="29" t="str">
        <f ca="1">IF(testdata7[[#This Row],[dir]]&lt;&gt;"",MAX(OFFSET(testdata7[[#This Row],[high]],0,0,testdata7[[#This Row],[lastIndex]]-testdata7[[#This Row],[index]],1)),"")</f>
        <v/>
      </c>
      <c r="P331" s="29" t="str">
        <f ca="1">IF(testdata7[[#This Row],[dir]]&lt;&gt;"",MIN(OFFSET(testdata7[[#This Row],[low]],0,0,testdata7[[#This Row],[lastIndex]]-testdata7[[#This Row],[index]],1)),"")</f>
        <v/>
      </c>
      <c r="Q331" s="26" t="str">
        <f>IF(testdata7[[#This Row],[qty]]&lt;&gt;0,testdata7[[#This Row],[last]],"")</f>
        <v/>
      </c>
      <c r="R3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2" spans="1:18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IF(ABS(testdata7[[#This Row],[close]]-H331)&gt;=BrickSize,H331+testdata7[[#This Row],[qty]]*BrickSize,H331)</f>
        <v>255.84823801490307</v>
      </c>
      <c r="I332" s="15">
        <f>(testdata7[[#This Row],[close]]-H331)/BrickSize</f>
        <v>0.27184234327144952</v>
      </c>
      <c r="J332" s="12">
        <f>ROUNDDOWN((testdata7[[#This Row],[close]]-H331)/BrickSize,0)</f>
        <v>0</v>
      </c>
      <c r="K332" s="12">
        <f t="array" ref="K332">SUM(ABS(J$2:J332))</f>
        <v>23</v>
      </c>
      <c r="L332" s="6" t="str">
        <f>IF(testdata7[[#This Row],[last]]&gt;H331,"UP",IF(testdata7[[#This Row],[last]]&lt;H331,"DN",""))</f>
        <v/>
      </c>
      <c r="M332" s="7">
        <f t="shared" si="5"/>
        <v>316</v>
      </c>
      <c r="N332" s="26" t="str">
        <f>IF(testdata7[[#This Row],[qty]]&lt;&gt;0,H331,"")</f>
        <v/>
      </c>
      <c r="O332" s="29" t="str">
        <f ca="1">IF(testdata7[[#This Row],[dir]]&lt;&gt;"",MAX(OFFSET(testdata7[[#This Row],[high]],0,0,testdata7[[#This Row],[lastIndex]]-testdata7[[#This Row],[index]],1)),"")</f>
        <v/>
      </c>
      <c r="P332" s="29" t="str">
        <f ca="1">IF(testdata7[[#This Row],[dir]]&lt;&gt;"",MIN(OFFSET(testdata7[[#This Row],[low]],0,0,testdata7[[#This Row],[lastIndex]]-testdata7[[#This Row],[index]],1)),"")</f>
        <v/>
      </c>
      <c r="Q332" s="26" t="str">
        <f>IF(testdata7[[#This Row],[qty]]&lt;&gt;0,testdata7[[#This Row],[last]],"")</f>
        <v/>
      </c>
      <c r="R3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3" spans="1:18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IF(ABS(testdata7[[#This Row],[close]]-H332)&gt;=BrickSize,H332+testdata7[[#This Row],[qty]]*BrickSize,H332)</f>
        <v>255.84823801490307</v>
      </c>
      <c r="I333" s="15">
        <f>(testdata7[[#This Row],[close]]-H332)/BrickSize</f>
        <v>0.31086833080242476</v>
      </c>
      <c r="J333" s="12">
        <f>ROUNDDOWN((testdata7[[#This Row],[close]]-H332)/BrickSize,0)</f>
        <v>0</v>
      </c>
      <c r="K333" s="12">
        <f t="array" ref="K333">SUM(ABS(J$2:J333))</f>
        <v>23</v>
      </c>
      <c r="L333" s="6" t="str">
        <f>IF(testdata7[[#This Row],[last]]&gt;H332,"UP",IF(testdata7[[#This Row],[last]]&lt;H332,"DN",""))</f>
        <v/>
      </c>
      <c r="M333" s="7">
        <f t="shared" si="5"/>
        <v>316</v>
      </c>
      <c r="N333" s="26" t="str">
        <f>IF(testdata7[[#This Row],[qty]]&lt;&gt;0,H332,"")</f>
        <v/>
      </c>
      <c r="O333" s="29" t="str">
        <f ca="1">IF(testdata7[[#This Row],[dir]]&lt;&gt;"",MAX(OFFSET(testdata7[[#This Row],[high]],0,0,testdata7[[#This Row],[lastIndex]]-testdata7[[#This Row],[index]],1)),"")</f>
        <v/>
      </c>
      <c r="P333" s="29" t="str">
        <f ca="1">IF(testdata7[[#This Row],[dir]]&lt;&gt;"",MIN(OFFSET(testdata7[[#This Row],[low]],0,0,testdata7[[#This Row],[lastIndex]]-testdata7[[#This Row],[index]],1)),"")</f>
        <v/>
      </c>
      <c r="Q333" s="26" t="str">
        <f>IF(testdata7[[#This Row],[qty]]&lt;&gt;0,testdata7[[#This Row],[last]],"")</f>
        <v/>
      </c>
      <c r="R3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4" spans="1:18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IF(ABS(testdata7[[#This Row],[close]]-H333)&gt;=BrickSize,H333+testdata7[[#This Row],[qty]]*BrickSize,H333)</f>
        <v>255.84823801490307</v>
      </c>
      <c r="I334" s="15">
        <f>(testdata7[[#This Row],[close]]-H333)/BrickSize</f>
        <v>-1.1096066328107284E-2</v>
      </c>
      <c r="J334" s="12">
        <f>ROUNDDOWN((testdata7[[#This Row],[close]]-H333)/BrickSize,0)</f>
        <v>0</v>
      </c>
      <c r="K334" s="12">
        <f t="array" ref="K334">SUM(ABS(J$2:J334))</f>
        <v>23</v>
      </c>
      <c r="L334" s="6" t="str">
        <f>IF(testdata7[[#This Row],[last]]&gt;H333,"UP",IF(testdata7[[#This Row],[last]]&lt;H333,"DN",""))</f>
        <v/>
      </c>
      <c r="M334" s="7">
        <f t="shared" si="5"/>
        <v>316</v>
      </c>
      <c r="N334" s="26" t="str">
        <f>IF(testdata7[[#This Row],[qty]]&lt;&gt;0,H333,"")</f>
        <v/>
      </c>
      <c r="O334" s="29" t="str">
        <f ca="1">IF(testdata7[[#This Row],[dir]]&lt;&gt;"",MAX(OFFSET(testdata7[[#This Row],[high]],0,0,testdata7[[#This Row],[lastIndex]]-testdata7[[#This Row],[index]],1)),"")</f>
        <v/>
      </c>
      <c r="P334" s="29" t="str">
        <f ca="1">IF(testdata7[[#This Row],[dir]]&lt;&gt;"",MIN(OFFSET(testdata7[[#This Row],[low]],0,0,testdata7[[#This Row],[lastIndex]]-testdata7[[#This Row],[index]],1)),"")</f>
        <v/>
      </c>
      <c r="Q334" s="26" t="str">
        <f>IF(testdata7[[#This Row],[qty]]&lt;&gt;0,testdata7[[#This Row],[last]],"")</f>
        <v/>
      </c>
      <c r="R3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5" spans="1:18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IF(ABS(testdata7[[#This Row],[close]]-H334)&gt;=BrickSize,H334+testdata7[[#This Row],[qty]]*BrickSize,H334)</f>
        <v>255.84823801490307</v>
      </c>
      <c r="I335" s="15">
        <f>(testdata7[[#This Row],[close]]-H334)/BrickSize</f>
        <v>6.2077660292471332E-2</v>
      </c>
      <c r="J335" s="12">
        <f>ROUNDDOWN((testdata7[[#This Row],[close]]-H334)/BrickSize,0)</f>
        <v>0</v>
      </c>
      <c r="K335" s="12">
        <f t="array" ref="K335">SUM(ABS(J$2:J335))</f>
        <v>23</v>
      </c>
      <c r="L335" s="6" t="str">
        <f>IF(testdata7[[#This Row],[last]]&gt;H334,"UP",IF(testdata7[[#This Row],[last]]&lt;H334,"DN",""))</f>
        <v/>
      </c>
      <c r="M335" s="7">
        <f t="shared" si="5"/>
        <v>316</v>
      </c>
      <c r="N335" s="26" t="str">
        <f>IF(testdata7[[#This Row],[qty]]&lt;&gt;0,H334,"")</f>
        <v/>
      </c>
      <c r="O335" s="29" t="str">
        <f ca="1">IF(testdata7[[#This Row],[dir]]&lt;&gt;"",MAX(OFFSET(testdata7[[#This Row],[high]],0,0,testdata7[[#This Row],[lastIndex]]-testdata7[[#This Row],[index]],1)),"")</f>
        <v/>
      </c>
      <c r="P335" s="29" t="str">
        <f ca="1">IF(testdata7[[#This Row],[dir]]&lt;&gt;"",MIN(OFFSET(testdata7[[#This Row],[low]],0,0,testdata7[[#This Row],[lastIndex]]-testdata7[[#This Row],[index]],1)),"")</f>
        <v/>
      </c>
      <c r="Q335" s="26" t="str">
        <f>IF(testdata7[[#This Row],[qty]]&lt;&gt;0,testdata7[[#This Row],[last]],"")</f>
        <v/>
      </c>
      <c r="R3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6" spans="1:18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IF(ABS(testdata7[[#This Row],[close]]-H335)&gt;=BrickSize,H335+testdata7[[#This Row],[qty]]*BrickSize,H335)</f>
        <v>255.84823801490307</v>
      </c>
      <c r="I336" s="15">
        <f>(testdata7[[#This Row],[close]]-H335)/BrickSize</f>
        <v>-0.21760858367951189</v>
      </c>
      <c r="J336" s="12">
        <f>ROUNDDOWN((testdata7[[#This Row],[close]]-H335)/BrickSize,0)</f>
        <v>0</v>
      </c>
      <c r="K336" s="12">
        <f t="array" ref="K336">SUM(ABS(J$2:J336))</f>
        <v>23</v>
      </c>
      <c r="L336" s="6" t="str">
        <f>IF(testdata7[[#This Row],[last]]&gt;H335,"UP",IF(testdata7[[#This Row],[last]]&lt;H335,"DN",""))</f>
        <v/>
      </c>
      <c r="M336" s="7">
        <f t="shared" si="5"/>
        <v>316</v>
      </c>
      <c r="N336" s="26" t="str">
        <f>IF(testdata7[[#This Row],[qty]]&lt;&gt;0,H335,"")</f>
        <v/>
      </c>
      <c r="O336" s="29" t="str">
        <f ca="1">IF(testdata7[[#This Row],[dir]]&lt;&gt;"",MAX(OFFSET(testdata7[[#This Row],[high]],0,0,testdata7[[#This Row],[lastIndex]]-testdata7[[#This Row],[index]],1)),"")</f>
        <v/>
      </c>
      <c r="P336" s="29" t="str">
        <f ca="1">IF(testdata7[[#This Row],[dir]]&lt;&gt;"",MIN(OFFSET(testdata7[[#This Row],[low]],0,0,testdata7[[#This Row],[lastIndex]]-testdata7[[#This Row],[index]],1)),"")</f>
        <v/>
      </c>
      <c r="Q336" s="26" t="str">
        <f>IF(testdata7[[#This Row],[qty]]&lt;&gt;0,testdata7[[#This Row],[last]],"")</f>
        <v/>
      </c>
      <c r="R3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7" spans="1:18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IF(ABS(testdata7[[#This Row],[close]]-H336)&gt;=BrickSize,H336+testdata7[[#This Row],[qty]]*BrickSize,H336)</f>
        <v>255.84823801490307</v>
      </c>
      <c r="I337" s="15">
        <f>(testdata7[[#This Row],[close]]-H336)/BrickSize</f>
        <v>-0.30866922125178442</v>
      </c>
      <c r="J337" s="12">
        <f>ROUNDDOWN((testdata7[[#This Row],[close]]-H336)/BrickSize,0)</f>
        <v>0</v>
      </c>
      <c r="K337" s="12">
        <f t="array" ref="K337">SUM(ABS(J$2:J337))</f>
        <v>23</v>
      </c>
      <c r="L337" s="6" t="str">
        <f>IF(testdata7[[#This Row],[last]]&gt;H336,"UP",IF(testdata7[[#This Row],[last]]&lt;H336,"DN",""))</f>
        <v/>
      </c>
      <c r="M337" s="7">
        <f t="shared" si="5"/>
        <v>316</v>
      </c>
      <c r="N337" s="26" t="str">
        <f>IF(testdata7[[#This Row],[qty]]&lt;&gt;0,H336,"")</f>
        <v/>
      </c>
      <c r="O337" s="29" t="str">
        <f ca="1">IF(testdata7[[#This Row],[dir]]&lt;&gt;"",MAX(OFFSET(testdata7[[#This Row],[high]],0,0,testdata7[[#This Row],[lastIndex]]-testdata7[[#This Row],[index]],1)),"")</f>
        <v/>
      </c>
      <c r="P337" s="29" t="str">
        <f ca="1">IF(testdata7[[#This Row],[dir]]&lt;&gt;"",MIN(OFFSET(testdata7[[#This Row],[low]],0,0,testdata7[[#This Row],[lastIndex]]-testdata7[[#This Row],[index]],1)),"")</f>
        <v/>
      </c>
      <c r="Q337" s="26" t="str">
        <f>IF(testdata7[[#This Row],[qty]]&lt;&gt;0,testdata7[[#This Row],[last]],"")</f>
        <v/>
      </c>
      <c r="R3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8" spans="1:18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IF(ABS(testdata7[[#This Row],[close]]-H337)&gt;=BrickSize,H337+testdata7[[#This Row],[qty]]*BrickSize,H337)</f>
        <v>255.84823801490307</v>
      </c>
      <c r="I338" s="15">
        <f>(testdata7[[#This Row],[close]]-H337)/BrickSize</f>
        <v>0.22631202448531787</v>
      </c>
      <c r="J338" s="12">
        <f>ROUNDDOWN((testdata7[[#This Row],[close]]-H337)/BrickSize,0)</f>
        <v>0</v>
      </c>
      <c r="K338" s="12">
        <f t="array" ref="K338">SUM(ABS(J$2:J338))</f>
        <v>23</v>
      </c>
      <c r="L338" s="6" t="str">
        <f>IF(testdata7[[#This Row],[last]]&gt;H337,"UP",IF(testdata7[[#This Row],[last]]&lt;H337,"DN",""))</f>
        <v/>
      </c>
      <c r="M338" s="7">
        <f t="shared" si="5"/>
        <v>316</v>
      </c>
      <c r="N338" s="26" t="str">
        <f>IF(testdata7[[#This Row],[qty]]&lt;&gt;0,H337,"")</f>
        <v/>
      </c>
      <c r="O338" s="29" t="str">
        <f ca="1">IF(testdata7[[#This Row],[dir]]&lt;&gt;"",MAX(OFFSET(testdata7[[#This Row],[high]],0,0,testdata7[[#This Row],[lastIndex]]-testdata7[[#This Row],[index]],1)),"")</f>
        <v/>
      </c>
      <c r="P338" s="29" t="str">
        <f ca="1">IF(testdata7[[#This Row],[dir]]&lt;&gt;"",MIN(OFFSET(testdata7[[#This Row],[low]],0,0,testdata7[[#This Row],[lastIndex]]-testdata7[[#This Row],[index]],1)),"")</f>
        <v/>
      </c>
      <c r="Q338" s="26" t="str">
        <f>IF(testdata7[[#This Row],[qty]]&lt;&gt;0,testdata7[[#This Row],[last]],"")</f>
        <v/>
      </c>
      <c r="R3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9" spans="1:18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IF(ABS(testdata7[[#This Row],[close]]-H338)&gt;=BrickSize,H338+testdata7[[#This Row],[qty]]*BrickSize,H338)</f>
        <v>255.84823801490307</v>
      </c>
      <c r="I339" s="15">
        <f>(testdata7[[#This Row],[close]]-H338)/BrickSize</f>
        <v>0.36778122928509854</v>
      </c>
      <c r="J339" s="12">
        <f>ROUNDDOWN((testdata7[[#This Row],[close]]-H338)/BrickSize,0)</f>
        <v>0</v>
      </c>
      <c r="K339" s="12">
        <f t="array" ref="K339">SUM(ABS(J$2:J339))</f>
        <v>23</v>
      </c>
      <c r="L339" s="6" t="str">
        <f>IF(testdata7[[#This Row],[last]]&gt;H338,"UP",IF(testdata7[[#This Row],[last]]&lt;H338,"DN",""))</f>
        <v/>
      </c>
      <c r="M339" s="7">
        <f t="shared" si="5"/>
        <v>316</v>
      </c>
      <c r="N339" s="26" t="str">
        <f>IF(testdata7[[#This Row],[qty]]&lt;&gt;0,H338,"")</f>
        <v/>
      </c>
      <c r="O339" s="29" t="str">
        <f ca="1">IF(testdata7[[#This Row],[dir]]&lt;&gt;"",MAX(OFFSET(testdata7[[#This Row],[high]],0,0,testdata7[[#This Row],[lastIndex]]-testdata7[[#This Row],[index]],1)),"")</f>
        <v/>
      </c>
      <c r="P339" s="29" t="str">
        <f ca="1">IF(testdata7[[#This Row],[dir]]&lt;&gt;"",MIN(OFFSET(testdata7[[#This Row],[low]],0,0,testdata7[[#This Row],[lastIndex]]-testdata7[[#This Row],[index]],1)),"")</f>
        <v/>
      </c>
      <c r="Q339" s="26" t="str">
        <f>IF(testdata7[[#This Row],[qty]]&lt;&gt;0,testdata7[[#This Row],[last]],"")</f>
        <v/>
      </c>
      <c r="R3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0" spans="1:18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IF(ABS(testdata7[[#This Row],[close]]-H339)&gt;=BrickSize,H339+testdata7[[#This Row],[qty]]*BrickSize,H339)</f>
        <v>255.84823801490307</v>
      </c>
      <c r="I340" s="15">
        <f>(testdata7[[#This Row],[close]]-H339)/BrickSize</f>
        <v>0.36778122928509854</v>
      </c>
      <c r="J340" s="12">
        <f>ROUNDDOWN((testdata7[[#This Row],[close]]-H339)/BrickSize,0)</f>
        <v>0</v>
      </c>
      <c r="K340" s="12">
        <f t="array" ref="K340">SUM(ABS(J$2:J340))</f>
        <v>23</v>
      </c>
      <c r="L340" s="6" t="str">
        <f>IF(testdata7[[#This Row],[last]]&gt;H339,"UP",IF(testdata7[[#This Row],[last]]&lt;H339,"DN",""))</f>
        <v/>
      </c>
      <c r="M340" s="7">
        <f t="shared" si="5"/>
        <v>316</v>
      </c>
      <c r="N340" s="26" t="str">
        <f>IF(testdata7[[#This Row],[qty]]&lt;&gt;0,H339,"")</f>
        <v/>
      </c>
      <c r="O340" s="29" t="str">
        <f ca="1">IF(testdata7[[#This Row],[dir]]&lt;&gt;"",MAX(OFFSET(testdata7[[#This Row],[high]],0,0,testdata7[[#This Row],[lastIndex]]-testdata7[[#This Row],[index]],1)),"")</f>
        <v/>
      </c>
      <c r="P340" s="29" t="str">
        <f ca="1">IF(testdata7[[#This Row],[dir]]&lt;&gt;"",MIN(OFFSET(testdata7[[#This Row],[low]],0,0,testdata7[[#This Row],[lastIndex]]-testdata7[[#This Row],[index]],1)),"")</f>
        <v/>
      </c>
      <c r="Q340" s="26" t="str">
        <f>IF(testdata7[[#This Row],[qty]]&lt;&gt;0,testdata7[[#This Row],[last]],"")</f>
        <v/>
      </c>
      <c r="R3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1" spans="1:18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IF(ABS(testdata7[[#This Row],[close]]-H340)&gt;=BrickSize,H340+testdata7[[#This Row],[qty]]*BrickSize,H340)</f>
        <v>255.84823801490307</v>
      </c>
      <c r="I341" s="15">
        <f>(testdata7[[#This Row],[close]]-H340)/BrickSize</f>
        <v>0.77267584991895299</v>
      </c>
      <c r="J341" s="12">
        <f>ROUNDDOWN((testdata7[[#This Row],[close]]-H340)/BrickSize,0)</f>
        <v>0</v>
      </c>
      <c r="K341" s="12">
        <f t="array" ref="K341">SUM(ABS(J$2:J341))</f>
        <v>23</v>
      </c>
      <c r="L341" s="6" t="str">
        <f>IF(testdata7[[#This Row],[last]]&gt;H340,"UP",IF(testdata7[[#This Row],[last]]&lt;H340,"DN",""))</f>
        <v/>
      </c>
      <c r="M341" s="7">
        <f t="shared" si="5"/>
        <v>316</v>
      </c>
      <c r="N341" s="26" t="str">
        <f>IF(testdata7[[#This Row],[qty]]&lt;&gt;0,H340,"")</f>
        <v/>
      </c>
      <c r="O341" s="29" t="str">
        <f ca="1">IF(testdata7[[#This Row],[dir]]&lt;&gt;"",MAX(OFFSET(testdata7[[#This Row],[high]],0,0,testdata7[[#This Row],[lastIndex]]-testdata7[[#This Row],[index]],1)),"")</f>
        <v/>
      </c>
      <c r="P341" s="29" t="str">
        <f ca="1">IF(testdata7[[#This Row],[dir]]&lt;&gt;"",MIN(OFFSET(testdata7[[#This Row],[low]],0,0,testdata7[[#This Row],[lastIndex]]-testdata7[[#This Row],[index]],1)),"")</f>
        <v/>
      </c>
      <c r="Q341" s="26" t="str">
        <f>IF(testdata7[[#This Row],[qty]]&lt;&gt;0,testdata7[[#This Row],[last]],"")</f>
        <v/>
      </c>
      <c r="R3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2" spans="1:18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IF(ABS(testdata7[[#This Row],[close]]-H341)&gt;=BrickSize,H341+testdata7[[#This Row],[qty]]*BrickSize,H341)</f>
        <v>261.99798630274637</v>
      </c>
      <c r="I342" s="15">
        <f>(testdata7[[#This Row],[close]]-H341)/BrickSize</f>
        <v>1.1694400564838527</v>
      </c>
      <c r="J342" s="12">
        <f>ROUNDDOWN((testdata7[[#This Row],[close]]-H341)/BrickSize,0)</f>
        <v>1</v>
      </c>
      <c r="K342" s="12">
        <f t="array" ref="K342">SUM(ABS(J$2:J342))</f>
        <v>24</v>
      </c>
      <c r="L342" s="6" t="str">
        <f>IF(testdata7[[#This Row],[last]]&gt;H341,"UP",IF(testdata7[[#This Row],[last]]&lt;H341,"DN",""))</f>
        <v>UP</v>
      </c>
      <c r="M342" s="7">
        <f t="shared" si="5"/>
        <v>316</v>
      </c>
      <c r="N342" s="26">
        <f>IF(testdata7[[#This Row],[qty]]&lt;&gt;0,H341,"")</f>
        <v>255.84823801490307</v>
      </c>
      <c r="O342" s="29">
        <f ca="1">IF(testdata7[[#This Row],[dir]]&lt;&gt;"",MAX(OFFSET(testdata7[[#This Row],[high]],0,0,testdata7[[#This Row],[lastIndex]]-testdata7[[#This Row],[index]],1)),"")</f>
        <v>263.39999999999998</v>
      </c>
      <c r="P342" s="29">
        <f ca="1">IF(testdata7[[#This Row],[dir]]&lt;&gt;"",MIN(OFFSET(testdata7[[#This Row],[low]],0,0,testdata7[[#This Row],[lastIndex]]-testdata7[[#This Row],[index]],1)),"")</f>
        <v>249.48</v>
      </c>
      <c r="Q342" s="26">
        <f>IF(testdata7[[#This Row],[qty]]&lt;&gt;0,testdata7[[#This Row],[last]],"")</f>
        <v>261.99798630274637</v>
      </c>
      <c r="R342" s="1">
        <f ca="1">IF(testdata7[[#This Row],[dir]]&lt;&gt;"",SUM(OFFSET(testdata7[[#This Row],[volume]],0,0,testdata7[[#This Row],[lastIndex]]-testdata7[[#This Row],[index]],1))/ABS(testdata7[[#This Row],[qty]]),"")</f>
        <v>2203287296</v>
      </c>
    </row>
    <row r="343" spans="1:18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IF(ABS(testdata7[[#This Row],[close]]-H342)&gt;=BrickSize,H342+testdata7[[#This Row],[qty]]*BrickSize,H342)</f>
        <v>261.99798630274637</v>
      </c>
      <c r="I343" s="15">
        <f>(testdata7[[#This Row],[close]]-H342)/BrickSize</f>
        <v>0.29952668158709223</v>
      </c>
      <c r="J343" s="12">
        <f>ROUNDDOWN((testdata7[[#This Row],[close]]-H342)/BrickSize,0)</f>
        <v>0</v>
      </c>
      <c r="K343" s="12">
        <f t="array" ref="K343">SUM(ABS(J$2:J343))</f>
        <v>24</v>
      </c>
      <c r="L343" s="6" t="str">
        <f>IF(testdata7[[#This Row],[last]]&gt;H342,"UP",IF(testdata7[[#This Row],[last]]&lt;H342,"DN",""))</f>
        <v/>
      </c>
      <c r="M343" s="7">
        <f t="shared" si="5"/>
        <v>341</v>
      </c>
      <c r="N343" s="26" t="str">
        <f>IF(testdata7[[#This Row],[qty]]&lt;&gt;0,H342,"")</f>
        <v/>
      </c>
      <c r="O343" s="29" t="str">
        <f ca="1">IF(testdata7[[#This Row],[dir]]&lt;&gt;"",MAX(OFFSET(testdata7[[#This Row],[high]],0,0,testdata7[[#This Row],[lastIndex]]-testdata7[[#This Row],[index]],1)),"")</f>
        <v/>
      </c>
      <c r="P343" s="29" t="str">
        <f ca="1">IF(testdata7[[#This Row],[dir]]&lt;&gt;"",MIN(OFFSET(testdata7[[#This Row],[low]],0,0,testdata7[[#This Row],[lastIndex]]-testdata7[[#This Row],[index]],1)),"")</f>
        <v/>
      </c>
      <c r="Q343" s="26" t="str">
        <f>IF(testdata7[[#This Row],[qty]]&lt;&gt;0,testdata7[[#This Row],[last]],"")</f>
        <v/>
      </c>
      <c r="R34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4" spans="1:18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IF(ABS(testdata7[[#This Row],[close]]-H343)&gt;=BrickSize,H343+testdata7[[#This Row],[qty]]*BrickSize,H343)</f>
        <v>261.99798630274637</v>
      </c>
      <c r="I344" s="15">
        <f>(testdata7[[#This Row],[close]]-H343)/BrickSize</f>
        <v>0.32066575816637816</v>
      </c>
      <c r="J344" s="12">
        <f>ROUNDDOWN((testdata7[[#This Row],[close]]-H343)/BrickSize,0)</f>
        <v>0</v>
      </c>
      <c r="K344" s="12">
        <f t="array" ref="K344">SUM(ABS(J$2:J344))</f>
        <v>24</v>
      </c>
      <c r="L344" s="6" t="str">
        <f>IF(testdata7[[#This Row],[last]]&gt;H343,"UP",IF(testdata7[[#This Row],[last]]&lt;H343,"DN",""))</f>
        <v/>
      </c>
      <c r="M344" s="7">
        <f t="shared" si="5"/>
        <v>341</v>
      </c>
      <c r="N344" s="26" t="str">
        <f>IF(testdata7[[#This Row],[qty]]&lt;&gt;0,H343,"")</f>
        <v/>
      </c>
      <c r="O344" s="29" t="str">
        <f ca="1">IF(testdata7[[#This Row],[dir]]&lt;&gt;"",MAX(OFFSET(testdata7[[#This Row],[high]],0,0,testdata7[[#This Row],[lastIndex]]-testdata7[[#This Row],[index]],1)),"")</f>
        <v/>
      </c>
      <c r="P344" s="29" t="str">
        <f ca="1">IF(testdata7[[#This Row],[dir]]&lt;&gt;"",MIN(OFFSET(testdata7[[#This Row],[low]],0,0,testdata7[[#This Row],[lastIndex]]-testdata7[[#This Row],[index]],1)),"")</f>
        <v/>
      </c>
      <c r="Q344" s="26" t="str">
        <f>IF(testdata7[[#This Row],[qty]]&lt;&gt;0,testdata7[[#This Row],[last]],"")</f>
        <v/>
      </c>
      <c r="R3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5" spans="1:18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IF(ABS(testdata7[[#This Row],[close]]-H344)&gt;=BrickSize,H344+testdata7[[#This Row],[qty]]*BrickSize,H344)</f>
        <v>261.99798630274637</v>
      </c>
      <c r="I345" s="15">
        <f>(testdata7[[#This Row],[close]]-H344)/BrickSize</f>
        <v>2.4718686056485525E-2</v>
      </c>
      <c r="J345" s="12">
        <f>ROUNDDOWN((testdata7[[#This Row],[close]]-H344)/BrickSize,0)</f>
        <v>0</v>
      </c>
      <c r="K345" s="12">
        <f t="array" ref="K345">SUM(ABS(J$2:J345))</f>
        <v>24</v>
      </c>
      <c r="L345" s="6" t="str">
        <f>IF(testdata7[[#This Row],[last]]&gt;H344,"UP",IF(testdata7[[#This Row],[last]]&lt;H344,"DN",""))</f>
        <v/>
      </c>
      <c r="M345" s="7">
        <f t="shared" si="5"/>
        <v>341</v>
      </c>
      <c r="N345" s="26" t="str">
        <f>IF(testdata7[[#This Row],[qty]]&lt;&gt;0,H344,"")</f>
        <v/>
      </c>
      <c r="O345" s="29" t="str">
        <f ca="1">IF(testdata7[[#This Row],[dir]]&lt;&gt;"",MAX(OFFSET(testdata7[[#This Row],[high]],0,0,testdata7[[#This Row],[lastIndex]]-testdata7[[#This Row],[index]],1)),"")</f>
        <v/>
      </c>
      <c r="P345" s="29" t="str">
        <f ca="1">IF(testdata7[[#This Row],[dir]]&lt;&gt;"",MIN(OFFSET(testdata7[[#This Row],[low]],0,0,testdata7[[#This Row],[lastIndex]]-testdata7[[#This Row],[index]],1)),"")</f>
        <v/>
      </c>
      <c r="Q345" s="26" t="str">
        <f>IF(testdata7[[#This Row],[qty]]&lt;&gt;0,testdata7[[#This Row],[last]],"")</f>
        <v/>
      </c>
      <c r="R3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6" spans="1:18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IF(ABS(testdata7[[#This Row],[close]]-H345)&gt;=BrickSize,H345+testdata7[[#This Row],[qty]]*BrickSize,H345)</f>
        <v>261.99798630274637</v>
      </c>
      <c r="I346" s="15">
        <f>(testdata7[[#This Row],[close]]-H345)/BrickSize</f>
        <v>0.20358779557345238</v>
      </c>
      <c r="J346" s="12">
        <f>ROUNDDOWN((testdata7[[#This Row],[close]]-H345)/BrickSize,0)</f>
        <v>0</v>
      </c>
      <c r="K346" s="12">
        <f t="array" ref="K346">SUM(ABS(J$2:J346))</f>
        <v>24</v>
      </c>
      <c r="L346" s="6" t="str">
        <f>IF(testdata7[[#This Row],[last]]&gt;H345,"UP",IF(testdata7[[#This Row],[last]]&lt;H345,"DN",""))</f>
        <v/>
      </c>
      <c r="M346" s="7">
        <f t="shared" si="5"/>
        <v>341</v>
      </c>
      <c r="N346" s="26" t="str">
        <f>IF(testdata7[[#This Row],[qty]]&lt;&gt;0,H345,"")</f>
        <v/>
      </c>
      <c r="O346" s="29" t="str">
        <f ca="1">IF(testdata7[[#This Row],[dir]]&lt;&gt;"",MAX(OFFSET(testdata7[[#This Row],[high]],0,0,testdata7[[#This Row],[lastIndex]]-testdata7[[#This Row],[index]],1)),"")</f>
        <v/>
      </c>
      <c r="P346" s="29" t="str">
        <f ca="1">IF(testdata7[[#This Row],[dir]]&lt;&gt;"",MIN(OFFSET(testdata7[[#This Row],[low]],0,0,testdata7[[#This Row],[lastIndex]]-testdata7[[#This Row],[index]],1)),"")</f>
        <v/>
      </c>
      <c r="Q346" s="26" t="str">
        <f>IF(testdata7[[#This Row],[qty]]&lt;&gt;0,testdata7[[#This Row],[last]],"")</f>
        <v/>
      </c>
      <c r="R3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7" spans="1:18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IF(ABS(testdata7[[#This Row],[close]]-H346)&gt;=BrickSize,H346+testdata7[[#This Row],[qty]]*BrickSize,H346)</f>
        <v>261.99798630274637</v>
      </c>
      <c r="I347" s="15">
        <f>(testdata7[[#This Row],[close]]-H346)/BrickSize</f>
        <v>0.16781397367005532</v>
      </c>
      <c r="J347" s="12">
        <f>ROUNDDOWN((testdata7[[#This Row],[close]]-H346)/BrickSize,0)</f>
        <v>0</v>
      </c>
      <c r="K347" s="12">
        <f t="array" ref="K347">SUM(ABS(J$2:J347))</f>
        <v>24</v>
      </c>
      <c r="L347" s="6" t="str">
        <f>IF(testdata7[[#This Row],[last]]&gt;H346,"UP",IF(testdata7[[#This Row],[last]]&lt;H346,"DN",""))</f>
        <v/>
      </c>
      <c r="M347" s="7">
        <f t="shared" si="5"/>
        <v>341</v>
      </c>
      <c r="N347" s="26" t="str">
        <f>IF(testdata7[[#This Row],[qty]]&lt;&gt;0,H346,"")</f>
        <v/>
      </c>
      <c r="O347" s="29" t="str">
        <f ca="1">IF(testdata7[[#This Row],[dir]]&lt;&gt;"",MAX(OFFSET(testdata7[[#This Row],[high]],0,0,testdata7[[#This Row],[lastIndex]]-testdata7[[#This Row],[index]],1)),"")</f>
        <v/>
      </c>
      <c r="P347" s="29" t="str">
        <f ca="1">IF(testdata7[[#This Row],[dir]]&lt;&gt;"",MIN(OFFSET(testdata7[[#This Row],[low]],0,0,testdata7[[#This Row],[lastIndex]]-testdata7[[#This Row],[index]],1)),"")</f>
        <v/>
      </c>
      <c r="Q347" s="26" t="str">
        <f>IF(testdata7[[#This Row],[qty]]&lt;&gt;0,testdata7[[#This Row],[last]],"")</f>
        <v/>
      </c>
      <c r="R3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8" spans="1:18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IF(ABS(testdata7[[#This Row],[close]]-H347)&gt;=BrickSize,H347+testdata7[[#This Row],[qty]]*BrickSize,H347)</f>
        <v>261.99798630274637</v>
      </c>
      <c r="I348" s="15">
        <f>(testdata7[[#This Row],[close]]-H347)/BrickSize</f>
        <v>6.0492507959882598E-2</v>
      </c>
      <c r="J348" s="12">
        <f>ROUNDDOWN((testdata7[[#This Row],[close]]-H347)/BrickSize,0)</f>
        <v>0</v>
      </c>
      <c r="K348" s="12">
        <f t="array" ref="K348">SUM(ABS(J$2:J348))</f>
        <v>24</v>
      </c>
      <c r="L348" s="6" t="str">
        <f>IF(testdata7[[#This Row],[last]]&gt;H347,"UP",IF(testdata7[[#This Row],[last]]&lt;H347,"DN",""))</f>
        <v/>
      </c>
      <c r="M348" s="7">
        <f t="shared" si="5"/>
        <v>341</v>
      </c>
      <c r="N348" s="26" t="str">
        <f>IF(testdata7[[#This Row],[qty]]&lt;&gt;0,H347,"")</f>
        <v/>
      </c>
      <c r="O348" s="29" t="str">
        <f ca="1">IF(testdata7[[#This Row],[dir]]&lt;&gt;"",MAX(OFFSET(testdata7[[#This Row],[high]],0,0,testdata7[[#This Row],[lastIndex]]-testdata7[[#This Row],[index]],1)),"")</f>
        <v/>
      </c>
      <c r="P348" s="29" t="str">
        <f ca="1">IF(testdata7[[#This Row],[dir]]&lt;&gt;"",MIN(OFFSET(testdata7[[#This Row],[low]],0,0,testdata7[[#This Row],[lastIndex]]-testdata7[[#This Row],[index]],1)),"")</f>
        <v/>
      </c>
      <c r="Q348" s="26" t="str">
        <f>IF(testdata7[[#This Row],[qty]]&lt;&gt;0,testdata7[[#This Row],[last]],"")</f>
        <v/>
      </c>
      <c r="R34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9" spans="1:18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IF(ABS(testdata7[[#This Row],[close]]-H348)&gt;=BrickSize,H348+testdata7[[#This Row],[qty]]*BrickSize,H348)</f>
        <v>261.99798630274637</v>
      </c>
      <c r="I349" s="15">
        <f>(testdata7[[#This Row],[close]]-H348)/BrickSize</f>
        <v>0.38083082227662091</v>
      </c>
      <c r="J349" s="12">
        <f>ROUNDDOWN((testdata7[[#This Row],[close]]-H348)/BrickSize,0)</f>
        <v>0</v>
      </c>
      <c r="K349" s="12">
        <f t="array" ref="K349">SUM(ABS(J$2:J349))</f>
        <v>24</v>
      </c>
      <c r="L349" s="6" t="str">
        <f>IF(testdata7[[#This Row],[last]]&gt;H348,"UP",IF(testdata7[[#This Row],[last]]&lt;H348,"DN",""))</f>
        <v/>
      </c>
      <c r="M349" s="7">
        <f t="shared" si="5"/>
        <v>341</v>
      </c>
      <c r="N349" s="26" t="str">
        <f>IF(testdata7[[#This Row],[qty]]&lt;&gt;0,H348,"")</f>
        <v/>
      </c>
      <c r="O349" s="29" t="str">
        <f ca="1">IF(testdata7[[#This Row],[dir]]&lt;&gt;"",MAX(OFFSET(testdata7[[#This Row],[high]],0,0,testdata7[[#This Row],[lastIndex]]-testdata7[[#This Row],[index]],1)),"")</f>
        <v/>
      </c>
      <c r="P349" s="29" t="str">
        <f ca="1">IF(testdata7[[#This Row],[dir]]&lt;&gt;"",MIN(OFFSET(testdata7[[#This Row],[low]],0,0,testdata7[[#This Row],[lastIndex]]-testdata7[[#This Row],[index]],1)),"")</f>
        <v/>
      </c>
      <c r="Q349" s="26" t="str">
        <f>IF(testdata7[[#This Row],[qty]]&lt;&gt;0,testdata7[[#This Row],[last]],"")</f>
        <v/>
      </c>
      <c r="R34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0" spans="1:18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IF(ABS(testdata7[[#This Row],[close]]-H349)&gt;=BrickSize,H349+testdata7[[#This Row],[qty]]*BrickSize,H349)</f>
        <v>261.99798630274637</v>
      </c>
      <c r="I350" s="15">
        <f>(testdata7[[#This Row],[close]]-H349)/BrickSize</f>
        <v>0.26212677686991531</v>
      </c>
      <c r="J350" s="12">
        <f>ROUNDDOWN((testdata7[[#This Row],[close]]-H349)/BrickSize,0)</f>
        <v>0</v>
      </c>
      <c r="K350" s="12">
        <f t="array" ref="K350">SUM(ABS(J$2:J350))</f>
        <v>24</v>
      </c>
      <c r="L350" s="6" t="str">
        <f>IF(testdata7[[#This Row],[last]]&gt;H349,"UP",IF(testdata7[[#This Row],[last]]&lt;H349,"DN",""))</f>
        <v/>
      </c>
      <c r="M350" s="7">
        <f t="shared" si="5"/>
        <v>341</v>
      </c>
      <c r="N350" s="26" t="str">
        <f>IF(testdata7[[#This Row],[qty]]&lt;&gt;0,H349,"")</f>
        <v/>
      </c>
      <c r="O350" s="29" t="str">
        <f ca="1">IF(testdata7[[#This Row],[dir]]&lt;&gt;"",MAX(OFFSET(testdata7[[#This Row],[high]],0,0,testdata7[[#This Row],[lastIndex]]-testdata7[[#This Row],[index]],1)),"")</f>
        <v/>
      </c>
      <c r="P350" s="29" t="str">
        <f ca="1">IF(testdata7[[#This Row],[dir]]&lt;&gt;"",MIN(OFFSET(testdata7[[#This Row],[low]],0,0,testdata7[[#This Row],[lastIndex]]-testdata7[[#This Row],[index]],1)),"")</f>
        <v/>
      </c>
      <c r="Q350" s="26" t="str">
        <f>IF(testdata7[[#This Row],[qty]]&lt;&gt;0,testdata7[[#This Row],[last]],"")</f>
        <v/>
      </c>
      <c r="R3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1" spans="1:18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IF(ABS(testdata7[[#This Row],[close]]-H350)&gt;=BrickSize,H350+testdata7[[#This Row],[qty]]*BrickSize,H350)</f>
        <v>261.99798630274637</v>
      </c>
      <c r="I351" s="15">
        <f>(testdata7[[#This Row],[close]]-H350)/BrickSize</f>
        <v>0.37920473946283184</v>
      </c>
      <c r="J351" s="12">
        <f>ROUNDDOWN((testdata7[[#This Row],[close]]-H350)/BrickSize,0)</f>
        <v>0</v>
      </c>
      <c r="K351" s="12">
        <f t="array" ref="K351">SUM(ABS(J$2:J351))</f>
        <v>24</v>
      </c>
      <c r="L351" s="6" t="str">
        <f>IF(testdata7[[#This Row],[last]]&gt;H350,"UP",IF(testdata7[[#This Row],[last]]&lt;H350,"DN",""))</f>
        <v/>
      </c>
      <c r="M351" s="7">
        <f t="shared" si="5"/>
        <v>341</v>
      </c>
      <c r="N351" s="26" t="str">
        <f>IF(testdata7[[#This Row],[qty]]&lt;&gt;0,H350,"")</f>
        <v/>
      </c>
      <c r="O351" s="29" t="str">
        <f ca="1">IF(testdata7[[#This Row],[dir]]&lt;&gt;"",MAX(OFFSET(testdata7[[#This Row],[high]],0,0,testdata7[[#This Row],[lastIndex]]-testdata7[[#This Row],[index]],1)),"")</f>
        <v/>
      </c>
      <c r="P351" s="29" t="str">
        <f ca="1">IF(testdata7[[#This Row],[dir]]&lt;&gt;"",MIN(OFFSET(testdata7[[#This Row],[low]],0,0,testdata7[[#This Row],[lastIndex]]-testdata7[[#This Row],[index]],1)),"")</f>
        <v/>
      </c>
      <c r="Q351" s="26" t="str">
        <f>IF(testdata7[[#This Row],[qty]]&lt;&gt;0,testdata7[[#This Row],[last]],"")</f>
        <v/>
      </c>
      <c r="R3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2" spans="1:18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IF(ABS(testdata7[[#This Row],[close]]-H351)&gt;=BrickSize,H351+testdata7[[#This Row],[qty]]*BrickSize,H351)</f>
        <v>261.99798630274637</v>
      </c>
      <c r="I352" s="15">
        <f>(testdata7[[#This Row],[close]]-H351)/BrickSize</f>
        <v>0.29139626751814673</v>
      </c>
      <c r="J352" s="12">
        <f>ROUNDDOWN((testdata7[[#This Row],[close]]-H351)/BrickSize,0)</f>
        <v>0</v>
      </c>
      <c r="K352" s="12">
        <f t="array" ref="K352">SUM(ABS(J$2:J352))</f>
        <v>24</v>
      </c>
      <c r="L352" s="6" t="str">
        <f>IF(testdata7[[#This Row],[last]]&gt;H351,"UP",IF(testdata7[[#This Row],[last]]&lt;H351,"DN",""))</f>
        <v/>
      </c>
      <c r="M352" s="7">
        <f t="shared" si="5"/>
        <v>341</v>
      </c>
      <c r="N352" s="26" t="str">
        <f>IF(testdata7[[#This Row],[qty]]&lt;&gt;0,H351,"")</f>
        <v/>
      </c>
      <c r="O352" s="29" t="str">
        <f ca="1">IF(testdata7[[#This Row],[dir]]&lt;&gt;"",MAX(OFFSET(testdata7[[#This Row],[high]],0,0,testdata7[[#This Row],[lastIndex]]-testdata7[[#This Row],[index]],1)),"")</f>
        <v/>
      </c>
      <c r="P352" s="29" t="str">
        <f ca="1">IF(testdata7[[#This Row],[dir]]&lt;&gt;"",MIN(OFFSET(testdata7[[#This Row],[low]],0,0,testdata7[[#This Row],[lastIndex]]-testdata7[[#This Row],[index]],1)),"")</f>
        <v/>
      </c>
      <c r="Q352" s="26" t="str">
        <f>IF(testdata7[[#This Row],[qty]]&lt;&gt;0,testdata7[[#This Row],[last]],"")</f>
        <v/>
      </c>
      <c r="R3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3" spans="1:18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IF(ABS(testdata7[[#This Row],[close]]-H352)&gt;=BrickSize,H352+testdata7[[#This Row],[qty]]*BrickSize,H352)</f>
        <v>261.99798630274637</v>
      </c>
      <c r="I353" s="15">
        <f>(testdata7[[#This Row],[close]]-H352)/BrickSize</f>
        <v>0.18895305024934128</v>
      </c>
      <c r="J353" s="12">
        <f>ROUNDDOWN((testdata7[[#This Row],[close]]-H352)/BrickSize,0)</f>
        <v>0</v>
      </c>
      <c r="K353" s="12">
        <f t="array" ref="K353">SUM(ABS(J$2:J353))</f>
        <v>24</v>
      </c>
      <c r="L353" s="6" t="str">
        <f>IF(testdata7[[#This Row],[last]]&gt;H352,"UP",IF(testdata7[[#This Row],[last]]&lt;H352,"DN",""))</f>
        <v/>
      </c>
      <c r="M353" s="7">
        <f t="shared" si="5"/>
        <v>341</v>
      </c>
      <c r="N353" s="26" t="str">
        <f>IF(testdata7[[#This Row],[qty]]&lt;&gt;0,H352,"")</f>
        <v/>
      </c>
      <c r="O353" s="29" t="str">
        <f ca="1">IF(testdata7[[#This Row],[dir]]&lt;&gt;"",MAX(OFFSET(testdata7[[#This Row],[high]],0,0,testdata7[[#This Row],[lastIndex]]-testdata7[[#This Row],[index]],1)),"")</f>
        <v/>
      </c>
      <c r="P353" s="29" t="str">
        <f ca="1">IF(testdata7[[#This Row],[dir]]&lt;&gt;"",MIN(OFFSET(testdata7[[#This Row],[low]],0,0,testdata7[[#This Row],[lastIndex]]-testdata7[[#This Row],[index]],1)),"")</f>
        <v/>
      </c>
      <c r="Q353" s="26" t="str">
        <f>IF(testdata7[[#This Row],[qty]]&lt;&gt;0,testdata7[[#This Row],[last]],"")</f>
        <v/>
      </c>
      <c r="R3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4" spans="1:18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IF(ABS(testdata7[[#This Row],[close]]-H353)&gt;=BrickSize,H353+testdata7[[#This Row],[qty]]*BrickSize,H353)</f>
        <v>261.99798630274637</v>
      </c>
      <c r="I354" s="15">
        <f>(testdata7[[#This Row],[close]]-H353)/BrickSize</f>
        <v>-0.30212395951541843</v>
      </c>
      <c r="J354" s="12">
        <f>ROUNDDOWN((testdata7[[#This Row],[close]]-H353)/BrickSize,0)</f>
        <v>0</v>
      </c>
      <c r="K354" s="12">
        <f t="array" ref="K354">SUM(ABS(J$2:J354))</f>
        <v>24</v>
      </c>
      <c r="L354" s="6" t="str">
        <f>IF(testdata7[[#This Row],[last]]&gt;H353,"UP",IF(testdata7[[#This Row],[last]]&lt;H353,"DN",""))</f>
        <v/>
      </c>
      <c r="M354" s="7">
        <f t="shared" si="5"/>
        <v>341</v>
      </c>
      <c r="N354" s="26" t="str">
        <f>IF(testdata7[[#This Row],[qty]]&lt;&gt;0,H353,"")</f>
        <v/>
      </c>
      <c r="O354" s="29" t="str">
        <f ca="1">IF(testdata7[[#This Row],[dir]]&lt;&gt;"",MAX(OFFSET(testdata7[[#This Row],[high]],0,0,testdata7[[#This Row],[lastIndex]]-testdata7[[#This Row],[index]],1)),"")</f>
        <v/>
      </c>
      <c r="P354" s="29" t="str">
        <f ca="1">IF(testdata7[[#This Row],[dir]]&lt;&gt;"",MIN(OFFSET(testdata7[[#This Row],[low]],0,0,testdata7[[#This Row],[lastIndex]]-testdata7[[#This Row],[index]],1)),"")</f>
        <v/>
      </c>
      <c r="Q354" s="26" t="str">
        <f>IF(testdata7[[#This Row],[qty]]&lt;&gt;0,testdata7[[#This Row],[last]],"")</f>
        <v/>
      </c>
      <c r="R3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5" spans="1:18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IF(ABS(testdata7[[#This Row],[close]]-H354)&gt;=BrickSize,H354+testdata7[[#This Row],[qty]]*BrickSize,H354)</f>
        <v>261.99798630274637</v>
      </c>
      <c r="I355" s="15">
        <f>(testdata7[[#This Row],[close]]-H354)/BrickSize</f>
        <v>0.26212677686991531</v>
      </c>
      <c r="J355" s="12">
        <f>ROUNDDOWN((testdata7[[#This Row],[close]]-H354)/BrickSize,0)</f>
        <v>0</v>
      </c>
      <c r="K355" s="12">
        <f t="array" ref="K355">SUM(ABS(J$2:J355))</f>
        <v>24</v>
      </c>
      <c r="L355" s="6" t="str">
        <f>IF(testdata7[[#This Row],[last]]&gt;H354,"UP",IF(testdata7[[#This Row],[last]]&lt;H354,"DN",""))</f>
        <v/>
      </c>
      <c r="M355" s="7">
        <f t="shared" si="5"/>
        <v>341</v>
      </c>
      <c r="N355" s="26" t="str">
        <f>IF(testdata7[[#This Row],[qty]]&lt;&gt;0,H354,"")</f>
        <v/>
      </c>
      <c r="O355" s="29" t="str">
        <f ca="1">IF(testdata7[[#This Row],[dir]]&lt;&gt;"",MAX(OFFSET(testdata7[[#This Row],[high]],0,0,testdata7[[#This Row],[lastIndex]]-testdata7[[#This Row],[index]],1)),"")</f>
        <v/>
      </c>
      <c r="P355" s="29" t="str">
        <f ca="1">IF(testdata7[[#This Row],[dir]]&lt;&gt;"",MIN(OFFSET(testdata7[[#This Row],[low]],0,0,testdata7[[#This Row],[lastIndex]]-testdata7[[#This Row],[index]],1)),"")</f>
        <v/>
      </c>
      <c r="Q355" s="26" t="str">
        <f>IF(testdata7[[#This Row],[qty]]&lt;&gt;0,testdata7[[#This Row],[last]],"")</f>
        <v/>
      </c>
      <c r="R3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6" spans="1:18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IF(ABS(testdata7[[#This Row],[close]]-H355)&gt;=BrickSize,H355+testdata7[[#This Row],[qty]]*BrickSize,H355)</f>
        <v>261.99798630274637</v>
      </c>
      <c r="I356" s="15">
        <f>(testdata7[[#This Row],[close]]-H355)/BrickSize</f>
        <v>-1.298638964158487E-3</v>
      </c>
      <c r="J356" s="12">
        <f>ROUNDDOWN((testdata7[[#This Row],[close]]-H355)/BrickSize,0)</f>
        <v>0</v>
      </c>
      <c r="K356" s="12">
        <f t="array" ref="K356">SUM(ABS(J$2:J356))</f>
        <v>24</v>
      </c>
      <c r="L356" s="6" t="str">
        <f>IF(testdata7[[#This Row],[last]]&gt;H355,"UP",IF(testdata7[[#This Row],[last]]&lt;H355,"DN",""))</f>
        <v/>
      </c>
      <c r="M356" s="7">
        <f t="shared" si="5"/>
        <v>341</v>
      </c>
      <c r="N356" s="26" t="str">
        <f>IF(testdata7[[#This Row],[qty]]&lt;&gt;0,H355,"")</f>
        <v/>
      </c>
      <c r="O356" s="29" t="str">
        <f ca="1">IF(testdata7[[#This Row],[dir]]&lt;&gt;"",MAX(OFFSET(testdata7[[#This Row],[high]],0,0,testdata7[[#This Row],[lastIndex]]-testdata7[[#This Row],[index]],1)),"")</f>
        <v/>
      </c>
      <c r="P356" s="29" t="str">
        <f ca="1">IF(testdata7[[#This Row],[dir]]&lt;&gt;"",MIN(OFFSET(testdata7[[#This Row],[low]],0,0,testdata7[[#This Row],[lastIndex]]-testdata7[[#This Row],[index]],1)),"")</f>
        <v/>
      </c>
      <c r="Q356" s="26" t="str">
        <f>IF(testdata7[[#This Row],[qty]]&lt;&gt;0,testdata7[[#This Row],[last]],"")</f>
        <v/>
      </c>
      <c r="R3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7" spans="1:18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IF(ABS(testdata7[[#This Row],[close]]-H356)&gt;=BrickSize,H356+testdata7[[#This Row],[qty]]*BrickSize,H356)</f>
        <v>261.99798630274637</v>
      </c>
      <c r="I357" s="15">
        <f>(testdata7[[#This Row],[close]]-H356)/BrickSize</f>
        <v>0.41823072699380709</v>
      </c>
      <c r="J357" s="12">
        <f>ROUNDDOWN((testdata7[[#This Row],[close]]-H356)/BrickSize,0)</f>
        <v>0</v>
      </c>
      <c r="K357" s="12">
        <f t="array" ref="K357">SUM(ABS(J$2:J357))</f>
        <v>24</v>
      </c>
      <c r="L357" s="6" t="str">
        <f>IF(testdata7[[#This Row],[last]]&gt;H356,"UP",IF(testdata7[[#This Row],[last]]&lt;H356,"DN",""))</f>
        <v/>
      </c>
      <c r="M357" s="7">
        <f t="shared" si="5"/>
        <v>341</v>
      </c>
      <c r="N357" s="26" t="str">
        <f>IF(testdata7[[#This Row],[qty]]&lt;&gt;0,H356,"")</f>
        <v/>
      </c>
      <c r="O357" s="29" t="str">
        <f ca="1">IF(testdata7[[#This Row],[dir]]&lt;&gt;"",MAX(OFFSET(testdata7[[#This Row],[high]],0,0,testdata7[[#This Row],[lastIndex]]-testdata7[[#This Row],[index]],1)),"")</f>
        <v/>
      </c>
      <c r="P357" s="29" t="str">
        <f ca="1">IF(testdata7[[#This Row],[dir]]&lt;&gt;"",MIN(OFFSET(testdata7[[#This Row],[low]],0,0,testdata7[[#This Row],[lastIndex]]-testdata7[[#This Row],[index]],1)),"")</f>
        <v/>
      </c>
      <c r="Q357" s="26" t="str">
        <f>IF(testdata7[[#This Row],[qty]]&lt;&gt;0,testdata7[[#This Row],[last]],"")</f>
        <v/>
      </c>
      <c r="R3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8" spans="1:18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IF(ABS(testdata7[[#This Row],[close]]-H357)&gt;=BrickSize,H357+testdata7[[#This Row],[qty]]*BrickSize,H357)</f>
        <v>261.99798630274637</v>
      </c>
      <c r="I358" s="15">
        <f>(testdata7[[#This Row],[close]]-H357)/BrickSize</f>
        <v>0.62149107871762888</v>
      </c>
      <c r="J358" s="12">
        <f>ROUNDDOWN((testdata7[[#This Row],[close]]-H357)/BrickSize,0)</f>
        <v>0</v>
      </c>
      <c r="K358" s="12">
        <f t="array" ref="K358">SUM(ABS(J$2:J358))</f>
        <v>24</v>
      </c>
      <c r="L358" s="6" t="str">
        <f>IF(testdata7[[#This Row],[last]]&gt;H357,"UP",IF(testdata7[[#This Row],[last]]&lt;H357,"DN",""))</f>
        <v/>
      </c>
      <c r="M358" s="7">
        <f t="shared" si="5"/>
        <v>341</v>
      </c>
      <c r="N358" s="26" t="str">
        <f>IF(testdata7[[#This Row],[qty]]&lt;&gt;0,H357,"")</f>
        <v/>
      </c>
      <c r="O358" s="29" t="str">
        <f ca="1">IF(testdata7[[#This Row],[dir]]&lt;&gt;"",MAX(OFFSET(testdata7[[#This Row],[high]],0,0,testdata7[[#This Row],[lastIndex]]-testdata7[[#This Row],[index]],1)),"")</f>
        <v/>
      </c>
      <c r="P358" s="29" t="str">
        <f ca="1">IF(testdata7[[#This Row],[dir]]&lt;&gt;"",MIN(OFFSET(testdata7[[#This Row],[low]],0,0,testdata7[[#This Row],[lastIndex]]-testdata7[[#This Row],[index]],1)),"")</f>
        <v/>
      </c>
      <c r="Q358" s="26" t="str">
        <f>IF(testdata7[[#This Row],[qty]]&lt;&gt;0,testdata7[[#This Row],[last]],"")</f>
        <v/>
      </c>
      <c r="R3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9" spans="1:18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IF(ABS(testdata7[[#This Row],[close]]-H358)&gt;=BrickSize,H358+testdata7[[#This Row],[qty]]*BrickSize,H358)</f>
        <v>261.99798630274637</v>
      </c>
      <c r="I359" s="15">
        <f>(testdata7[[#This Row],[close]]-H358)/BrickSize</f>
        <v>0.65401273499343848</v>
      </c>
      <c r="J359" s="12">
        <f>ROUNDDOWN((testdata7[[#This Row],[close]]-H358)/BrickSize,0)</f>
        <v>0</v>
      </c>
      <c r="K359" s="12">
        <f t="array" ref="K359">SUM(ABS(J$2:J359))</f>
        <v>24</v>
      </c>
      <c r="L359" s="6" t="str">
        <f>IF(testdata7[[#This Row],[last]]&gt;H358,"UP",IF(testdata7[[#This Row],[last]]&lt;H358,"DN",""))</f>
        <v/>
      </c>
      <c r="M359" s="7">
        <f t="shared" si="5"/>
        <v>341</v>
      </c>
      <c r="N359" s="26" t="str">
        <f>IF(testdata7[[#This Row],[qty]]&lt;&gt;0,H358,"")</f>
        <v/>
      </c>
      <c r="O359" s="29" t="str">
        <f ca="1">IF(testdata7[[#This Row],[dir]]&lt;&gt;"",MAX(OFFSET(testdata7[[#This Row],[high]],0,0,testdata7[[#This Row],[lastIndex]]-testdata7[[#This Row],[index]],1)),"")</f>
        <v/>
      </c>
      <c r="P359" s="29" t="str">
        <f ca="1">IF(testdata7[[#This Row],[dir]]&lt;&gt;"",MIN(OFFSET(testdata7[[#This Row],[low]],0,0,testdata7[[#This Row],[lastIndex]]-testdata7[[#This Row],[index]],1)),"")</f>
        <v/>
      </c>
      <c r="Q359" s="26" t="str">
        <f>IF(testdata7[[#This Row],[qty]]&lt;&gt;0,testdata7[[#This Row],[last]],"")</f>
        <v/>
      </c>
      <c r="R3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0" spans="1:18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IF(ABS(testdata7[[#This Row],[close]]-H359)&gt;=BrickSize,H359+testdata7[[#This Row],[qty]]*BrickSize,H359)</f>
        <v>268.14773459058966</v>
      </c>
      <c r="I360" s="15">
        <f>(testdata7[[#This Row],[close]]-H359)/BrickSize</f>
        <v>1.0150031196549505</v>
      </c>
      <c r="J360" s="12">
        <f>ROUNDDOWN((testdata7[[#This Row],[close]]-H359)/BrickSize,0)</f>
        <v>1</v>
      </c>
      <c r="K360" s="12">
        <f t="array" ref="K360">SUM(ABS(J$2:J360))</f>
        <v>25</v>
      </c>
      <c r="L360" s="6" t="str">
        <f>IF(testdata7[[#This Row],[last]]&gt;H359,"UP",IF(testdata7[[#This Row],[last]]&lt;H359,"DN",""))</f>
        <v>UP</v>
      </c>
      <c r="M360" s="7">
        <f t="shared" si="5"/>
        <v>341</v>
      </c>
      <c r="N360" s="26">
        <f>IF(testdata7[[#This Row],[qty]]&lt;&gt;0,H359,"")</f>
        <v>261.99798630274637</v>
      </c>
      <c r="O360" s="29">
        <f ca="1">IF(testdata7[[#This Row],[dir]]&lt;&gt;"",MAX(OFFSET(testdata7[[#This Row],[high]],0,0,testdata7[[#This Row],[lastIndex]]-testdata7[[#This Row],[index]],1)),"")</f>
        <v>268.36</v>
      </c>
      <c r="P360" s="29">
        <f ca="1">IF(testdata7[[#This Row],[dir]]&lt;&gt;"",MIN(OFFSET(testdata7[[#This Row],[low]],0,0,testdata7[[#This Row],[lastIndex]]-testdata7[[#This Row],[index]],1)),"")</f>
        <v>258.92</v>
      </c>
      <c r="Q360" s="26">
        <f>IF(testdata7[[#This Row],[qty]]&lt;&gt;0,testdata7[[#This Row],[last]],"")</f>
        <v>268.14773459058966</v>
      </c>
      <c r="R360" s="1">
        <f ca="1">IF(testdata7[[#This Row],[dir]]&lt;&gt;"",SUM(OFFSET(testdata7[[#This Row],[volume]],0,0,testdata7[[#This Row],[lastIndex]]-testdata7[[#This Row],[index]],1))/ABS(testdata7[[#This Row],[qty]]),"")</f>
        <v>1235046128</v>
      </c>
    </row>
    <row r="361" spans="1:18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IF(ABS(testdata7[[#This Row],[close]]-H360)&gt;=BrickSize,H360+testdata7[[#This Row],[qty]]*BrickSize,H360)</f>
        <v>268.14773459058966</v>
      </c>
      <c r="I361" s="15">
        <f>(testdata7[[#This Row],[close]]-H360)/BrickSize</f>
        <v>1.0124871213574783E-2</v>
      </c>
      <c r="J361" s="12">
        <f>ROUNDDOWN((testdata7[[#This Row],[close]]-H360)/BrickSize,0)</f>
        <v>0</v>
      </c>
      <c r="K361" s="12">
        <f t="array" ref="K361">SUM(ABS(J$2:J361))</f>
        <v>25</v>
      </c>
      <c r="L361" s="6" t="str">
        <f>IF(testdata7[[#This Row],[last]]&gt;H360,"UP",IF(testdata7[[#This Row],[last]]&lt;H360,"DN",""))</f>
        <v/>
      </c>
      <c r="M361" s="7">
        <f t="shared" si="5"/>
        <v>359</v>
      </c>
      <c r="N361" s="26" t="str">
        <f>IF(testdata7[[#This Row],[qty]]&lt;&gt;0,H360,"")</f>
        <v/>
      </c>
      <c r="O361" s="29" t="str">
        <f ca="1">IF(testdata7[[#This Row],[dir]]&lt;&gt;"",MAX(OFFSET(testdata7[[#This Row],[high]],0,0,testdata7[[#This Row],[lastIndex]]-testdata7[[#This Row],[index]],1)),"")</f>
        <v/>
      </c>
      <c r="P361" s="29" t="str">
        <f ca="1">IF(testdata7[[#This Row],[dir]]&lt;&gt;"",MIN(OFFSET(testdata7[[#This Row],[low]],0,0,testdata7[[#This Row],[lastIndex]]-testdata7[[#This Row],[index]],1)),"")</f>
        <v/>
      </c>
      <c r="Q361" s="26" t="str">
        <f>IF(testdata7[[#This Row],[qty]]&lt;&gt;0,testdata7[[#This Row],[last]],"")</f>
        <v/>
      </c>
      <c r="R3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2" spans="1:18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IF(ABS(testdata7[[#This Row],[close]]-H361)&gt;=BrickSize,H361+testdata7[[#This Row],[qty]]*BrickSize,H361)</f>
        <v>268.14773459058966</v>
      </c>
      <c r="I362" s="15">
        <f>(testdata7[[#This Row],[close]]-H361)/BrickSize</f>
        <v>0.13858541350303347</v>
      </c>
      <c r="J362" s="12">
        <f>ROUNDDOWN((testdata7[[#This Row],[close]]-H361)/BrickSize,0)</f>
        <v>0</v>
      </c>
      <c r="K362" s="12">
        <f t="array" ref="K362">SUM(ABS(J$2:J362))</f>
        <v>25</v>
      </c>
      <c r="L362" s="6" t="str">
        <f>IF(testdata7[[#This Row],[last]]&gt;H361,"UP",IF(testdata7[[#This Row],[last]]&lt;H361,"DN",""))</f>
        <v/>
      </c>
      <c r="M362" s="7">
        <f t="shared" si="5"/>
        <v>359</v>
      </c>
      <c r="N362" s="26" t="str">
        <f>IF(testdata7[[#This Row],[qty]]&lt;&gt;0,H361,"")</f>
        <v/>
      </c>
      <c r="O362" s="29" t="str">
        <f ca="1">IF(testdata7[[#This Row],[dir]]&lt;&gt;"",MAX(OFFSET(testdata7[[#This Row],[high]],0,0,testdata7[[#This Row],[lastIndex]]-testdata7[[#This Row],[index]],1)),"")</f>
        <v/>
      </c>
      <c r="P362" s="29" t="str">
        <f ca="1">IF(testdata7[[#This Row],[dir]]&lt;&gt;"",MIN(OFFSET(testdata7[[#This Row],[low]],0,0,testdata7[[#This Row],[lastIndex]]-testdata7[[#This Row],[index]],1)),"")</f>
        <v/>
      </c>
      <c r="Q362" s="26" t="str">
        <f>IF(testdata7[[#This Row],[qty]]&lt;&gt;0,testdata7[[#This Row],[last]],"")</f>
        <v/>
      </c>
      <c r="R3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3" spans="1:18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IF(ABS(testdata7[[#This Row],[close]]-H362)&gt;=BrickSize,H362+testdata7[[#This Row],[qty]]*BrickSize,H362)</f>
        <v>268.14773459058966</v>
      </c>
      <c r="I363" s="15">
        <f>(testdata7[[#This Row],[close]]-H362)/BrickSize</f>
        <v>0.19712439479949637</v>
      </c>
      <c r="J363" s="12">
        <f>ROUNDDOWN((testdata7[[#This Row],[close]]-H362)/BrickSize,0)</f>
        <v>0</v>
      </c>
      <c r="K363" s="12">
        <f t="array" ref="K363">SUM(ABS(J$2:J363))</f>
        <v>25</v>
      </c>
      <c r="L363" s="6" t="str">
        <f>IF(testdata7[[#This Row],[last]]&gt;H362,"UP",IF(testdata7[[#This Row],[last]]&lt;H362,"DN",""))</f>
        <v/>
      </c>
      <c r="M363" s="7">
        <f t="shared" si="5"/>
        <v>359</v>
      </c>
      <c r="N363" s="26" t="str">
        <f>IF(testdata7[[#This Row],[qty]]&lt;&gt;0,H362,"")</f>
        <v/>
      </c>
      <c r="O363" s="29" t="str">
        <f ca="1">IF(testdata7[[#This Row],[dir]]&lt;&gt;"",MAX(OFFSET(testdata7[[#This Row],[high]],0,0,testdata7[[#This Row],[lastIndex]]-testdata7[[#This Row],[index]],1)),"")</f>
        <v/>
      </c>
      <c r="P363" s="29" t="str">
        <f ca="1">IF(testdata7[[#This Row],[dir]]&lt;&gt;"",MIN(OFFSET(testdata7[[#This Row],[low]],0,0,testdata7[[#This Row],[lastIndex]]-testdata7[[#This Row],[index]],1)),"")</f>
        <v/>
      </c>
      <c r="Q363" s="26" t="str">
        <f>IF(testdata7[[#This Row],[qty]]&lt;&gt;0,testdata7[[#This Row],[last]],"")</f>
        <v/>
      </c>
      <c r="R3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4" spans="1:18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IF(ABS(testdata7[[#This Row],[close]]-H363)&gt;=BrickSize,H363+testdata7[[#This Row],[qty]]*BrickSize,H363)</f>
        <v>268.14773459058966</v>
      </c>
      <c r="I364" s="15">
        <f>(testdata7[[#This Row],[close]]-H363)/BrickSize</f>
        <v>0.2540372932821609</v>
      </c>
      <c r="J364" s="12">
        <f>ROUNDDOWN((testdata7[[#This Row],[close]]-H363)/BrickSize,0)</f>
        <v>0</v>
      </c>
      <c r="K364" s="12">
        <f t="array" ref="K364">SUM(ABS(J$2:J364))</f>
        <v>25</v>
      </c>
      <c r="L364" s="6" t="str">
        <f>IF(testdata7[[#This Row],[last]]&gt;H363,"UP",IF(testdata7[[#This Row],[last]]&lt;H363,"DN",""))</f>
        <v/>
      </c>
      <c r="M364" s="7">
        <f t="shared" si="5"/>
        <v>359</v>
      </c>
      <c r="N364" s="26" t="str">
        <f>IF(testdata7[[#This Row],[qty]]&lt;&gt;0,H363,"")</f>
        <v/>
      </c>
      <c r="O364" s="29" t="str">
        <f ca="1">IF(testdata7[[#This Row],[dir]]&lt;&gt;"",MAX(OFFSET(testdata7[[#This Row],[high]],0,0,testdata7[[#This Row],[lastIndex]]-testdata7[[#This Row],[index]],1)),"")</f>
        <v/>
      </c>
      <c r="P364" s="29" t="str">
        <f ca="1">IF(testdata7[[#This Row],[dir]]&lt;&gt;"",MIN(OFFSET(testdata7[[#This Row],[low]],0,0,testdata7[[#This Row],[lastIndex]]-testdata7[[#This Row],[index]],1)),"")</f>
        <v/>
      </c>
      <c r="Q364" s="26" t="str">
        <f>IF(testdata7[[#This Row],[qty]]&lt;&gt;0,testdata7[[#This Row],[last]],"")</f>
        <v/>
      </c>
      <c r="R3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5" spans="1:18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IF(ABS(testdata7[[#This Row],[close]]-H364)&gt;=BrickSize,H364+testdata7[[#This Row],[qty]]*BrickSize,H364)</f>
        <v>268.14773459058966</v>
      </c>
      <c r="I365" s="15">
        <f>(testdata7[[#This Row],[close]]-H364)/BrickSize</f>
        <v>0.11419417129617856</v>
      </c>
      <c r="J365" s="12">
        <f>ROUNDDOWN((testdata7[[#This Row],[close]]-H364)/BrickSize,0)</f>
        <v>0</v>
      </c>
      <c r="K365" s="12">
        <f t="array" ref="K365">SUM(ABS(J$2:J365))</f>
        <v>25</v>
      </c>
      <c r="L365" s="6" t="str">
        <f>IF(testdata7[[#This Row],[last]]&gt;H364,"UP",IF(testdata7[[#This Row],[last]]&lt;H364,"DN",""))</f>
        <v/>
      </c>
      <c r="M365" s="7">
        <f t="shared" si="5"/>
        <v>359</v>
      </c>
      <c r="N365" s="26" t="str">
        <f>IF(testdata7[[#This Row],[qty]]&lt;&gt;0,H364,"")</f>
        <v/>
      </c>
      <c r="O365" s="29" t="str">
        <f ca="1">IF(testdata7[[#This Row],[dir]]&lt;&gt;"",MAX(OFFSET(testdata7[[#This Row],[high]],0,0,testdata7[[#This Row],[lastIndex]]-testdata7[[#This Row],[index]],1)),"")</f>
        <v/>
      </c>
      <c r="P365" s="29" t="str">
        <f ca="1">IF(testdata7[[#This Row],[dir]]&lt;&gt;"",MIN(OFFSET(testdata7[[#This Row],[low]],0,0,testdata7[[#This Row],[lastIndex]]-testdata7[[#This Row],[index]],1)),"")</f>
        <v/>
      </c>
      <c r="Q365" s="26" t="str">
        <f>IF(testdata7[[#This Row],[qty]]&lt;&gt;0,testdata7[[#This Row],[last]],"")</f>
        <v/>
      </c>
      <c r="R3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6" spans="1:18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IF(ABS(testdata7[[#This Row],[close]]-H365)&gt;=BrickSize,H365+testdata7[[#This Row],[qty]]*BrickSize,H365)</f>
        <v>268.14773459058966</v>
      </c>
      <c r="I366" s="15">
        <f>(testdata7[[#This Row],[close]]-H365)/BrickSize</f>
        <v>0.22476780263392948</v>
      </c>
      <c r="J366" s="12">
        <f>ROUNDDOWN((testdata7[[#This Row],[close]]-H365)/BrickSize,0)</f>
        <v>0</v>
      </c>
      <c r="K366" s="12">
        <f t="array" ref="K366">SUM(ABS(J$2:J366))</f>
        <v>25</v>
      </c>
      <c r="L366" s="6" t="str">
        <f>IF(testdata7[[#This Row],[last]]&gt;H365,"UP",IF(testdata7[[#This Row],[last]]&lt;H365,"DN",""))</f>
        <v/>
      </c>
      <c r="M366" s="7">
        <f t="shared" si="5"/>
        <v>359</v>
      </c>
      <c r="N366" s="26" t="str">
        <f>IF(testdata7[[#This Row],[qty]]&lt;&gt;0,H365,"")</f>
        <v/>
      </c>
      <c r="O366" s="29" t="str">
        <f ca="1">IF(testdata7[[#This Row],[dir]]&lt;&gt;"",MAX(OFFSET(testdata7[[#This Row],[high]],0,0,testdata7[[#This Row],[lastIndex]]-testdata7[[#This Row],[index]],1)),"")</f>
        <v/>
      </c>
      <c r="P366" s="29" t="str">
        <f ca="1">IF(testdata7[[#This Row],[dir]]&lt;&gt;"",MIN(OFFSET(testdata7[[#This Row],[low]],0,0,testdata7[[#This Row],[lastIndex]]-testdata7[[#This Row],[index]],1)),"")</f>
        <v/>
      </c>
      <c r="Q366" s="26" t="str">
        <f>IF(testdata7[[#This Row],[qty]]&lt;&gt;0,testdata7[[#This Row],[last]],"")</f>
        <v/>
      </c>
      <c r="R3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7" spans="1:18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IF(ABS(testdata7[[#This Row],[close]]-H366)&gt;=BrickSize,H366+testdata7[[#This Row],[qty]]*BrickSize,H366)</f>
        <v>268.14773459058966</v>
      </c>
      <c r="I367" s="15">
        <f>(testdata7[[#This Row],[close]]-H366)/BrickSize</f>
        <v>0.16785490415126492</v>
      </c>
      <c r="J367" s="12">
        <f>ROUNDDOWN((testdata7[[#This Row],[close]]-H366)/BrickSize,0)</f>
        <v>0</v>
      </c>
      <c r="K367" s="12">
        <f t="array" ref="K367">SUM(ABS(J$2:J367))</f>
        <v>25</v>
      </c>
      <c r="L367" s="6" t="str">
        <f>IF(testdata7[[#This Row],[last]]&gt;H366,"UP",IF(testdata7[[#This Row],[last]]&lt;H366,"DN",""))</f>
        <v/>
      </c>
      <c r="M367" s="7">
        <f t="shared" si="5"/>
        <v>359</v>
      </c>
      <c r="N367" s="26" t="str">
        <f>IF(testdata7[[#This Row],[qty]]&lt;&gt;0,H366,"")</f>
        <v/>
      </c>
      <c r="O367" s="29" t="str">
        <f ca="1">IF(testdata7[[#This Row],[dir]]&lt;&gt;"",MAX(OFFSET(testdata7[[#This Row],[high]],0,0,testdata7[[#This Row],[lastIndex]]-testdata7[[#This Row],[index]],1)),"")</f>
        <v/>
      </c>
      <c r="P367" s="29" t="str">
        <f ca="1">IF(testdata7[[#This Row],[dir]]&lt;&gt;"",MIN(OFFSET(testdata7[[#This Row],[low]],0,0,testdata7[[#This Row],[lastIndex]]-testdata7[[#This Row],[index]],1)),"")</f>
        <v/>
      </c>
      <c r="Q367" s="26" t="str">
        <f>IF(testdata7[[#This Row],[qty]]&lt;&gt;0,testdata7[[#This Row],[last]],"")</f>
        <v/>
      </c>
      <c r="R3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8" spans="1:18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IF(ABS(testdata7[[#This Row],[close]]-H367)&gt;=BrickSize,H367+testdata7[[#This Row],[qty]]*BrickSize,H367)</f>
        <v>268.14773459058966</v>
      </c>
      <c r="I368" s="15">
        <f>(testdata7[[#This Row],[close]]-H367)/BrickSize</f>
        <v>7.8420349392781488E-2</v>
      </c>
      <c r="J368" s="12">
        <f>ROUNDDOWN((testdata7[[#This Row],[close]]-H367)/BrickSize,0)</f>
        <v>0</v>
      </c>
      <c r="K368" s="12">
        <f t="array" ref="K368">SUM(ABS(J$2:J368))</f>
        <v>25</v>
      </c>
      <c r="L368" s="6" t="str">
        <f>IF(testdata7[[#This Row],[last]]&gt;H367,"UP",IF(testdata7[[#This Row],[last]]&lt;H367,"DN",""))</f>
        <v/>
      </c>
      <c r="M368" s="7">
        <f t="shared" si="5"/>
        <v>359</v>
      </c>
      <c r="N368" s="26" t="str">
        <f>IF(testdata7[[#This Row],[qty]]&lt;&gt;0,H367,"")</f>
        <v/>
      </c>
      <c r="O368" s="29" t="str">
        <f ca="1">IF(testdata7[[#This Row],[dir]]&lt;&gt;"",MAX(OFFSET(testdata7[[#This Row],[high]],0,0,testdata7[[#This Row],[lastIndex]]-testdata7[[#This Row],[index]],1)),"")</f>
        <v/>
      </c>
      <c r="P368" s="29" t="str">
        <f ca="1">IF(testdata7[[#This Row],[dir]]&lt;&gt;"",MIN(OFFSET(testdata7[[#This Row],[low]],0,0,testdata7[[#This Row],[lastIndex]]-testdata7[[#This Row],[index]],1)),"")</f>
        <v/>
      </c>
      <c r="Q368" s="26" t="str">
        <f>IF(testdata7[[#This Row],[qty]]&lt;&gt;0,testdata7[[#This Row],[last]],"")</f>
        <v/>
      </c>
      <c r="R3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9" spans="1:18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IF(ABS(testdata7[[#This Row],[close]]-H368)&gt;=BrickSize,H368+testdata7[[#This Row],[qty]]*BrickSize,H368)</f>
        <v>268.14773459058966</v>
      </c>
      <c r="I369" s="15">
        <f>(testdata7[[#This Row],[close]]-H368)/BrickSize</f>
        <v>-8.9066180427643221E-2</v>
      </c>
      <c r="J369" s="12">
        <f>ROUNDDOWN((testdata7[[#This Row],[close]]-H368)/BrickSize,0)</f>
        <v>0</v>
      </c>
      <c r="K369" s="12">
        <f t="array" ref="K369">SUM(ABS(J$2:J369))</f>
        <v>25</v>
      </c>
      <c r="L369" s="6" t="str">
        <f>IF(testdata7[[#This Row],[last]]&gt;H368,"UP",IF(testdata7[[#This Row],[last]]&lt;H368,"DN",""))</f>
        <v/>
      </c>
      <c r="M369" s="7">
        <f t="shared" si="5"/>
        <v>359</v>
      </c>
      <c r="N369" s="26" t="str">
        <f>IF(testdata7[[#This Row],[qty]]&lt;&gt;0,H368,"")</f>
        <v/>
      </c>
      <c r="O369" s="29" t="str">
        <f ca="1">IF(testdata7[[#This Row],[dir]]&lt;&gt;"",MAX(OFFSET(testdata7[[#This Row],[high]],0,0,testdata7[[#This Row],[lastIndex]]-testdata7[[#This Row],[index]],1)),"")</f>
        <v/>
      </c>
      <c r="P369" s="29" t="str">
        <f ca="1">IF(testdata7[[#This Row],[dir]]&lt;&gt;"",MIN(OFFSET(testdata7[[#This Row],[low]],0,0,testdata7[[#This Row],[lastIndex]]-testdata7[[#This Row],[index]],1)),"")</f>
        <v/>
      </c>
      <c r="Q369" s="26" t="str">
        <f>IF(testdata7[[#This Row],[qty]]&lt;&gt;0,testdata7[[#This Row],[last]],"")</f>
        <v/>
      </c>
      <c r="R3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0" spans="1:18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IF(ABS(testdata7[[#This Row],[close]]-H369)&gt;=BrickSize,H369+testdata7[[#This Row],[qty]]*BrickSize,H369)</f>
        <v>268.14773459058966</v>
      </c>
      <c r="I370" s="15">
        <f>(testdata7[[#This Row],[close]]-H369)/BrickSize</f>
        <v>-1.4266370993280134E-2</v>
      </c>
      <c r="J370" s="12">
        <f>ROUNDDOWN((testdata7[[#This Row],[close]]-H369)/BrickSize,0)</f>
        <v>0</v>
      </c>
      <c r="K370" s="12">
        <f t="array" ref="K370">SUM(ABS(J$2:J370))</f>
        <v>25</v>
      </c>
      <c r="L370" s="6" t="str">
        <f>IF(testdata7[[#This Row],[last]]&gt;H369,"UP",IF(testdata7[[#This Row],[last]]&lt;H369,"DN",""))</f>
        <v/>
      </c>
      <c r="M370" s="7">
        <f t="shared" si="5"/>
        <v>359</v>
      </c>
      <c r="N370" s="26" t="str">
        <f>IF(testdata7[[#This Row],[qty]]&lt;&gt;0,H369,"")</f>
        <v/>
      </c>
      <c r="O370" s="29" t="str">
        <f ca="1">IF(testdata7[[#This Row],[dir]]&lt;&gt;"",MAX(OFFSET(testdata7[[#This Row],[high]],0,0,testdata7[[#This Row],[lastIndex]]-testdata7[[#This Row],[index]],1)),"")</f>
        <v/>
      </c>
      <c r="P370" s="29" t="str">
        <f ca="1">IF(testdata7[[#This Row],[dir]]&lt;&gt;"",MIN(OFFSET(testdata7[[#This Row],[low]],0,0,testdata7[[#This Row],[lastIndex]]-testdata7[[#This Row],[index]],1)),"")</f>
        <v/>
      </c>
      <c r="Q370" s="26" t="str">
        <f>IF(testdata7[[#This Row],[qty]]&lt;&gt;0,testdata7[[#This Row],[last]],"")</f>
        <v/>
      </c>
      <c r="R3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1" spans="1:18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IF(ABS(testdata7[[#This Row],[close]]-H370)&gt;=BrickSize,H370+testdata7[[#This Row],[qty]]*BrickSize,H370)</f>
        <v>268.14773459058966</v>
      </c>
      <c r="I371" s="15">
        <f>(testdata7[[#This Row],[close]]-H370)/BrickSize</f>
        <v>-0.28744828371009773</v>
      </c>
      <c r="J371" s="12">
        <f>ROUNDDOWN((testdata7[[#This Row],[close]]-H370)/BrickSize,0)</f>
        <v>0</v>
      </c>
      <c r="K371" s="12">
        <f t="array" ref="K371">SUM(ABS(J$2:J371))</f>
        <v>25</v>
      </c>
      <c r="L371" s="6" t="str">
        <f>IF(testdata7[[#This Row],[last]]&gt;H370,"UP",IF(testdata7[[#This Row],[last]]&lt;H370,"DN",""))</f>
        <v/>
      </c>
      <c r="M371" s="7">
        <f t="shared" si="5"/>
        <v>359</v>
      </c>
      <c r="N371" s="26" t="str">
        <f>IF(testdata7[[#This Row],[qty]]&lt;&gt;0,H370,"")</f>
        <v/>
      </c>
      <c r="O371" s="29" t="str">
        <f ca="1">IF(testdata7[[#This Row],[dir]]&lt;&gt;"",MAX(OFFSET(testdata7[[#This Row],[high]],0,0,testdata7[[#This Row],[lastIndex]]-testdata7[[#This Row],[index]],1)),"")</f>
        <v/>
      </c>
      <c r="P371" s="29" t="str">
        <f ca="1">IF(testdata7[[#This Row],[dir]]&lt;&gt;"",MIN(OFFSET(testdata7[[#This Row],[low]],0,0,testdata7[[#This Row],[lastIndex]]-testdata7[[#This Row],[index]],1)),"")</f>
        <v/>
      </c>
      <c r="Q371" s="26" t="str">
        <f>IF(testdata7[[#This Row],[qty]]&lt;&gt;0,testdata7[[#This Row],[last]],"")</f>
        <v/>
      </c>
      <c r="R3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2" spans="1:18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IF(ABS(testdata7[[#This Row],[close]]-H371)&gt;=BrickSize,H371+testdata7[[#This Row],[qty]]*BrickSize,H371)</f>
        <v>268.14773459058966</v>
      </c>
      <c r="I372" s="15">
        <f>(testdata7[[#This Row],[close]]-H371)/BrickSize</f>
        <v>-0.20939630864814721</v>
      </c>
      <c r="J372" s="12">
        <f>ROUNDDOWN((testdata7[[#This Row],[close]]-H371)/BrickSize,0)</f>
        <v>0</v>
      </c>
      <c r="K372" s="12">
        <f t="array" ref="K372">SUM(ABS(J$2:J372))</f>
        <v>25</v>
      </c>
      <c r="L372" s="6" t="str">
        <f>IF(testdata7[[#This Row],[last]]&gt;H371,"UP",IF(testdata7[[#This Row],[last]]&lt;H371,"DN",""))</f>
        <v/>
      </c>
      <c r="M372" s="7">
        <f t="shared" si="5"/>
        <v>359</v>
      </c>
      <c r="N372" s="26" t="str">
        <f>IF(testdata7[[#This Row],[qty]]&lt;&gt;0,H371,"")</f>
        <v/>
      </c>
      <c r="O372" s="29" t="str">
        <f ca="1">IF(testdata7[[#This Row],[dir]]&lt;&gt;"",MAX(OFFSET(testdata7[[#This Row],[high]],0,0,testdata7[[#This Row],[lastIndex]]-testdata7[[#This Row],[index]],1)),"")</f>
        <v/>
      </c>
      <c r="P372" s="29" t="str">
        <f ca="1">IF(testdata7[[#This Row],[dir]]&lt;&gt;"",MIN(OFFSET(testdata7[[#This Row],[low]],0,0,testdata7[[#This Row],[lastIndex]]-testdata7[[#This Row],[index]],1)),"")</f>
        <v/>
      </c>
      <c r="Q372" s="26" t="str">
        <f>IF(testdata7[[#This Row],[qty]]&lt;&gt;0,testdata7[[#This Row],[last]],"")</f>
        <v/>
      </c>
      <c r="R3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3" spans="1:18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IF(ABS(testdata7[[#This Row],[close]]-H372)&gt;=BrickSize,H372+testdata7[[#This Row],[qty]]*BrickSize,H372)</f>
        <v>268.14773459058966</v>
      </c>
      <c r="I373" s="15">
        <f>(testdata7[[#This Row],[close]]-H372)/BrickSize</f>
        <v>-0.79966437005412494</v>
      </c>
      <c r="J373" s="12">
        <f>ROUNDDOWN((testdata7[[#This Row],[close]]-H372)/BrickSize,0)</f>
        <v>0</v>
      </c>
      <c r="K373" s="12">
        <f t="array" ref="K373">SUM(ABS(J$2:J373))</f>
        <v>25</v>
      </c>
      <c r="L373" s="6" t="str">
        <f>IF(testdata7[[#This Row],[last]]&gt;H372,"UP",IF(testdata7[[#This Row],[last]]&lt;H372,"DN",""))</f>
        <v/>
      </c>
      <c r="M373" s="7">
        <f t="shared" si="5"/>
        <v>359</v>
      </c>
      <c r="N373" s="26" t="str">
        <f>IF(testdata7[[#This Row],[qty]]&lt;&gt;0,H372,"")</f>
        <v/>
      </c>
      <c r="O373" s="29" t="str">
        <f ca="1">IF(testdata7[[#This Row],[dir]]&lt;&gt;"",MAX(OFFSET(testdata7[[#This Row],[high]],0,0,testdata7[[#This Row],[lastIndex]]-testdata7[[#This Row],[index]],1)),"")</f>
        <v/>
      </c>
      <c r="P373" s="29" t="str">
        <f ca="1">IF(testdata7[[#This Row],[dir]]&lt;&gt;"",MIN(OFFSET(testdata7[[#This Row],[low]],0,0,testdata7[[#This Row],[lastIndex]]-testdata7[[#This Row],[index]],1)),"")</f>
        <v/>
      </c>
      <c r="Q373" s="26" t="str">
        <f>IF(testdata7[[#This Row],[qty]]&lt;&gt;0,testdata7[[#This Row],[last]],"")</f>
        <v/>
      </c>
      <c r="R3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4" spans="1:18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IF(ABS(testdata7[[#This Row],[close]]-H373)&gt;=BrickSize,H373+testdata7[[#This Row],[qty]]*BrickSize,H373)</f>
        <v>268.14773459058966</v>
      </c>
      <c r="I374" s="15">
        <f>(testdata7[[#This Row],[close]]-H373)/BrickSize</f>
        <v>-0.70535156685427425</v>
      </c>
      <c r="J374" s="12">
        <f>ROUNDDOWN((testdata7[[#This Row],[close]]-H373)/BrickSize,0)</f>
        <v>0</v>
      </c>
      <c r="K374" s="12">
        <f t="array" ref="K374">SUM(ABS(J$2:J374))</f>
        <v>25</v>
      </c>
      <c r="L374" s="6" t="str">
        <f>IF(testdata7[[#This Row],[last]]&gt;H373,"UP",IF(testdata7[[#This Row],[last]]&lt;H373,"DN",""))</f>
        <v/>
      </c>
      <c r="M374" s="7">
        <f t="shared" si="5"/>
        <v>359</v>
      </c>
      <c r="N374" s="26" t="str">
        <f>IF(testdata7[[#This Row],[qty]]&lt;&gt;0,H373,"")</f>
        <v/>
      </c>
      <c r="O374" s="29" t="str">
        <f ca="1">IF(testdata7[[#This Row],[dir]]&lt;&gt;"",MAX(OFFSET(testdata7[[#This Row],[high]],0,0,testdata7[[#This Row],[lastIndex]]-testdata7[[#This Row],[index]],1)),"")</f>
        <v/>
      </c>
      <c r="P374" s="29" t="str">
        <f ca="1">IF(testdata7[[#This Row],[dir]]&lt;&gt;"",MIN(OFFSET(testdata7[[#This Row],[low]],0,0,testdata7[[#This Row],[lastIndex]]-testdata7[[#This Row],[index]],1)),"")</f>
        <v/>
      </c>
      <c r="Q374" s="26" t="str">
        <f>IF(testdata7[[#This Row],[qty]]&lt;&gt;0,testdata7[[#This Row],[last]],"")</f>
        <v/>
      </c>
      <c r="R3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5" spans="1:18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IF(ABS(testdata7[[#This Row],[close]]-H374)&gt;=BrickSize,H374+testdata7[[#This Row],[qty]]*BrickSize,H374)</f>
        <v>261.99798630274637</v>
      </c>
      <c r="I375" s="15">
        <f>(testdata7[[#This Row],[close]]-H374)/BrickSize</f>
        <v>-1.0598376202606206</v>
      </c>
      <c r="J375" s="12">
        <f>ROUNDDOWN((testdata7[[#This Row],[close]]-H374)/BrickSize,0)</f>
        <v>-1</v>
      </c>
      <c r="K375" s="12">
        <f t="array" ref="K375">SUM(ABS(J$2:J375))</f>
        <v>26</v>
      </c>
      <c r="L375" s="6" t="str">
        <f>IF(testdata7[[#This Row],[last]]&gt;H374,"UP",IF(testdata7[[#This Row],[last]]&lt;H374,"DN",""))</f>
        <v>DN</v>
      </c>
      <c r="M375" s="7">
        <f t="shared" si="5"/>
        <v>359</v>
      </c>
      <c r="N375" s="26">
        <f>IF(testdata7[[#This Row],[qty]]&lt;&gt;0,H374,"")</f>
        <v>268.14773459058966</v>
      </c>
      <c r="O375" s="29">
        <f ca="1">IF(testdata7[[#This Row],[dir]]&lt;&gt;"",MAX(OFFSET(testdata7[[#This Row],[high]],0,0,testdata7[[#This Row],[lastIndex]]-testdata7[[#This Row],[index]],1)),"")</f>
        <v>270.25</v>
      </c>
      <c r="P375" s="29">
        <f ca="1">IF(testdata7[[#This Row],[dir]]&lt;&gt;"",MIN(OFFSET(testdata7[[#This Row],[low]],0,0,testdata7[[#This Row],[lastIndex]]-testdata7[[#This Row],[index]],1)),"")</f>
        <v>261.38</v>
      </c>
      <c r="Q375" s="26">
        <f>IF(testdata7[[#This Row],[qty]]&lt;&gt;0,testdata7[[#This Row],[last]],"")</f>
        <v>261.99798630274637</v>
      </c>
      <c r="R375" s="1">
        <f ca="1">IF(testdata7[[#This Row],[dir]]&lt;&gt;"",SUM(OFFSET(testdata7[[#This Row],[volume]],0,0,testdata7[[#This Row],[lastIndex]]-testdata7[[#This Row],[index]],1))/ABS(testdata7[[#This Row],[qty]]),"")</f>
        <v>1233408112</v>
      </c>
    </row>
    <row r="376" spans="1:18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IF(ABS(testdata7[[#This Row],[close]]-H375)&gt;=BrickSize,H375+testdata7[[#This Row],[qty]]*BrickSize,H375)</f>
        <v>261.99798630274637</v>
      </c>
      <c r="I376" s="15">
        <f>(testdata7[[#This Row],[close]]-H375)/BrickSize</f>
        <v>0.18244871899417567</v>
      </c>
      <c r="J376" s="12">
        <f>ROUNDDOWN((testdata7[[#This Row],[close]]-H375)/BrickSize,0)</f>
        <v>0</v>
      </c>
      <c r="K376" s="12">
        <f t="array" ref="K376">SUM(ABS(J$2:J376))</f>
        <v>26</v>
      </c>
      <c r="L376" s="6" t="str">
        <f>IF(testdata7[[#This Row],[last]]&gt;H375,"UP",IF(testdata7[[#This Row],[last]]&lt;H375,"DN",""))</f>
        <v/>
      </c>
      <c r="M376" s="7">
        <f t="shared" si="5"/>
        <v>374</v>
      </c>
      <c r="N376" s="26" t="str">
        <f>IF(testdata7[[#This Row],[qty]]&lt;&gt;0,H375,"")</f>
        <v/>
      </c>
      <c r="O376" s="29" t="str">
        <f ca="1">IF(testdata7[[#This Row],[dir]]&lt;&gt;"",MAX(OFFSET(testdata7[[#This Row],[high]],0,0,testdata7[[#This Row],[lastIndex]]-testdata7[[#This Row],[index]],1)),"")</f>
        <v/>
      </c>
      <c r="P376" s="29" t="str">
        <f ca="1">IF(testdata7[[#This Row],[dir]]&lt;&gt;"",MIN(OFFSET(testdata7[[#This Row],[low]],0,0,testdata7[[#This Row],[lastIndex]]-testdata7[[#This Row],[index]],1)),"")</f>
        <v/>
      </c>
      <c r="Q376" s="26" t="str">
        <f>IF(testdata7[[#This Row],[qty]]&lt;&gt;0,testdata7[[#This Row],[last]],"")</f>
        <v/>
      </c>
      <c r="R3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7" spans="1:18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IF(ABS(testdata7[[#This Row],[close]]-H376)&gt;=BrickSize,H376+testdata7[[#This Row],[qty]]*BrickSize,H376)</f>
        <v>261.99798630274637</v>
      </c>
      <c r="I377" s="15">
        <f>(testdata7[[#This Row],[close]]-H376)/BrickSize</f>
        <v>0.24423986591821675</v>
      </c>
      <c r="J377" s="12">
        <f>ROUNDDOWN((testdata7[[#This Row],[close]]-H376)/BrickSize,0)</f>
        <v>0</v>
      </c>
      <c r="K377" s="12">
        <f t="array" ref="K377">SUM(ABS(J$2:J377))</f>
        <v>26</v>
      </c>
      <c r="L377" s="6" t="str">
        <f>IF(testdata7[[#This Row],[last]]&gt;H376,"UP",IF(testdata7[[#This Row],[last]]&lt;H376,"DN",""))</f>
        <v/>
      </c>
      <c r="M377" s="7">
        <f t="shared" si="5"/>
        <v>374</v>
      </c>
      <c r="N377" s="26" t="str">
        <f>IF(testdata7[[#This Row],[qty]]&lt;&gt;0,H376,"")</f>
        <v/>
      </c>
      <c r="O377" s="29" t="str">
        <f ca="1">IF(testdata7[[#This Row],[dir]]&lt;&gt;"",MAX(OFFSET(testdata7[[#This Row],[high]],0,0,testdata7[[#This Row],[lastIndex]]-testdata7[[#This Row],[index]],1)),"")</f>
        <v/>
      </c>
      <c r="P377" s="29" t="str">
        <f ca="1">IF(testdata7[[#This Row],[dir]]&lt;&gt;"",MIN(OFFSET(testdata7[[#This Row],[low]],0,0,testdata7[[#This Row],[lastIndex]]-testdata7[[#This Row],[index]],1)),"")</f>
        <v/>
      </c>
      <c r="Q377" s="26" t="str">
        <f>IF(testdata7[[#This Row],[qty]]&lt;&gt;0,testdata7[[#This Row],[last]],"")</f>
        <v/>
      </c>
      <c r="R3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8" spans="1:18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IF(ABS(testdata7[[#This Row],[close]]-H377)&gt;=BrickSize,H377+testdata7[[#This Row],[qty]]*BrickSize,H377)</f>
        <v>261.99798630274637</v>
      </c>
      <c r="I378" s="15">
        <f>(testdata7[[#This Row],[close]]-H377)/BrickSize</f>
        <v>0.33530050349048929</v>
      </c>
      <c r="J378" s="12">
        <f>ROUNDDOWN((testdata7[[#This Row],[close]]-H377)/BrickSize,0)</f>
        <v>0</v>
      </c>
      <c r="K378" s="12">
        <f t="array" ref="K378">SUM(ABS(J$2:J378))</f>
        <v>26</v>
      </c>
      <c r="L378" s="6" t="str">
        <f>IF(testdata7[[#This Row],[last]]&gt;H377,"UP",IF(testdata7[[#This Row],[last]]&lt;H377,"DN",""))</f>
        <v/>
      </c>
      <c r="M378" s="7">
        <f t="shared" si="5"/>
        <v>374</v>
      </c>
      <c r="N378" s="26" t="str">
        <f>IF(testdata7[[#This Row],[qty]]&lt;&gt;0,H377,"")</f>
        <v/>
      </c>
      <c r="O378" s="29" t="str">
        <f ca="1">IF(testdata7[[#This Row],[dir]]&lt;&gt;"",MAX(OFFSET(testdata7[[#This Row],[high]],0,0,testdata7[[#This Row],[lastIndex]]-testdata7[[#This Row],[index]],1)),"")</f>
        <v/>
      </c>
      <c r="P378" s="29" t="str">
        <f ca="1">IF(testdata7[[#This Row],[dir]]&lt;&gt;"",MIN(OFFSET(testdata7[[#This Row],[low]],0,0,testdata7[[#This Row],[lastIndex]]-testdata7[[#This Row],[index]],1)),"")</f>
        <v/>
      </c>
      <c r="Q378" s="26" t="str">
        <f>IF(testdata7[[#This Row],[qty]]&lt;&gt;0,testdata7[[#This Row],[last]],"")</f>
        <v/>
      </c>
      <c r="R3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9" spans="1:18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IF(ABS(testdata7[[#This Row],[close]]-H378)&gt;=BrickSize,H378+testdata7[[#This Row],[qty]]*BrickSize,H378)</f>
        <v>261.99798630274637</v>
      </c>
      <c r="I379" s="15">
        <f>(testdata7[[#This Row],[close]]-H378)/BrickSize</f>
        <v>0.18407480180796476</v>
      </c>
      <c r="J379" s="12">
        <f>ROUNDDOWN((testdata7[[#This Row],[close]]-H378)/BrickSize,0)</f>
        <v>0</v>
      </c>
      <c r="K379" s="12">
        <f t="array" ref="K379">SUM(ABS(J$2:J379))</f>
        <v>26</v>
      </c>
      <c r="L379" s="6" t="str">
        <f>IF(testdata7[[#This Row],[last]]&gt;H378,"UP",IF(testdata7[[#This Row],[last]]&lt;H378,"DN",""))</f>
        <v/>
      </c>
      <c r="M379" s="7">
        <f t="shared" si="5"/>
        <v>374</v>
      </c>
      <c r="N379" s="26" t="str">
        <f>IF(testdata7[[#This Row],[qty]]&lt;&gt;0,H378,"")</f>
        <v/>
      </c>
      <c r="O379" s="29" t="str">
        <f ca="1">IF(testdata7[[#This Row],[dir]]&lt;&gt;"",MAX(OFFSET(testdata7[[#This Row],[high]],0,0,testdata7[[#This Row],[lastIndex]]-testdata7[[#This Row],[index]],1)),"")</f>
        <v/>
      </c>
      <c r="P379" s="29" t="str">
        <f ca="1">IF(testdata7[[#This Row],[dir]]&lt;&gt;"",MIN(OFFSET(testdata7[[#This Row],[low]],0,0,testdata7[[#This Row],[lastIndex]]-testdata7[[#This Row],[index]],1)),"")</f>
        <v/>
      </c>
      <c r="Q379" s="26" t="str">
        <f>IF(testdata7[[#This Row],[qty]]&lt;&gt;0,testdata7[[#This Row],[last]],"")</f>
        <v/>
      </c>
      <c r="R3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0" spans="1:18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IF(ABS(testdata7[[#This Row],[close]]-H379)&gt;=BrickSize,H379+testdata7[[#This Row],[qty]]*BrickSize,H379)</f>
        <v>261.99798630274637</v>
      </c>
      <c r="I380" s="15">
        <f>(testdata7[[#This Row],[close]]-H379)/BrickSize</f>
        <v>0.53368260677293455</v>
      </c>
      <c r="J380" s="12">
        <f>ROUNDDOWN((testdata7[[#This Row],[close]]-H379)/BrickSize,0)</f>
        <v>0</v>
      </c>
      <c r="K380" s="12">
        <f t="array" ref="K380">SUM(ABS(J$2:J380))</f>
        <v>26</v>
      </c>
      <c r="L380" s="6" t="str">
        <f>IF(testdata7[[#This Row],[last]]&gt;H379,"UP",IF(testdata7[[#This Row],[last]]&lt;H379,"DN",""))</f>
        <v/>
      </c>
      <c r="M380" s="7">
        <f t="shared" si="5"/>
        <v>374</v>
      </c>
      <c r="N380" s="26" t="str">
        <f>IF(testdata7[[#This Row],[qty]]&lt;&gt;0,H379,"")</f>
        <v/>
      </c>
      <c r="O380" s="29" t="str">
        <f ca="1">IF(testdata7[[#This Row],[dir]]&lt;&gt;"",MAX(OFFSET(testdata7[[#This Row],[high]],0,0,testdata7[[#This Row],[lastIndex]]-testdata7[[#This Row],[index]],1)),"")</f>
        <v/>
      </c>
      <c r="P380" s="29" t="str">
        <f ca="1">IF(testdata7[[#This Row],[dir]]&lt;&gt;"",MIN(OFFSET(testdata7[[#This Row],[low]],0,0,testdata7[[#This Row],[lastIndex]]-testdata7[[#This Row],[index]],1)),"")</f>
        <v/>
      </c>
      <c r="Q380" s="26" t="str">
        <f>IF(testdata7[[#This Row],[qty]]&lt;&gt;0,testdata7[[#This Row],[last]],"")</f>
        <v/>
      </c>
      <c r="R3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1" spans="1:18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IF(ABS(testdata7[[#This Row],[close]]-H380)&gt;=BrickSize,H380+testdata7[[#This Row],[qty]]*BrickSize,H380)</f>
        <v>261.99798630274637</v>
      </c>
      <c r="I381" s="15">
        <f>(testdata7[[#This Row],[close]]-H380)/BrickSize</f>
        <v>0.89792515706202469</v>
      </c>
      <c r="J381" s="12">
        <f>ROUNDDOWN((testdata7[[#This Row],[close]]-H380)/BrickSize,0)</f>
        <v>0</v>
      </c>
      <c r="K381" s="12">
        <f t="array" ref="K381">SUM(ABS(J$2:J381))</f>
        <v>26</v>
      </c>
      <c r="L381" s="6" t="str">
        <f>IF(testdata7[[#This Row],[last]]&gt;H380,"UP",IF(testdata7[[#This Row],[last]]&lt;H380,"DN",""))</f>
        <v/>
      </c>
      <c r="M381" s="7">
        <f t="shared" si="5"/>
        <v>374</v>
      </c>
      <c r="N381" s="26" t="str">
        <f>IF(testdata7[[#This Row],[qty]]&lt;&gt;0,H380,"")</f>
        <v/>
      </c>
      <c r="O381" s="29" t="str">
        <f ca="1">IF(testdata7[[#This Row],[dir]]&lt;&gt;"",MAX(OFFSET(testdata7[[#This Row],[high]],0,0,testdata7[[#This Row],[lastIndex]]-testdata7[[#This Row],[index]],1)),"")</f>
        <v/>
      </c>
      <c r="P381" s="29" t="str">
        <f ca="1">IF(testdata7[[#This Row],[dir]]&lt;&gt;"",MIN(OFFSET(testdata7[[#This Row],[low]],0,0,testdata7[[#This Row],[lastIndex]]-testdata7[[#This Row],[index]],1)),"")</f>
        <v/>
      </c>
      <c r="Q381" s="26" t="str">
        <f>IF(testdata7[[#This Row],[qty]]&lt;&gt;0,testdata7[[#This Row],[last]],"")</f>
        <v/>
      </c>
      <c r="R3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2" spans="1:18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IF(ABS(testdata7[[#This Row],[close]]-H381)&gt;=BrickSize,H381+testdata7[[#This Row],[qty]]*BrickSize,H381)</f>
        <v>268.14773459058966</v>
      </c>
      <c r="I382" s="15">
        <f>(testdata7[[#This Row],[close]]-H381)/BrickSize</f>
        <v>1.2898111151855571</v>
      </c>
      <c r="J382" s="12">
        <f>ROUNDDOWN((testdata7[[#This Row],[close]]-H381)/BrickSize,0)</f>
        <v>1</v>
      </c>
      <c r="K382" s="12">
        <f t="array" ref="K382">SUM(ABS(J$2:J382))</f>
        <v>27</v>
      </c>
      <c r="L382" s="6" t="str">
        <f>IF(testdata7[[#This Row],[last]]&gt;H381,"UP",IF(testdata7[[#This Row],[last]]&lt;H381,"DN",""))</f>
        <v>UP</v>
      </c>
      <c r="M382" s="7">
        <f t="shared" si="5"/>
        <v>374</v>
      </c>
      <c r="N382" s="26">
        <f>IF(testdata7[[#This Row],[qty]]&lt;&gt;0,H381,"")</f>
        <v>261.99798630274637</v>
      </c>
      <c r="O382" s="29">
        <f ca="1">IF(testdata7[[#This Row],[dir]]&lt;&gt;"",MAX(OFFSET(testdata7[[#This Row],[high]],0,0,testdata7[[#This Row],[lastIndex]]-testdata7[[#This Row],[index]],1)),"")</f>
        <v>269.99</v>
      </c>
      <c r="P382" s="29">
        <f ca="1">IF(testdata7[[#This Row],[dir]]&lt;&gt;"",MIN(OFFSET(testdata7[[#This Row],[low]],0,0,testdata7[[#This Row],[lastIndex]]-testdata7[[#This Row],[index]],1)),"")</f>
        <v>260.79000000000002</v>
      </c>
      <c r="Q382" s="26">
        <f>IF(testdata7[[#This Row],[qty]]&lt;&gt;0,testdata7[[#This Row],[last]],"")</f>
        <v>268.14773459058966</v>
      </c>
      <c r="R382" s="1">
        <f ca="1">IF(testdata7[[#This Row],[dir]]&lt;&gt;"",SUM(OFFSET(testdata7[[#This Row],[volume]],0,0,testdata7[[#This Row],[lastIndex]]-testdata7[[#This Row],[index]],1))/ABS(testdata7[[#This Row],[qty]]),"")</f>
        <v>467357172</v>
      </c>
    </row>
    <row r="383" spans="1:18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IF(ABS(testdata7[[#This Row],[close]]-H382)&gt;=BrickSize,H382+testdata7[[#This Row],[qty]]*BrickSize,H382)</f>
        <v>268.14773459058966</v>
      </c>
      <c r="I383" s="15">
        <f>(testdata7[[#This Row],[close]]-H382)/BrickSize</f>
        <v>0.44754114812323892</v>
      </c>
      <c r="J383" s="12">
        <f>ROUNDDOWN((testdata7[[#This Row],[close]]-H382)/BrickSize,0)</f>
        <v>0</v>
      </c>
      <c r="K383" s="12">
        <f t="array" ref="K383">SUM(ABS(J$2:J383))</f>
        <v>27</v>
      </c>
      <c r="L383" s="6" t="str">
        <f>IF(testdata7[[#This Row],[last]]&gt;H382,"UP",IF(testdata7[[#This Row],[last]]&lt;H382,"DN",""))</f>
        <v/>
      </c>
      <c r="M383" s="7">
        <f t="shared" si="5"/>
        <v>381</v>
      </c>
      <c r="N383" s="26" t="str">
        <f>IF(testdata7[[#This Row],[qty]]&lt;&gt;0,H382,"")</f>
        <v/>
      </c>
      <c r="O383" s="29" t="str">
        <f ca="1">IF(testdata7[[#This Row],[dir]]&lt;&gt;"",MAX(OFFSET(testdata7[[#This Row],[high]],0,0,testdata7[[#This Row],[lastIndex]]-testdata7[[#This Row],[index]],1)),"")</f>
        <v/>
      </c>
      <c r="P383" s="29" t="str">
        <f ca="1">IF(testdata7[[#This Row],[dir]]&lt;&gt;"",MIN(OFFSET(testdata7[[#This Row],[low]],0,0,testdata7[[#This Row],[lastIndex]]-testdata7[[#This Row],[index]],1)),"")</f>
        <v/>
      </c>
      <c r="Q383" s="26" t="str">
        <f>IF(testdata7[[#This Row],[qty]]&lt;&gt;0,testdata7[[#This Row],[last]],"")</f>
        <v/>
      </c>
      <c r="R3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4" spans="1:18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IF(ABS(testdata7[[#This Row],[close]]-H383)&gt;=BrickSize,H383+testdata7[[#This Row],[qty]]*BrickSize,H383)</f>
        <v>268.14773459058966</v>
      </c>
      <c r="I384" s="15">
        <f>(testdata7[[#This Row],[close]]-H383)/BrickSize</f>
        <v>0.12557675099271148</v>
      </c>
      <c r="J384" s="12">
        <f>ROUNDDOWN((testdata7[[#This Row],[close]]-H383)/BrickSize,0)</f>
        <v>0</v>
      </c>
      <c r="K384" s="12">
        <f t="array" ref="K384">SUM(ABS(J$2:J384))</f>
        <v>27</v>
      </c>
      <c r="L384" s="6" t="str">
        <f>IF(testdata7[[#This Row],[last]]&gt;H383,"UP",IF(testdata7[[#This Row],[last]]&lt;H383,"DN",""))</f>
        <v/>
      </c>
      <c r="M384" s="7">
        <f t="shared" si="5"/>
        <v>381</v>
      </c>
      <c r="N384" s="26" t="str">
        <f>IF(testdata7[[#This Row],[qty]]&lt;&gt;0,H383,"")</f>
        <v/>
      </c>
      <c r="O384" s="29" t="str">
        <f ca="1">IF(testdata7[[#This Row],[dir]]&lt;&gt;"",MAX(OFFSET(testdata7[[#This Row],[high]],0,0,testdata7[[#This Row],[lastIndex]]-testdata7[[#This Row],[index]],1)),"")</f>
        <v/>
      </c>
      <c r="P384" s="29" t="str">
        <f ca="1">IF(testdata7[[#This Row],[dir]]&lt;&gt;"",MIN(OFFSET(testdata7[[#This Row],[low]],0,0,testdata7[[#This Row],[lastIndex]]-testdata7[[#This Row],[index]],1)),"")</f>
        <v/>
      </c>
      <c r="Q384" s="26" t="str">
        <f>IF(testdata7[[#This Row],[qty]]&lt;&gt;0,testdata7[[#This Row],[last]],"")</f>
        <v/>
      </c>
      <c r="R38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5" spans="1:18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IF(ABS(testdata7[[#This Row],[close]]-H384)&gt;=BrickSize,H384+testdata7[[#This Row],[qty]]*BrickSize,H384)</f>
        <v>268.14773459058966</v>
      </c>
      <c r="I385" s="15">
        <f>(testdata7[[#This Row],[close]]-H384)/BrickSize</f>
        <v>0.52234095755761123</v>
      </c>
      <c r="J385" s="12">
        <f>ROUNDDOWN((testdata7[[#This Row],[close]]-H384)/BrickSize,0)</f>
        <v>0</v>
      </c>
      <c r="K385" s="12">
        <f t="array" ref="K385">SUM(ABS(J$2:J385))</f>
        <v>27</v>
      </c>
      <c r="L385" s="6" t="str">
        <f>IF(testdata7[[#This Row],[last]]&gt;H384,"UP",IF(testdata7[[#This Row],[last]]&lt;H384,"DN",""))</f>
        <v/>
      </c>
      <c r="M385" s="7">
        <f t="shared" si="5"/>
        <v>381</v>
      </c>
      <c r="N385" s="26" t="str">
        <f>IF(testdata7[[#This Row],[qty]]&lt;&gt;0,H384,"")</f>
        <v/>
      </c>
      <c r="O385" s="29" t="str">
        <f ca="1">IF(testdata7[[#This Row],[dir]]&lt;&gt;"",MAX(OFFSET(testdata7[[#This Row],[high]],0,0,testdata7[[#This Row],[lastIndex]]-testdata7[[#This Row],[index]],1)),"")</f>
        <v/>
      </c>
      <c r="P385" s="29" t="str">
        <f ca="1">IF(testdata7[[#This Row],[dir]]&lt;&gt;"",MIN(OFFSET(testdata7[[#This Row],[low]],0,0,testdata7[[#This Row],[lastIndex]]-testdata7[[#This Row],[index]],1)),"")</f>
        <v/>
      </c>
      <c r="Q385" s="26" t="str">
        <f>IF(testdata7[[#This Row],[qty]]&lt;&gt;0,testdata7[[#This Row],[last]],"")</f>
        <v/>
      </c>
      <c r="R3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6" spans="1:18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IF(ABS(testdata7[[#This Row],[close]]-H385)&gt;=BrickSize,H385+testdata7[[#This Row],[qty]]*BrickSize,H385)</f>
        <v>268.14773459058966</v>
      </c>
      <c r="I386" s="15">
        <f>(testdata7[[#This Row],[close]]-H385)/BrickSize</f>
        <v>0.55648869664721001</v>
      </c>
      <c r="J386" s="12">
        <f>ROUNDDOWN((testdata7[[#This Row],[close]]-H385)/BrickSize,0)</f>
        <v>0</v>
      </c>
      <c r="K386" s="12">
        <f t="array" ref="K386">SUM(ABS(J$2:J386))</f>
        <v>27</v>
      </c>
      <c r="L386" s="6" t="str">
        <f>IF(testdata7[[#This Row],[last]]&gt;H385,"UP",IF(testdata7[[#This Row],[last]]&lt;H385,"DN",""))</f>
        <v/>
      </c>
      <c r="M386" s="7">
        <f t="shared" si="5"/>
        <v>381</v>
      </c>
      <c r="N386" s="26" t="str">
        <f>IF(testdata7[[#This Row],[qty]]&lt;&gt;0,H385,"")</f>
        <v/>
      </c>
      <c r="O386" s="29" t="str">
        <f ca="1">IF(testdata7[[#This Row],[dir]]&lt;&gt;"",MAX(OFFSET(testdata7[[#This Row],[high]],0,0,testdata7[[#This Row],[lastIndex]]-testdata7[[#This Row],[index]],1)),"")</f>
        <v/>
      </c>
      <c r="P386" s="29" t="str">
        <f ca="1">IF(testdata7[[#This Row],[dir]]&lt;&gt;"",MIN(OFFSET(testdata7[[#This Row],[low]],0,0,testdata7[[#This Row],[lastIndex]]-testdata7[[#This Row],[index]],1)),"")</f>
        <v/>
      </c>
      <c r="Q386" s="26" t="str">
        <f>IF(testdata7[[#This Row],[qty]]&lt;&gt;0,testdata7[[#This Row],[last]],"")</f>
        <v/>
      </c>
      <c r="R3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7" spans="1:18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IF(ABS(testdata7[[#This Row],[close]]-H386)&gt;=BrickSize,H386+testdata7[[#This Row],[qty]]*BrickSize,H386)</f>
        <v>268.14773459058966</v>
      </c>
      <c r="I387" s="15">
        <f>(testdata7[[#This Row],[close]]-H386)/BrickSize</f>
        <v>0.51746270911623471</v>
      </c>
      <c r="J387" s="12">
        <f>ROUNDDOWN((testdata7[[#This Row],[close]]-H386)/BrickSize,0)</f>
        <v>0</v>
      </c>
      <c r="K387" s="12">
        <f t="array" ref="K387">SUM(ABS(J$2:J387))</f>
        <v>27</v>
      </c>
      <c r="L387" s="6" t="str">
        <f>IF(testdata7[[#This Row],[last]]&gt;H386,"UP",IF(testdata7[[#This Row],[last]]&lt;H386,"DN",""))</f>
        <v/>
      </c>
      <c r="M387" s="7">
        <f t="shared" ref="M387:M450" si="6">IF(L386&lt;&gt;"",$A386,M386)</f>
        <v>381</v>
      </c>
      <c r="N387" s="26" t="str">
        <f>IF(testdata7[[#This Row],[qty]]&lt;&gt;0,H386,"")</f>
        <v/>
      </c>
      <c r="O387" s="29" t="str">
        <f ca="1">IF(testdata7[[#This Row],[dir]]&lt;&gt;"",MAX(OFFSET(testdata7[[#This Row],[high]],0,0,testdata7[[#This Row],[lastIndex]]-testdata7[[#This Row],[index]],1)),"")</f>
        <v/>
      </c>
      <c r="P387" s="29" t="str">
        <f ca="1">IF(testdata7[[#This Row],[dir]]&lt;&gt;"",MIN(OFFSET(testdata7[[#This Row],[low]],0,0,testdata7[[#This Row],[lastIndex]]-testdata7[[#This Row],[index]],1)),"")</f>
        <v/>
      </c>
      <c r="Q387" s="26" t="str">
        <f>IF(testdata7[[#This Row],[qty]]&lt;&gt;0,testdata7[[#This Row],[last]],"")</f>
        <v/>
      </c>
      <c r="R3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8" spans="1:18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IF(ABS(testdata7[[#This Row],[close]]-H387)&gt;=BrickSize,H387+testdata7[[#This Row],[qty]]*BrickSize,H387)</f>
        <v>268.14773459058966</v>
      </c>
      <c r="I388" s="15">
        <f>(testdata7[[#This Row],[close]]-H387)/BrickSize</f>
        <v>0.69633181863320159</v>
      </c>
      <c r="J388" s="12">
        <f>ROUNDDOWN((testdata7[[#This Row],[close]]-H387)/BrickSize,0)</f>
        <v>0</v>
      </c>
      <c r="K388" s="12">
        <f t="array" ref="K388">SUM(ABS(J$2:J388))</f>
        <v>27</v>
      </c>
      <c r="L388" s="6" t="str">
        <f>IF(testdata7[[#This Row],[last]]&gt;H387,"UP",IF(testdata7[[#This Row],[last]]&lt;H387,"DN",""))</f>
        <v/>
      </c>
      <c r="M388" s="7">
        <f t="shared" si="6"/>
        <v>381</v>
      </c>
      <c r="N388" s="26" t="str">
        <f>IF(testdata7[[#This Row],[qty]]&lt;&gt;0,H387,"")</f>
        <v/>
      </c>
      <c r="O388" s="29" t="str">
        <f ca="1">IF(testdata7[[#This Row],[dir]]&lt;&gt;"",MAX(OFFSET(testdata7[[#This Row],[high]],0,0,testdata7[[#This Row],[lastIndex]]-testdata7[[#This Row],[index]],1)),"")</f>
        <v/>
      </c>
      <c r="P388" s="29" t="str">
        <f ca="1">IF(testdata7[[#This Row],[dir]]&lt;&gt;"",MIN(OFFSET(testdata7[[#This Row],[low]],0,0,testdata7[[#This Row],[lastIndex]]-testdata7[[#This Row],[index]],1)),"")</f>
        <v/>
      </c>
      <c r="Q388" s="26" t="str">
        <f>IF(testdata7[[#This Row],[qty]]&lt;&gt;0,testdata7[[#This Row],[last]],"")</f>
        <v/>
      </c>
      <c r="R3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9" spans="1:18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IF(ABS(testdata7[[#This Row],[close]]-H388)&gt;=BrickSize,H388+testdata7[[#This Row],[qty]]*BrickSize,H388)</f>
        <v>268.14773459058966</v>
      </c>
      <c r="I389" s="15">
        <f>(testdata7[[#This Row],[close]]-H388)/BrickSize</f>
        <v>0.78901853901926322</v>
      </c>
      <c r="J389" s="12">
        <f>ROUNDDOWN((testdata7[[#This Row],[close]]-H388)/BrickSize,0)</f>
        <v>0</v>
      </c>
      <c r="K389" s="12">
        <f t="array" ref="K389">SUM(ABS(J$2:J389))</f>
        <v>27</v>
      </c>
      <c r="L389" s="6" t="str">
        <f>IF(testdata7[[#This Row],[last]]&gt;H388,"UP",IF(testdata7[[#This Row],[last]]&lt;H388,"DN",""))</f>
        <v/>
      </c>
      <c r="M389" s="7">
        <f t="shared" si="6"/>
        <v>381</v>
      </c>
      <c r="N389" s="26" t="str">
        <f>IF(testdata7[[#This Row],[qty]]&lt;&gt;0,H388,"")</f>
        <v/>
      </c>
      <c r="O389" s="29" t="str">
        <f ca="1">IF(testdata7[[#This Row],[dir]]&lt;&gt;"",MAX(OFFSET(testdata7[[#This Row],[high]],0,0,testdata7[[#This Row],[lastIndex]]-testdata7[[#This Row],[index]],1)),"")</f>
        <v/>
      </c>
      <c r="P389" s="29" t="str">
        <f ca="1">IF(testdata7[[#This Row],[dir]]&lt;&gt;"",MIN(OFFSET(testdata7[[#This Row],[low]],0,0,testdata7[[#This Row],[lastIndex]]-testdata7[[#This Row],[index]],1)),"")</f>
        <v/>
      </c>
      <c r="Q389" s="26" t="str">
        <f>IF(testdata7[[#This Row],[qty]]&lt;&gt;0,testdata7[[#This Row],[last]],"")</f>
        <v/>
      </c>
      <c r="R3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0" spans="1:18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IF(ABS(testdata7[[#This Row],[close]]-H389)&gt;=BrickSize,H389+testdata7[[#This Row],[qty]]*BrickSize,H389)</f>
        <v>268.14773459058966</v>
      </c>
      <c r="I390" s="15">
        <f>(testdata7[[#This Row],[close]]-H389)/BrickSize</f>
        <v>0.62153200919883844</v>
      </c>
      <c r="J390" s="12">
        <f>ROUNDDOWN((testdata7[[#This Row],[close]]-H389)/BrickSize,0)</f>
        <v>0</v>
      </c>
      <c r="K390" s="12">
        <f t="array" ref="K390">SUM(ABS(J$2:J390))</f>
        <v>27</v>
      </c>
      <c r="L390" s="6" t="str">
        <f>IF(testdata7[[#This Row],[last]]&gt;H389,"UP",IF(testdata7[[#This Row],[last]]&lt;H389,"DN",""))</f>
        <v/>
      </c>
      <c r="M390" s="7">
        <f t="shared" si="6"/>
        <v>381</v>
      </c>
      <c r="N390" s="26" t="str">
        <f>IF(testdata7[[#This Row],[qty]]&lt;&gt;0,H389,"")</f>
        <v/>
      </c>
      <c r="O390" s="29" t="str">
        <f ca="1">IF(testdata7[[#This Row],[dir]]&lt;&gt;"",MAX(OFFSET(testdata7[[#This Row],[high]],0,0,testdata7[[#This Row],[lastIndex]]-testdata7[[#This Row],[index]],1)),"")</f>
        <v/>
      </c>
      <c r="P390" s="29" t="str">
        <f ca="1">IF(testdata7[[#This Row],[dir]]&lt;&gt;"",MIN(OFFSET(testdata7[[#This Row],[low]],0,0,testdata7[[#This Row],[lastIndex]]-testdata7[[#This Row],[index]],1)),"")</f>
        <v/>
      </c>
      <c r="Q390" s="26" t="str">
        <f>IF(testdata7[[#This Row],[qty]]&lt;&gt;0,testdata7[[#This Row],[last]],"")</f>
        <v/>
      </c>
      <c r="R3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1" spans="1:18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IF(ABS(testdata7[[#This Row],[close]]-H390)&gt;=BrickSize,H390+testdata7[[#This Row],[qty]]*BrickSize,H390)</f>
        <v>268.14773459058966</v>
      </c>
      <c r="I391" s="15">
        <f>(testdata7[[#This Row],[close]]-H390)/BrickSize</f>
        <v>0.57112344197133036</v>
      </c>
      <c r="J391" s="12">
        <f>ROUNDDOWN((testdata7[[#This Row],[close]]-H390)/BrickSize,0)</f>
        <v>0</v>
      </c>
      <c r="K391" s="12">
        <f t="array" ref="K391">SUM(ABS(J$2:J391))</f>
        <v>27</v>
      </c>
      <c r="L391" s="6" t="str">
        <f>IF(testdata7[[#This Row],[last]]&gt;H390,"UP",IF(testdata7[[#This Row],[last]]&lt;H390,"DN",""))</f>
        <v/>
      </c>
      <c r="M391" s="7">
        <f t="shared" si="6"/>
        <v>381</v>
      </c>
      <c r="N391" s="26" t="str">
        <f>IF(testdata7[[#This Row],[qty]]&lt;&gt;0,H390,"")</f>
        <v/>
      </c>
      <c r="O391" s="29" t="str">
        <f ca="1">IF(testdata7[[#This Row],[dir]]&lt;&gt;"",MAX(OFFSET(testdata7[[#This Row],[high]],0,0,testdata7[[#This Row],[lastIndex]]-testdata7[[#This Row],[index]],1)),"")</f>
        <v/>
      </c>
      <c r="P391" s="29" t="str">
        <f ca="1">IF(testdata7[[#This Row],[dir]]&lt;&gt;"",MIN(OFFSET(testdata7[[#This Row],[low]],0,0,testdata7[[#This Row],[lastIndex]]-testdata7[[#This Row],[index]],1)),"")</f>
        <v/>
      </c>
      <c r="Q391" s="26" t="str">
        <f>IF(testdata7[[#This Row],[qty]]&lt;&gt;0,testdata7[[#This Row],[last]],"")</f>
        <v/>
      </c>
      <c r="R3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2" spans="1:18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IF(ABS(testdata7[[#This Row],[close]]-H391)&gt;=BrickSize,H391+testdata7[[#This Row],[qty]]*BrickSize,H391)</f>
        <v>268.14773459058966</v>
      </c>
      <c r="I392" s="15">
        <f>(testdata7[[#This Row],[close]]-H391)/BrickSize</f>
        <v>0.65242758266085898</v>
      </c>
      <c r="J392" s="12">
        <f>ROUNDDOWN((testdata7[[#This Row],[close]]-H391)/BrickSize,0)</f>
        <v>0</v>
      </c>
      <c r="K392" s="12">
        <f t="array" ref="K392">SUM(ABS(J$2:J392))</f>
        <v>27</v>
      </c>
      <c r="L392" s="6" t="str">
        <f>IF(testdata7[[#This Row],[last]]&gt;H391,"UP",IF(testdata7[[#This Row],[last]]&lt;H391,"DN",""))</f>
        <v/>
      </c>
      <c r="M392" s="7">
        <f t="shared" si="6"/>
        <v>381</v>
      </c>
      <c r="N392" s="26" t="str">
        <f>IF(testdata7[[#This Row],[qty]]&lt;&gt;0,H391,"")</f>
        <v/>
      </c>
      <c r="O392" s="29" t="str">
        <f ca="1">IF(testdata7[[#This Row],[dir]]&lt;&gt;"",MAX(OFFSET(testdata7[[#This Row],[high]],0,0,testdata7[[#This Row],[lastIndex]]-testdata7[[#This Row],[index]],1)),"")</f>
        <v/>
      </c>
      <c r="P392" s="29" t="str">
        <f ca="1">IF(testdata7[[#This Row],[dir]]&lt;&gt;"",MIN(OFFSET(testdata7[[#This Row],[low]],0,0,testdata7[[#This Row],[lastIndex]]-testdata7[[#This Row],[index]],1)),"")</f>
        <v/>
      </c>
      <c r="Q392" s="26" t="str">
        <f>IF(testdata7[[#This Row],[qty]]&lt;&gt;0,testdata7[[#This Row],[last]],"")</f>
        <v/>
      </c>
      <c r="R3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3" spans="1:18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IF(ABS(testdata7[[#This Row],[close]]-H392)&gt;=BrickSize,H392+testdata7[[#This Row],[qty]]*BrickSize,H392)</f>
        <v>268.14773459058966</v>
      </c>
      <c r="I393" s="15">
        <f>(testdata7[[#This Row],[close]]-H392)/BrickSize</f>
        <v>0.87520092815015915</v>
      </c>
      <c r="J393" s="12">
        <f>ROUNDDOWN((testdata7[[#This Row],[close]]-H392)/BrickSize,0)</f>
        <v>0</v>
      </c>
      <c r="K393" s="12">
        <f t="array" ref="K393">SUM(ABS(J$2:J393))</f>
        <v>27</v>
      </c>
      <c r="L393" s="6" t="str">
        <f>IF(testdata7[[#This Row],[last]]&gt;H392,"UP",IF(testdata7[[#This Row],[last]]&lt;H392,"DN",""))</f>
        <v/>
      </c>
      <c r="M393" s="7">
        <f t="shared" si="6"/>
        <v>381</v>
      </c>
      <c r="N393" s="26" t="str">
        <f>IF(testdata7[[#This Row],[qty]]&lt;&gt;0,H392,"")</f>
        <v/>
      </c>
      <c r="O393" s="29" t="str">
        <f ca="1">IF(testdata7[[#This Row],[dir]]&lt;&gt;"",MAX(OFFSET(testdata7[[#This Row],[high]],0,0,testdata7[[#This Row],[lastIndex]]-testdata7[[#This Row],[index]],1)),"")</f>
        <v/>
      </c>
      <c r="P393" s="29" t="str">
        <f ca="1">IF(testdata7[[#This Row],[dir]]&lt;&gt;"",MIN(OFFSET(testdata7[[#This Row],[low]],0,0,testdata7[[#This Row],[lastIndex]]-testdata7[[#This Row],[index]],1)),"")</f>
        <v/>
      </c>
      <c r="Q393" s="26" t="str">
        <f>IF(testdata7[[#This Row],[qty]]&lt;&gt;0,testdata7[[#This Row],[last]],"")</f>
        <v/>
      </c>
      <c r="R39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4" spans="1:18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IF(ABS(testdata7[[#This Row],[close]]-H393)&gt;=BrickSize,H393+testdata7[[#This Row],[qty]]*BrickSize,H393)</f>
        <v>274.29748287843296</v>
      </c>
      <c r="I394" s="15">
        <f>(testdata7[[#This Row],[close]]-H393)/BrickSize</f>
        <v>1.2557043065771587</v>
      </c>
      <c r="J394" s="12">
        <f>ROUNDDOWN((testdata7[[#This Row],[close]]-H393)/BrickSize,0)</f>
        <v>1</v>
      </c>
      <c r="K394" s="12">
        <f t="array" ref="K394">SUM(ABS(J$2:J394))</f>
        <v>28</v>
      </c>
      <c r="L394" s="6" t="str">
        <f>IF(testdata7[[#This Row],[last]]&gt;H393,"UP",IF(testdata7[[#This Row],[last]]&lt;H393,"DN",""))</f>
        <v>UP</v>
      </c>
      <c r="M394" s="7">
        <f t="shared" si="6"/>
        <v>381</v>
      </c>
      <c r="N394" s="26">
        <f>IF(testdata7[[#This Row],[qty]]&lt;&gt;0,H393,"")</f>
        <v>268.14773459058966</v>
      </c>
      <c r="O394" s="29">
        <f ca="1">IF(testdata7[[#This Row],[dir]]&lt;&gt;"",MAX(OFFSET(testdata7[[#This Row],[high]],0,0,testdata7[[#This Row],[lastIndex]]-testdata7[[#This Row],[index]],1)),"")</f>
        <v>276.22000000000003</v>
      </c>
      <c r="P394" s="29">
        <f ca="1">IF(testdata7[[#This Row],[dir]]&lt;&gt;"",MIN(OFFSET(testdata7[[#This Row],[low]],0,0,testdata7[[#This Row],[lastIndex]]-testdata7[[#This Row],[index]],1)),"")</f>
        <v>268.58999999999997</v>
      </c>
      <c r="Q394" s="26">
        <f>IF(testdata7[[#This Row],[qty]]&lt;&gt;0,testdata7[[#This Row],[last]],"")</f>
        <v>274.29748287843296</v>
      </c>
      <c r="R394" s="1">
        <f ca="1">IF(testdata7[[#This Row],[dir]]&lt;&gt;"",SUM(OFFSET(testdata7[[#This Row],[volume]],0,0,testdata7[[#This Row],[lastIndex]]-testdata7[[#This Row],[index]],1))/ABS(testdata7[[#This Row],[qty]]),"")</f>
        <v>741497240</v>
      </c>
    </row>
    <row r="395" spans="1:18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IF(ABS(testdata7[[#This Row],[close]]-H394)&gt;=BrickSize,H394+testdata7[[#This Row],[qty]]*BrickSize,H394)</f>
        <v>274.29748287843296</v>
      </c>
      <c r="I395" s="15">
        <f>(testdata7[[#This Row],[close]]-H394)/BrickSize</f>
        <v>0.14838284086697764</v>
      </c>
      <c r="J395" s="12">
        <f>ROUNDDOWN((testdata7[[#This Row],[close]]-H394)/BrickSize,0)</f>
        <v>0</v>
      </c>
      <c r="K395" s="12">
        <f t="array" ref="K395">SUM(ABS(J$2:J395))</f>
        <v>28</v>
      </c>
      <c r="L395" s="6" t="str">
        <f>IF(testdata7[[#This Row],[last]]&gt;H394,"UP",IF(testdata7[[#This Row],[last]]&lt;H394,"DN",""))</f>
        <v/>
      </c>
      <c r="M395" s="7">
        <f t="shared" si="6"/>
        <v>393</v>
      </c>
      <c r="N395" s="26" t="str">
        <f>IF(testdata7[[#This Row],[qty]]&lt;&gt;0,H394,"")</f>
        <v/>
      </c>
      <c r="O395" s="29" t="str">
        <f ca="1">IF(testdata7[[#This Row],[dir]]&lt;&gt;"",MAX(OFFSET(testdata7[[#This Row],[high]],0,0,testdata7[[#This Row],[lastIndex]]-testdata7[[#This Row],[index]],1)),"")</f>
        <v/>
      </c>
      <c r="P395" s="29" t="str">
        <f ca="1">IF(testdata7[[#This Row],[dir]]&lt;&gt;"",MIN(OFFSET(testdata7[[#This Row],[low]],0,0,testdata7[[#This Row],[lastIndex]]-testdata7[[#This Row],[index]],1)),"")</f>
        <v/>
      </c>
      <c r="Q395" s="26" t="str">
        <f>IF(testdata7[[#This Row],[qty]]&lt;&gt;0,testdata7[[#This Row],[last]],"")</f>
        <v/>
      </c>
      <c r="R3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6" spans="1:18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IF(ABS(testdata7[[#This Row],[close]]-H395)&gt;=BrickSize,H395+testdata7[[#This Row],[qty]]*BrickSize,H395)</f>
        <v>274.29748287843296</v>
      </c>
      <c r="I396" s="15">
        <f>(testdata7[[#This Row],[close]]-H395)/BrickSize</f>
        <v>-0.15406856249806214</v>
      </c>
      <c r="J396" s="12">
        <f>ROUNDDOWN((testdata7[[#This Row],[close]]-H395)/BrickSize,0)</f>
        <v>0</v>
      </c>
      <c r="K396" s="12">
        <f t="array" ref="K396">SUM(ABS(J$2:J396))</f>
        <v>28</v>
      </c>
      <c r="L396" s="6" t="str">
        <f>IF(testdata7[[#This Row],[last]]&gt;H395,"UP",IF(testdata7[[#This Row],[last]]&lt;H395,"DN",""))</f>
        <v/>
      </c>
      <c r="M396" s="7">
        <f t="shared" si="6"/>
        <v>393</v>
      </c>
      <c r="N396" s="26" t="str">
        <f>IF(testdata7[[#This Row],[qty]]&lt;&gt;0,H395,"")</f>
        <v/>
      </c>
      <c r="O396" s="29" t="str">
        <f ca="1">IF(testdata7[[#This Row],[dir]]&lt;&gt;"",MAX(OFFSET(testdata7[[#This Row],[high]],0,0,testdata7[[#This Row],[lastIndex]]-testdata7[[#This Row],[index]],1)),"")</f>
        <v/>
      </c>
      <c r="P396" s="29" t="str">
        <f ca="1">IF(testdata7[[#This Row],[dir]]&lt;&gt;"",MIN(OFFSET(testdata7[[#This Row],[low]],0,0,testdata7[[#This Row],[lastIndex]]-testdata7[[#This Row],[index]],1)),"")</f>
        <v/>
      </c>
      <c r="Q396" s="26" t="str">
        <f>IF(testdata7[[#This Row],[qty]]&lt;&gt;0,testdata7[[#This Row],[last]],"")</f>
        <v/>
      </c>
      <c r="R3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7" spans="1:18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IF(ABS(testdata7[[#This Row],[close]]-H396)&gt;=BrickSize,H396+testdata7[[#This Row],[qty]]*BrickSize,H396)</f>
        <v>274.29748287843296</v>
      </c>
      <c r="I397" s="15">
        <f>(testdata7[[#This Row],[close]]-H396)/BrickSize</f>
        <v>-0.38659840487011538</v>
      </c>
      <c r="J397" s="12">
        <f>ROUNDDOWN((testdata7[[#This Row],[close]]-H396)/BrickSize,0)</f>
        <v>0</v>
      </c>
      <c r="K397" s="12">
        <f t="array" ref="K397">SUM(ABS(J$2:J397))</f>
        <v>28</v>
      </c>
      <c r="L397" s="6" t="str">
        <f>IF(testdata7[[#This Row],[last]]&gt;H396,"UP",IF(testdata7[[#This Row],[last]]&lt;H396,"DN",""))</f>
        <v/>
      </c>
      <c r="M397" s="7">
        <f t="shared" si="6"/>
        <v>393</v>
      </c>
      <c r="N397" s="26" t="str">
        <f>IF(testdata7[[#This Row],[qty]]&lt;&gt;0,H396,"")</f>
        <v/>
      </c>
      <c r="O397" s="29" t="str">
        <f ca="1">IF(testdata7[[#This Row],[dir]]&lt;&gt;"",MAX(OFFSET(testdata7[[#This Row],[high]],0,0,testdata7[[#This Row],[lastIndex]]-testdata7[[#This Row],[index]],1)),"")</f>
        <v/>
      </c>
      <c r="P397" s="29" t="str">
        <f ca="1">IF(testdata7[[#This Row],[dir]]&lt;&gt;"",MIN(OFFSET(testdata7[[#This Row],[low]],0,0,testdata7[[#This Row],[lastIndex]]-testdata7[[#This Row],[index]],1)),"")</f>
        <v/>
      </c>
      <c r="Q397" s="26" t="str">
        <f>IF(testdata7[[#This Row],[qty]]&lt;&gt;0,testdata7[[#This Row],[last]],"")</f>
        <v/>
      </c>
      <c r="R3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8" spans="1:18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IF(ABS(testdata7[[#This Row],[close]]-H397)&gt;=BrickSize,H397+testdata7[[#This Row],[qty]]*BrickSize,H397)</f>
        <v>274.29748287843296</v>
      </c>
      <c r="I398" s="15">
        <f>(testdata7[[#This Row],[close]]-H397)/BrickSize</f>
        <v>-0.16870330782218249</v>
      </c>
      <c r="J398" s="12">
        <f>ROUNDDOWN((testdata7[[#This Row],[close]]-H397)/BrickSize,0)</f>
        <v>0</v>
      </c>
      <c r="K398" s="12">
        <f t="array" ref="K398">SUM(ABS(J$2:J398))</f>
        <v>28</v>
      </c>
      <c r="L398" s="6" t="str">
        <f>IF(testdata7[[#This Row],[last]]&gt;H397,"UP",IF(testdata7[[#This Row],[last]]&lt;H397,"DN",""))</f>
        <v/>
      </c>
      <c r="M398" s="7">
        <f t="shared" si="6"/>
        <v>393</v>
      </c>
      <c r="N398" s="26" t="str">
        <f>IF(testdata7[[#This Row],[qty]]&lt;&gt;0,H397,"")</f>
        <v/>
      </c>
      <c r="O398" s="29" t="str">
        <f ca="1">IF(testdata7[[#This Row],[dir]]&lt;&gt;"",MAX(OFFSET(testdata7[[#This Row],[high]],0,0,testdata7[[#This Row],[lastIndex]]-testdata7[[#This Row],[index]],1)),"")</f>
        <v/>
      </c>
      <c r="P398" s="29" t="str">
        <f ca="1">IF(testdata7[[#This Row],[dir]]&lt;&gt;"",MIN(OFFSET(testdata7[[#This Row],[low]],0,0,testdata7[[#This Row],[lastIndex]]-testdata7[[#This Row],[index]],1)),"")</f>
        <v/>
      </c>
      <c r="Q398" s="26" t="str">
        <f>IF(testdata7[[#This Row],[qty]]&lt;&gt;0,testdata7[[#This Row],[last]],"")</f>
        <v/>
      </c>
      <c r="R3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9" spans="1:18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IF(ABS(testdata7[[#This Row],[close]]-H398)&gt;=BrickSize,H398+testdata7[[#This Row],[qty]]*BrickSize,H398)</f>
        <v>274.29748287843296</v>
      </c>
      <c r="I399" s="15">
        <f>(testdata7[[#This Row],[close]]-H398)/BrickSize</f>
        <v>-0.24187703444275649</v>
      </c>
      <c r="J399" s="12">
        <f>ROUNDDOWN((testdata7[[#This Row],[close]]-H398)/BrickSize,0)</f>
        <v>0</v>
      </c>
      <c r="K399" s="12">
        <f t="array" ref="K399">SUM(ABS(J$2:J399))</f>
        <v>28</v>
      </c>
      <c r="L399" s="6" t="str">
        <f>IF(testdata7[[#This Row],[last]]&gt;H398,"UP",IF(testdata7[[#This Row],[last]]&lt;H398,"DN",""))</f>
        <v/>
      </c>
      <c r="M399" s="7">
        <f t="shared" si="6"/>
        <v>393</v>
      </c>
      <c r="N399" s="26" t="str">
        <f>IF(testdata7[[#This Row],[qty]]&lt;&gt;0,H398,"")</f>
        <v/>
      </c>
      <c r="O399" s="29" t="str">
        <f ca="1">IF(testdata7[[#This Row],[dir]]&lt;&gt;"",MAX(OFFSET(testdata7[[#This Row],[high]],0,0,testdata7[[#This Row],[lastIndex]]-testdata7[[#This Row],[index]],1)),"")</f>
        <v/>
      </c>
      <c r="P399" s="29" t="str">
        <f ca="1">IF(testdata7[[#This Row],[dir]]&lt;&gt;"",MIN(OFFSET(testdata7[[#This Row],[low]],0,0,testdata7[[#This Row],[lastIndex]]-testdata7[[#This Row],[index]],1)),"")</f>
        <v/>
      </c>
      <c r="Q399" s="26" t="str">
        <f>IF(testdata7[[#This Row],[qty]]&lt;&gt;0,testdata7[[#This Row],[last]],"")</f>
        <v/>
      </c>
      <c r="R39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0" spans="1:18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IF(ABS(testdata7[[#This Row],[close]]-H399)&gt;=BrickSize,H399+testdata7[[#This Row],[qty]]*BrickSize,H399)</f>
        <v>274.29748287843296</v>
      </c>
      <c r="I400" s="15">
        <f>(testdata7[[#This Row],[close]]-H399)/BrickSize</f>
        <v>-1.216778001748524E-3</v>
      </c>
      <c r="J400" s="12">
        <f>ROUNDDOWN((testdata7[[#This Row],[close]]-H399)/BrickSize,0)</f>
        <v>0</v>
      </c>
      <c r="K400" s="12">
        <f t="array" ref="K400">SUM(ABS(J$2:J400))</f>
        <v>28</v>
      </c>
      <c r="L400" s="6" t="str">
        <f>IF(testdata7[[#This Row],[last]]&gt;H399,"UP",IF(testdata7[[#This Row],[last]]&lt;H399,"DN",""))</f>
        <v/>
      </c>
      <c r="M400" s="7">
        <f t="shared" si="6"/>
        <v>393</v>
      </c>
      <c r="N400" s="26" t="str">
        <f>IF(testdata7[[#This Row],[qty]]&lt;&gt;0,H399,"")</f>
        <v/>
      </c>
      <c r="O400" s="29" t="str">
        <f ca="1">IF(testdata7[[#This Row],[dir]]&lt;&gt;"",MAX(OFFSET(testdata7[[#This Row],[high]],0,0,testdata7[[#This Row],[lastIndex]]-testdata7[[#This Row],[index]],1)),"")</f>
        <v/>
      </c>
      <c r="P400" s="29" t="str">
        <f ca="1">IF(testdata7[[#This Row],[dir]]&lt;&gt;"",MIN(OFFSET(testdata7[[#This Row],[low]],0,0,testdata7[[#This Row],[lastIndex]]-testdata7[[#This Row],[index]],1)),"")</f>
        <v/>
      </c>
      <c r="Q400" s="26" t="str">
        <f>IF(testdata7[[#This Row],[qty]]&lt;&gt;0,testdata7[[#This Row],[last]],"")</f>
        <v/>
      </c>
      <c r="R4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1" spans="1:18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IF(ABS(testdata7[[#This Row],[close]]-H400)&gt;=BrickSize,H400+testdata7[[#This Row],[qty]]*BrickSize,H400)</f>
        <v>274.29748287843296</v>
      </c>
      <c r="I401" s="15">
        <f>(testdata7[[#This Row],[close]]-H400)/BrickSize</f>
        <v>0.19066099402554035</v>
      </c>
      <c r="J401" s="12">
        <f>ROUNDDOWN((testdata7[[#This Row],[close]]-H400)/BrickSize,0)</f>
        <v>0</v>
      </c>
      <c r="K401" s="12">
        <f t="array" ref="K401">SUM(ABS(J$2:J401))</f>
        <v>28</v>
      </c>
      <c r="L401" s="6" t="str">
        <f>IF(testdata7[[#This Row],[last]]&gt;H400,"UP",IF(testdata7[[#This Row],[last]]&lt;H400,"DN",""))</f>
        <v/>
      </c>
      <c r="M401" s="7">
        <f t="shared" si="6"/>
        <v>393</v>
      </c>
      <c r="N401" s="26" t="str">
        <f>IF(testdata7[[#This Row],[qty]]&lt;&gt;0,H400,"")</f>
        <v/>
      </c>
      <c r="O401" s="29" t="str">
        <f ca="1">IF(testdata7[[#This Row],[dir]]&lt;&gt;"",MAX(OFFSET(testdata7[[#This Row],[high]],0,0,testdata7[[#This Row],[lastIndex]]-testdata7[[#This Row],[index]],1)),"")</f>
        <v/>
      </c>
      <c r="P401" s="29" t="str">
        <f ca="1">IF(testdata7[[#This Row],[dir]]&lt;&gt;"",MIN(OFFSET(testdata7[[#This Row],[low]],0,0,testdata7[[#This Row],[lastIndex]]-testdata7[[#This Row],[index]],1)),"")</f>
        <v/>
      </c>
      <c r="Q401" s="26" t="str">
        <f>IF(testdata7[[#This Row],[qty]]&lt;&gt;0,testdata7[[#This Row],[last]],"")</f>
        <v/>
      </c>
      <c r="R4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2" spans="1:18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IF(ABS(testdata7[[#This Row],[close]]-H401)&gt;=BrickSize,H401+testdata7[[#This Row],[qty]]*BrickSize,H401)</f>
        <v>274.29748287843296</v>
      </c>
      <c r="I402" s="15">
        <f>(testdata7[[#This Row],[close]]-H401)/BrickSize</f>
        <v>0.35489535821838686</v>
      </c>
      <c r="J402" s="12">
        <f>ROUNDDOWN((testdata7[[#This Row],[close]]-H401)/BrickSize,0)</f>
        <v>0</v>
      </c>
      <c r="K402" s="12">
        <f t="array" ref="K402">SUM(ABS(J$2:J402))</f>
        <v>28</v>
      </c>
      <c r="L402" s="6" t="str">
        <f>IF(testdata7[[#This Row],[last]]&gt;H401,"UP",IF(testdata7[[#This Row],[last]]&lt;H401,"DN",""))</f>
        <v/>
      </c>
      <c r="M402" s="7">
        <f t="shared" si="6"/>
        <v>393</v>
      </c>
      <c r="N402" s="26" t="str">
        <f>IF(testdata7[[#This Row],[qty]]&lt;&gt;0,H401,"")</f>
        <v/>
      </c>
      <c r="O402" s="29" t="str">
        <f ca="1">IF(testdata7[[#This Row],[dir]]&lt;&gt;"",MAX(OFFSET(testdata7[[#This Row],[high]],0,0,testdata7[[#This Row],[lastIndex]]-testdata7[[#This Row],[index]],1)),"")</f>
        <v/>
      </c>
      <c r="P402" s="29" t="str">
        <f ca="1">IF(testdata7[[#This Row],[dir]]&lt;&gt;"",MIN(OFFSET(testdata7[[#This Row],[low]],0,0,testdata7[[#This Row],[lastIndex]]-testdata7[[#This Row],[index]],1)),"")</f>
        <v/>
      </c>
      <c r="Q402" s="26" t="str">
        <f>IF(testdata7[[#This Row],[qty]]&lt;&gt;0,testdata7[[#This Row],[last]],"")</f>
        <v/>
      </c>
      <c r="R4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3" spans="1:18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IF(ABS(testdata7[[#This Row],[close]]-H402)&gt;=BrickSize,H402+testdata7[[#This Row],[qty]]*BrickSize,H402)</f>
        <v>274.29748287843296</v>
      </c>
      <c r="I403" s="15">
        <f>(testdata7[[#This Row],[close]]-H402)/BrickSize</f>
        <v>0.50286889427332393</v>
      </c>
      <c r="J403" s="12">
        <f>ROUNDDOWN((testdata7[[#This Row],[close]]-H402)/BrickSize,0)</f>
        <v>0</v>
      </c>
      <c r="K403" s="12">
        <f t="array" ref="K403">SUM(ABS(J$2:J403))</f>
        <v>28</v>
      </c>
      <c r="L403" s="6" t="str">
        <f>IF(testdata7[[#This Row],[last]]&gt;H402,"UP",IF(testdata7[[#This Row],[last]]&lt;H402,"DN",""))</f>
        <v/>
      </c>
      <c r="M403" s="7">
        <f t="shared" si="6"/>
        <v>393</v>
      </c>
      <c r="N403" s="26" t="str">
        <f>IF(testdata7[[#This Row],[qty]]&lt;&gt;0,H402,"")</f>
        <v/>
      </c>
      <c r="O403" s="29" t="str">
        <f ca="1">IF(testdata7[[#This Row],[dir]]&lt;&gt;"",MAX(OFFSET(testdata7[[#This Row],[high]],0,0,testdata7[[#This Row],[lastIndex]]-testdata7[[#This Row],[index]],1)),"")</f>
        <v/>
      </c>
      <c r="P403" s="29" t="str">
        <f ca="1">IF(testdata7[[#This Row],[dir]]&lt;&gt;"",MIN(OFFSET(testdata7[[#This Row],[low]],0,0,testdata7[[#This Row],[lastIndex]]-testdata7[[#This Row],[index]],1)),"")</f>
        <v/>
      </c>
      <c r="Q403" s="26" t="str">
        <f>IF(testdata7[[#This Row],[qty]]&lt;&gt;0,testdata7[[#This Row],[last]],"")</f>
        <v/>
      </c>
      <c r="R4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4" spans="1:18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IF(ABS(testdata7[[#This Row],[close]]-H403)&gt;=BrickSize,H403+testdata7[[#This Row],[qty]]*BrickSize,H403)</f>
        <v>274.29748287843296</v>
      </c>
      <c r="I404" s="15">
        <f>(testdata7[[#This Row],[close]]-H403)/BrickSize</f>
        <v>0.48335590050783633</v>
      </c>
      <c r="J404" s="12">
        <f>ROUNDDOWN((testdata7[[#This Row],[close]]-H403)/BrickSize,0)</f>
        <v>0</v>
      </c>
      <c r="K404" s="12">
        <f t="array" ref="K404">SUM(ABS(J$2:J404))</f>
        <v>28</v>
      </c>
      <c r="L404" s="6" t="str">
        <f>IF(testdata7[[#This Row],[last]]&gt;H403,"UP",IF(testdata7[[#This Row],[last]]&lt;H403,"DN",""))</f>
        <v/>
      </c>
      <c r="M404" s="7">
        <f t="shared" si="6"/>
        <v>393</v>
      </c>
      <c r="N404" s="26" t="str">
        <f>IF(testdata7[[#This Row],[qty]]&lt;&gt;0,H403,"")</f>
        <v/>
      </c>
      <c r="O404" s="29" t="str">
        <f ca="1">IF(testdata7[[#This Row],[dir]]&lt;&gt;"",MAX(OFFSET(testdata7[[#This Row],[high]],0,0,testdata7[[#This Row],[lastIndex]]-testdata7[[#This Row],[index]],1)),"")</f>
        <v/>
      </c>
      <c r="P404" s="29" t="str">
        <f ca="1">IF(testdata7[[#This Row],[dir]]&lt;&gt;"",MIN(OFFSET(testdata7[[#This Row],[low]],0,0,testdata7[[#This Row],[lastIndex]]-testdata7[[#This Row],[index]],1)),"")</f>
        <v/>
      </c>
      <c r="Q404" s="26" t="str">
        <f>IF(testdata7[[#This Row],[qty]]&lt;&gt;0,testdata7[[#This Row],[last]],"")</f>
        <v/>
      </c>
      <c r="R4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5" spans="1:18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IF(ABS(testdata7[[#This Row],[close]]-H404)&gt;=BrickSize,H404+testdata7[[#This Row],[qty]]*BrickSize,H404)</f>
        <v>274.29748287843296</v>
      </c>
      <c r="I405" s="15">
        <f>(testdata7[[#This Row],[close]]-H404)/BrickSize</f>
        <v>0.42319083639758437</v>
      </c>
      <c r="J405" s="12">
        <f>ROUNDDOWN((testdata7[[#This Row],[close]]-H404)/BrickSize,0)</f>
        <v>0</v>
      </c>
      <c r="K405" s="12">
        <f t="array" ref="K405">SUM(ABS(J$2:J405))</f>
        <v>28</v>
      </c>
      <c r="L405" s="6" t="str">
        <f>IF(testdata7[[#This Row],[last]]&gt;H404,"UP",IF(testdata7[[#This Row],[last]]&lt;H404,"DN",""))</f>
        <v/>
      </c>
      <c r="M405" s="7">
        <f t="shared" si="6"/>
        <v>393</v>
      </c>
      <c r="N405" s="26" t="str">
        <f>IF(testdata7[[#This Row],[qty]]&lt;&gt;0,H404,"")</f>
        <v/>
      </c>
      <c r="O405" s="29" t="str">
        <f ca="1">IF(testdata7[[#This Row],[dir]]&lt;&gt;"",MAX(OFFSET(testdata7[[#This Row],[high]],0,0,testdata7[[#This Row],[lastIndex]]-testdata7[[#This Row],[index]],1)),"")</f>
        <v/>
      </c>
      <c r="P405" s="29" t="str">
        <f ca="1">IF(testdata7[[#This Row],[dir]]&lt;&gt;"",MIN(OFFSET(testdata7[[#This Row],[low]],0,0,testdata7[[#This Row],[lastIndex]]-testdata7[[#This Row],[index]],1)),"")</f>
        <v/>
      </c>
      <c r="Q405" s="26" t="str">
        <f>IF(testdata7[[#This Row],[qty]]&lt;&gt;0,testdata7[[#This Row],[last]],"")</f>
        <v/>
      </c>
      <c r="R40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6" spans="1:18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IF(ABS(testdata7[[#This Row],[close]]-H405)&gt;=BrickSize,H405+testdata7[[#This Row],[qty]]*BrickSize,H405)</f>
        <v>274.29748287843296</v>
      </c>
      <c r="I406" s="15">
        <f>(testdata7[[#This Row],[close]]-H405)/BrickSize</f>
        <v>0.12073943303254454</v>
      </c>
      <c r="J406" s="12">
        <f>ROUNDDOWN((testdata7[[#This Row],[close]]-H405)/BrickSize,0)</f>
        <v>0</v>
      </c>
      <c r="K406" s="12">
        <f t="array" ref="K406">SUM(ABS(J$2:J406))</f>
        <v>28</v>
      </c>
      <c r="L406" s="6" t="str">
        <f>IF(testdata7[[#This Row],[last]]&gt;H405,"UP",IF(testdata7[[#This Row],[last]]&lt;H405,"DN",""))</f>
        <v/>
      </c>
      <c r="M406" s="7">
        <f t="shared" si="6"/>
        <v>393</v>
      </c>
      <c r="N406" s="26" t="str">
        <f>IF(testdata7[[#This Row],[qty]]&lt;&gt;0,H405,"")</f>
        <v/>
      </c>
      <c r="O406" s="29" t="str">
        <f ca="1">IF(testdata7[[#This Row],[dir]]&lt;&gt;"",MAX(OFFSET(testdata7[[#This Row],[high]],0,0,testdata7[[#This Row],[lastIndex]]-testdata7[[#This Row],[index]],1)),"")</f>
        <v/>
      </c>
      <c r="P406" s="29" t="str">
        <f ca="1">IF(testdata7[[#This Row],[dir]]&lt;&gt;"",MIN(OFFSET(testdata7[[#This Row],[low]],0,0,testdata7[[#This Row],[lastIndex]]-testdata7[[#This Row],[index]],1)),"")</f>
        <v/>
      </c>
      <c r="Q406" s="26" t="str">
        <f>IF(testdata7[[#This Row],[qty]]&lt;&gt;0,testdata7[[#This Row],[last]],"")</f>
        <v/>
      </c>
      <c r="R40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7" spans="1:18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IF(ABS(testdata7[[#This Row],[close]]-H406)&gt;=BrickSize,H406+testdata7[[#This Row],[qty]]*BrickSize,H406)</f>
        <v>274.29748287843296</v>
      </c>
      <c r="I407" s="15">
        <f>(testdata7[[#This Row],[close]]-H406)/BrickSize</f>
        <v>-4.6747096787889408E-2</v>
      </c>
      <c r="J407" s="12">
        <f>ROUNDDOWN((testdata7[[#This Row],[close]]-H406)/BrickSize,0)</f>
        <v>0</v>
      </c>
      <c r="K407" s="12">
        <f t="array" ref="K407">SUM(ABS(J$2:J407))</f>
        <v>28</v>
      </c>
      <c r="L407" s="6" t="str">
        <f>IF(testdata7[[#This Row],[last]]&gt;H406,"UP",IF(testdata7[[#This Row],[last]]&lt;H406,"DN",""))</f>
        <v/>
      </c>
      <c r="M407" s="7">
        <f t="shared" si="6"/>
        <v>393</v>
      </c>
      <c r="N407" s="26" t="str">
        <f>IF(testdata7[[#This Row],[qty]]&lt;&gt;0,H406,"")</f>
        <v/>
      </c>
      <c r="O407" s="29" t="str">
        <f ca="1">IF(testdata7[[#This Row],[dir]]&lt;&gt;"",MAX(OFFSET(testdata7[[#This Row],[high]],0,0,testdata7[[#This Row],[lastIndex]]-testdata7[[#This Row],[index]],1)),"")</f>
        <v/>
      </c>
      <c r="P407" s="29" t="str">
        <f ca="1">IF(testdata7[[#This Row],[dir]]&lt;&gt;"",MIN(OFFSET(testdata7[[#This Row],[low]],0,0,testdata7[[#This Row],[lastIndex]]-testdata7[[#This Row],[index]],1)),"")</f>
        <v/>
      </c>
      <c r="Q407" s="26" t="str">
        <f>IF(testdata7[[#This Row],[qty]]&lt;&gt;0,testdata7[[#This Row],[last]],"")</f>
        <v/>
      </c>
      <c r="R4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8" spans="1:18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IF(ABS(testdata7[[#This Row],[close]]-H407)&gt;=BrickSize,H407+testdata7[[#This Row],[qty]]*BrickSize,H407)</f>
        <v>274.29748287843296</v>
      </c>
      <c r="I408" s="15">
        <f>(testdata7[[#This Row],[close]]-H407)/BrickSize</f>
        <v>0.23781739562546109</v>
      </c>
      <c r="J408" s="12">
        <f>ROUNDDOWN((testdata7[[#This Row],[close]]-H407)/BrickSize,0)</f>
        <v>0</v>
      </c>
      <c r="K408" s="12">
        <f t="array" ref="K408">SUM(ABS(J$2:J408))</f>
        <v>28</v>
      </c>
      <c r="L408" s="6" t="str">
        <f>IF(testdata7[[#This Row],[last]]&gt;H407,"UP",IF(testdata7[[#This Row],[last]]&lt;H407,"DN",""))</f>
        <v/>
      </c>
      <c r="M408" s="7">
        <f t="shared" si="6"/>
        <v>393</v>
      </c>
      <c r="N408" s="26" t="str">
        <f>IF(testdata7[[#This Row],[qty]]&lt;&gt;0,H407,"")</f>
        <v/>
      </c>
      <c r="O408" s="29" t="str">
        <f ca="1">IF(testdata7[[#This Row],[dir]]&lt;&gt;"",MAX(OFFSET(testdata7[[#This Row],[high]],0,0,testdata7[[#This Row],[lastIndex]]-testdata7[[#This Row],[index]],1)),"")</f>
        <v/>
      </c>
      <c r="P408" s="29" t="str">
        <f ca="1">IF(testdata7[[#This Row],[dir]]&lt;&gt;"",MIN(OFFSET(testdata7[[#This Row],[low]],0,0,testdata7[[#This Row],[lastIndex]]-testdata7[[#This Row],[index]],1)),"")</f>
        <v/>
      </c>
      <c r="Q408" s="26" t="str">
        <f>IF(testdata7[[#This Row],[qty]]&lt;&gt;0,testdata7[[#This Row],[last]],"")</f>
        <v/>
      </c>
      <c r="R40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9" spans="1:18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IF(ABS(testdata7[[#This Row],[close]]-H408)&gt;=BrickSize,H408+testdata7[[#This Row],[qty]]*BrickSize,H408)</f>
        <v>274.29748287843296</v>
      </c>
      <c r="I409" s="15">
        <f>(testdata7[[#This Row],[close]]-H408)/BrickSize</f>
        <v>-9.7155664015397589E-2</v>
      </c>
      <c r="J409" s="12">
        <f>ROUNDDOWN((testdata7[[#This Row],[close]]-H408)/BrickSize,0)</f>
        <v>0</v>
      </c>
      <c r="K409" s="12">
        <f t="array" ref="K409">SUM(ABS(J$2:J409))</f>
        <v>28</v>
      </c>
      <c r="L409" s="6" t="str">
        <f>IF(testdata7[[#This Row],[last]]&gt;H408,"UP",IF(testdata7[[#This Row],[last]]&lt;H408,"DN",""))</f>
        <v/>
      </c>
      <c r="M409" s="7">
        <f t="shared" si="6"/>
        <v>393</v>
      </c>
      <c r="N409" s="26" t="str">
        <f>IF(testdata7[[#This Row],[qty]]&lt;&gt;0,H408,"")</f>
        <v/>
      </c>
      <c r="O409" s="29" t="str">
        <f ca="1">IF(testdata7[[#This Row],[dir]]&lt;&gt;"",MAX(OFFSET(testdata7[[#This Row],[high]],0,0,testdata7[[#This Row],[lastIndex]]-testdata7[[#This Row],[index]],1)),"")</f>
        <v/>
      </c>
      <c r="P409" s="29" t="str">
        <f ca="1">IF(testdata7[[#This Row],[dir]]&lt;&gt;"",MIN(OFFSET(testdata7[[#This Row],[low]],0,0,testdata7[[#This Row],[lastIndex]]-testdata7[[#This Row],[index]],1)),"")</f>
        <v/>
      </c>
      <c r="Q409" s="26" t="str">
        <f>IF(testdata7[[#This Row],[qty]]&lt;&gt;0,testdata7[[#This Row],[last]],"")</f>
        <v/>
      </c>
      <c r="R40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0" spans="1:18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IF(ABS(testdata7[[#This Row],[close]]-H409)&gt;=BrickSize,H409+testdata7[[#This Row],[qty]]*BrickSize,H409)</f>
        <v>274.29748287843296</v>
      </c>
      <c r="I410" s="15">
        <f>(testdata7[[#This Row],[close]]-H409)/BrickSize</f>
        <v>0.26220863783232523</v>
      </c>
      <c r="J410" s="12">
        <f>ROUNDDOWN((testdata7[[#This Row],[close]]-H409)/BrickSize,0)</f>
        <v>0</v>
      </c>
      <c r="K410" s="12">
        <f t="array" ref="K410">SUM(ABS(J$2:J410))</f>
        <v>28</v>
      </c>
      <c r="L410" s="6" t="str">
        <f>IF(testdata7[[#This Row],[last]]&gt;H409,"UP",IF(testdata7[[#This Row],[last]]&lt;H409,"DN",""))</f>
        <v/>
      </c>
      <c r="M410" s="7">
        <f t="shared" si="6"/>
        <v>393</v>
      </c>
      <c r="N410" s="26" t="str">
        <f>IF(testdata7[[#This Row],[qty]]&lt;&gt;0,H409,"")</f>
        <v/>
      </c>
      <c r="O410" s="29" t="str">
        <f ca="1">IF(testdata7[[#This Row],[dir]]&lt;&gt;"",MAX(OFFSET(testdata7[[#This Row],[high]],0,0,testdata7[[#This Row],[lastIndex]]-testdata7[[#This Row],[index]],1)),"")</f>
        <v/>
      </c>
      <c r="P410" s="29" t="str">
        <f ca="1">IF(testdata7[[#This Row],[dir]]&lt;&gt;"",MIN(OFFSET(testdata7[[#This Row],[low]],0,0,testdata7[[#This Row],[lastIndex]]-testdata7[[#This Row],[index]],1)),"")</f>
        <v/>
      </c>
      <c r="Q410" s="26" t="str">
        <f>IF(testdata7[[#This Row],[qty]]&lt;&gt;0,testdata7[[#This Row],[last]],"")</f>
        <v/>
      </c>
      <c r="R41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1" spans="1:18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IF(ABS(testdata7[[#This Row],[close]]-H410)&gt;=BrickSize,H410+testdata7[[#This Row],[qty]]*BrickSize,H410)</f>
        <v>274.29748287843296</v>
      </c>
      <c r="I411" s="15">
        <f>(testdata7[[#This Row],[close]]-H410)/BrickSize</f>
        <v>0.42156475358379525</v>
      </c>
      <c r="J411" s="12">
        <f>ROUNDDOWN((testdata7[[#This Row],[close]]-H410)/BrickSize,0)</f>
        <v>0</v>
      </c>
      <c r="K411" s="12">
        <f t="array" ref="K411">SUM(ABS(J$2:J411))</f>
        <v>28</v>
      </c>
      <c r="L411" s="6" t="str">
        <f>IF(testdata7[[#This Row],[last]]&gt;H410,"UP",IF(testdata7[[#This Row],[last]]&lt;H410,"DN",""))</f>
        <v/>
      </c>
      <c r="M411" s="7">
        <f t="shared" si="6"/>
        <v>393</v>
      </c>
      <c r="N411" s="26" t="str">
        <f>IF(testdata7[[#This Row],[qty]]&lt;&gt;0,H410,"")</f>
        <v/>
      </c>
      <c r="O411" s="29" t="str">
        <f ca="1">IF(testdata7[[#This Row],[dir]]&lt;&gt;"",MAX(OFFSET(testdata7[[#This Row],[high]],0,0,testdata7[[#This Row],[lastIndex]]-testdata7[[#This Row],[index]],1)),"")</f>
        <v/>
      </c>
      <c r="P411" s="29" t="str">
        <f ca="1">IF(testdata7[[#This Row],[dir]]&lt;&gt;"",MIN(OFFSET(testdata7[[#This Row],[low]],0,0,testdata7[[#This Row],[lastIndex]]-testdata7[[#This Row],[index]],1)),"")</f>
        <v/>
      </c>
      <c r="Q411" s="26" t="str">
        <f>IF(testdata7[[#This Row],[qty]]&lt;&gt;0,testdata7[[#This Row],[last]],"")</f>
        <v/>
      </c>
      <c r="R4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2" spans="1:18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IF(ABS(testdata7[[#This Row],[close]]-H411)&gt;=BrickSize,H411+testdata7[[#This Row],[qty]]*BrickSize,H411)</f>
        <v>274.29748287843296</v>
      </c>
      <c r="I412" s="15">
        <f>(testdata7[[#This Row],[close]]-H411)/BrickSize</f>
        <v>0.51750363959744428</v>
      </c>
      <c r="J412" s="12">
        <f>ROUNDDOWN((testdata7[[#This Row],[close]]-H411)/BrickSize,0)</f>
        <v>0</v>
      </c>
      <c r="K412" s="12">
        <f t="array" ref="K412">SUM(ABS(J$2:J412))</f>
        <v>28</v>
      </c>
      <c r="L412" s="6" t="str">
        <f>IF(testdata7[[#This Row],[last]]&gt;H411,"UP",IF(testdata7[[#This Row],[last]]&lt;H411,"DN",""))</f>
        <v/>
      </c>
      <c r="M412" s="7">
        <f t="shared" si="6"/>
        <v>393</v>
      </c>
      <c r="N412" s="26" t="str">
        <f>IF(testdata7[[#This Row],[qty]]&lt;&gt;0,H411,"")</f>
        <v/>
      </c>
      <c r="O412" s="29" t="str">
        <f ca="1">IF(testdata7[[#This Row],[dir]]&lt;&gt;"",MAX(OFFSET(testdata7[[#This Row],[high]],0,0,testdata7[[#This Row],[lastIndex]]-testdata7[[#This Row],[index]],1)),"")</f>
        <v/>
      </c>
      <c r="P412" s="29" t="str">
        <f ca="1">IF(testdata7[[#This Row],[dir]]&lt;&gt;"",MIN(OFFSET(testdata7[[#This Row],[low]],0,0,testdata7[[#This Row],[lastIndex]]-testdata7[[#This Row],[index]],1)),"")</f>
        <v/>
      </c>
      <c r="Q412" s="26" t="str">
        <f>IF(testdata7[[#This Row],[qty]]&lt;&gt;0,testdata7[[#This Row],[last]],"")</f>
        <v/>
      </c>
      <c r="R4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3" spans="1:18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IF(ABS(testdata7[[#This Row],[close]]-H412)&gt;=BrickSize,H412+testdata7[[#This Row],[qty]]*BrickSize,H412)</f>
        <v>274.29748287843296</v>
      </c>
      <c r="I413" s="15">
        <f>(testdata7[[#This Row],[close]]-H412)/BrickSize</f>
        <v>0.62319902249382797</v>
      </c>
      <c r="J413" s="12">
        <f>ROUNDDOWN((testdata7[[#This Row],[close]]-H412)/BrickSize,0)</f>
        <v>0</v>
      </c>
      <c r="K413" s="12">
        <f t="array" ref="K413">SUM(ABS(J$2:J413))</f>
        <v>28</v>
      </c>
      <c r="L413" s="6" t="str">
        <f>IF(testdata7[[#This Row],[last]]&gt;H412,"UP",IF(testdata7[[#This Row],[last]]&lt;H412,"DN",""))</f>
        <v/>
      </c>
      <c r="M413" s="7">
        <f t="shared" si="6"/>
        <v>393</v>
      </c>
      <c r="N413" s="26" t="str">
        <f>IF(testdata7[[#This Row],[qty]]&lt;&gt;0,H412,"")</f>
        <v/>
      </c>
      <c r="O413" s="29" t="str">
        <f ca="1">IF(testdata7[[#This Row],[dir]]&lt;&gt;"",MAX(OFFSET(testdata7[[#This Row],[high]],0,0,testdata7[[#This Row],[lastIndex]]-testdata7[[#This Row],[index]],1)),"")</f>
        <v/>
      </c>
      <c r="P413" s="29" t="str">
        <f ca="1">IF(testdata7[[#This Row],[dir]]&lt;&gt;"",MIN(OFFSET(testdata7[[#This Row],[low]],0,0,testdata7[[#This Row],[lastIndex]]-testdata7[[#This Row],[index]],1)),"")</f>
        <v/>
      </c>
      <c r="Q413" s="26" t="str">
        <f>IF(testdata7[[#This Row],[qty]]&lt;&gt;0,testdata7[[#This Row],[last]],"")</f>
        <v/>
      </c>
      <c r="R4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4" spans="1:18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IF(ABS(testdata7[[#This Row],[close]]-H413)&gt;=BrickSize,H413+testdata7[[#This Row],[qty]]*BrickSize,H413)</f>
        <v>274.29748287843296</v>
      </c>
      <c r="I414" s="15">
        <f>(testdata7[[#This Row],[close]]-H413)/BrickSize</f>
        <v>0.59555561465938556</v>
      </c>
      <c r="J414" s="12">
        <f>ROUNDDOWN((testdata7[[#This Row],[close]]-H413)/BrickSize,0)</f>
        <v>0</v>
      </c>
      <c r="K414" s="12">
        <f t="array" ref="K414">SUM(ABS(J$2:J414))</f>
        <v>28</v>
      </c>
      <c r="L414" s="6" t="str">
        <f>IF(testdata7[[#This Row],[last]]&gt;H413,"UP",IF(testdata7[[#This Row],[last]]&lt;H413,"DN",""))</f>
        <v/>
      </c>
      <c r="M414" s="7">
        <f t="shared" si="6"/>
        <v>393</v>
      </c>
      <c r="N414" s="26" t="str">
        <f>IF(testdata7[[#This Row],[qty]]&lt;&gt;0,H413,"")</f>
        <v/>
      </c>
      <c r="O414" s="29" t="str">
        <f ca="1">IF(testdata7[[#This Row],[dir]]&lt;&gt;"",MAX(OFFSET(testdata7[[#This Row],[high]],0,0,testdata7[[#This Row],[lastIndex]]-testdata7[[#This Row],[index]],1)),"")</f>
        <v/>
      </c>
      <c r="P414" s="29" t="str">
        <f ca="1">IF(testdata7[[#This Row],[dir]]&lt;&gt;"",MIN(OFFSET(testdata7[[#This Row],[low]],0,0,testdata7[[#This Row],[lastIndex]]-testdata7[[#This Row],[index]],1)),"")</f>
        <v/>
      </c>
      <c r="Q414" s="26" t="str">
        <f>IF(testdata7[[#This Row],[qty]]&lt;&gt;0,testdata7[[#This Row],[last]],"")</f>
        <v/>
      </c>
      <c r="R41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5" spans="1:18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IF(ABS(testdata7[[#This Row],[close]]-H414)&gt;=BrickSize,H414+testdata7[[#This Row],[qty]]*BrickSize,H414)</f>
        <v>274.29748287843296</v>
      </c>
      <c r="I415" s="15">
        <f>(testdata7[[#This Row],[close]]-H414)/BrickSize</f>
        <v>0.53539055054913365</v>
      </c>
      <c r="J415" s="12">
        <f>ROUNDDOWN((testdata7[[#This Row],[close]]-H414)/BrickSize,0)</f>
        <v>0</v>
      </c>
      <c r="K415" s="12">
        <f t="array" ref="K415">SUM(ABS(J$2:J415))</f>
        <v>28</v>
      </c>
      <c r="L415" s="6" t="str">
        <f>IF(testdata7[[#This Row],[last]]&gt;H414,"UP",IF(testdata7[[#This Row],[last]]&lt;H414,"DN",""))</f>
        <v/>
      </c>
      <c r="M415" s="7">
        <f t="shared" si="6"/>
        <v>393</v>
      </c>
      <c r="N415" s="26" t="str">
        <f>IF(testdata7[[#This Row],[qty]]&lt;&gt;0,H414,"")</f>
        <v/>
      </c>
      <c r="O415" s="29" t="str">
        <f ca="1">IF(testdata7[[#This Row],[dir]]&lt;&gt;"",MAX(OFFSET(testdata7[[#This Row],[high]],0,0,testdata7[[#This Row],[lastIndex]]-testdata7[[#This Row],[index]],1)),"")</f>
        <v/>
      </c>
      <c r="P415" s="29" t="str">
        <f ca="1">IF(testdata7[[#This Row],[dir]]&lt;&gt;"",MIN(OFFSET(testdata7[[#This Row],[low]],0,0,testdata7[[#This Row],[lastIndex]]-testdata7[[#This Row],[index]],1)),"")</f>
        <v/>
      </c>
      <c r="Q415" s="26" t="str">
        <f>IF(testdata7[[#This Row],[qty]]&lt;&gt;0,testdata7[[#This Row],[last]],"")</f>
        <v/>
      </c>
      <c r="R4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6" spans="1:18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IF(ABS(testdata7[[#This Row],[close]]-H415)&gt;=BrickSize,H415+testdata7[[#This Row],[qty]]*BrickSize,H415)</f>
        <v>274.29748287843296</v>
      </c>
      <c r="I416" s="15">
        <f>(testdata7[[#This Row],[close]]-H415)/BrickSize</f>
        <v>0.80857246326595122</v>
      </c>
      <c r="J416" s="12">
        <f>ROUNDDOWN((testdata7[[#This Row],[close]]-H415)/BrickSize,0)</f>
        <v>0</v>
      </c>
      <c r="K416" s="12">
        <f t="array" ref="K416">SUM(ABS(J$2:J416))</f>
        <v>28</v>
      </c>
      <c r="L416" s="6" t="str">
        <f>IF(testdata7[[#This Row],[last]]&gt;H415,"UP",IF(testdata7[[#This Row],[last]]&lt;H415,"DN",""))</f>
        <v/>
      </c>
      <c r="M416" s="7">
        <f t="shared" si="6"/>
        <v>393</v>
      </c>
      <c r="N416" s="26" t="str">
        <f>IF(testdata7[[#This Row],[qty]]&lt;&gt;0,H415,"")</f>
        <v/>
      </c>
      <c r="O416" s="29" t="str">
        <f ca="1">IF(testdata7[[#This Row],[dir]]&lt;&gt;"",MAX(OFFSET(testdata7[[#This Row],[high]],0,0,testdata7[[#This Row],[lastIndex]]-testdata7[[#This Row],[index]],1)),"")</f>
        <v/>
      </c>
      <c r="P416" s="29" t="str">
        <f ca="1">IF(testdata7[[#This Row],[dir]]&lt;&gt;"",MIN(OFFSET(testdata7[[#This Row],[low]],0,0,testdata7[[#This Row],[lastIndex]]-testdata7[[#This Row],[index]],1)),"")</f>
        <v/>
      </c>
      <c r="Q416" s="26" t="str">
        <f>IF(testdata7[[#This Row],[qty]]&lt;&gt;0,testdata7[[#This Row],[last]],"")</f>
        <v/>
      </c>
      <c r="R4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7" spans="1:18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IF(ABS(testdata7[[#This Row],[close]]-H416)&gt;=BrickSize,H416+testdata7[[#This Row],[qty]]*BrickSize,H416)</f>
        <v>280.44723116627625</v>
      </c>
      <c r="I417" s="15">
        <f>(testdata7[[#This Row],[close]]-H416)/BrickSize</f>
        <v>1.166310682299885</v>
      </c>
      <c r="J417" s="12">
        <f>ROUNDDOWN((testdata7[[#This Row],[close]]-H416)/BrickSize,0)</f>
        <v>1</v>
      </c>
      <c r="K417" s="12">
        <f t="array" ref="K417">SUM(ABS(J$2:J417))</f>
        <v>29</v>
      </c>
      <c r="L417" s="6" t="str">
        <f>IF(testdata7[[#This Row],[last]]&gt;H416,"UP",IF(testdata7[[#This Row],[last]]&lt;H416,"DN",""))</f>
        <v>UP</v>
      </c>
      <c r="M417" s="7">
        <f t="shared" si="6"/>
        <v>393</v>
      </c>
      <c r="N417" s="26">
        <f>IF(testdata7[[#This Row],[qty]]&lt;&gt;0,H416,"")</f>
        <v>274.29748287843296</v>
      </c>
      <c r="O417" s="29">
        <f ca="1">IF(testdata7[[#This Row],[dir]]&lt;&gt;"",MAX(OFFSET(testdata7[[#This Row],[high]],0,0,testdata7[[#This Row],[lastIndex]]-testdata7[[#This Row],[index]],1)),"")</f>
        <v>281.58999999999997</v>
      </c>
      <c r="P417" s="29">
        <f ca="1">IF(testdata7[[#This Row],[dir]]&lt;&gt;"",MIN(OFFSET(testdata7[[#This Row],[low]],0,0,testdata7[[#This Row],[lastIndex]]-testdata7[[#This Row],[index]],1)),"")</f>
        <v>271.14999999999998</v>
      </c>
      <c r="Q417" s="26">
        <f>IF(testdata7[[#This Row],[qty]]&lt;&gt;0,testdata7[[#This Row],[last]],"")</f>
        <v>280.44723116627625</v>
      </c>
      <c r="R417" s="1">
        <f ca="1">IF(testdata7[[#This Row],[dir]]&lt;&gt;"",SUM(OFFSET(testdata7[[#This Row],[volume]],0,0,testdata7[[#This Row],[lastIndex]]-testdata7[[#This Row],[index]],1))/ABS(testdata7[[#This Row],[qty]]),"")</f>
        <v>1379211308</v>
      </c>
    </row>
    <row r="418" spans="1:18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IF(ABS(testdata7[[#This Row],[close]]-H417)&gt;=BrickSize,H417+testdata7[[#This Row],[qty]]*BrickSize,H417)</f>
        <v>280.44723116627625</v>
      </c>
      <c r="I418" s="15">
        <f>(testdata7[[#This Row],[close]]-H417)/BrickSize</f>
        <v>0.18907584169295161</v>
      </c>
      <c r="J418" s="12">
        <f>ROUNDDOWN((testdata7[[#This Row],[close]]-H417)/BrickSize,0)</f>
        <v>0</v>
      </c>
      <c r="K418" s="12">
        <f t="array" ref="K418">SUM(ABS(J$2:J418))</f>
        <v>29</v>
      </c>
      <c r="L418" s="6" t="str">
        <f>IF(testdata7[[#This Row],[last]]&gt;H417,"UP",IF(testdata7[[#This Row],[last]]&lt;H417,"DN",""))</f>
        <v/>
      </c>
      <c r="M418" s="7">
        <f t="shared" si="6"/>
        <v>416</v>
      </c>
      <c r="N418" s="26" t="str">
        <f>IF(testdata7[[#This Row],[qty]]&lt;&gt;0,H417,"")</f>
        <v/>
      </c>
      <c r="O418" s="29" t="str">
        <f ca="1">IF(testdata7[[#This Row],[dir]]&lt;&gt;"",MAX(OFFSET(testdata7[[#This Row],[high]],0,0,testdata7[[#This Row],[lastIndex]]-testdata7[[#This Row],[index]],1)),"")</f>
        <v/>
      </c>
      <c r="P418" s="29" t="str">
        <f ca="1">IF(testdata7[[#This Row],[dir]]&lt;&gt;"",MIN(OFFSET(testdata7[[#This Row],[low]],0,0,testdata7[[#This Row],[lastIndex]]-testdata7[[#This Row],[index]],1)),"")</f>
        <v/>
      </c>
      <c r="Q418" s="26" t="str">
        <f>IF(testdata7[[#This Row],[qty]]&lt;&gt;0,testdata7[[#This Row],[last]],"")</f>
        <v/>
      </c>
      <c r="R4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9" spans="1:18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IF(ABS(testdata7[[#This Row],[close]]-H418)&gt;=BrickSize,H418+testdata7[[#This Row],[qty]]*BrickSize,H418)</f>
        <v>280.44723116627625</v>
      </c>
      <c r="I419" s="15">
        <f>(testdata7[[#This Row],[close]]-H418)/BrickSize</f>
        <v>0.43461434657532688</v>
      </c>
      <c r="J419" s="12">
        <f>ROUNDDOWN((testdata7[[#This Row],[close]]-H418)/BrickSize,0)</f>
        <v>0</v>
      </c>
      <c r="K419" s="12">
        <f t="array" ref="K419">SUM(ABS(J$2:J419))</f>
        <v>29</v>
      </c>
      <c r="L419" s="6" t="str">
        <f>IF(testdata7[[#This Row],[last]]&gt;H418,"UP",IF(testdata7[[#This Row],[last]]&lt;H418,"DN",""))</f>
        <v/>
      </c>
      <c r="M419" s="7">
        <f t="shared" si="6"/>
        <v>416</v>
      </c>
      <c r="N419" s="26" t="str">
        <f>IF(testdata7[[#This Row],[qty]]&lt;&gt;0,H418,"")</f>
        <v/>
      </c>
      <c r="O419" s="29" t="str">
        <f ca="1">IF(testdata7[[#This Row],[dir]]&lt;&gt;"",MAX(OFFSET(testdata7[[#This Row],[high]],0,0,testdata7[[#This Row],[lastIndex]]-testdata7[[#This Row],[index]],1)),"")</f>
        <v/>
      </c>
      <c r="P419" s="29" t="str">
        <f ca="1">IF(testdata7[[#This Row],[dir]]&lt;&gt;"",MIN(OFFSET(testdata7[[#This Row],[low]],0,0,testdata7[[#This Row],[lastIndex]]-testdata7[[#This Row],[index]],1)),"")</f>
        <v/>
      </c>
      <c r="Q419" s="26" t="str">
        <f>IF(testdata7[[#This Row],[qty]]&lt;&gt;0,testdata7[[#This Row],[last]],"")</f>
        <v/>
      </c>
      <c r="R4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0" spans="1:18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IF(ABS(testdata7[[#This Row],[close]]-H419)&gt;=BrickSize,H419+testdata7[[#This Row],[qty]]*BrickSize,H419)</f>
        <v>280.44723116627625</v>
      </c>
      <c r="I420" s="15">
        <f>(testdata7[[#This Row],[close]]-H419)/BrickSize</f>
        <v>0.2492409058032036</v>
      </c>
      <c r="J420" s="12">
        <f>ROUNDDOWN((testdata7[[#This Row],[close]]-H419)/BrickSize,0)</f>
        <v>0</v>
      </c>
      <c r="K420" s="12">
        <f t="array" ref="K420">SUM(ABS(J$2:J420))</f>
        <v>29</v>
      </c>
      <c r="L420" s="6" t="str">
        <f>IF(testdata7[[#This Row],[last]]&gt;H419,"UP",IF(testdata7[[#This Row],[last]]&lt;H419,"DN",""))</f>
        <v/>
      </c>
      <c r="M420" s="7">
        <f t="shared" si="6"/>
        <v>416</v>
      </c>
      <c r="N420" s="26" t="str">
        <f>IF(testdata7[[#This Row],[qty]]&lt;&gt;0,H419,"")</f>
        <v/>
      </c>
      <c r="O420" s="29" t="str">
        <f ca="1">IF(testdata7[[#This Row],[dir]]&lt;&gt;"",MAX(OFFSET(testdata7[[#This Row],[high]],0,0,testdata7[[#This Row],[lastIndex]]-testdata7[[#This Row],[index]],1)),"")</f>
        <v/>
      </c>
      <c r="P420" s="29" t="str">
        <f ca="1">IF(testdata7[[#This Row],[dir]]&lt;&gt;"",MIN(OFFSET(testdata7[[#This Row],[low]],0,0,testdata7[[#This Row],[lastIndex]]-testdata7[[#This Row],[index]],1)),"")</f>
        <v/>
      </c>
      <c r="Q420" s="26" t="str">
        <f>IF(testdata7[[#This Row],[qty]]&lt;&gt;0,testdata7[[#This Row],[last]],"")</f>
        <v/>
      </c>
      <c r="R4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1" spans="1:18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IF(ABS(testdata7[[#This Row],[close]]-H420)&gt;=BrickSize,H420+testdata7[[#This Row],[qty]]*BrickSize,H420)</f>
        <v>280.44723116627625</v>
      </c>
      <c r="I421" s="15">
        <f>(testdata7[[#This Row],[close]]-H420)/BrickSize</f>
        <v>0.2492409058032036</v>
      </c>
      <c r="J421" s="12">
        <f>ROUNDDOWN((testdata7[[#This Row],[close]]-H420)/BrickSize,0)</f>
        <v>0</v>
      </c>
      <c r="K421" s="12">
        <f t="array" ref="K421">SUM(ABS(J$2:J421))</f>
        <v>29</v>
      </c>
      <c r="L421" s="6" t="str">
        <f>IF(testdata7[[#This Row],[last]]&gt;H420,"UP",IF(testdata7[[#This Row],[last]]&lt;H420,"DN",""))</f>
        <v/>
      </c>
      <c r="M421" s="7">
        <f t="shared" si="6"/>
        <v>416</v>
      </c>
      <c r="N421" s="26" t="str">
        <f>IF(testdata7[[#This Row],[qty]]&lt;&gt;0,H420,"")</f>
        <v/>
      </c>
      <c r="O421" s="29" t="str">
        <f ca="1">IF(testdata7[[#This Row],[dir]]&lt;&gt;"",MAX(OFFSET(testdata7[[#This Row],[high]],0,0,testdata7[[#This Row],[lastIndex]]-testdata7[[#This Row],[index]],1)),"")</f>
        <v/>
      </c>
      <c r="P421" s="29" t="str">
        <f ca="1">IF(testdata7[[#This Row],[dir]]&lt;&gt;"",MIN(OFFSET(testdata7[[#This Row],[low]],0,0,testdata7[[#This Row],[lastIndex]]-testdata7[[#This Row],[index]],1)),"")</f>
        <v/>
      </c>
      <c r="Q421" s="26" t="str">
        <f>IF(testdata7[[#This Row],[qty]]&lt;&gt;0,testdata7[[#This Row],[last]],"")</f>
        <v/>
      </c>
      <c r="R4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2" spans="1:18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IF(ABS(testdata7[[#This Row],[close]]-H421)&gt;=BrickSize,H421+testdata7[[#This Row],[qty]]*BrickSize,H421)</f>
        <v>280.44723116627625</v>
      </c>
      <c r="I422" s="15">
        <f>(testdata7[[#This Row],[close]]-H421)/BrickSize</f>
        <v>0.17118893074125308</v>
      </c>
      <c r="J422" s="12">
        <f>ROUNDDOWN((testdata7[[#This Row],[close]]-H421)/BrickSize,0)</f>
        <v>0</v>
      </c>
      <c r="K422" s="12">
        <f t="array" ref="K422">SUM(ABS(J$2:J422))</f>
        <v>29</v>
      </c>
      <c r="L422" s="6" t="str">
        <f>IF(testdata7[[#This Row],[last]]&gt;H421,"UP",IF(testdata7[[#This Row],[last]]&lt;H421,"DN",""))</f>
        <v/>
      </c>
      <c r="M422" s="7">
        <f t="shared" si="6"/>
        <v>416</v>
      </c>
      <c r="N422" s="26" t="str">
        <f>IF(testdata7[[#This Row],[qty]]&lt;&gt;0,H421,"")</f>
        <v/>
      </c>
      <c r="O422" s="29" t="str">
        <f ca="1">IF(testdata7[[#This Row],[dir]]&lt;&gt;"",MAX(OFFSET(testdata7[[#This Row],[high]],0,0,testdata7[[#This Row],[lastIndex]]-testdata7[[#This Row],[index]],1)),"")</f>
        <v/>
      </c>
      <c r="P422" s="29" t="str">
        <f ca="1">IF(testdata7[[#This Row],[dir]]&lt;&gt;"",MIN(OFFSET(testdata7[[#This Row],[low]],0,0,testdata7[[#This Row],[lastIndex]]-testdata7[[#This Row],[index]],1)),"")</f>
        <v/>
      </c>
      <c r="Q422" s="26" t="str">
        <f>IF(testdata7[[#This Row],[qty]]&lt;&gt;0,testdata7[[#This Row],[last]],"")</f>
        <v/>
      </c>
      <c r="R4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3" spans="1:18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IF(ABS(testdata7[[#This Row],[close]]-H422)&gt;=BrickSize,H422+testdata7[[#This Row],[qty]]*BrickSize,H422)</f>
        <v>280.44723116627625</v>
      </c>
      <c r="I423" s="15">
        <f>(testdata7[[#This Row],[close]]-H422)/BrickSize</f>
        <v>4.7606636893170913E-2</v>
      </c>
      <c r="J423" s="12">
        <f>ROUNDDOWN((testdata7[[#This Row],[close]]-H422)/BrickSize,0)</f>
        <v>0</v>
      </c>
      <c r="K423" s="12">
        <f t="array" ref="K423">SUM(ABS(J$2:J423))</f>
        <v>29</v>
      </c>
      <c r="L423" s="6" t="str">
        <f>IF(testdata7[[#This Row],[last]]&gt;H422,"UP",IF(testdata7[[#This Row],[last]]&lt;H422,"DN",""))</f>
        <v/>
      </c>
      <c r="M423" s="7">
        <f t="shared" si="6"/>
        <v>416</v>
      </c>
      <c r="N423" s="26" t="str">
        <f>IF(testdata7[[#This Row],[qty]]&lt;&gt;0,H422,"")</f>
        <v/>
      </c>
      <c r="O423" s="29" t="str">
        <f ca="1">IF(testdata7[[#This Row],[dir]]&lt;&gt;"",MAX(OFFSET(testdata7[[#This Row],[high]],0,0,testdata7[[#This Row],[lastIndex]]-testdata7[[#This Row],[index]],1)),"")</f>
        <v/>
      </c>
      <c r="P423" s="29" t="str">
        <f ca="1">IF(testdata7[[#This Row],[dir]]&lt;&gt;"",MIN(OFFSET(testdata7[[#This Row],[low]],0,0,testdata7[[#This Row],[lastIndex]]-testdata7[[#This Row],[index]],1)),"")</f>
        <v/>
      </c>
      <c r="Q423" s="26" t="str">
        <f>IF(testdata7[[#This Row],[qty]]&lt;&gt;0,testdata7[[#This Row],[last]],"")</f>
        <v/>
      </c>
      <c r="R4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4" spans="1:18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IF(ABS(testdata7[[#This Row],[close]]-H423)&gt;=BrickSize,H423+testdata7[[#This Row],[qty]]*BrickSize,H423)</f>
        <v>280.44723116627625</v>
      </c>
      <c r="I424" s="15">
        <f>(testdata7[[#This Row],[close]]-H423)/BrickSize</f>
        <v>-8.8984319465242503E-2</v>
      </c>
      <c r="J424" s="12">
        <f>ROUNDDOWN((testdata7[[#This Row],[close]]-H423)/BrickSize,0)</f>
        <v>0</v>
      </c>
      <c r="K424" s="12">
        <f t="array" ref="K424">SUM(ABS(J$2:J424))</f>
        <v>29</v>
      </c>
      <c r="L424" s="6" t="str">
        <f>IF(testdata7[[#This Row],[last]]&gt;H423,"UP",IF(testdata7[[#This Row],[last]]&lt;H423,"DN",""))</f>
        <v/>
      </c>
      <c r="M424" s="7">
        <f t="shared" si="6"/>
        <v>416</v>
      </c>
      <c r="N424" s="26" t="str">
        <f>IF(testdata7[[#This Row],[qty]]&lt;&gt;0,H423,"")</f>
        <v/>
      </c>
      <c r="O424" s="29" t="str">
        <f ca="1">IF(testdata7[[#This Row],[dir]]&lt;&gt;"",MAX(OFFSET(testdata7[[#This Row],[high]],0,0,testdata7[[#This Row],[lastIndex]]-testdata7[[#This Row],[index]],1)),"")</f>
        <v/>
      </c>
      <c r="P424" s="29" t="str">
        <f ca="1">IF(testdata7[[#This Row],[dir]]&lt;&gt;"",MIN(OFFSET(testdata7[[#This Row],[low]],0,0,testdata7[[#This Row],[lastIndex]]-testdata7[[#This Row],[index]],1)),"")</f>
        <v/>
      </c>
      <c r="Q424" s="26" t="str">
        <f>IF(testdata7[[#This Row],[qty]]&lt;&gt;0,testdata7[[#This Row],[last]],"")</f>
        <v/>
      </c>
      <c r="R4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5" spans="1:18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IF(ABS(testdata7[[#This Row],[close]]-H424)&gt;=BrickSize,H424+testdata7[[#This Row],[qty]]*BrickSize,H424)</f>
        <v>280.44723116627625</v>
      </c>
      <c r="I425" s="15">
        <f>(testdata7[[#This Row],[close]]-H424)/BrickSize</f>
        <v>-0.17841887422371669</v>
      </c>
      <c r="J425" s="12">
        <f>ROUNDDOWN((testdata7[[#This Row],[close]]-H424)/BrickSize,0)</f>
        <v>0</v>
      </c>
      <c r="K425" s="12">
        <f t="array" ref="K425">SUM(ABS(J$2:J425))</f>
        <v>29</v>
      </c>
      <c r="L425" s="6" t="str">
        <f>IF(testdata7[[#This Row],[last]]&gt;H424,"UP",IF(testdata7[[#This Row],[last]]&lt;H424,"DN",""))</f>
        <v/>
      </c>
      <c r="M425" s="7">
        <f t="shared" si="6"/>
        <v>416</v>
      </c>
      <c r="N425" s="26" t="str">
        <f>IF(testdata7[[#This Row],[qty]]&lt;&gt;0,H424,"")</f>
        <v/>
      </c>
      <c r="O425" s="29" t="str">
        <f ca="1">IF(testdata7[[#This Row],[dir]]&lt;&gt;"",MAX(OFFSET(testdata7[[#This Row],[high]],0,0,testdata7[[#This Row],[lastIndex]]-testdata7[[#This Row],[index]],1)),"")</f>
        <v/>
      </c>
      <c r="P425" s="29" t="str">
        <f ca="1">IF(testdata7[[#This Row],[dir]]&lt;&gt;"",MIN(OFFSET(testdata7[[#This Row],[low]],0,0,testdata7[[#This Row],[lastIndex]]-testdata7[[#This Row],[index]],1)),"")</f>
        <v/>
      </c>
      <c r="Q425" s="26" t="str">
        <f>IF(testdata7[[#This Row],[qty]]&lt;&gt;0,testdata7[[#This Row],[last]],"")</f>
        <v/>
      </c>
      <c r="R4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6" spans="1:18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IF(ABS(testdata7[[#This Row],[close]]-H425)&gt;=BrickSize,H425+testdata7[[#This Row],[qty]]*BrickSize,H425)</f>
        <v>280.44723116627625</v>
      </c>
      <c r="I426" s="15">
        <f>(testdata7[[#This Row],[close]]-H425)/BrickSize</f>
        <v>-9.8740816347986315E-2</v>
      </c>
      <c r="J426" s="12">
        <f>ROUNDDOWN((testdata7[[#This Row],[close]]-H425)/BrickSize,0)</f>
        <v>0</v>
      </c>
      <c r="K426" s="12">
        <f t="array" ref="K426">SUM(ABS(J$2:J426))</f>
        <v>29</v>
      </c>
      <c r="L426" s="6" t="str">
        <f>IF(testdata7[[#This Row],[last]]&gt;H425,"UP",IF(testdata7[[#This Row],[last]]&lt;H425,"DN",""))</f>
        <v/>
      </c>
      <c r="M426" s="7">
        <f t="shared" si="6"/>
        <v>416</v>
      </c>
      <c r="N426" s="26" t="str">
        <f>IF(testdata7[[#This Row],[qty]]&lt;&gt;0,H425,"")</f>
        <v/>
      </c>
      <c r="O426" s="29" t="str">
        <f ca="1">IF(testdata7[[#This Row],[dir]]&lt;&gt;"",MAX(OFFSET(testdata7[[#This Row],[high]],0,0,testdata7[[#This Row],[lastIndex]]-testdata7[[#This Row],[index]],1)),"")</f>
        <v/>
      </c>
      <c r="P426" s="29" t="str">
        <f ca="1">IF(testdata7[[#This Row],[dir]]&lt;&gt;"",MIN(OFFSET(testdata7[[#This Row],[low]],0,0,testdata7[[#This Row],[lastIndex]]-testdata7[[#This Row],[index]],1)),"")</f>
        <v/>
      </c>
      <c r="Q426" s="26" t="str">
        <f>IF(testdata7[[#This Row],[qty]]&lt;&gt;0,testdata7[[#This Row],[last]],"")</f>
        <v/>
      </c>
      <c r="R4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7" spans="1:18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IF(ABS(testdata7[[#This Row],[close]]-H426)&gt;=BrickSize,H426+testdata7[[#This Row],[qty]]*BrickSize,H426)</f>
        <v>280.44723116627625</v>
      </c>
      <c r="I427" s="15">
        <f>(testdata7[[#This Row],[close]]-H426)/BrickSize</f>
        <v>5.0858802520749105E-2</v>
      </c>
      <c r="J427" s="12">
        <f>ROUNDDOWN((testdata7[[#This Row],[close]]-H426)/BrickSize,0)</f>
        <v>0</v>
      </c>
      <c r="K427" s="12">
        <f t="array" ref="K427">SUM(ABS(J$2:J427))</f>
        <v>29</v>
      </c>
      <c r="L427" s="6" t="str">
        <f>IF(testdata7[[#This Row],[last]]&gt;H426,"UP",IF(testdata7[[#This Row],[last]]&lt;H426,"DN",""))</f>
        <v/>
      </c>
      <c r="M427" s="7">
        <f t="shared" si="6"/>
        <v>416</v>
      </c>
      <c r="N427" s="26" t="str">
        <f>IF(testdata7[[#This Row],[qty]]&lt;&gt;0,H426,"")</f>
        <v/>
      </c>
      <c r="O427" s="29" t="str">
        <f ca="1">IF(testdata7[[#This Row],[dir]]&lt;&gt;"",MAX(OFFSET(testdata7[[#This Row],[high]],0,0,testdata7[[#This Row],[lastIndex]]-testdata7[[#This Row],[index]],1)),"")</f>
        <v/>
      </c>
      <c r="P427" s="29" t="str">
        <f ca="1">IF(testdata7[[#This Row],[dir]]&lt;&gt;"",MIN(OFFSET(testdata7[[#This Row],[low]],0,0,testdata7[[#This Row],[lastIndex]]-testdata7[[#This Row],[index]],1)),"")</f>
        <v/>
      </c>
      <c r="Q427" s="26" t="str">
        <f>IF(testdata7[[#This Row],[qty]]&lt;&gt;0,testdata7[[#This Row],[last]],"")</f>
        <v/>
      </c>
      <c r="R4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8" spans="1:18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IF(ABS(testdata7[[#This Row],[close]]-H427)&gt;=BrickSize,H427+testdata7[[#This Row],[qty]]*BrickSize,H427)</f>
        <v>280.44723116627625</v>
      </c>
      <c r="I428" s="15">
        <f>(testdata7[[#This Row],[close]]-H427)/BrickSize</f>
        <v>6.2241382217282017E-2</v>
      </c>
      <c r="J428" s="12">
        <f>ROUNDDOWN((testdata7[[#This Row],[close]]-H427)/BrickSize,0)</f>
        <v>0</v>
      </c>
      <c r="K428" s="12">
        <f t="array" ref="K428">SUM(ABS(J$2:J428))</f>
        <v>29</v>
      </c>
      <c r="L428" s="6" t="str">
        <f>IF(testdata7[[#This Row],[last]]&gt;H427,"UP",IF(testdata7[[#This Row],[last]]&lt;H427,"DN",""))</f>
        <v/>
      </c>
      <c r="M428" s="7">
        <f t="shared" si="6"/>
        <v>416</v>
      </c>
      <c r="N428" s="26" t="str">
        <f>IF(testdata7[[#This Row],[qty]]&lt;&gt;0,H427,"")</f>
        <v/>
      </c>
      <c r="O428" s="29" t="str">
        <f ca="1">IF(testdata7[[#This Row],[dir]]&lt;&gt;"",MAX(OFFSET(testdata7[[#This Row],[high]],0,0,testdata7[[#This Row],[lastIndex]]-testdata7[[#This Row],[index]],1)),"")</f>
        <v/>
      </c>
      <c r="P428" s="29" t="str">
        <f ca="1">IF(testdata7[[#This Row],[dir]]&lt;&gt;"",MIN(OFFSET(testdata7[[#This Row],[low]],0,0,testdata7[[#This Row],[lastIndex]]-testdata7[[#This Row],[index]],1)),"")</f>
        <v/>
      </c>
      <c r="Q428" s="26" t="str">
        <f>IF(testdata7[[#This Row],[qty]]&lt;&gt;0,testdata7[[#This Row],[last]],"")</f>
        <v/>
      </c>
      <c r="R4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9" spans="1:18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IF(ABS(testdata7[[#This Row],[close]]-H428)&gt;=BrickSize,H428+testdata7[[#This Row],[qty]]*BrickSize,H428)</f>
        <v>280.44723116627625</v>
      </c>
      <c r="I429" s="15">
        <f>(testdata7[[#This Row],[close]]-H428)/BrickSize</f>
        <v>0.33217112930652143</v>
      </c>
      <c r="J429" s="12">
        <f>ROUNDDOWN((testdata7[[#This Row],[close]]-H428)/BrickSize,0)</f>
        <v>0</v>
      </c>
      <c r="K429" s="12">
        <f t="array" ref="K429">SUM(ABS(J$2:J429))</f>
        <v>29</v>
      </c>
      <c r="L429" s="6" t="str">
        <f>IF(testdata7[[#This Row],[last]]&gt;H428,"UP",IF(testdata7[[#This Row],[last]]&lt;H428,"DN",""))</f>
        <v/>
      </c>
      <c r="M429" s="7">
        <f t="shared" si="6"/>
        <v>416</v>
      </c>
      <c r="N429" s="26" t="str">
        <f>IF(testdata7[[#This Row],[qty]]&lt;&gt;0,H428,"")</f>
        <v/>
      </c>
      <c r="O429" s="29" t="str">
        <f ca="1">IF(testdata7[[#This Row],[dir]]&lt;&gt;"",MAX(OFFSET(testdata7[[#This Row],[high]],0,0,testdata7[[#This Row],[lastIndex]]-testdata7[[#This Row],[index]],1)),"")</f>
        <v/>
      </c>
      <c r="P429" s="29" t="str">
        <f ca="1">IF(testdata7[[#This Row],[dir]]&lt;&gt;"",MIN(OFFSET(testdata7[[#This Row],[low]],0,0,testdata7[[#This Row],[lastIndex]]-testdata7[[#This Row],[index]],1)),"")</f>
        <v/>
      </c>
      <c r="Q429" s="26" t="str">
        <f>IF(testdata7[[#This Row],[qty]]&lt;&gt;0,testdata7[[#This Row],[last]],"")</f>
        <v/>
      </c>
      <c r="R4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0" spans="1:18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IF(ABS(testdata7[[#This Row],[close]]-H429)&gt;=BrickSize,H429+testdata7[[#This Row],[qty]]*BrickSize,H429)</f>
        <v>280.44723116627625</v>
      </c>
      <c r="I430" s="15">
        <f>(testdata7[[#This Row],[close]]-H429)/BrickSize</f>
        <v>0.34030154337547613</v>
      </c>
      <c r="J430" s="12">
        <f>ROUNDDOWN((testdata7[[#This Row],[close]]-H429)/BrickSize,0)</f>
        <v>0</v>
      </c>
      <c r="K430" s="12">
        <f t="array" ref="K430">SUM(ABS(J$2:J430))</f>
        <v>29</v>
      </c>
      <c r="L430" s="6" t="str">
        <f>IF(testdata7[[#This Row],[last]]&gt;H429,"UP",IF(testdata7[[#This Row],[last]]&lt;H429,"DN",""))</f>
        <v/>
      </c>
      <c r="M430" s="7">
        <f t="shared" si="6"/>
        <v>416</v>
      </c>
      <c r="N430" s="26" t="str">
        <f>IF(testdata7[[#This Row],[qty]]&lt;&gt;0,H429,"")</f>
        <v/>
      </c>
      <c r="O430" s="29" t="str">
        <f ca="1">IF(testdata7[[#This Row],[dir]]&lt;&gt;"",MAX(OFFSET(testdata7[[#This Row],[high]],0,0,testdata7[[#This Row],[lastIndex]]-testdata7[[#This Row],[index]],1)),"")</f>
        <v/>
      </c>
      <c r="P430" s="29" t="str">
        <f ca="1">IF(testdata7[[#This Row],[dir]]&lt;&gt;"",MIN(OFFSET(testdata7[[#This Row],[low]],0,0,testdata7[[#This Row],[lastIndex]]-testdata7[[#This Row],[index]],1)),"")</f>
        <v/>
      </c>
      <c r="Q430" s="26" t="str">
        <f>IF(testdata7[[#This Row],[qty]]&lt;&gt;0,testdata7[[#This Row],[last]],"")</f>
        <v/>
      </c>
      <c r="R43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1" spans="1:18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IF(ABS(testdata7[[#This Row],[close]]-H430)&gt;=BrickSize,H430+testdata7[[#This Row],[qty]]*BrickSize,H430)</f>
        <v>280.44723116627625</v>
      </c>
      <c r="I431" s="15">
        <f>(testdata7[[#This Row],[close]]-H430)/BrickSize</f>
        <v>9.6389121306889994E-2</v>
      </c>
      <c r="J431" s="12">
        <f>ROUNDDOWN((testdata7[[#This Row],[close]]-H430)/BrickSize,0)</f>
        <v>0</v>
      </c>
      <c r="K431" s="12">
        <f t="array" ref="K431">SUM(ABS(J$2:J431))</f>
        <v>29</v>
      </c>
      <c r="L431" s="6" t="str">
        <f>IF(testdata7[[#This Row],[last]]&gt;H430,"UP",IF(testdata7[[#This Row],[last]]&lt;H430,"DN",""))</f>
        <v/>
      </c>
      <c r="M431" s="7">
        <f t="shared" si="6"/>
        <v>416</v>
      </c>
      <c r="N431" s="26" t="str">
        <f>IF(testdata7[[#This Row],[qty]]&lt;&gt;0,H430,"")</f>
        <v/>
      </c>
      <c r="O431" s="29" t="str">
        <f ca="1">IF(testdata7[[#This Row],[dir]]&lt;&gt;"",MAX(OFFSET(testdata7[[#This Row],[high]],0,0,testdata7[[#This Row],[lastIndex]]-testdata7[[#This Row],[index]],1)),"")</f>
        <v/>
      </c>
      <c r="P431" s="29" t="str">
        <f ca="1">IF(testdata7[[#This Row],[dir]]&lt;&gt;"",MIN(OFFSET(testdata7[[#This Row],[low]],0,0,testdata7[[#This Row],[lastIndex]]-testdata7[[#This Row],[index]],1)),"")</f>
        <v/>
      </c>
      <c r="Q431" s="26" t="str">
        <f>IF(testdata7[[#This Row],[qty]]&lt;&gt;0,testdata7[[#This Row],[last]],"")</f>
        <v/>
      </c>
      <c r="R4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2" spans="1:18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IF(ABS(testdata7[[#This Row],[close]]-H431)&gt;=BrickSize,H431+testdata7[[#This Row],[qty]]*BrickSize,H431)</f>
        <v>280.44723116627625</v>
      </c>
      <c r="I432" s="15">
        <f>(testdata7[[#This Row],[close]]-H431)/BrickSize</f>
        <v>0.34517979181684344</v>
      </c>
      <c r="J432" s="12">
        <f>ROUNDDOWN((testdata7[[#This Row],[close]]-H431)/BrickSize,0)</f>
        <v>0</v>
      </c>
      <c r="K432" s="12">
        <f t="array" ref="K432">SUM(ABS(J$2:J432))</f>
        <v>29</v>
      </c>
      <c r="L432" s="6" t="str">
        <f>IF(testdata7[[#This Row],[last]]&gt;H431,"UP",IF(testdata7[[#This Row],[last]]&lt;H431,"DN",""))</f>
        <v/>
      </c>
      <c r="M432" s="7">
        <f t="shared" si="6"/>
        <v>416</v>
      </c>
      <c r="N432" s="26" t="str">
        <f>IF(testdata7[[#This Row],[qty]]&lt;&gt;0,H431,"")</f>
        <v/>
      </c>
      <c r="O432" s="29" t="str">
        <f ca="1">IF(testdata7[[#This Row],[dir]]&lt;&gt;"",MAX(OFFSET(testdata7[[#This Row],[high]],0,0,testdata7[[#This Row],[lastIndex]]-testdata7[[#This Row],[index]],1)),"")</f>
        <v/>
      </c>
      <c r="P432" s="29" t="str">
        <f ca="1">IF(testdata7[[#This Row],[dir]]&lt;&gt;"",MIN(OFFSET(testdata7[[#This Row],[low]],0,0,testdata7[[#This Row],[lastIndex]]-testdata7[[#This Row],[index]],1)),"")</f>
        <v/>
      </c>
      <c r="Q432" s="26" t="str">
        <f>IF(testdata7[[#This Row],[qty]]&lt;&gt;0,testdata7[[#This Row],[last]],"")</f>
        <v/>
      </c>
      <c r="R4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3" spans="1:18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IF(ABS(testdata7[[#This Row],[close]]-H432)&gt;=BrickSize,H432+testdata7[[#This Row],[qty]]*BrickSize,H432)</f>
        <v>280.44723116627625</v>
      </c>
      <c r="I433" s="15">
        <f>(testdata7[[#This Row],[close]]-H432)/BrickSize</f>
        <v>0.39396227623056251</v>
      </c>
      <c r="J433" s="12">
        <f>ROUNDDOWN((testdata7[[#This Row],[close]]-H432)/BrickSize,0)</f>
        <v>0</v>
      </c>
      <c r="K433" s="12">
        <f t="array" ref="K433">SUM(ABS(J$2:J433))</f>
        <v>29</v>
      </c>
      <c r="L433" s="6" t="str">
        <f>IF(testdata7[[#This Row],[last]]&gt;H432,"UP",IF(testdata7[[#This Row],[last]]&lt;H432,"DN",""))</f>
        <v/>
      </c>
      <c r="M433" s="7">
        <f t="shared" si="6"/>
        <v>416</v>
      </c>
      <c r="N433" s="26" t="str">
        <f>IF(testdata7[[#This Row],[qty]]&lt;&gt;0,H432,"")</f>
        <v/>
      </c>
      <c r="O433" s="29" t="str">
        <f ca="1">IF(testdata7[[#This Row],[dir]]&lt;&gt;"",MAX(OFFSET(testdata7[[#This Row],[high]],0,0,testdata7[[#This Row],[lastIndex]]-testdata7[[#This Row],[index]],1)),"")</f>
        <v/>
      </c>
      <c r="P433" s="29" t="str">
        <f ca="1">IF(testdata7[[#This Row],[dir]]&lt;&gt;"",MIN(OFFSET(testdata7[[#This Row],[low]],0,0,testdata7[[#This Row],[lastIndex]]-testdata7[[#This Row],[index]],1)),"")</f>
        <v/>
      </c>
      <c r="Q433" s="26" t="str">
        <f>IF(testdata7[[#This Row],[qty]]&lt;&gt;0,testdata7[[#This Row],[last]],"")</f>
        <v/>
      </c>
      <c r="R4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4" spans="1:18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IF(ABS(testdata7[[#This Row],[close]]-H433)&gt;=BrickSize,H433+testdata7[[#This Row],[qty]]*BrickSize,H433)</f>
        <v>280.44723116627625</v>
      </c>
      <c r="I434" s="15">
        <f>(testdata7[[#This Row],[close]]-H433)/BrickSize</f>
        <v>0.76633524058860736</v>
      </c>
      <c r="J434" s="12">
        <f>ROUNDDOWN((testdata7[[#This Row],[close]]-H433)/BrickSize,0)</f>
        <v>0</v>
      </c>
      <c r="K434" s="12">
        <f t="array" ref="K434">SUM(ABS(J$2:J434))</f>
        <v>29</v>
      </c>
      <c r="L434" s="6" t="str">
        <f>IF(testdata7[[#This Row],[last]]&gt;H433,"UP",IF(testdata7[[#This Row],[last]]&lt;H433,"DN",""))</f>
        <v/>
      </c>
      <c r="M434" s="7">
        <f t="shared" si="6"/>
        <v>416</v>
      </c>
      <c r="N434" s="26" t="str">
        <f>IF(testdata7[[#This Row],[qty]]&lt;&gt;0,H433,"")</f>
        <v/>
      </c>
      <c r="O434" s="29" t="str">
        <f ca="1">IF(testdata7[[#This Row],[dir]]&lt;&gt;"",MAX(OFFSET(testdata7[[#This Row],[high]],0,0,testdata7[[#This Row],[lastIndex]]-testdata7[[#This Row],[index]],1)),"")</f>
        <v/>
      </c>
      <c r="P434" s="29" t="str">
        <f ca="1">IF(testdata7[[#This Row],[dir]]&lt;&gt;"",MIN(OFFSET(testdata7[[#This Row],[low]],0,0,testdata7[[#This Row],[lastIndex]]-testdata7[[#This Row],[index]],1)),"")</f>
        <v/>
      </c>
      <c r="Q434" s="26" t="str">
        <f>IF(testdata7[[#This Row],[qty]]&lt;&gt;0,testdata7[[#This Row],[last]],"")</f>
        <v/>
      </c>
      <c r="R4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5" spans="1:18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IF(ABS(testdata7[[#This Row],[close]]-H434)&gt;=BrickSize,H434+testdata7[[#This Row],[qty]]*BrickSize,H434)</f>
        <v>280.44723116627625</v>
      </c>
      <c r="I435" s="15">
        <f>(testdata7[[#This Row],[close]]-H434)/BrickSize</f>
        <v>0.7240570874300446</v>
      </c>
      <c r="J435" s="12">
        <f>ROUNDDOWN((testdata7[[#This Row],[close]]-H434)/BrickSize,0)</f>
        <v>0</v>
      </c>
      <c r="K435" s="12">
        <f t="array" ref="K435">SUM(ABS(J$2:J435))</f>
        <v>29</v>
      </c>
      <c r="L435" s="6" t="str">
        <f>IF(testdata7[[#This Row],[last]]&gt;H434,"UP",IF(testdata7[[#This Row],[last]]&lt;H434,"DN",""))</f>
        <v/>
      </c>
      <c r="M435" s="7">
        <f t="shared" si="6"/>
        <v>416</v>
      </c>
      <c r="N435" s="26" t="str">
        <f>IF(testdata7[[#This Row],[qty]]&lt;&gt;0,H434,"")</f>
        <v/>
      </c>
      <c r="O435" s="29" t="str">
        <f ca="1">IF(testdata7[[#This Row],[dir]]&lt;&gt;"",MAX(OFFSET(testdata7[[#This Row],[high]],0,0,testdata7[[#This Row],[lastIndex]]-testdata7[[#This Row],[index]],1)),"")</f>
        <v/>
      </c>
      <c r="P435" s="29" t="str">
        <f ca="1">IF(testdata7[[#This Row],[dir]]&lt;&gt;"",MIN(OFFSET(testdata7[[#This Row],[low]],0,0,testdata7[[#This Row],[lastIndex]]-testdata7[[#This Row],[index]],1)),"")</f>
        <v/>
      </c>
      <c r="Q435" s="26" t="str">
        <f>IF(testdata7[[#This Row],[qty]]&lt;&gt;0,testdata7[[#This Row],[last]],"")</f>
        <v/>
      </c>
      <c r="R4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6" spans="1:18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IF(ABS(testdata7[[#This Row],[close]]-H435)&gt;=BrickSize,H435+testdata7[[#This Row],[qty]]*BrickSize,H435)</f>
        <v>280.44723116627625</v>
      </c>
      <c r="I436" s="15">
        <f>(testdata7[[#This Row],[close]]-H435)/BrickSize</f>
        <v>0.56957922011994189</v>
      </c>
      <c r="J436" s="12">
        <f>ROUNDDOWN((testdata7[[#This Row],[close]]-H435)/BrickSize,0)</f>
        <v>0</v>
      </c>
      <c r="K436" s="12">
        <f t="array" ref="K436">SUM(ABS(J$2:J436))</f>
        <v>29</v>
      </c>
      <c r="L436" s="6" t="str">
        <f>IF(testdata7[[#This Row],[last]]&gt;H435,"UP",IF(testdata7[[#This Row],[last]]&lt;H435,"DN",""))</f>
        <v/>
      </c>
      <c r="M436" s="7">
        <f t="shared" si="6"/>
        <v>416</v>
      </c>
      <c r="N436" s="26" t="str">
        <f>IF(testdata7[[#This Row],[qty]]&lt;&gt;0,H435,"")</f>
        <v/>
      </c>
      <c r="O436" s="29" t="str">
        <f ca="1">IF(testdata7[[#This Row],[dir]]&lt;&gt;"",MAX(OFFSET(testdata7[[#This Row],[high]],0,0,testdata7[[#This Row],[lastIndex]]-testdata7[[#This Row],[index]],1)),"")</f>
        <v/>
      </c>
      <c r="P436" s="29" t="str">
        <f ca="1">IF(testdata7[[#This Row],[dir]]&lt;&gt;"",MIN(OFFSET(testdata7[[#This Row],[low]],0,0,testdata7[[#This Row],[lastIndex]]-testdata7[[#This Row],[index]],1)),"")</f>
        <v/>
      </c>
      <c r="Q436" s="26" t="str">
        <f>IF(testdata7[[#This Row],[qty]]&lt;&gt;0,testdata7[[#This Row],[last]],"")</f>
        <v/>
      </c>
      <c r="R4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7" spans="1:18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IF(ABS(testdata7[[#This Row],[close]]-H436)&gt;=BrickSize,H436+testdata7[[#This Row],[qty]]*BrickSize,H436)</f>
        <v>280.44723116627625</v>
      </c>
      <c r="I437" s="15">
        <f>(testdata7[[#This Row],[close]]-H436)/BrickSize</f>
        <v>0.52730106696138845</v>
      </c>
      <c r="J437" s="12">
        <f>ROUNDDOWN((testdata7[[#This Row],[close]]-H436)/BrickSize,0)</f>
        <v>0</v>
      </c>
      <c r="K437" s="12">
        <f t="array" ref="K437">SUM(ABS(J$2:J437))</f>
        <v>29</v>
      </c>
      <c r="L437" s="6" t="str">
        <f>IF(testdata7[[#This Row],[last]]&gt;H436,"UP",IF(testdata7[[#This Row],[last]]&lt;H436,"DN",""))</f>
        <v/>
      </c>
      <c r="M437" s="7">
        <f t="shared" si="6"/>
        <v>416</v>
      </c>
      <c r="N437" s="26" t="str">
        <f>IF(testdata7[[#This Row],[qty]]&lt;&gt;0,H436,"")</f>
        <v/>
      </c>
      <c r="O437" s="29" t="str">
        <f ca="1">IF(testdata7[[#This Row],[dir]]&lt;&gt;"",MAX(OFFSET(testdata7[[#This Row],[high]],0,0,testdata7[[#This Row],[lastIndex]]-testdata7[[#This Row],[index]],1)),"")</f>
        <v/>
      </c>
      <c r="P437" s="29" t="str">
        <f ca="1">IF(testdata7[[#This Row],[dir]]&lt;&gt;"",MIN(OFFSET(testdata7[[#This Row],[low]],0,0,testdata7[[#This Row],[lastIndex]]-testdata7[[#This Row],[index]],1)),"")</f>
        <v/>
      </c>
      <c r="Q437" s="26" t="str">
        <f>IF(testdata7[[#This Row],[qty]]&lt;&gt;0,testdata7[[#This Row],[last]],"")</f>
        <v/>
      </c>
      <c r="R4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8" spans="1:18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IF(ABS(testdata7[[#This Row],[close]]-H437)&gt;=BrickSize,H437+testdata7[[#This Row],[qty]]*BrickSize,H437)</f>
        <v>280.44723116627625</v>
      </c>
      <c r="I438" s="15">
        <f>(testdata7[[#This Row],[close]]-H437)/BrickSize</f>
        <v>0.38908402778918599</v>
      </c>
      <c r="J438" s="12">
        <f>ROUNDDOWN((testdata7[[#This Row],[close]]-H437)/BrickSize,0)</f>
        <v>0</v>
      </c>
      <c r="K438" s="12">
        <f t="array" ref="K438">SUM(ABS(J$2:J438))</f>
        <v>29</v>
      </c>
      <c r="L438" s="6" t="str">
        <f>IF(testdata7[[#This Row],[last]]&gt;H437,"UP",IF(testdata7[[#This Row],[last]]&lt;H437,"DN",""))</f>
        <v/>
      </c>
      <c r="M438" s="7">
        <f t="shared" si="6"/>
        <v>416</v>
      </c>
      <c r="N438" s="26" t="str">
        <f>IF(testdata7[[#This Row],[qty]]&lt;&gt;0,H437,"")</f>
        <v/>
      </c>
      <c r="O438" s="29" t="str">
        <f ca="1">IF(testdata7[[#This Row],[dir]]&lt;&gt;"",MAX(OFFSET(testdata7[[#This Row],[high]],0,0,testdata7[[#This Row],[lastIndex]]-testdata7[[#This Row],[index]],1)),"")</f>
        <v/>
      </c>
      <c r="P438" s="29" t="str">
        <f ca="1">IF(testdata7[[#This Row],[dir]]&lt;&gt;"",MIN(OFFSET(testdata7[[#This Row],[low]],0,0,testdata7[[#This Row],[lastIndex]]-testdata7[[#This Row],[index]],1)),"")</f>
        <v/>
      </c>
      <c r="Q438" s="26" t="str">
        <f>IF(testdata7[[#This Row],[qty]]&lt;&gt;0,testdata7[[#This Row],[last]],"")</f>
        <v/>
      </c>
      <c r="R4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9" spans="1:18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IF(ABS(testdata7[[#This Row],[close]]-H438)&gt;=BrickSize,H438+testdata7[[#This Row],[qty]]*BrickSize,H438)</f>
        <v>280.44723116627625</v>
      </c>
      <c r="I439" s="15">
        <f>(testdata7[[#This Row],[close]]-H438)/BrickSize</f>
        <v>0.51754457007864463</v>
      </c>
      <c r="J439" s="12">
        <f>ROUNDDOWN((testdata7[[#This Row],[close]]-H438)/BrickSize,0)</f>
        <v>0</v>
      </c>
      <c r="K439" s="12">
        <f t="array" ref="K439">SUM(ABS(J$2:J439))</f>
        <v>29</v>
      </c>
      <c r="L439" s="6" t="str">
        <f>IF(testdata7[[#This Row],[last]]&gt;H438,"UP",IF(testdata7[[#This Row],[last]]&lt;H438,"DN",""))</f>
        <v/>
      </c>
      <c r="M439" s="7">
        <f t="shared" si="6"/>
        <v>416</v>
      </c>
      <c r="N439" s="26" t="str">
        <f>IF(testdata7[[#This Row],[qty]]&lt;&gt;0,H438,"")</f>
        <v/>
      </c>
      <c r="O439" s="29" t="str">
        <f ca="1">IF(testdata7[[#This Row],[dir]]&lt;&gt;"",MAX(OFFSET(testdata7[[#This Row],[high]],0,0,testdata7[[#This Row],[lastIndex]]-testdata7[[#This Row],[index]],1)),"")</f>
        <v/>
      </c>
      <c r="P439" s="29" t="str">
        <f ca="1">IF(testdata7[[#This Row],[dir]]&lt;&gt;"",MIN(OFFSET(testdata7[[#This Row],[low]],0,0,testdata7[[#This Row],[lastIndex]]-testdata7[[#This Row],[index]],1)),"")</f>
        <v/>
      </c>
      <c r="Q439" s="26" t="str">
        <f>IF(testdata7[[#This Row],[qty]]&lt;&gt;0,testdata7[[#This Row],[last]],"")</f>
        <v/>
      </c>
      <c r="R4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0" spans="1:18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IF(ABS(testdata7[[#This Row],[close]]-H439)&gt;=BrickSize,H439+testdata7[[#This Row],[qty]]*BrickSize,H439)</f>
        <v>280.44723116627625</v>
      </c>
      <c r="I440" s="15">
        <f>(testdata7[[#This Row],[close]]-H439)/BrickSize</f>
        <v>0.52242281852002115</v>
      </c>
      <c r="J440" s="12">
        <f>ROUNDDOWN((testdata7[[#This Row],[close]]-H439)/BrickSize,0)</f>
        <v>0</v>
      </c>
      <c r="K440" s="12">
        <f t="array" ref="K440">SUM(ABS(J$2:J440))</f>
        <v>29</v>
      </c>
      <c r="L440" s="6" t="str">
        <f>IF(testdata7[[#This Row],[last]]&gt;H439,"UP",IF(testdata7[[#This Row],[last]]&lt;H439,"DN",""))</f>
        <v/>
      </c>
      <c r="M440" s="7">
        <f t="shared" si="6"/>
        <v>416</v>
      </c>
      <c r="N440" s="26" t="str">
        <f>IF(testdata7[[#This Row],[qty]]&lt;&gt;0,H439,"")</f>
        <v/>
      </c>
      <c r="O440" s="29" t="str">
        <f ca="1">IF(testdata7[[#This Row],[dir]]&lt;&gt;"",MAX(OFFSET(testdata7[[#This Row],[high]],0,0,testdata7[[#This Row],[lastIndex]]-testdata7[[#This Row],[index]],1)),"")</f>
        <v/>
      </c>
      <c r="P440" s="29" t="str">
        <f ca="1">IF(testdata7[[#This Row],[dir]]&lt;&gt;"",MIN(OFFSET(testdata7[[#This Row],[low]],0,0,testdata7[[#This Row],[lastIndex]]-testdata7[[#This Row],[index]],1)),"")</f>
        <v/>
      </c>
      <c r="Q440" s="26" t="str">
        <f>IF(testdata7[[#This Row],[qty]]&lt;&gt;0,testdata7[[#This Row],[last]],"")</f>
        <v/>
      </c>
      <c r="R4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1" spans="1:18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IF(ABS(testdata7[[#This Row],[close]]-H440)&gt;=BrickSize,H440+testdata7[[#This Row],[qty]]*BrickSize,H440)</f>
        <v>280.44723116627625</v>
      </c>
      <c r="I441" s="15">
        <f>(testdata7[[#This Row],[close]]-H440)/BrickSize</f>
        <v>0.68340501708528023</v>
      </c>
      <c r="J441" s="12">
        <f>ROUNDDOWN((testdata7[[#This Row],[close]]-H440)/BrickSize,0)</f>
        <v>0</v>
      </c>
      <c r="K441" s="12">
        <f t="array" ref="K441">SUM(ABS(J$2:J441))</f>
        <v>29</v>
      </c>
      <c r="L441" s="6" t="str">
        <f>IF(testdata7[[#This Row],[last]]&gt;H440,"UP",IF(testdata7[[#This Row],[last]]&lt;H440,"DN",""))</f>
        <v/>
      </c>
      <c r="M441" s="7">
        <f t="shared" si="6"/>
        <v>416</v>
      </c>
      <c r="N441" s="26" t="str">
        <f>IF(testdata7[[#This Row],[qty]]&lt;&gt;0,H440,"")</f>
        <v/>
      </c>
      <c r="O441" s="29" t="str">
        <f ca="1">IF(testdata7[[#This Row],[dir]]&lt;&gt;"",MAX(OFFSET(testdata7[[#This Row],[high]],0,0,testdata7[[#This Row],[lastIndex]]-testdata7[[#This Row],[index]],1)),"")</f>
        <v/>
      </c>
      <c r="P441" s="29" t="str">
        <f ca="1">IF(testdata7[[#This Row],[dir]]&lt;&gt;"",MIN(OFFSET(testdata7[[#This Row],[low]],0,0,testdata7[[#This Row],[lastIndex]]-testdata7[[#This Row],[index]],1)),"")</f>
        <v/>
      </c>
      <c r="Q441" s="26" t="str">
        <f>IF(testdata7[[#This Row],[qty]]&lt;&gt;0,testdata7[[#This Row],[last]],"")</f>
        <v/>
      </c>
      <c r="R4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2" spans="1:18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IF(ABS(testdata7[[#This Row],[close]]-H441)&gt;=BrickSize,H441+testdata7[[#This Row],[qty]]*BrickSize,H441)</f>
        <v>280.44723116627625</v>
      </c>
      <c r="I442" s="15">
        <f>(testdata7[[#This Row],[close]]-H441)/BrickSize</f>
        <v>0.65576160925084714</v>
      </c>
      <c r="J442" s="12">
        <f>ROUNDDOWN((testdata7[[#This Row],[close]]-H441)/BrickSize,0)</f>
        <v>0</v>
      </c>
      <c r="K442" s="12">
        <f t="array" ref="K442">SUM(ABS(J$2:J442))</f>
        <v>29</v>
      </c>
      <c r="L442" s="6" t="str">
        <f>IF(testdata7[[#This Row],[last]]&gt;H441,"UP",IF(testdata7[[#This Row],[last]]&lt;H441,"DN",""))</f>
        <v/>
      </c>
      <c r="M442" s="7">
        <f t="shared" si="6"/>
        <v>416</v>
      </c>
      <c r="N442" s="26" t="str">
        <f>IF(testdata7[[#This Row],[qty]]&lt;&gt;0,H441,"")</f>
        <v/>
      </c>
      <c r="O442" s="29" t="str">
        <f ca="1">IF(testdata7[[#This Row],[dir]]&lt;&gt;"",MAX(OFFSET(testdata7[[#This Row],[high]],0,0,testdata7[[#This Row],[lastIndex]]-testdata7[[#This Row],[index]],1)),"")</f>
        <v/>
      </c>
      <c r="P442" s="29" t="str">
        <f ca="1">IF(testdata7[[#This Row],[dir]]&lt;&gt;"",MIN(OFFSET(testdata7[[#This Row],[low]],0,0,testdata7[[#This Row],[lastIndex]]-testdata7[[#This Row],[index]],1)),"")</f>
        <v/>
      </c>
      <c r="Q442" s="26" t="str">
        <f>IF(testdata7[[#This Row],[qty]]&lt;&gt;0,testdata7[[#This Row],[last]],"")</f>
        <v/>
      </c>
      <c r="R44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3" spans="1:18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IF(ABS(testdata7[[#This Row],[close]]-H442)&gt;=BrickSize,H442+testdata7[[#This Row],[qty]]*BrickSize,H442)</f>
        <v>280.44723116627625</v>
      </c>
      <c r="I443" s="15">
        <f>(testdata7[[#This Row],[close]]-H442)/BrickSize</f>
        <v>0.68177893427149117</v>
      </c>
      <c r="J443" s="12">
        <f>ROUNDDOWN((testdata7[[#This Row],[close]]-H442)/BrickSize,0)</f>
        <v>0</v>
      </c>
      <c r="K443" s="12">
        <f t="array" ref="K443">SUM(ABS(J$2:J443))</f>
        <v>29</v>
      </c>
      <c r="L443" s="6" t="str">
        <f>IF(testdata7[[#This Row],[last]]&gt;H442,"UP",IF(testdata7[[#This Row],[last]]&lt;H442,"DN",""))</f>
        <v/>
      </c>
      <c r="M443" s="7">
        <f t="shared" si="6"/>
        <v>416</v>
      </c>
      <c r="N443" s="26" t="str">
        <f>IF(testdata7[[#This Row],[qty]]&lt;&gt;0,H442,"")</f>
        <v/>
      </c>
      <c r="O443" s="29" t="str">
        <f ca="1">IF(testdata7[[#This Row],[dir]]&lt;&gt;"",MAX(OFFSET(testdata7[[#This Row],[high]],0,0,testdata7[[#This Row],[lastIndex]]-testdata7[[#This Row],[index]],1)),"")</f>
        <v/>
      </c>
      <c r="P443" s="29" t="str">
        <f ca="1">IF(testdata7[[#This Row],[dir]]&lt;&gt;"",MIN(OFFSET(testdata7[[#This Row],[low]],0,0,testdata7[[#This Row],[lastIndex]]-testdata7[[#This Row],[index]],1)),"")</f>
        <v/>
      </c>
      <c r="Q443" s="26" t="str">
        <f>IF(testdata7[[#This Row],[qty]]&lt;&gt;0,testdata7[[#This Row],[last]],"")</f>
        <v/>
      </c>
      <c r="R44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4" spans="1:18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IF(ABS(testdata7[[#This Row],[close]]-H443)&gt;=BrickSize,H443+testdata7[[#This Row],[qty]]*BrickSize,H443)</f>
        <v>280.44723116627625</v>
      </c>
      <c r="I444" s="15">
        <f>(testdata7[[#This Row],[close]]-H443)/BrickSize</f>
        <v>0.31916246679619942</v>
      </c>
      <c r="J444" s="12">
        <f>ROUNDDOWN((testdata7[[#This Row],[close]]-H443)/BrickSize,0)</f>
        <v>0</v>
      </c>
      <c r="K444" s="12">
        <f t="array" ref="K444">SUM(ABS(J$2:J444))</f>
        <v>29</v>
      </c>
      <c r="L444" s="6" t="str">
        <f>IF(testdata7[[#This Row],[last]]&gt;H443,"UP",IF(testdata7[[#This Row],[last]]&lt;H443,"DN",""))</f>
        <v/>
      </c>
      <c r="M444" s="7">
        <f t="shared" si="6"/>
        <v>416</v>
      </c>
      <c r="N444" s="26" t="str">
        <f>IF(testdata7[[#This Row],[qty]]&lt;&gt;0,H443,"")</f>
        <v/>
      </c>
      <c r="O444" s="29" t="str">
        <f ca="1">IF(testdata7[[#This Row],[dir]]&lt;&gt;"",MAX(OFFSET(testdata7[[#This Row],[high]],0,0,testdata7[[#This Row],[lastIndex]]-testdata7[[#This Row],[index]],1)),"")</f>
        <v/>
      </c>
      <c r="P444" s="29" t="str">
        <f ca="1">IF(testdata7[[#This Row],[dir]]&lt;&gt;"",MIN(OFFSET(testdata7[[#This Row],[low]],0,0,testdata7[[#This Row],[lastIndex]]-testdata7[[#This Row],[index]],1)),"")</f>
        <v/>
      </c>
      <c r="Q444" s="26" t="str">
        <f>IF(testdata7[[#This Row],[qty]]&lt;&gt;0,testdata7[[#This Row],[last]],"")</f>
        <v/>
      </c>
      <c r="R4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5" spans="1:18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IF(ABS(testdata7[[#This Row],[close]]-H444)&gt;=BrickSize,H444+testdata7[[#This Row],[qty]]*BrickSize,H444)</f>
        <v>280.44723116627625</v>
      </c>
      <c r="I445" s="15">
        <f>(testdata7[[#This Row],[close]]-H444)/BrickSize</f>
        <v>6.2241382217282017E-2</v>
      </c>
      <c r="J445" s="12">
        <f>ROUNDDOWN((testdata7[[#This Row],[close]]-H444)/BrickSize,0)</f>
        <v>0</v>
      </c>
      <c r="K445" s="12">
        <f t="array" ref="K445">SUM(ABS(J$2:J445))</f>
        <v>29</v>
      </c>
      <c r="L445" s="6" t="str">
        <f>IF(testdata7[[#This Row],[last]]&gt;H444,"UP",IF(testdata7[[#This Row],[last]]&lt;H444,"DN",""))</f>
        <v/>
      </c>
      <c r="M445" s="7">
        <f t="shared" si="6"/>
        <v>416</v>
      </c>
      <c r="N445" s="26" t="str">
        <f>IF(testdata7[[#This Row],[qty]]&lt;&gt;0,H444,"")</f>
        <v/>
      </c>
      <c r="O445" s="29" t="str">
        <f ca="1">IF(testdata7[[#This Row],[dir]]&lt;&gt;"",MAX(OFFSET(testdata7[[#This Row],[high]],0,0,testdata7[[#This Row],[lastIndex]]-testdata7[[#This Row],[index]],1)),"")</f>
        <v/>
      </c>
      <c r="P445" s="29" t="str">
        <f ca="1">IF(testdata7[[#This Row],[dir]]&lt;&gt;"",MIN(OFFSET(testdata7[[#This Row],[low]],0,0,testdata7[[#This Row],[lastIndex]]-testdata7[[#This Row],[index]],1)),"")</f>
        <v/>
      </c>
      <c r="Q445" s="26" t="str">
        <f>IF(testdata7[[#This Row],[qty]]&lt;&gt;0,testdata7[[#This Row],[last]],"")</f>
        <v/>
      </c>
      <c r="R4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6" spans="1:18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IF(ABS(testdata7[[#This Row],[close]]-H445)&gt;=BrickSize,H445+testdata7[[#This Row],[qty]]*BrickSize,H445)</f>
        <v>280.44723116627625</v>
      </c>
      <c r="I446" s="15">
        <f>(testdata7[[#This Row],[close]]-H445)/BrickSize</f>
        <v>6.2241382217282017E-2</v>
      </c>
      <c r="J446" s="12">
        <f>ROUNDDOWN((testdata7[[#This Row],[close]]-H445)/BrickSize,0)</f>
        <v>0</v>
      </c>
      <c r="K446" s="12">
        <f t="array" ref="K446">SUM(ABS(J$2:J446))</f>
        <v>29</v>
      </c>
      <c r="L446" s="6" t="str">
        <f>IF(testdata7[[#This Row],[last]]&gt;H445,"UP",IF(testdata7[[#This Row],[last]]&lt;H445,"DN",""))</f>
        <v/>
      </c>
      <c r="M446" s="7">
        <f t="shared" si="6"/>
        <v>416</v>
      </c>
      <c r="N446" s="26" t="str">
        <f>IF(testdata7[[#This Row],[qty]]&lt;&gt;0,H445,"")</f>
        <v/>
      </c>
      <c r="O446" s="29" t="str">
        <f ca="1">IF(testdata7[[#This Row],[dir]]&lt;&gt;"",MAX(OFFSET(testdata7[[#This Row],[high]],0,0,testdata7[[#This Row],[lastIndex]]-testdata7[[#This Row],[index]],1)),"")</f>
        <v/>
      </c>
      <c r="P446" s="29" t="str">
        <f ca="1">IF(testdata7[[#This Row],[dir]]&lt;&gt;"",MIN(OFFSET(testdata7[[#This Row],[low]],0,0,testdata7[[#This Row],[lastIndex]]-testdata7[[#This Row],[index]],1)),"")</f>
        <v/>
      </c>
      <c r="Q446" s="26" t="str">
        <f>IF(testdata7[[#This Row],[qty]]&lt;&gt;0,testdata7[[#This Row],[last]],"")</f>
        <v/>
      </c>
      <c r="R4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7" spans="1:18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IF(ABS(testdata7[[#This Row],[close]]-H446)&gt;=BrickSize,H446+testdata7[[#This Row],[qty]]*BrickSize,H446)</f>
        <v>280.44723116627625</v>
      </c>
      <c r="I447" s="15">
        <f>(testdata7[[#This Row],[close]]-H446)/BrickSize</f>
        <v>-4.4280131481263547E-3</v>
      </c>
      <c r="J447" s="12">
        <f>ROUNDDOWN((testdata7[[#This Row],[close]]-H446)/BrickSize,0)</f>
        <v>0</v>
      </c>
      <c r="K447" s="12">
        <f t="array" ref="K447">SUM(ABS(J$2:J447))</f>
        <v>29</v>
      </c>
      <c r="L447" s="6" t="str">
        <f>IF(testdata7[[#This Row],[last]]&gt;H446,"UP",IF(testdata7[[#This Row],[last]]&lt;H446,"DN",""))</f>
        <v/>
      </c>
      <c r="M447" s="7">
        <f t="shared" si="6"/>
        <v>416</v>
      </c>
      <c r="N447" s="26" t="str">
        <f>IF(testdata7[[#This Row],[qty]]&lt;&gt;0,H446,"")</f>
        <v/>
      </c>
      <c r="O447" s="29" t="str">
        <f ca="1">IF(testdata7[[#This Row],[dir]]&lt;&gt;"",MAX(OFFSET(testdata7[[#This Row],[high]],0,0,testdata7[[#This Row],[lastIndex]]-testdata7[[#This Row],[index]],1)),"")</f>
        <v/>
      </c>
      <c r="P447" s="29" t="str">
        <f ca="1">IF(testdata7[[#This Row],[dir]]&lt;&gt;"",MIN(OFFSET(testdata7[[#This Row],[low]],0,0,testdata7[[#This Row],[lastIndex]]-testdata7[[#This Row],[index]],1)),"")</f>
        <v/>
      </c>
      <c r="Q447" s="26" t="str">
        <f>IF(testdata7[[#This Row],[qty]]&lt;&gt;0,testdata7[[#This Row],[last]],"")</f>
        <v/>
      </c>
      <c r="R4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8" spans="1:18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IF(ABS(testdata7[[#This Row],[close]]-H447)&gt;=BrickSize,H447+testdata7[[#This Row],[qty]]*BrickSize,H447)</f>
        <v>274.29748287843296</v>
      </c>
      <c r="I448" s="15">
        <f>(testdata7[[#This Row],[close]]-H447)/BrickSize</f>
        <v>-1.4483895517941556</v>
      </c>
      <c r="J448" s="12">
        <f>ROUNDDOWN((testdata7[[#This Row],[close]]-H447)/BrickSize,0)</f>
        <v>-1</v>
      </c>
      <c r="K448" s="12">
        <f t="array" ref="K448">SUM(ABS(J$2:J448))</f>
        <v>30</v>
      </c>
      <c r="L448" s="6" t="str">
        <f>IF(testdata7[[#This Row],[last]]&gt;H447,"UP",IF(testdata7[[#This Row],[last]]&lt;H447,"DN",""))</f>
        <v>DN</v>
      </c>
      <c r="M448" s="7">
        <f t="shared" si="6"/>
        <v>416</v>
      </c>
      <c r="N448" s="26">
        <f>IF(testdata7[[#This Row],[qty]]&lt;&gt;0,H447,"")</f>
        <v>280.44723116627625</v>
      </c>
      <c r="O448" s="29">
        <f ca="1">IF(testdata7[[#This Row],[dir]]&lt;&gt;"",MAX(OFFSET(testdata7[[#This Row],[high]],0,0,testdata7[[#This Row],[lastIndex]]-testdata7[[#This Row],[index]],1)),"")</f>
        <v>286.10000000000002</v>
      </c>
      <c r="P448" s="29">
        <f ca="1">IF(testdata7[[#This Row],[dir]]&lt;&gt;"",MIN(OFFSET(testdata7[[#This Row],[low]],0,0,testdata7[[#This Row],[lastIndex]]-testdata7[[#This Row],[index]],1)),"")</f>
        <v>271.13</v>
      </c>
      <c r="Q448" s="26">
        <f>IF(testdata7[[#This Row],[qty]]&lt;&gt;0,testdata7[[#This Row],[last]],"")</f>
        <v>274.29748287843296</v>
      </c>
      <c r="R448" s="1">
        <f ca="1">IF(testdata7[[#This Row],[dir]]&lt;&gt;"",SUM(OFFSET(testdata7[[#This Row],[volume]],0,0,testdata7[[#This Row],[lastIndex]]-testdata7[[#This Row],[index]],1))/ABS(testdata7[[#This Row],[qty]]),"")</f>
        <v>2292671492</v>
      </c>
    </row>
    <row r="449" spans="1:18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IF(ABS(testdata7[[#This Row],[close]]-H448)&gt;=BrickSize,H448+testdata7[[#This Row],[qty]]*BrickSize,H448)</f>
        <v>268.14773459058966</v>
      </c>
      <c r="I449" s="15">
        <f>(testdata7[[#This Row],[close]]-H448)/BrickSize</f>
        <v>-1.4207870744409228</v>
      </c>
      <c r="J449" s="12">
        <f>ROUNDDOWN((testdata7[[#This Row],[close]]-H448)/BrickSize,0)</f>
        <v>-1</v>
      </c>
      <c r="K449" s="12">
        <f t="array" ref="K449">SUM(ABS(J$2:J449))</f>
        <v>31</v>
      </c>
      <c r="L449" s="6" t="str">
        <f>IF(testdata7[[#This Row],[last]]&gt;H448,"UP",IF(testdata7[[#This Row],[last]]&lt;H448,"DN",""))</f>
        <v>DN</v>
      </c>
      <c r="M449" s="7">
        <f t="shared" si="6"/>
        <v>447</v>
      </c>
      <c r="N449" s="26">
        <f>IF(testdata7[[#This Row],[qty]]&lt;&gt;0,H448,"")</f>
        <v>274.29748287843296</v>
      </c>
      <c r="O449" s="29">
        <f ca="1">IF(testdata7[[#This Row],[dir]]&lt;&gt;"",MAX(OFFSET(testdata7[[#This Row],[high]],0,0,testdata7[[#This Row],[lastIndex]]-testdata7[[#This Row],[index]],1)),"")</f>
        <v>272.13</v>
      </c>
      <c r="P449" s="29">
        <f ca="1">IF(testdata7[[#This Row],[dir]]&lt;&gt;"",MIN(OFFSET(testdata7[[#This Row],[low]],0,0,testdata7[[#This Row],[lastIndex]]-testdata7[[#This Row],[index]],1)),"")</f>
        <v>263.8</v>
      </c>
      <c r="Q449" s="26">
        <f>IF(testdata7[[#This Row],[qty]]&lt;&gt;0,testdata7[[#This Row],[last]],"")</f>
        <v>268.14773459058966</v>
      </c>
      <c r="R449" s="1">
        <f ca="1">IF(testdata7[[#This Row],[dir]]&lt;&gt;"",SUM(OFFSET(testdata7[[#This Row],[volume]],0,0,testdata7[[#This Row],[lastIndex]]-testdata7[[#This Row],[index]],1))/ABS(testdata7[[#This Row],[qty]]),"")</f>
        <v>281680000</v>
      </c>
    </row>
    <row r="450" spans="1:18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IF(ABS(testdata7[[#This Row],[close]]-H449)&gt;=BrickSize,H449+testdata7[[#This Row],[qty]]*BrickSize,H449)</f>
        <v>268.14773459058966</v>
      </c>
      <c r="I450" s="15">
        <f>(testdata7[[#This Row],[close]]-H449)/BrickSize</f>
        <v>0.17923748384779783</v>
      </c>
      <c r="J450" s="12">
        <f>ROUNDDOWN((testdata7[[#This Row],[close]]-H449)/BrickSize,0)</f>
        <v>0</v>
      </c>
      <c r="K450" s="12">
        <f t="array" ref="K450">SUM(ABS(J$2:J450))</f>
        <v>31</v>
      </c>
      <c r="L450" s="6" t="str">
        <f>IF(testdata7[[#This Row],[last]]&gt;H449,"UP",IF(testdata7[[#This Row],[last]]&lt;H449,"DN",""))</f>
        <v/>
      </c>
      <c r="M450" s="7">
        <f t="shared" si="6"/>
        <v>448</v>
      </c>
      <c r="N450" s="26" t="str">
        <f>IF(testdata7[[#This Row],[qty]]&lt;&gt;0,H449,"")</f>
        <v/>
      </c>
      <c r="O450" s="29" t="str">
        <f ca="1">IF(testdata7[[#This Row],[dir]]&lt;&gt;"",MAX(OFFSET(testdata7[[#This Row],[high]],0,0,testdata7[[#This Row],[lastIndex]]-testdata7[[#This Row],[index]],1)),"")</f>
        <v/>
      </c>
      <c r="P450" s="29" t="str">
        <f ca="1">IF(testdata7[[#This Row],[dir]]&lt;&gt;"",MIN(OFFSET(testdata7[[#This Row],[low]],0,0,testdata7[[#This Row],[lastIndex]]-testdata7[[#This Row],[index]],1)),"")</f>
        <v/>
      </c>
      <c r="Q450" s="26" t="str">
        <f>IF(testdata7[[#This Row],[qty]]&lt;&gt;0,testdata7[[#This Row],[last]],"")</f>
        <v/>
      </c>
      <c r="R4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1" spans="1:18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IF(ABS(testdata7[[#This Row],[close]]-H450)&gt;=BrickSize,H450+testdata7[[#This Row],[qty]]*BrickSize,H450)</f>
        <v>268.14773459058966</v>
      </c>
      <c r="I451" s="15">
        <f>(testdata7[[#This Row],[close]]-H450)/BrickSize</f>
        <v>-6.6301021034577398E-2</v>
      </c>
      <c r="J451" s="12">
        <f>ROUNDDOWN((testdata7[[#This Row],[close]]-H450)/BrickSize,0)</f>
        <v>0</v>
      </c>
      <c r="K451" s="12">
        <f t="array" ref="K451">SUM(ABS(J$2:J451))</f>
        <v>31</v>
      </c>
      <c r="L451" s="6" t="str">
        <f>IF(testdata7[[#This Row],[last]]&gt;H450,"UP",IF(testdata7[[#This Row],[last]]&lt;H450,"DN",""))</f>
        <v/>
      </c>
      <c r="M451" s="7">
        <f t="shared" ref="M451:M503" si="7">IF(L450&lt;&gt;"",$A450,M450)</f>
        <v>448</v>
      </c>
      <c r="N451" s="26" t="str">
        <f>IF(testdata7[[#This Row],[qty]]&lt;&gt;0,H450,"")</f>
        <v/>
      </c>
      <c r="O451" s="29" t="str">
        <f ca="1">IF(testdata7[[#This Row],[dir]]&lt;&gt;"",MAX(OFFSET(testdata7[[#This Row],[high]],0,0,testdata7[[#This Row],[lastIndex]]-testdata7[[#This Row],[index]],1)),"")</f>
        <v/>
      </c>
      <c r="P451" s="29" t="str">
        <f ca="1">IF(testdata7[[#This Row],[dir]]&lt;&gt;"",MIN(OFFSET(testdata7[[#This Row],[low]],0,0,testdata7[[#This Row],[lastIndex]]-testdata7[[#This Row],[index]],1)),"")</f>
        <v/>
      </c>
      <c r="Q451" s="26" t="str">
        <f>IF(testdata7[[#This Row],[qty]]&lt;&gt;0,testdata7[[#This Row],[last]],"")</f>
        <v/>
      </c>
      <c r="R4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2" spans="1:18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IF(ABS(testdata7[[#This Row],[close]]-H451)&gt;=BrickSize,H451+testdata7[[#This Row],[qty]]*BrickSize,H451)</f>
        <v>268.14773459058966</v>
      </c>
      <c r="I452" s="15">
        <f>(testdata7[[#This Row],[close]]-H451)/BrickSize</f>
        <v>0.88495742503290298</v>
      </c>
      <c r="J452" s="12">
        <f>ROUNDDOWN((testdata7[[#This Row],[close]]-H451)/BrickSize,0)</f>
        <v>0</v>
      </c>
      <c r="K452" s="12">
        <f t="array" ref="K452">SUM(ABS(J$2:J452))</f>
        <v>31</v>
      </c>
      <c r="L452" s="6" t="str">
        <f>IF(testdata7[[#This Row],[last]]&gt;H451,"UP",IF(testdata7[[#This Row],[last]]&lt;H451,"DN",""))</f>
        <v/>
      </c>
      <c r="M452" s="7">
        <f t="shared" si="7"/>
        <v>448</v>
      </c>
      <c r="N452" s="26" t="str">
        <f>IF(testdata7[[#This Row],[qty]]&lt;&gt;0,H451,"")</f>
        <v/>
      </c>
      <c r="O452" s="29" t="str">
        <f ca="1">IF(testdata7[[#This Row],[dir]]&lt;&gt;"",MAX(OFFSET(testdata7[[#This Row],[high]],0,0,testdata7[[#This Row],[lastIndex]]-testdata7[[#This Row],[index]],1)),"")</f>
        <v/>
      </c>
      <c r="P452" s="29" t="str">
        <f ca="1">IF(testdata7[[#This Row],[dir]]&lt;&gt;"",MIN(OFFSET(testdata7[[#This Row],[low]],0,0,testdata7[[#This Row],[lastIndex]]-testdata7[[#This Row],[index]],1)),"")</f>
        <v/>
      </c>
      <c r="Q452" s="26" t="str">
        <f>IF(testdata7[[#This Row],[qty]]&lt;&gt;0,testdata7[[#This Row],[last]],"")</f>
        <v/>
      </c>
      <c r="R4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3" spans="1:18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IF(ABS(testdata7[[#This Row],[close]]-H452)&gt;=BrickSize,H452+testdata7[[#This Row],[qty]]*BrickSize,H452)</f>
        <v>268.14773459058966</v>
      </c>
      <c r="I453" s="15">
        <f>(testdata7[[#This Row],[close]]-H452)/BrickSize</f>
        <v>0.89308783910185774</v>
      </c>
      <c r="J453" s="12">
        <f>ROUNDDOWN((testdata7[[#This Row],[close]]-H452)/BrickSize,0)</f>
        <v>0</v>
      </c>
      <c r="K453" s="12">
        <f t="array" ref="K453">SUM(ABS(J$2:J453))</f>
        <v>31</v>
      </c>
      <c r="L453" s="6" t="str">
        <f>IF(testdata7[[#This Row],[last]]&gt;H452,"UP",IF(testdata7[[#This Row],[last]]&lt;H452,"DN",""))</f>
        <v/>
      </c>
      <c r="M453" s="7">
        <f t="shared" si="7"/>
        <v>448</v>
      </c>
      <c r="N453" s="26" t="str">
        <f>IF(testdata7[[#This Row],[qty]]&lt;&gt;0,H452,"")</f>
        <v/>
      </c>
      <c r="O453" s="29" t="str">
        <f ca="1">IF(testdata7[[#This Row],[dir]]&lt;&gt;"",MAX(OFFSET(testdata7[[#This Row],[high]],0,0,testdata7[[#This Row],[lastIndex]]-testdata7[[#This Row],[index]],1)),"")</f>
        <v/>
      </c>
      <c r="P453" s="29" t="str">
        <f ca="1">IF(testdata7[[#This Row],[dir]]&lt;&gt;"",MIN(OFFSET(testdata7[[#This Row],[low]],0,0,testdata7[[#This Row],[lastIndex]]-testdata7[[#This Row],[index]],1)),"")</f>
        <v/>
      </c>
      <c r="Q453" s="26" t="str">
        <f>IF(testdata7[[#This Row],[qty]]&lt;&gt;0,testdata7[[#This Row],[last]],"")</f>
        <v/>
      </c>
      <c r="R4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4" spans="1:18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IF(ABS(testdata7[[#This Row],[close]]-H453)&gt;=BrickSize,H453+testdata7[[#This Row],[qty]]*BrickSize,H453)</f>
        <v>268.14773459058966</v>
      </c>
      <c r="I454" s="15">
        <f>(testdata7[[#This Row],[close]]-H453)/BrickSize</f>
        <v>0.25078512765458272</v>
      </c>
      <c r="J454" s="12">
        <f>ROUNDDOWN((testdata7[[#This Row],[close]]-H453)/BrickSize,0)</f>
        <v>0</v>
      </c>
      <c r="K454" s="12">
        <f t="array" ref="K454">SUM(ABS(J$2:J454))</f>
        <v>31</v>
      </c>
      <c r="L454" s="6" t="str">
        <f>IF(testdata7[[#This Row],[last]]&gt;H453,"UP",IF(testdata7[[#This Row],[last]]&lt;H453,"DN",""))</f>
        <v/>
      </c>
      <c r="M454" s="7">
        <f t="shared" si="7"/>
        <v>448</v>
      </c>
      <c r="N454" s="26" t="str">
        <f>IF(testdata7[[#This Row],[qty]]&lt;&gt;0,H453,"")</f>
        <v/>
      </c>
      <c r="O454" s="29" t="str">
        <f ca="1">IF(testdata7[[#This Row],[dir]]&lt;&gt;"",MAX(OFFSET(testdata7[[#This Row],[high]],0,0,testdata7[[#This Row],[lastIndex]]-testdata7[[#This Row],[index]],1)),"")</f>
        <v/>
      </c>
      <c r="P454" s="29" t="str">
        <f ca="1">IF(testdata7[[#This Row],[dir]]&lt;&gt;"",MIN(OFFSET(testdata7[[#This Row],[low]],0,0,testdata7[[#This Row],[lastIndex]]-testdata7[[#This Row],[index]],1)),"")</f>
        <v/>
      </c>
      <c r="Q454" s="26" t="str">
        <f>IF(testdata7[[#This Row],[qty]]&lt;&gt;0,testdata7[[#This Row],[last]],"")</f>
        <v/>
      </c>
      <c r="R4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5" spans="1:18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IF(ABS(testdata7[[#This Row],[close]]-H454)&gt;=BrickSize,H454+testdata7[[#This Row],[qty]]*BrickSize,H454)</f>
        <v>268.14773459058966</v>
      </c>
      <c r="I455" s="15">
        <f>(testdata7[[#This Row],[close]]-H454)/BrickSize</f>
        <v>0.22639388544772782</v>
      </c>
      <c r="J455" s="12">
        <f>ROUNDDOWN((testdata7[[#This Row],[close]]-H454)/BrickSize,0)</f>
        <v>0</v>
      </c>
      <c r="K455" s="12">
        <f t="array" ref="K455">SUM(ABS(J$2:J455))</f>
        <v>31</v>
      </c>
      <c r="L455" s="6" t="str">
        <f>IF(testdata7[[#This Row],[last]]&gt;H454,"UP",IF(testdata7[[#This Row],[last]]&lt;H454,"DN",""))</f>
        <v/>
      </c>
      <c r="M455" s="7">
        <f t="shared" si="7"/>
        <v>448</v>
      </c>
      <c r="N455" s="26" t="str">
        <f>IF(testdata7[[#This Row],[qty]]&lt;&gt;0,H454,"")</f>
        <v/>
      </c>
      <c r="O455" s="29" t="str">
        <f ca="1">IF(testdata7[[#This Row],[dir]]&lt;&gt;"",MAX(OFFSET(testdata7[[#This Row],[high]],0,0,testdata7[[#This Row],[lastIndex]]-testdata7[[#This Row],[index]],1)),"")</f>
        <v/>
      </c>
      <c r="P455" s="29" t="str">
        <f ca="1">IF(testdata7[[#This Row],[dir]]&lt;&gt;"",MIN(OFFSET(testdata7[[#This Row],[low]],0,0,testdata7[[#This Row],[lastIndex]]-testdata7[[#This Row],[index]],1)),"")</f>
        <v/>
      </c>
      <c r="Q455" s="26" t="str">
        <f>IF(testdata7[[#This Row],[qty]]&lt;&gt;0,testdata7[[#This Row],[last]],"")</f>
        <v/>
      </c>
      <c r="R4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6" spans="1:18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IF(ABS(testdata7[[#This Row],[close]]-H455)&gt;=BrickSize,H455+testdata7[[#This Row],[qty]]*BrickSize,H455)</f>
        <v>268.14773459058966</v>
      </c>
      <c r="I456" s="15">
        <f>(testdata7[[#This Row],[close]]-H455)/BrickSize</f>
        <v>2.9637864979062414E-2</v>
      </c>
      <c r="J456" s="12">
        <f>ROUNDDOWN((testdata7[[#This Row],[close]]-H455)/BrickSize,0)</f>
        <v>0</v>
      </c>
      <c r="K456" s="12">
        <f t="array" ref="K456">SUM(ABS(J$2:J456))</f>
        <v>31</v>
      </c>
      <c r="L456" s="6" t="str">
        <f>IF(testdata7[[#This Row],[last]]&gt;H455,"UP",IF(testdata7[[#This Row],[last]]&lt;H455,"DN",""))</f>
        <v/>
      </c>
      <c r="M456" s="7">
        <f t="shared" si="7"/>
        <v>448</v>
      </c>
      <c r="N456" s="26" t="str">
        <f>IF(testdata7[[#This Row],[qty]]&lt;&gt;0,H455,"")</f>
        <v/>
      </c>
      <c r="O456" s="29" t="str">
        <f ca="1">IF(testdata7[[#This Row],[dir]]&lt;&gt;"",MAX(OFFSET(testdata7[[#This Row],[high]],0,0,testdata7[[#This Row],[lastIndex]]-testdata7[[#This Row],[index]],1)),"")</f>
        <v/>
      </c>
      <c r="P456" s="29" t="str">
        <f ca="1">IF(testdata7[[#This Row],[dir]]&lt;&gt;"",MIN(OFFSET(testdata7[[#This Row],[low]],0,0,testdata7[[#This Row],[lastIndex]]-testdata7[[#This Row],[index]],1)),"")</f>
        <v/>
      </c>
      <c r="Q456" s="26" t="str">
        <f>IF(testdata7[[#This Row],[qty]]&lt;&gt;0,testdata7[[#This Row],[last]],"")</f>
        <v/>
      </c>
      <c r="R4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7" spans="1:18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IF(ABS(testdata7[[#This Row],[close]]-H456)&gt;=BrickSize,H456+testdata7[[#This Row],[qty]]*BrickSize,H456)</f>
        <v>268.14773459058966</v>
      </c>
      <c r="I457" s="15">
        <f>(testdata7[[#This Row],[close]]-H456)/BrickSize</f>
        <v>-0.19150939769644867</v>
      </c>
      <c r="J457" s="12">
        <f>ROUNDDOWN((testdata7[[#This Row],[close]]-H456)/BrickSize,0)</f>
        <v>0</v>
      </c>
      <c r="K457" s="12">
        <f t="array" ref="K457">SUM(ABS(J$2:J457))</f>
        <v>31</v>
      </c>
      <c r="L457" s="6" t="str">
        <f>IF(testdata7[[#This Row],[last]]&gt;H456,"UP",IF(testdata7[[#This Row],[last]]&lt;H456,"DN",""))</f>
        <v/>
      </c>
      <c r="M457" s="7">
        <f t="shared" si="7"/>
        <v>448</v>
      </c>
      <c r="N457" s="26" t="str">
        <f>IF(testdata7[[#This Row],[qty]]&lt;&gt;0,H456,"")</f>
        <v/>
      </c>
      <c r="O457" s="29" t="str">
        <f ca="1">IF(testdata7[[#This Row],[dir]]&lt;&gt;"",MAX(OFFSET(testdata7[[#This Row],[high]],0,0,testdata7[[#This Row],[lastIndex]]-testdata7[[#This Row],[index]],1)),"")</f>
        <v/>
      </c>
      <c r="P457" s="29" t="str">
        <f ca="1">IF(testdata7[[#This Row],[dir]]&lt;&gt;"",MIN(OFFSET(testdata7[[#This Row],[low]],0,0,testdata7[[#This Row],[lastIndex]]-testdata7[[#This Row],[index]],1)),"")</f>
        <v/>
      </c>
      <c r="Q457" s="26" t="str">
        <f>IF(testdata7[[#This Row],[qty]]&lt;&gt;0,testdata7[[#This Row],[last]],"")</f>
        <v/>
      </c>
      <c r="R4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8" spans="1:18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IF(ABS(testdata7[[#This Row],[close]]-H457)&gt;=BrickSize,H457+testdata7[[#This Row],[qty]]*BrickSize,H457)</f>
        <v>261.99798630274637</v>
      </c>
      <c r="I458" s="15">
        <f>(testdata7[[#This Row],[close]]-H457)/BrickSize</f>
        <v>-1.5070103940530284</v>
      </c>
      <c r="J458" s="12">
        <f>ROUNDDOWN((testdata7[[#This Row],[close]]-H457)/BrickSize,0)</f>
        <v>-1</v>
      </c>
      <c r="K458" s="12">
        <f t="array" ref="K458">SUM(ABS(J$2:J458))</f>
        <v>32</v>
      </c>
      <c r="L458" s="6" t="str">
        <f>IF(testdata7[[#This Row],[last]]&gt;H457,"UP",IF(testdata7[[#This Row],[last]]&lt;H457,"DN",""))</f>
        <v>DN</v>
      </c>
      <c r="M458" s="7">
        <f t="shared" si="7"/>
        <v>448</v>
      </c>
      <c r="N458" s="26">
        <f>IF(testdata7[[#This Row],[qty]]&lt;&gt;0,H457,"")</f>
        <v>268.14773459058966</v>
      </c>
      <c r="O458" s="29">
        <f ca="1">IF(testdata7[[#This Row],[dir]]&lt;&gt;"",MAX(OFFSET(testdata7[[#This Row],[high]],0,0,testdata7[[#This Row],[lastIndex]]-testdata7[[#This Row],[index]],1)),"")</f>
        <v>274.32</v>
      </c>
      <c r="P458" s="29">
        <f ca="1">IF(testdata7[[#This Row],[dir]]&lt;&gt;"",MIN(OFFSET(testdata7[[#This Row],[low]],0,0,testdata7[[#This Row],[lastIndex]]-testdata7[[#This Row],[index]],1)),"")</f>
        <v>258.27</v>
      </c>
      <c r="Q458" s="26">
        <f>IF(testdata7[[#This Row],[qty]]&lt;&gt;0,testdata7[[#This Row],[last]],"")</f>
        <v>261.99798630274637</v>
      </c>
      <c r="R458" s="1">
        <f ca="1">IF(testdata7[[#This Row],[dir]]&lt;&gt;"",SUM(OFFSET(testdata7[[#This Row],[volume]],0,0,testdata7[[#This Row],[lastIndex]]-testdata7[[#This Row],[index]],1))/ABS(testdata7[[#This Row],[qty]]),"")</f>
        <v>1225113512</v>
      </c>
    </row>
    <row r="459" spans="1:18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IF(ABS(testdata7[[#This Row],[close]]-H458)&gt;=BrickSize,H458+testdata7[[#This Row],[qty]]*BrickSize,H458)</f>
        <v>261.99798630274637</v>
      </c>
      <c r="I459" s="15">
        <f>(testdata7[[#This Row],[close]]-H458)/BrickSize</f>
        <v>0.24749203154579494</v>
      </c>
      <c r="J459" s="12">
        <f>ROUNDDOWN((testdata7[[#This Row],[close]]-H458)/BrickSize,0)</f>
        <v>0</v>
      </c>
      <c r="K459" s="12">
        <f t="array" ref="K459">SUM(ABS(J$2:J459))</f>
        <v>32</v>
      </c>
      <c r="L459" s="6" t="str">
        <f>IF(testdata7[[#This Row],[last]]&gt;H458,"UP",IF(testdata7[[#This Row],[last]]&lt;H458,"DN",""))</f>
        <v/>
      </c>
      <c r="M459" s="7">
        <f t="shared" si="7"/>
        <v>457</v>
      </c>
      <c r="N459" s="26" t="str">
        <f>IF(testdata7[[#This Row],[qty]]&lt;&gt;0,H458,"")</f>
        <v/>
      </c>
      <c r="O459" s="29" t="str">
        <f ca="1">IF(testdata7[[#This Row],[dir]]&lt;&gt;"",MAX(OFFSET(testdata7[[#This Row],[high]],0,0,testdata7[[#This Row],[lastIndex]]-testdata7[[#This Row],[index]],1)),"")</f>
        <v/>
      </c>
      <c r="P459" s="29" t="str">
        <f ca="1">IF(testdata7[[#This Row],[dir]]&lt;&gt;"",MIN(OFFSET(testdata7[[#This Row],[low]],0,0,testdata7[[#This Row],[lastIndex]]-testdata7[[#This Row],[index]],1)),"")</f>
        <v/>
      </c>
      <c r="Q459" s="26" t="str">
        <f>IF(testdata7[[#This Row],[qty]]&lt;&gt;0,testdata7[[#This Row],[last]],"")</f>
        <v/>
      </c>
      <c r="R4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0" spans="1:18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IF(ABS(testdata7[[#This Row],[close]]-H459)&gt;=BrickSize,H459+testdata7[[#This Row],[qty]]*BrickSize,H459)</f>
        <v>261.99798630274637</v>
      </c>
      <c r="I460" s="15">
        <f>(testdata7[[#This Row],[close]]-H459)/BrickSize</f>
        <v>-0.50538431123924021</v>
      </c>
      <c r="J460" s="12">
        <f>ROUNDDOWN((testdata7[[#This Row],[close]]-H459)/BrickSize,0)</f>
        <v>0</v>
      </c>
      <c r="K460" s="12">
        <f t="array" ref="K460">SUM(ABS(J$2:J460))</f>
        <v>32</v>
      </c>
      <c r="L460" s="6" t="str">
        <f>IF(testdata7[[#This Row],[last]]&gt;H459,"UP",IF(testdata7[[#This Row],[last]]&lt;H459,"DN",""))</f>
        <v/>
      </c>
      <c r="M460" s="7">
        <f t="shared" si="7"/>
        <v>457</v>
      </c>
      <c r="N460" s="26" t="str">
        <f>IF(testdata7[[#This Row],[qty]]&lt;&gt;0,H459,"")</f>
        <v/>
      </c>
      <c r="O460" s="29" t="str">
        <f ca="1">IF(testdata7[[#This Row],[dir]]&lt;&gt;"",MAX(OFFSET(testdata7[[#This Row],[high]],0,0,testdata7[[#This Row],[lastIndex]]-testdata7[[#This Row],[index]],1)),"")</f>
        <v/>
      </c>
      <c r="P460" s="29" t="str">
        <f ca="1">IF(testdata7[[#This Row],[dir]]&lt;&gt;"",MIN(OFFSET(testdata7[[#This Row],[low]],0,0,testdata7[[#This Row],[lastIndex]]-testdata7[[#This Row],[index]],1)),"")</f>
        <v/>
      </c>
      <c r="Q460" s="26" t="str">
        <f>IF(testdata7[[#This Row],[qty]]&lt;&gt;0,testdata7[[#This Row],[last]],"")</f>
        <v/>
      </c>
      <c r="R4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1" spans="1:18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IF(ABS(testdata7[[#This Row],[close]]-H460)&gt;=BrickSize,H460+testdata7[[#This Row],[qty]]*BrickSize,H460)</f>
        <v>261.99798630274637</v>
      </c>
      <c r="I461" s="15">
        <f>(testdata7[[#This Row],[close]]-H460)/BrickSize</f>
        <v>-0.7395402364250826</v>
      </c>
      <c r="J461" s="12">
        <f>ROUNDDOWN((testdata7[[#This Row],[close]]-H460)/BrickSize,0)</f>
        <v>0</v>
      </c>
      <c r="K461" s="12">
        <f t="array" ref="K461">SUM(ABS(J$2:J461))</f>
        <v>32</v>
      </c>
      <c r="L461" s="6" t="str">
        <f>IF(testdata7[[#This Row],[last]]&gt;H460,"UP",IF(testdata7[[#This Row],[last]]&lt;H460,"DN",""))</f>
        <v/>
      </c>
      <c r="M461" s="7">
        <f t="shared" si="7"/>
        <v>457</v>
      </c>
      <c r="N461" s="26" t="str">
        <f>IF(testdata7[[#This Row],[qty]]&lt;&gt;0,H460,"")</f>
        <v/>
      </c>
      <c r="O461" s="29" t="str">
        <f ca="1">IF(testdata7[[#This Row],[dir]]&lt;&gt;"",MAX(OFFSET(testdata7[[#This Row],[high]],0,0,testdata7[[#This Row],[lastIndex]]-testdata7[[#This Row],[index]],1)),"")</f>
        <v/>
      </c>
      <c r="P461" s="29" t="str">
        <f ca="1">IF(testdata7[[#This Row],[dir]]&lt;&gt;"",MIN(OFFSET(testdata7[[#This Row],[low]],0,0,testdata7[[#This Row],[lastIndex]]-testdata7[[#This Row],[index]],1)),"")</f>
        <v/>
      </c>
      <c r="Q461" s="26" t="str">
        <f>IF(testdata7[[#This Row],[qty]]&lt;&gt;0,testdata7[[#This Row],[last]],"")</f>
        <v/>
      </c>
      <c r="R4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2" spans="1:18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IF(ABS(testdata7[[#This Row],[close]]-H461)&gt;=BrickSize,H461+testdata7[[#This Row],[qty]]*BrickSize,H461)</f>
        <v>261.99798630274637</v>
      </c>
      <c r="I462" s="15">
        <f>(testdata7[[#This Row],[close]]-H461)/BrickSize</f>
        <v>-0.11837660155708428</v>
      </c>
      <c r="J462" s="12">
        <f>ROUNDDOWN((testdata7[[#This Row],[close]]-H461)/BrickSize,0)</f>
        <v>0</v>
      </c>
      <c r="K462" s="12">
        <f t="array" ref="K462">SUM(ABS(J$2:J462))</f>
        <v>32</v>
      </c>
      <c r="L462" s="6" t="str">
        <f>IF(testdata7[[#This Row],[last]]&gt;H461,"UP",IF(testdata7[[#This Row],[last]]&lt;H461,"DN",""))</f>
        <v/>
      </c>
      <c r="M462" s="7">
        <f t="shared" si="7"/>
        <v>457</v>
      </c>
      <c r="N462" s="26" t="str">
        <f>IF(testdata7[[#This Row],[qty]]&lt;&gt;0,H461,"")</f>
        <v/>
      </c>
      <c r="O462" s="29" t="str">
        <f ca="1">IF(testdata7[[#This Row],[dir]]&lt;&gt;"",MAX(OFFSET(testdata7[[#This Row],[high]],0,0,testdata7[[#This Row],[lastIndex]]-testdata7[[#This Row],[index]],1)),"")</f>
        <v/>
      </c>
      <c r="P462" s="29" t="str">
        <f ca="1">IF(testdata7[[#This Row],[dir]]&lt;&gt;"",MIN(OFFSET(testdata7[[#This Row],[low]],0,0,testdata7[[#This Row],[lastIndex]]-testdata7[[#This Row],[index]],1)),"")</f>
        <v/>
      </c>
      <c r="Q462" s="26" t="str">
        <f>IF(testdata7[[#This Row],[qty]]&lt;&gt;0,testdata7[[#This Row],[last]],"")</f>
        <v/>
      </c>
      <c r="R4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3" spans="1:18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IF(ABS(testdata7[[#This Row],[close]]-H462)&gt;=BrickSize,H462+testdata7[[#This Row],[qty]]*BrickSize,H462)</f>
        <v>261.99798630274637</v>
      </c>
      <c r="I463" s="15">
        <f>(testdata7[[#This Row],[close]]-H462)/BrickSize</f>
        <v>0.33530050349048929</v>
      </c>
      <c r="J463" s="12">
        <f>ROUNDDOWN((testdata7[[#This Row],[close]]-H462)/BrickSize,0)</f>
        <v>0</v>
      </c>
      <c r="K463" s="12">
        <f t="array" ref="K463">SUM(ABS(J$2:J463))</f>
        <v>32</v>
      </c>
      <c r="L463" s="6" t="str">
        <f>IF(testdata7[[#This Row],[last]]&gt;H462,"UP",IF(testdata7[[#This Row],[last]]&lt;H462,"DN",""))</f>
        <v/>
      </c>
      <c r="M463" s="7">
        <f t="shared" si="7"/>
        <v>457</v>
      </c>
      <c r="N463" s="26" t="str">
        <f>IF(testdata7[[#This Row],[qty]]&lt;&gt;0,H462,"")</f>
        <v/>
      </c>
      <c r="O463" s="29" t="str">
        <f ca="1">IF(testdata7[[#This Row],[dir]]&lt;&gt;"",MAX(OFFSET(testdata7[[#This Row],[high]],0,0,testdata7[[#This Row],[lastIndex]]-testdata7[[#This Row],[index]],1)),"")</f>
        <v/>
      </c>
      <c r="P463" s="29" t="str">
        <f ca="1">IF(testdata7[[#This Row],[dir]]&lt;&gt;"",MIN(OFFSET(testdata7[[#This Row],[low]],0,0,testdata7[[#This Row],[lastIndex]]-testdata7[[#This Row],[index]],1)),"")</f>
        <v/>
      </c>
      <c r="Q463" s="26" t="str">
        <f>IF(testdata7[[#This Row],[qty]]&lt;&gt;0,testdata7[[#This Row],[last]],"")</f>
        <v/>
      </c>
      <c r="R4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4" spans="1:18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IF(ABS(testdata7[[#This Row],[close]]-H463)&gt;=BrickSize,H463+testdata7[[#This Row],[qty]]*BrickSize,H463)</f>
        <v>261.99798630274637</v>
      </c>
      <c r="I464" s="15">
        <f>(testdata7[[#This Row],[close]]-H463)/BrickSize</f>
        <v>0.792229774165641</v>
      </c>
      <c r="J464" s="12">
        <f>ROUNDDOWN((testdata7[[#This Row],[close]]-H463)/BrickSize,0)</f>
        <v>0</v>
      </c>
      <c r="K464" s="12">
        <f t="array" ref="K464">SUM(ABS(J$2:J464))</f>
        <v>32</v>
      </c>
      <c r="L464" s="6" t="str">
        <f>IF(testdata7[[#This Row],[last]]&gt;H463,"UP",IF(testdata7[[#This Row],[last]]&lt;H463,"DN",""))</f>
        <v/>
      </c>
      <c r="M464" s="7">
        <f t="shared" si="7"/>
        <v>457</v>
      </c>
      <c r="N464" s="26" t="str">
        <f>IF(testdata7[[#This Row],[qty]]&lt;&gt;0,H463,"")</f>
        <v/>
      </c>
      <c r="O464" s="29" t="str">
        <f ca="1">IF(testdata7[[#This Row],[dir]]&lt;&gt;"",MAX(OFFSET(testdata7[[#This Row],[high]],0,0,testdata7[[#This Row],[lastIndex]]-testdata7[[#This Row],[index]],1)),"")</f>
        <v/>
      </c>
      <c r="P464" s="29" t="str">
        <f ca="1">IF(testdata7[[#This Row],[dir]]&lt;&gt;"",MIN(OFFSET(testdata7[[#This Row],[low]],0,0,testdata7[[#This Row],[lastIndex]]-testdata7[[#This Row],[index]],1)),"")</f>
        <v/>
      </c>
      <c r="Q464" s="26" t="str">
        <f>IF(testdata7[[#This Row],[qty]]&lt;&gt;0,testdata7[[#This Row],[last]],"")</f>
        <v/>
      </c>
      <c r="R4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5" spans="1:18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IF(ABS(testdata7[[#This Row],[close]]-H464)&gt;=BrickSize,H464+testdata7[[#This Row],[qty]]*BrickSize,H464)</f>
        <v>261.99798630274637</v>
      </c>
      <c r="I465" s="15">
        <f>(testdata7[[#This Row],[close]]-H464)/BrickSize</f>
        <v>0.53530868958673283</v>
      </c>
      <c r="J465" s="12">
        <f>ROUNDDOWN((testdata7[[#This Row],[close]]-H464)/BrickSize,0)</f>
        <v>0</v>
      </c>
      <c r="K465" s="12">
        <f t="array" ref="K465">SUM(ABS(J$2:J465))</f>
        <v>32</v>
      </c>
      <c r="L465" s="6" t="str">
        <f>IF(testdata7[[#This Row],[last]]&gt;H464,"UP",IF(testdata7[[#This Row],[last]]&lt;H464,"DN",""))</f>
        <v/>
      </c>
      <c r="M465" s="7">
        <f t="shared" si="7"/>
        <v>457</v>
      </c>
      <c r="N465" s="26" t="str">
        <f>IF(testdata7[[#This Row],[qty]]&lt;&gt;0,H464,"")</f>
        <v/>
      </c>
      <c r="O465" s="29" t="str">
        <f ca="1">IF(testdata7[[#This Row],[dir]]&lt;&gt;"",MAX(OFFSET(testdata7[[#This Row],[high]],0,0,testdata7[[#This Row],[lastIndex]]-testdata7[[#This Row],[index]],1)),"")</f>
        <v/>
      </c>
      <c r="P465" s="29" t="str">
        <f ca="1">IF(testdata7[[#This Row],[dir]]&lt;&gt;"",MIN(OFFSET(testdata7[[#This Row],[low]],0,0,testdata7[[#This Row],[lastIndex]]-testdata7[[#This Row],[index]],1)),"")</f>
        <v/>
      </c>
      <c r="Q465" s="26" t="str">
        <f>IF(testdata7[[#This Row],[qty]]&lt;&gt;0,testdata7[[#This Row],[last]],"")</f>
        <v/>
      </c>
      <c r="R4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6" spans="1:18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IF(ABS(testdata7[[#This Row],[close]]-H465)&gt;=BrickSize,H465+testdata7[[#This Row],[qty]]*BrickSize,H465)</f>
        <v>261.99798630274637</v>
      </c>
      <c r="I466" s="15">
        <f>(testdata7[[#This Row],[close]]-H465)/BrickSize</f>
        <v>0.77271678040015335</v>
      </c>
      <c r="J466" s="12">
        <f>ROUNDDOWN((testdata7[[#This Row],[close]]-H465)/BrickSize,0)</f>
        <v>0</v>
      </c>
      <c r="K466" s="12">
        <f t="array" ref="K466">SUM(ABS(J$2:J466))</f>
        <v>32</v>
      </c>
      <c r="L466" s="6" t="str">
        <f>IF(testdata7[[#This Row],[last]]&gt;H465,"UP",IF(testdata7[[#This Row],[last]]&lt;H465,"DN",""))</f>
        <v/>
      </c>
      <c r="M466" s="7">
        <f t="shared" si="7"/>
        <v>457</v>
      </c>
      <c r="N466" s="26" t="str">
        <f>IF(testdata7[[#This Row],[qty]]&lt;&gt;0,H465,"")</f>
        <v/>
      </c>
      <c r="O466" s="29" t="str">
        <f ca="1">IF(testdata7[[#This Row],[dir]]&lt;&gt;"",MAX(OFFSET(testdata7[[#This Row],[high]],0,0,testdata7[[#This Row],[lastIndex]]-testdata7[[#This Row],[index]],1)),"")</f>
        <v/>
      </c>
      <c r="P466" s="29" t="str">
        <f ca="1">IF(testdata7[[#This Row],[dir]]&lt;&gt;"",MIN(OFFSET(testdata7[[#This Row],[low]],0,0,testdata7[[#This Row],[lastIndex]]-testdata7[[#This Row],[index]],1)),"")</f>
        <v/>
      </c>
      <c r="Q466" s="26" t="str">
        <f>IF(testdata7[[#This Row],[qty]]&lt;&gt;0,testdata7[[#This Row],[last]],"")</f>
        <v/>
      </c>
      <c r="R4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7" spans="1:18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IF(ABS(testdata7[[#This Row],[close]]-H466)&gt;=BrickSize,H466+testdata7[[#This Row],[qty]]*BrickSize,H466)</f>
        <v>268.14773459058966</v>
      </c>
      <c r="I467" s="15">
        <f>(testdata7[[#This Row],[close]]-H466)/BrickSize</f>
        <v>1.04752477593076</v>
      </c>
      <c r="J467" s="12">
        <f>ROUNDDOWN((testdata7[[#This Row],[close]]-H466)/BrickSize,0)</f>
        <v>1</v>
      </c>
      <c r="K467" s="12">
        <f t="array" ref="K467">SUM(ABS(J$2:J467))</f>
        <v>33</v>
      </c>
      <c r="L467" s="6" t="str">
        <f>IF(testdata7[[#This Row],[last]]&gt;H466,"UP",IF(testdata7[[#This Row],[last]]&lt;H466,"DN",""))</f>
        <v>UP</v>
      </c>
      <c r="M467" s="7">
        <f t="shared" si="7"/>
        <v>457</v>
      </c>
      <c r="N467" s="26">
        <f>IF(testdata7[[#This Row],[qty]]&lt;&gt;0,H466,"")</f>
        <v>261.99798630274637</v>
      </c>
      <c r="O467" s="29">
        <f ca="1">IF(testdata7[[#This Row],[dir]]&lt;&gt;"",MAX(OFFSET(testdata7[[#This Row],[high]],0,0,testdata7[[#This Row],[lastIndex]]-testdata7[[#This Row],[index]],1)),"")</f>
        <v>268.62</v>
      </c>
      <c r="P467" s="29">
        <f ca="1">IF(testdata7[[#This Row],[dir]]&lt;&gt;"",MIN(OFFSET(testdata7[[#This Row],[low]],0,0,testdata7[[#This Row],[lastIndex]]-testdata7[[#This Row],[index]],1)),"")</f>
        <v>253.54</v>
      </c>
      <c r="Q467" s="26">
        <f>IF(testdata7[[#This Row],[qty]]&lt;&gt;0,testdata7[[#This Row],[last]],"")</f>
        <v>268.14773459058966</v>
      </c>
      <c r="R467" s="1">
        <f ca="1">IF(testdata7[[#This Row],[dir]]&lt;&gt;"",SUM(OFFSET(testdata7[[#This Row],[volume]],0,0,testdata7[[#This Row],[lastIndex]]-testdata7[[#This Row],[index]],1))/ABS(testdata7[[#This Row],[qty]]),"")</f>
        <v>1161845976</v>
      </c>
    </row>
    <row r="468" spans="1:18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IF(ABS(testdata7[[#This Row],[close]]-H467)&gt;=BrickSize,H467+testdata7[[#This Row],[qty]]*BrickSize,H467)</f>
        <v>268.14773459058966</v>
      </c>
      <c r="I468" s="15">
        <f>(testdata7[[#This Row],[close]]-H467)/BrickSize</f>
        <v>0.98252239386034113</v>
      </c>
      <c r="J468" s="12">
        <f>ROUNDDOWN((testdata7[[#This Row],[close]]-H467)/BrickSize,0)</f>
        <v>0</v>
      </c>
      <c r="K468" s="12">
        <f t="array" ref="K468">SUM(ABS(J$2:J468))</f>
        <v>33</v>
      </c>
      <c r="L468" s="6" t="str">
        <f>IF(testdata7[[#This Row],[last]]&gt;H467,"UP",IF(testdata7[[#This Row],[last]]&lt;H467,"DN",""))</f>
        <v/>
      </c>
      <c r="M468" s="7">
        <f t="shared" si="7"/>
        <v>466</v>
      </c>
      <c r="N468" s="26" t="str">
        <f>IF(testdata7[[#This Row],[qty]]&lt;&gt;0,H467,"")</f>
        <v/>
      </c>
      <c r="O468" s="29" t="str">
        <f ca="1">IF(testdata7[[#This Row],[dir]]&lt;&gt;"",MAX(OFFSET(testdata7[[#This Row],[high]],0,0,testdata7[[#This Row],[lastIndex]]-testdata7[[#This Row],[index]],1)),"")</f>
        <v/>
      </c>
      <c r="P468" s="29" t="str">
        <f ca="1">IF(testdata7[[#This Row],[dir]]&lt;&gt;"",MIN(OFFSET(testdata7[[#This Row],[low]],0,0,testdata7[[#This Row],[lastIndex]]-testdata7[[#This Row],[index]],1)),"")</f>
        <v/>
      </c>
      <c r="Q468" s="26" t="str">
        <f>IF(testdata7[[#This Row],[qty]]&lt;&gt;0,testdata7[[#This Row],[last]],"")</f>
        <v/>
      </c>
      <c r="R4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9" spans="1:18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IF(ABS(testdata7[[#This Row],[close]]-H468)&gt;=BrickSize,H468+testdata7[[#This Row],[qty]]*BrickSize,H468)</f>
        <v>268.14773459058966</v>
      </c>
      <c r="I469" s="15">
        <f>(testdata7[[#This Row],[close]]-H468)/BrickSize</f>
        <v>0.9012182531708125</v>
      </c>
      <c r="J469" s="12">
        <f>ROUNDDOWN((testdata7[[#This Row],[close]]-H468)/BrickSize,0)</f>
        <v>0</v>
      </c>
      <c r="K469" s="12">
        <f t="array" ref="K469">SUM(ABS(J$2:J469))</f>
        <v>33</v>
      </c>
      <c r="L469" s="6" t="str">
        <f>IF(testdata7[[#This Row],[last]]&gt;H468,"UP",IF(testdata7[[#This Row],[last]]&lt;H468,"DN",""))</f>
        <v/>
      </c>
      <c r="M469" s="7">
        <f t="shared" si="7"/>
        <v>466</v>
      </c>
      <c r="N469" s="26" t="str">
        <f>IF(testdata7[[#This Row],[qty]]&lt;&gt;0,H468,"")</f>
        <v/>
      </c>
      <c r="O469" s="29" t="str">
        <f ca="1">IF(testdata7[[#This Row],[dir]]&lt;&gt;"",MAX(OFFSET(testdata7[[#This Row],[high]],0,0,testdata7[[#This Row],[lastIndex]]-testdata7[[#This Row],[index]],1)),"")</f>
        <v/>
      </c>
      <c r="P469" s="29" t="str">
        <f ca="1">IF(testdata7[[#This Row],[dir]]&lt;&gt;"",MIN(OFFSET(testdata7[[#This Row],[low]],0,0,testdata7[[#This Row],[lastIndex]]-testdata7[[#This Row],[index]],1)),"")</f>
        <v/>
      </c>
      <c r="Q469" s="26" t="str">
        <f>IF(testdata7[[#This Row],[qty]]&lt;&gt;0,testdata7[[#This Row],[last]],"")</f>
        <v/>
      </c>
      <c r="R4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0" spans="1:18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IF(ABS(testdata7[[#This Row],[close]]-H469)&gt;=BrickSize,H469+testdata7[[#This Row],[qty]]*BrickSize,H469)</f>
        <v>268.14773459058966</v>
      </c>
      <c r="I470" s="15">
        <f>(testdata7[[#This Row],[close]]-H469)/BrickSize</f>
        <v>0.46705414188872652</v>
      </c>
      <c r="J470" s="12">
        <f>ROUNDDOWN((testdata7[[#This Row],[close]]-H469)/BrickSize,0)</f>
        <v>0</v>
      </c>
      <c r="K470" s="12">
        <f t="array" ref="K470">SUM(ABS(J$2:J470))</f>
        <v>33</v>
      </c>
      <c r="L470" s="6" t="str">
        <f>IF(testdata7[[#This Row],[last]]&gt;H469,"UP",IF(testdata7[[#This Row],[last]]&lt;H469,"DN",""))</f>
        <v/>
      </c>
      <c r="M470" s="7">
        <f t="shared" si="7"/>
        <v>466</v>
      </c>
      <c r="N470" s="26" t="str">
        <f>IF(testdata7[[#This Row],[qty]]&lt;&gt;0,H469,"")</f>
        <v/>
      </c>
      <c r="O470" s="29" t="str">
        <f ca="1">IF(testdata7[[#This Row],[dir]]&lt;&gt;"",MAX(OFFSET(testdata7[[#This Row],[high]],0,0,testdata7[[#This Row],[lastIndex]]-testdata7[[#This Row],[index]],1)),"")</f>
        <v/>
      </c>
      <c r="P470" s="29" t="str">
        <f ca="1">IF(testdata7[[#This Row],[dir]]&lt;&gt;"",MIN(OFFSET(testdata7[[#This Row],[low]],0,0,testdata7[[#This Row],[lastIndex]]-testdata7[[#This Row],[index]],1)),"")</f>
        <v/>
      </c>
      <c r="Q470" s="26" t="str">
        <f>IF(testdata7[[#This Row],[qty]]&lt;&gt;0,testdata7[[#This Row],[last]],"")</f>
        <v/>
      </c>
      <c r="R4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1" spans="1:18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IF(ABS(testdata7[[#This Row],[close]]-H470)&gt;=BrickSize,H470+testdata7[[#This Row],[qty]]*BrickSize,H470)</f>
        <v>268.14773459058966</v>
      </c>
      <c r="I471" s="15">
        <f>(testdata7[[#This Row],[close]]-H470)/BrickSize</f>
        <v>-0.35736984470309352</v>
      </c>
      <c r="J471" s="12">
        <f>ROUNDDOWN((testdata7[[#This Row],[close]]-H470)/BrickSize,0)</f>
        <v>0</v>
      </c>
      <c r="K471" s="12">
        <f t="array" ref="K471">SUM(ABS(J$2:J471))</f>
        <v>33</v>
      </c>
      <c r="L471" s="6" t="str">
        <f>IF(testdata7[[#This Row],[last]]&gt;H470,"UP",IF(testdata7[[#This Row],[last]]&lt;H470,"DN",""))</f>
        <v/>
      </c>
      <c r="M471" s="7">
        <f t="shared" si="7"/>
        <v>466</v>
      </c>
      <c r="N471" s="26" t="str">
        <f>IF(testdata7[[#This Row],[qty]]&lt;&gt;0,H470,"")</f>
        <v/>
      </c>
      <c r="O471" s="29" t="str">
        <f ca="1">IF(testdata7[[#This Row],[dir]]&lt;&gt;"",MAX(OFFSET(testdata7[[#This Row],[high]],0,0,testdata7[[#This Row],[lastIndex]]-testdata7[[#This Row],[index]],1)),"")</f>
        <v/>
      </c>
      <c r="P471" s="29" t="str">
        <f ca="1">IF(testdata7[[#This Row],[dir]]&lt;&gt;"",MIN(OFFSET(testdata7[[#This Row],[low]],0,0,testdata7[[#This Row],[lastIndex]]-testdata7[[#This Row],[index]],1)),"")</f>
        <v/>
      </c>
      <c r="Q471" s="26" t="str">
        <f>IF(testdata7[[#This Row],[qty]]&lt;&gt;0,testdata7[[#This Row],[last]],"")</f>
        <v/>
      </c>
      <c r="R4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2" spans="1:18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IF(ABS(testdata7[[#This Row],[close]]-H471)&gt;=BrickSize,H471+testdata7[[#This Row],[qty]]*BrickSize,H471)</f>
        <v>268.14773459058966</v>
      </c>
      <c r="I472" s="15">
        <f>(testdata7[[#This Row],[close]]-H471)/BrickSize</f>
        <v>-0.43867398539262226</v>
      </c>
      <c r="J472" s="12">
        <f>ROUNDDOWN((testdata7[[#This Row],[close]]-H471)/BrickSize,0)</f>
        <v>0</v>
      </c>
      <c r="K472" s="12">
        <f t="array" ref="K472">SUM(ABS(J$2:J472))</f>
        <v>33</v>
      </c>
      <c r="L472" s="6" t="str">
        <f>IF(testdata7[[#This Row],[last]]&gt;H471,"UP",IF(testdata7[[#This Row],[last]]&lt;H471,"DN",""))</f>
        <v/>
      </c>
      <c r="M472" s="7">
        <f t="shared" si="7"/>
        <v>466</v>
      </c>
      <c r="N472" s="26" t="str">
        <f>IF(testdata7[[#This Row],[qty]]&lt;&gt;0,H471,"")</f>
        <v/>
      </c>
      <c r="O472" s="29" t="str">
        <f ca="1">IF(testdata7[[#This Row],[dir]]&lt;&gt;"",MAX(OFFSET(testdata7[[#This Row],[high]],0,0,testdata7[[#This Row],[lastIndex]]-testdata7[[#This Row],[index]],1)),"")</f>
        <v/>
      </c>
      <c r="P472" s="29" t="str">
        <f ca="1">IF(testdata7[[#This Row],[dir]]&lt;&gt;"",MIN(OFFSET(testdata7[[#This Row],[low]],0,0,testdata7[[#This Row],[lastIndex]]-testdata7[[#This Row],[index]],1)),"")</f>
        <v/>
      </c>
      <c r="Q472" s="26" t="str">
        <f>IF(testdata7[[#This Row],[qty]]&lt;&gt;0,testdata7[[#This Row],[last]],"")</f>
        <v/>
      </c>
      <c r="R4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3" spans="1:18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IF(ABS(testdata7[[#This Row],[close]]-H472)&gt;=BrickSize,H472+testdata7[[#This Row],[qty]]*BrickSize,H472)</f>
        <v>268.14773459058966</v>
      </c>
      <c r="I473" s="15">
        <f>(testdata7[[#This Row],[close]]-H472)/BrickSize</f>
        <v>-0.73299497468871655</v>
      </c>
      <c r="J473" s="12">
        <f>ROUNDDOWN((testdata7[[#This Row],[close]]-H472)/BrickSize,0)</f>
        <v>0</v>
      </c>
      <c r="K473" s="12">
        <f t="array" ref="K473">SUM(ABS(J$2:J473))</f>
        <v>33</v>
      </c>
      <c r="L473" s="6" t="str">
        <f>IF(testdata7[[#This Row],[last]]&gt;H472,"UP",IF(testdata7[[#This Row],[last]]&lt;H472,"DN",""))</f>
        <v/>
      </c>
      <c r="M473" s="7">
        <f t="shared" si="7"/>
        <v>466</v>
      </c>
      <c r="N473" s="26" t="str">
        <f>IF(testdata7[[#This Row],[qty]]&lt;&gt;0,H472,"")</f>
        <v/>
      </c>
      <c r="O473" s="29" t="str">
        <f ca="1">IF(testdata7[[#This Row],[dir]]&lt;&gt;"",MAX(OFFSET(testdata7[[#This Row],[high]],0,0,testdata7[[#This Row],[lastIndex]]-testdata7[[#This Row],[index]],1)),"")</f>
        <v/>
      </c>
      <c r="P473" s="29" t="str">
        <f ca="1">IF(testdata7[[#This Row],[dir]]&lt;&gt;"",MIN(OFFSET(testdata7[[#This Row],[low]],0,0,testdata7[[#This Row],[lastIndex]]-testdata7[[#This Row],[index]],1)),"")</f>
        <v/>
      </c>
      <c r="Q473" s="26" t="str">
        <f>IF(testdata7[[#This Row],[qty]]&lt;&gt;0,testdata7[[#This Row],[last]],"")</f>
        <v/>
      </c>
      <c r="R4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4" spans="1:18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IF(ABS(testdata7[[#This Row],[close]]-H473)&gt;=BrickSize,H473+testdata7[[#This Row],[qty]]*BrickSize,H473)</f>
        <v>268.14773459058966</v>
      </c>
      <c r="I474" s="15">
        <f>(testdata7[[#This Row],[close]]-H473)/BrickSize</f>
        <v>-0.28582220089630861</v>
      </c>
      <c r="J474" s="12">
        <f>ROUNDDOWN((testdata7[[#This Row],[close]]-H473)/BrickSize,0)</f>
        <v>0</v>
      </c>
      <c r="K474" s="12">
        <f t="array" ref="K474">SUM(ABS(J$2:J474))</f>
        <v>33</v>
      </c>
      <c r="L474" s="6" t="str">
        <f>IF(testdata7[[#This Row],[last]]&gt;H473,"UP",IF(testdata7[[#This Row],[last]]&lt;H473,"DN",""))</f>
        <v/>
      </c>
      <c r="M474" s="7">
        <f t="shared" si="7"/>
        <v>466</v>
      </c>
      <c r="N474" s="26" t="str">
        <f>IF(testdata7[[#This Row],[qty]]&lt;&gt;0,H473,"")</f>
        <v/>
      </c>
      <c r="O474" s="29" t="str">
        <f ca="1">IF(testdata7[[#This Row],[dir]]&lt;&gt;"",MAX(OFFSET(testdata7[[#This Row],[high]],0,0,testdata7[[#This Row],[lastIndex]]-testdata7[[#This Row],[index]],1)),"")</f>
        <v/>
      </c>
      <c r="P474" s="29" t="str">
        <f ca="1">IF(testdata7[[#This Row],[dir]]&lt;&gt;"",MIN(OFFSET(testdata7[[#This Row],[low]],0,0,testdata7[[#This Row],[lastIndex]]-testdata7[[#This Row],[index]],1)),"")</f>
        <v/>
      </c>
      <c r="Q474" s="26" t="str">
        <f>IF(testdata7[[#This Row],[qty]]&lt;&gt;0,testdata7[[#This Row],[last]],"")</f>
        <v/>
      </c>
      <c r="R4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5" spans="1:18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IF(ABS(testdata7[[#This Row],[close]]-H474)&gt;=BrickSize,H474+testdata7[[#This Row],[qty]]*BrickSize,H474)</f>
        <v>268.14773459058966</v>
      </c>
      <c r="I475" s="15">
        <f>(testdata7[[#This Row],[close]]-H474)/BrickSize</f>
        <v>-0.17362248674475939</v>
      </c>
      <c r="J475" s="12">
        <f>ROUNDDOWN((testdata7[[#This Row],[close]]-H474)/BrickSize,0)</f>
        <v>0</v>
      </c>
      <c r="K475" s="12">
        <f t="array" ref="K475">SUM(ABS(J$2:J475))</f>
        <v>33</v>
      </c>
      <c r="L475" s="6" t="str">
        <f>IF(testdata7[[#This Row],[last]]&gt;H474,"UP",IF(testdata7[[#This Row],[last]]&lt;H474,"DN",""))</f>
        <v/>
      </c>
      <c r="M475" s="7">
        <f t="shared" si="7"/>
        <v>466</v>
      </c>
      <c r="N475" s="26" t="str">
        <f>IF(testdata7[[#This Row],[qty]]&lt;&gt;0,H474,"")</f>
        <v/>
      </c>
      <c r="O475" s="29" t="str">
        <f ca="1">IF(testdata7[[#This Row],[dir]]&lt;&gt;"",MAX(OFFSET(testdata7[[#This Row],[high]],0,0,testdata7[[#This Row],[lastIndex]]-testdata7[[#This Row],[index]],1)),"")</f>
        <v/>
      </c>
      <c r="P475" s="29" t="str">
        <f ca="1">IF(testdata7[[#This Row],[dir]]&lt;&gt;"",MIN(OFFSET(testdata7[[#This Row],[low]],0,0,testdata7[[#This Row],[lastIndex]]-testdata7[[#This Row],[index]],1)),"")</f>
        <v/>
      </c>
      <c r="Q475" s="26" t="str">
        <f>IF(testdata7[[#This Row],[qty]]&lt;&gt;0,testdata7[[#This Row],[last]],"")</f>
        <v/>
      </c>
      <c r="R47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6" spans="1:18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IF(ABS(testdata7[[#This Row],[close]]-H475)&gt;=BrickSize,H475+testdata7[[#This Row],[qty]]*BrickSize,H475)</f>
        <v>268.14773459058966</v>
      </c>
      <c r="I476" s="15">
        <f>(testdata7[[#This Row],[close]]-H475)/BrickSize</f>
        <v>-0.90698583576430691</v>
      </c>
      <c r="J476" s="12">
        <f>ROUNDDOWN((testdata7[[#This Row],[close]]-H475)/BrickSize,0)</f>
        <v>0</v>
      </c>
      <c r="K476" s="12">
        <f t="array" ref="K476">SUM(ABS(J$2:J476))</f>
        <v>33</v>
      </c>
      <c r="L476" s="6" t="str">
        <f>IF(testdata7[[#This Row],[last]]&gt;H475,"UP",IF(testdata7[[#This Row],[last]]&lt;H475,"DN",""))</f>
        <v/>
      </c>
      <c r="M476" s="7">
        <f t="shared" si="7"/>
        <v>466</v>
      </c>
      <c r="N476" s="26" t="str">
        <f>IF(testdata7[[#This Row],[qty]]&lt;&gt;0,H475,"")</f>
        <v/>
      </c>
      <c r="O476" s="29" t="str">
        <f ca="1">IF(testdata7[[#This Row],[dir]]&lt;&gt;"",MAX(OFFSET(testdata7[[#This Row],[high]],0,0,testdata7[[#This Row],[lastIndex]]-testdata7[[#This Row],[index]],1)),"")</f>
        <v/>
      </c>
      <c r="P476" s="29" t="str">
        <f ca="1">IF(testdata7[[#This Row],[dir]]&lt;&gt;"",MIN(OFFSET(testdata7[[#This Row],[low]],0,0,testdata7[[#This Row],[lastIndex]]-testdata7[[#This Row],[index]],1)),"")</f>
        <v/>
      </c>
      <c r="Q476" s="26" t="str">
        <f>IF(testdata7[[#This Row],[qty]]&lt;&gt;0,testdata7[[#This Row],[last]],"")</f>
        <v/>
      </c>
      <c r="R4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7" spans="1:18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IF(ABS(testdata7[[#This Row],[close]]-H476)&gt;=BrickSize,H476+testdata7[[#This Row],[qty]]*BrickSize,H476)</f>
        <v>261.99798630274637</v>
      </c>
      <c r="I477" s="15">
        <f>(testdata7[[#This Row],[close]]-H476)/BrickSize</f>
        <v>-1.6972620832665282</v>
      </c>
      <c r="J477" s="12">
        <f>ROUNDDOWN((testdata7[[#This Row],[close]]-H476)/BrickSize,0)</f>
        <v>-1</v>
      </c>
      <c r="K477" s="12">
        <f t="array" ref="K477">SUM(ABS(J$2:J477))</f>
        <v>34</v>
      </c>
      <c r="L477" s="6" t="str">
        <f>IF(testdata7[[#This Row],[last]]&gt;H476,"UP",IF(testdata7[[#This Row],[last]]&lt;H476,"DN",""))</f>
        <v>DN</v>
      </c>
      <c r="M477" s="7">
        <f t="shared" si="7"/>
        <v>466</v>
      </c>
      <c r="N477" s="26">
        <f>IF(testdata7[[#This Row],[qty]]&lt;&gt;0,H476,"")</f>
        <v>268.14773459058966</v>
      </c>
      <c r="O477" s="29">
        <f ca="1">IF(testdata7[[#This Row],[dir]]&lt;&gt;"",MAX(OFFSET(testdata7[[#This Row],[high]],0,0,testdata7[[#This Row],[lastIndex]]-testdata7[[#This Row],[index]],1)),"")</f>
        <v>274.39</v>
      </c>
      <c r="P477" s="29">
        <f ca="1">IF(testdata7[[#This Row],[dir]]&lt;&gt;"",MIN(OFFSET(testdata7[[#This Row],[low]],0,0,testdata7[[#This Row],[lastIndex]]-testdata7[[#This Row],[index]],1)),"")</f>
        <v>256.76</v>
      </c>
      <c r="Q477" s="26">
        <f>IF(testdata7[[#This Row],[qty]]&lt;&gt;0,testdata7[[#This Row],[last]],"")</f>
        <v>261.99798630274637</v>
      </c>
      <c r="R477" s="1">
        <f ca="1">IF(testdata7[[#This Row],[dir]]&lt;&gt;"",SUM(OFFSET(testdata7[[#This Row],[volume]],0,0,testdata7[[#This Row],[lastIndex]]-testdata7[[#This Row],[index]],1))/ABS(testdata7[[#This Row],[qty]]),"")</f>
        <v>1118342744</v>
      </c>
    </row>
    <row r="478" spans="1:18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IF(ABS(testdata7[[#This Row],[close]]-H477)&gt;=BrickSize,H477+testdata7[[#This Row],[qty]]*BrickSize,H477)</f>
        <v>261.99798630274637</v>
      </c>
      <c r="I478" s="15">
        <f>(testdata7[[#This Row],[close]]-H477)/BrickSize</f>
        <v>-0.55579287846674841</v>
      </c>
      <c r="J478" s="12">
        <f>ROUNDDOWN((testdata7[[#This Row],[close]]-H477)/BrickSize,0)</f>
        <v>0</v>
      </c>
      <c r="K478" s="12">
        <f t="array" ref="K478">SUM(ABS(J$2:J478))</f>
        <v>34</v>
      </c>
      <c r="L478" s="6" t="str">
        <f>IF(testdata7[[#This Row],[last]]&gt;H477,"UP",IF(testdata7[[#This Row],[last]]&lt;H477,"DN",""))</f>
        <v/>
      </c>
      <c r="M478" s="7">
        <f t="shared" si="7"/>
        <v>476</v>
      </c>
      <c r="N478" s="26" t="str">
        <f>IF(testdata7[[#This Row],[qty]]&lt;&gt;0,H477,"")</f>
        <v/>
      </c>
      <c r="O478" s="29" t="str">
        <f ca="1">IF(testdata7[[#This Row],[dir]]&lt;&gt;"",MAX(OFFSET(testdata7[[#This Row],[high]],0,0,testdata7[[#This Row],[lastIndex]]-testdata7[[#This Row],[index]],1)),"")</f>
        <v/>
      </c>
      <c r="P478" s="29" t="str">
        <f ca="1">IF(testdata7[[#This Row],[dir]]&lt;&gt;"",MIN(OFFSET(testdata7[[#This Row],[low]],0,0,testdata7[[#This Row],[lastIndex]]-testdata7[[#This Row],[index]],1)),"")</f>
        <v/>
      </c>
      <c r="Q478" s="26" t="str">
        <f>IF(testdata7[[#This Row],[qty]]&lt;&gt;0,testdata7[[#This Row],[last]],"")</f>
        <v/>
      </c>
      <c r="R4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9" spans="1:18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IF(ABS(testdata7[[#This Row],[close]]-H478)&gt;=BrickSize,H478+testdata7[[#This Row],[qty]]*BrickSize,H478)</f>
        <v>261.99798630274637</v>
      </c>
      <c r="I479" s="15">
        <f>(testdata7[[#This Row],[close]]-H478)/BrickSize</f>
        <v>-0.83547912243872235</v>
      </c>
      <c r="J479" s="12">
        <f>ROUNDDOWN((testdata7[[#This Row],[close]]-H478)/BrickSize,0)</f>
        <v>0</v>
      </c>
      <c r="K479" s="12">
        <f t="array" ref="K479">SUM(ABS(J$2:J479))</f>
        <v>34</v>
      </c>
      <c r="L479" s="6" t="str">
        <f>IF(testdata7[[#This Row],[last]]&gt;H478,"UP",IF(testdata7[[#This Row],[last]]&lt;H478,"DN",""))</f>
        <v/>
      </c>
      <c r="M479" s="7">
        <f t="shared" si="7"/>
        <v>476</v>
      </c>
      <c r="N479" s="26" t="str">
        <f>IF(testdata7[[#This Row],[qty]]&lt;&gt;0,H478,"")</f>
        <v/>
      </c>
      <c r="O479" s="29" t="str">
        <f ca="1">IF(testdata7[[#This Row],[dir]]&lt;&gt;"",MAX(OFFSET(testdata7[[#This Row],[high]],0,0,testdata7[[#This Row],[lastIndex]]-testdata7[[#This Row],[index]],1)),"")</f>
        <v/>
      </c>
      <c r="P479" s="29" t="str">
        <f ca="1">IF(testdata7[[#This Row],[dir]]&lt;&gt;"",MIN(OFFSET(testdata7[[#This Row],[low]],0,0,testdata7[[#This Row],[lastIndex]]-testdata7[[#This Row],[index]],1)),"")</f>
        <v/>
      </c>
      <c r="Q479" s="26" t="str">
        <f>IF(testdata7[[#This Row],[qty]]&lt;&gt;0,testdata7[[#This Row],[last]],"")</f>
        <v/>
      </c>
      <c r="R4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0" spans="1:18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IF(ABS(testdata7[[#This Row],[close]]-H479)&gt;=BrickSize,H479+testdata7[[#This Row],[qty]]*BrickSize,H479)</f>
        <v>261.99798630274637</v>
      </c>
      <c r="I480" s="15">
        <f>(testdata7[[#This Row],[close]]-H479)/BrickSize</f>
        <v>-0.16228083752942682</v>
      </c>
      <c r="J480" s="12">
        <f>ROUNDDOWN((testdata7[[#This Row],[close]]-H479)/BrickSize,0)</f>
        <v>0</v>
      </c>
      <c r="K480" s="12">
        <f t="array" ref="K480">SUM(ABS(J$2:J480))</f>
        <v>34</v>
      </c>
      <c r="L480" s="6" t="str">
        <f>IF(testdata7[[#This Row],[last]]&gt;H479,"UP",IF(testdata7[[#This Row],[last]]&lt;H479,"DN",""))</f>
        <v/>
      </c>
      <c r="M480" s="7">
        <f t="shared" si="7"/>
        <v>476</v>
      </c>
      <c r="N480" s="26" t="str">
        <f>IF(testdata7[[#This Row],[qty]]&lt;&gt;0,H479,"")</f>
        <v/>
      </c>
      <c r="O480" s="29" t="str">
        <f ca="1">IF(testdata7[[#This Row],[dir]]&lt;&gt;"",MAX(OFFSET(testdata7[[#This Row],[high]],0,0,testdata7[[#This Row],[lastIndex]]-testdata7[[#This Row],[index]],1)),"")</f>
        <v/>
      </c>
      <c r="P480" s="29" t="str">
        <f ca="1">IF(testdata7[[#This Row],[dir]]&lt;&gt;"",MIN(OFFSET(testdata7[[#This Row],[low]],0,0,testdata7[[#This Row],[lastIndex]]-testdata7[[#This Row],[index]],1)),"")</f>
        <v/>
      </c>
      <c r="Q480" s="26" t="str">
        <f>IF(testdata7[[#This Row],[qty]]&lt;&gt;0,testdata7[[#This Row],[last]],"")</f>
        <v/>
      </c>
      <c r="R4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1" spans="1:18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IF(ABS(testdata7[[#This Row],[close]]-H480)&gt;=BrickSize,H480+testdata7[[#This Row],[qty]]*BrickSize,H480)</f>
        <v>261.99798630274637</v>
      </c>
      <c r="I481" s="15">
        <f>(testdata7[[#This Row],[close]]-H480)/BrickSize</f>
        <v>-1.9185549915857022E-2</v>
      </c>
      <c r="J481" s="12">
        <f>ROUNDDOWN((testdata7[[#This Row],[close]]-H480)/BrickSize,0)</f>
        <v>0</v>
      </c>
      <c r="K481" s="12">
        <f t="array" ref="K481">SUM(ABS(J$2:J481))</f>
        <v>34</v>
      </c>
      <c r="L481" s="6" t="str">
        <f>IF(testdata7[[#This Row],[last]]&gt;H480,"UP",IF(testdata7[[#This Row],[last]]&lt;H480,"DN",""))</f>
        <v/>
      </c>
      <c r="M481" s="7">
        <f t="shared" si="7"/>
        <v>476</v>
      </c>
      <c r="N481" s="26" t="str">
        <f>IF(testdata7[[#This Row],[qty]]&lt;&gt;0,H480,"")</f>
        <v/>
      </c>
      <c r="O481" s="29" t="str">
        <f ca="1">IF(testdata7[[#This Row],[dir]]&lt;&gt;"",MAX(OFFSET(testdata7[[#This Row],[high]],0,0,testdata7[[#This Row],[lastIndex]]-testdata7[[#This Row],[index]],1)),"")</f>
        <v/>
      </c>
      <c r="P481" s="29" t="str">
        <f ca="1">IF(testdata7[[#This Row],[dir]]&lt;&gt;"",MIN(OFFSET(testdata7[[#This Row],[low]],0,0,testdata7[[#This Row],[lastIndex]]-testdata7[[#This Row],[index]],1)),"")</f>
        <v/>
      </c>
      <c r="Q481" s="26" t="str">
        <f>IF(testdata7[[#This Row],[qty]]&lt;&gt;0,testdata7[[#This Row],[last]],"")</f>
        <v/>
      </c>
      <c r="R4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2" spans="1:18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IF(ABS(testdata7[[#This Row],[close]]-H481)&gt;=BrickSize,H481+testdata7[[#This Row],[qty]]*BrickSize,H481)</f>
        <v>261.99798630274637</v>
      </c>
      <c r="I482" s="15">
        <f>(testdata7[[#This Row],[close]]-H481)/BrickSize</f>
        <v>0.96134238679986406</v>
      </c>
      <c r="J482" s="12">
        <f>ROUNDDOWN((testdata7[[#This Row],[close]]-H481)/BrickSize,0)</f>
        <v>0</v>
      </c>
      <c r="K482" s="12">
        <f t="array" ref="K482">SUM(ABS(J$2:J482))</f>
        <v>34</v>
      </c>
      <c r="L482" s="6" t="str">
        <f>IF(testdata7[[#This Row],[last]]&gt;H481,"UP",IF(testdata7[[#This Row],[last]]&lt;H481,"DN",""))</f>
        <v/>
      </c>
      <c r="M482" s="7">
        <f t="shared" si="7"/>
        <v>476</v>
      </c>
      <c r="N482" s="26" t="str">
        <f>IF(testdata7[[#This Row],[qty]]&lt;&gt;0,H481,"")</f>
        <v/>
      </c>
      <c r="O482" s="29" t="str">
        <f ca="1">IF(testdata7[[#This Row],[dir]]&lt;&gt;"",MAX(OFFSET(testdata7[[#This Row],[high]],0,0,testdata7[[#This Row],[lastIndex]]-testdata7[[#This Row],[index]],1)),"")</f>
        <v/>
      </c>
      <c r="P482" s="29" t="str">
        <f ca="1">IF(testdata7[[#This Row],[dir]]&lt;&gt;"",MIN(OFFSET(testdata7[[#This Row],[low]],0,0,testdata7[[#This Row],[lastIndex]]-testdata7[[#This Row],[index]],1)),"")</f>
        <v/>
      </c>
      <c r="Q482" s="26" t="str">
        <f>IF(testdata7[[#This Row],[qty]]&lt;&gt;0,testdata7[[#This Row],[last]],"")</f>
        <v/>
      </c>
      <c r="R48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3" spans="1:18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IF(ABS(testdata7[[#This Row],[close]]-H482)&gt;=BrickSize,H482+testdata7[[#This Row],[qty]]*BrickSize,H482)</f>
        <v>261.99798630274637</v>
      </c>
      <c r="I483" s="15">
        <f>(testdata7[[#This Row],[close]]-H482)/BrickSize</f>
        <v>0.86702958360000415</v>
      </c>
      <c r="J483" s="12">
        <f>ROUNDDOWN((testdata7[[#This Row],[close]]-H482)/BrickSize,0)</f>
        <v>0</v>
      </c>
      <c r="K483" s="12">
        <f t="array" ref="K483">SUM(ABS(J$2:J483))</f>
        <v>34</v>
      </c>
      <c r="L483" s="6" t="str">
        <f>IF(testdata7[[#This Row],[last]]&gt;H482,"UP",IF(testdata7[[#This Row],[last]]&lt;H482,"DN",""))</f>
        <v/>
      </c>
      <c r="M483" s="7">
        <f t="shared" si="7"/>
        <v>476</v>
      </c>
      <c r="N483" s="26" t="str">
        <f>IF(testdata7[[#This Row],[qty]]&lt;&gt;0,H482,"")</f>
        <v/>
      </c>
      <c r="O483" s="29" t="str">
        <f ca="1">IF(testdata7[[#This Row],[dir]]&lt;&gt;"",MAX(OFFSET(testdata7[[#This Row],[high]],0,0,testdata7[[#This Row],[lastIndex]]-testdata7[[#This Row],[index]],1)),"")</f>
        <v/>
      </c>
      <c r="P483" s="29" t="str">
        <f ca="1">IF(testdata7[[#This Row],[dir]]&lt;&gt;"",MIN(OFFSET(testdata7[[#This Row],[low]],0,0,testdata7[[#This Row],[lastIndex]]-testdata7[[#This Row],[index]],1)),"")</f>
        <v/>
      </c>
      <c r="Q483" s="26" t="str">
        <f>IF(testdata7[[#This Row],[qty]]&lt;&gt;0,testdata7[[#This Row],[last]],"")</f>
        <v/>
      </c>
      <c r="R4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4" spans="1:18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IF(ABS(testdata7[[#This Row],[close]]-H483)&gt;=BrickSize,H483+testdata7[[#This Row],[qty]]*BrickSize,H483)</f>
        <v>268.14773459058966</v>
      </c>
      <c r="I484" s="15">
        <f>(testdata7[[#This Row],[close]]-H483)/BrickSize</f>
        <v>1.1320810822478671</v>
      </c>
      <c r="J484" s="12">
        <f>ROUNDDOWN((testdata7[[#This Row],[close]]-H483)/BrickSize,0)</f>
        <v>1</v>
      </c>
      <c r="K484" s="12">
        <f t="array" ref="K484">SUM(ABS(J$2:J484))</f>
        <v>35</v>
      </c>
      <c r="L484" s="6" t="str">
        <f>IF(testdata7[[#This Row],[last]]&gt;H483,"UP",IF(testdata7[[#This Row],[last]]&lt;H483,"DN",""))</f>
        <v>UP</v>
      </c>
      <c r="M484" s="7">
        <f t="shared" si="7"/>
        <v>476</v>
      </c>
      <c r="N484" s="26">
        <f>IF(testdata7[[#This Row],[qty]]&lt;&gt;0,H483,"")</f>
        <v>261.99798630274637</v>
      </c>
      <c r="O484" s="29">
        <f ca="1">IF(testdata7[[#This Row],[dir]]&lt;&gt;"",MAX(OFFSET(testdata7[[#This Row],[high]],0,0,testdata7[[#This Row],[lastIndex]]-testdata7[[#This Row],[index]],1)),"")</f>
        <v>269.57</v>
      </c>
      <c r="P484" s="29">
        <f ca="1">IF(testdata7[[#This Row],[dir]]&lt;&gt;"",MIN(OFFSET(testdata7[[#This Row],[low]],0,0,testdata7[[#This Row],[lastIndex]]-testdata7[[#This Row],[index]],1)),"")</f>
        <v>256.68</v>
      </c>
      <c r="Q484" s="26">
        <f>IF(testdata7[[#This Row],[qty]]&lt;&gt;0,testdata7[[#This Row],[last]],"")</f>
        <v>268.14773459058966</v>
      </c>
      <c r="R484" s="1">
        <f ca="1">IF(testdata7[[#This Row],[dir]]&lt;&gt;"",SUM(OFFSET(testdata7[[#This Row],[volume]],0,0,testdata7[[#This Row],[lastIndex]]-testdata7[[#This Row],[index]],1))/ABS(testdata7[[#This Row],[qty]]),"")</f>
        <v>596519824</v>
      </c>
    </row>
    <row r="485" spans="1:18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IF(ABS(testdata7[[#This Row],[close]]-H484)&gt;=BrickSize,H484+testdata7[[#This Row],[qty]]*BrickSize,H484)</f>
        <v>268.14773459058966</v>
      </c>
      <c r="I485" s="15">
        <f>(testdata7[[#This Row],[close]]-H484)/BrickSize</f>
        <v>0.71096656395731272</v>
      </c>
      <c r="J485" s="12">
        <f>ROUNDDOWN((testdata7[[#This Row],[close]]-H484)/BrickSize,0)</f>
        <v>0</v>
      </c>
      <c r="K485" s="12">
        <f t="array" ref="K485">SUM(ABS(J$2:J485))</f>
        <v>35</v>
      </c>
      <c r="L485" s="6" t="str">
        <f>IF(testdata7[[#This Row],[last]]&gt;H484,"UP",IF(testdata7[[#This Row],[last]]&lt;H484,"DN",""))</f>
        <v/>
      </c>
      <c r="M485" s="7">
        <f t="shared" si="7"/>
        <v>483</v>
      </c>
      <c r="N485" s="26" t="str">
        <f>IF(testdata7[[#This Row],[qty]]&lt;&gt;0,H484,"")</f>
        <v/>
      </c>
      <c r="O485" s="29" t="str">
        <f ca="1">IF(testdata7[[#This Row],[dir]]&lt;&gt;"",MAX(OFFSET(testdata7[[#This Row],[high]],0,0,testdata7[[#This Row],[lastIndex]]-testdata7[[#This Row],[index]],1)),"")</f>
        <v/>
      </c>
      <c r="P485" s="29" t="str">
        <f ca="1">IF(testdata7[[#This Row],[dir]]&lt;&gt;"",MIN(OFFSET(testdata7[[#This Row],[low]],0,0,testdata7[[#This Row],[lastIndex]]-testdata7[[#This Row],[index]],1)),"")</f>
        <v/>
      </c>
      <c r="Q485" s="26" t="str">
        <f>IF(testdata7[[#This Row],[qty]]&lt;&gt;0,testdata7[[#This Row],[last]],"")</f>
        <v/>
      </c>
      <c r="R4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6" spans="1:18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IF(ABS(testdata7[[#This Row],[close]]-H485)&gt;=BrickSize,H485+testdata7[[#This Row],[qty]]*BrickSize,H485)</f>
        <v>268.14773459058966</v>
      </c>
      <c r="I486" s="15">
        <f>(testdata7[[#This Row],[close]]-H485)/BrickSize</f>
        <v>-0.72486456061976179</v>
      </c>
      <c r="J486" s="12">
        <f>ROUNDDOWN((testdata7[[#This Row],[close]]-H485)/BrickSize,0)</f>
        <v>0</v>
      </c>
      <c r="K486" s="12">
        <f t="array" ref="K486">SUM(ABS(J$2:J486))</f>
        <v>35</v>
      </c>
      <c r="L486" s="6" t="str">
        <f>IF(testdata7[[#This Row],[last]]&gt;H485,"UP",IF(testdata7[[#This Row],[last]]&lt;H485,"DN",""))</f>
        <v/>
      </c>
      <c r="M486" s="7">
        <f t="shared" si="7"/>
        <v>483</v>
      </c>
      <c r="N486" s="26" t="str">
        <f>IF(testdata7[[#This Row],[qty]]&lt;&gt;0,H485,"")</f>
        <v/>
      </c>
      <c r="O486" s="29" t="str">
        <f ca="1">IF(testdata7[[#This Row],[dir]]&lt;&gt;"",MAX(OFFSET(testdata7[[#This Row],[high]],0,0,testdata7[[#This Row],[lastIndex]]-testdata7[[#This Row],[index]],1)),"")</f>
        <v/>
      </c>
      <c r="P486" s="29" t="str">
        <f ca="1">IF(testdata7[[#This Row],[dir]]&lt;&gt;"",MIN(OFFSET(testdata7[[#This Row],[low]],0,0,testdata7[[#This Row],[lastIndex]]-testdata7[[#This Row],[index]],1)),"")</f>
        <v/>
      </c>
      <c r="Q486" s="26" t="str">
        <f>IF(testdata7[[#This Row],[qty]]&lt;&gt;0,testdata7[[#This Row],[last]],"")</f>
        <v/>
      </c>
      <c r="R4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7" spans="1:18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IF(ABS(testdata7[[#This Row],[close]]-H486)&gt;=BrickSize,H486+testdata7[[#This Row],[qty]]*BrickSize,H486)</f>
        <v>268.14773459058966</v>
      </c>
      <c r="I487" s="15">
        <f>(testdata7[[#This Row],[close]]-H486)/BrickSize</f>
        <v>-0.78990787317138111</v>
      </c>
      <c r="J487" s="12">
        <f>ROUNDDOWN((testdata7[[#This Row],[close]]-H486)/BrickSize,0)</f>
        <v>0</v>
      </c>
      <c r="K487" s="12">
        <f t="array" ref="K487">SUM(ABS(J$2:J487))</f>
        <v>35</v>
      </c>
      <c r="L487" s="6" t="str">
        <f>IF(testdata7[[#This Row],[last]]&gt;H486,"UP",IF(testdata7[[#This Row],[last]]&lt;H486,"DN",""))</f>
        <v/>
      </c>
      <c r="M487" s="7">
        <f t="shared" si="7"/>
        <v>483</v>
      </c>
      <c r="N487" s="26" t="str">
        <f>IF(testdata7[[#This Row],[qty]]&lt;&gt;0,H486,"")</f>
        <v/>
      </c>
      <c r="O487" s="29" t="str">
        <f ca="1">IF(testdata7[[#This Row],[dir]]&lt;&gt;"",MAX(OFFSET(testdata7[[#This Row],[high]],0,0,testdata7[[#This Row],[lastIndex]]-testdata7[[#This Row],[index]],1)),"")</f>
        <v/>
      </c>
      <c r="P487" s="29" t="str">
        <f ca="1">IF(testdata7[[#This Row],[dir]]&lt;&gt;"",MIN(OFFSET(testdata7[[#This Row],[low]],0,0,testdata7[[#This Row],[lastIndex]]-testdata7[[#This Row],[index]],1)),"")</f>
        <v/>
      </c>
      <c r="Q487" s="26" t="str">
        <f>IF(testdata7[[#This Row],[qty]]&lt;&gt;0,testdata7[[#This Row],[last]],"")</f>
        <v/>
      </c>
      <c r="R4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8" spans="1:18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IF(ABS(testdata7[[#This Row],[close]]-H487)&gt;=BrickSize,H487+testdata7[[#This Row],[qty]]*BrickSize,H487)</f>
        <v>261.99798630274637</v>
      </c>
      <c r="I488" s="15">
        <f>(testdata7[[#This Row],[close]]-H487)/BrickSize</f>
        <v>-1.7850705552112134</v>
      </c>
      <c r="J488" s="12">
        <f>ROUNDDOWN((testdata7[[#This Row],[close]]-H487)/BrickSize,0)</f>
        <v>-1</v>
      </c>
      <c r="K488" s="12">
        <f t="array" ref="K488">SUM(ABS(J$2:J488))</f>
        <v>36</v>
      </c>
      <c r="L488" s="6" t="str">
        <f>IF(testdata7[[#This Row],[last]]&gt;H487,"UP",IF(testdata7[[#This Row],[last]]&lt;H487,"DN",""))</f>
        <v>DN</v>
      </c>
      <c r="M488" s="7">
        <f t="shared" si="7"/>
        <v>483</v>
      </c>
      <c r="N488" s="26">
        <f>IF(testdata7[[#This Row],[qty]]&lt;&gt;0,H487,"")</f>
        <v>268.14773459058966</v>
      </c>
      <c r="O488" s="29">
        <f ca="1">IF(testdata7[[#This Row],[dir]]&lt;&gt;"",MAX(OFFSET(testdata7[[#This Row],[high]],0,0,testdata7[[#This Row],[lastIndex]]-testdata7[[#This Row],[index]],1)),"")</f>
        <v>273.58999999999997</v>
      </c>
      <c r="P488" s="29">
        <f ca="1">IF(testdata7[[#This Row],[dir]]&lt;&gt;"",MIN(OFFSET(testdata7[[#This Row],[low]],0,0,testdata7[[#This Row],[lastIndex]]-testdata7[[#This Row],[index]],1)),"")</f>
        <v>256.07</v>
      </c>
      <c r="Q488" s="26">
        <f>IF(testdata7[[#This Row],[qty]]&lt;&gt;0,testdata7[[#This Row],[last]],"")</f>
        <v>261.99798630274637</v>
      </c>
      <c r="R488" s="1">
        <f ca="1">IF(testdata7[[#This Row],[dir]]&lt;&gt;"",SUM(OFFSET(testdata7[[#This Row],[volume]],0,0,testdata7[[#This Row],[lastIndex]]-testdata7[[#This Row],[index]],1))/ABS(testdata7[[#This Row],[qty]]),"")</f>
        <v>662289176</v>
      </c>
    </row>
    <row r="489" spans="1:18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IF(ABS(testdata7[[#This Row],[close]]-H488)&gt;=BrickSize,H488+testdata7[[#This Row],[qty]]*BrickSize,H488)</f>
        <v>261.99798630274637</v>
      </c>
      <c r="I489" s="15">
        <f>(testdata7[[#This Row],[close]]-H488)/BrickSize</f>
        <v>-0.7053924973354746</v>
      </c>
      <c r="J489" s="12">
        <f>ROUNDDOWN((testdata7[[#This Row],[close]]-H488)/BrickSize,0)</f>
        <v>0</v>
      </c>
      <c r="K489" s="12">
        <f t="array" ref="K489">SUM(ABS(J$2:J489))</f>
        <v>36</v>
      </c>
      <c r="L489" s="6" t="str">
        <f>IF(testdata7[[#This Row],[last]]&gt;H488,"UP",IF(testdata7[[#This Row],[last]]&lt;H488,"DN",""))</f>
        <v/>
      </c>
      <c r="M489" s="7">
        <f t="shared" si="7"/>
        <v>487</v>
      </c>
      <c r="N489" s="26" t="str">
        <f>IF(testdata7[[#This Row],[qty]]&lt;&gt;0,H488,"")</f>
        <v/>
      </c>
      <c r="O489" s="29" t="str">
        <f ca="1">IF(testdata7[[#This Row],[dir]]&lt;&gt;"",MAX(OFFSET(testdata7[[#This Row],[high]],0,0,testdata7[[#This Row],[lastIndex]]-testdata7[[#This Row],[index]],1)),"")</f>
        <v/>
      </c>
      <c r="P489" s="29" t="str">
        <f ca="1">IF(testdata7[[#This Row],[dir]]&lt;&gt;"",MIN(OFFSET(testdata7[[#This Row],[low]],0,0,testdata7[[#This Row],[lastIndex]]-testdata7[[#This Row],[index]],1)),"")</f>
        <v/>
      </c>
      <c r="Q489" s="26" t="str">
        <f>IF(testdata7[[#This Row],[qty]]&lt;&gt;0,testdata7[[#This Row],[last]],"")</f>
        <v/>
      </c>
      <c r="R4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0" spans="1:18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IF(ABS(testdata7[[#This Row],[close]]-H489)&gt;=BrickSize,H489+testdata7[[#This Row],[qty]]*BrickSize,H489)</f>
        <v>261.99798630274637</v>
      </c>
      <c r="I490" s="15">
        <f>(testdata7[[#This Row],[close]]-H489)/BrickSize</f>
        <v>-0.69563600045273077</v>
      </c>
      <c r="J490" s="12">
        <f>ROUNDDOWN((testdata7[[#This Row],[close]]-H489)/BrickSize,0)</f>
        <v>0</v>
      </c>
      <c r="K490" s="12">
        <f t="array" ref="K490">SUM(ABS(J$2:J490))</f>
        <v>36</v>
      </c>
      <c r="L490" s="6" t="str">
        <f>IF(testdata7[[#This Row],[last]]&gt;H489,"UP",IF(testdata7[[#This Row],[last]]&lt;H489,"DN",""))</f>
        <v/>
      </c>
      <c r="M490" s="7">
        <f t="shared" si="7"/>
        <v>487</v>
      </c>
      <c r="N490" s="26" t="str">
        <f>IF(testdata7[[#This Row],[qty]]&lt;&gt;0,H489,"")</f>
        <v/>
      </c>
      <c r="O490" s="29" t="str">
        <f ca="1">IF(testdata7[[#This Row],[dir]]&lt;&gt;"",MAX(OFFSET(testdata7[[#This Row],[high]],0,0,testdata7[[#This Row],[lastIndex]]-testdata7[[#This Row],[index]],1)),"")</f>
        <v/>
      </c>
      <c r="P490" s="29" t="str">
        <f ca="1">IF(testdata7[[#This Row],[dir]]&lt;&gt;"",MIN(OFFSET(testdata7[[#This Row],[low]],0,0,testdata7[[#This Row],[lastIndex]]-testdata7[[#This Row],[index]],1)),"")</f>
        <v/>
      </c>
      <c r="Q490" s="26" t="str">
        <f>IF(testdata7[[#This Row],[qty]]&lt;&gt;0,testdata7[[#This Row],[last]],"")</f>
        <v/>
      </c>
      <c r="R4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1" spans="1:18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IF(ABS(testdata7[[#This Row],[close]]-H490)&gt;=BrickSize,H490+testdata7[[#This Row],[qty]]*BrickSize,H490)</f>
        <v>261.99798630274637</v>
      </c>
      <c r="I491" s="15">
        <f>(testdata7[[#This Row],[close]]-H490)/BrickSize</f>
        <v>-0.48587131747375256</v>
      </c>
      <c r="J491" s="12">
        <f>ROUNDDOWN((testdata7[[#This Row],[close]]-H490)/BrickSize,0)</f>
        <v>0</v>
      </c>
      <c r="K491" s="12">
        <f t="array" ref="K491">SUM(ABS(J$2:J491))</f>
        <v>36</v>
      </c>
      <c r="L491" s="6" t="str">
        <f>IF(testdata7[[#This Row],[last]]&gt;H490,"UP",IF(testdata7[[#This Row],[last]]&lt;H490,"DN",""))</f>
        <v/>
      </c>
      <c r="M491" s="7">
        <f t="shared" si="7"/>
        <v>487</v>
      </c>
      <c r="N491" s="26" t="str">
        <f>IF(testdata7[[#This Row],[qty]]&lt;&gt;0,H490,"")</f>
        <v/>
      </c>
      <c r="O491" s="29" t="str">
        <f ca="1">IF(testdata7[[#This Row],[dir]]&lt;&gt;"",MAX(OFFSET(testdata7[[#This Row],[high]],0,0,testdata7[[#This Row],[lastIndex]]-testdata7[[#This Row],[index]],1)),"")</f>
        <v/>
      </c>
      <c r="P491" s="29" t="str">
        <f ca="1">IF(testdata7[[#This Row],[dir]]&lt;&gt;"",MIN(OFFSET(testdata7[[#This Row],[low]],0,0,testdata7[[#This Row],[lastIndex]]-testdata7[[#This Row],[index]],1)),"")</f>
        <v/>
      </c>
      <c r="Q491" s="26" t="str">
        <f>IF(testdata7[[#This Row],[qty]]&lt;&gt;0,testdata7[[#This Row],[last]],"")</f>
        <v/>
      </c>
      <c r="R4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2" spans="1:18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IF(ABS(testdata7[[#This Row],[close]]-H491)&gt;=BrickSize,H491+testdata7[[#This Row],[qty]]*BrickSize,H491)</f>
        <v>261.99798630274637</v>
      </c>
      <c r="I492" s="15">
        <f>(testdata7[[#This Row],[close]]-H491)/BrickSize</f>
        <v>-0.49887997998407457</v>
      </c>
      <c r="J492" s="12">
        <f>ROUNDDOWN((testdata7[[#This Row],[close]]-H491)/BrickSize,0)</f>
        <v>0</v>
      </c>
      <c r="K492" s="12">
        <f t="array" ref="K492">SUM(ABS(J$2:J492))</f>
        <v>36</v>
      </c>
      <c r="L492" s="6" t="str">
        <f>IF(testdata7[[#This Row],[last]]&gt;H491,"UP",IF(testdata7[[#This Row],[last]]&lt;H491,"DN",""))</f>
        <v/>
      </c>
      <c r="M492" s="7">
        <f t="shared" si="7"/>
        <v>487</v>
      </c>
      <c r="N492" s="26" t="str">
        <f>IF(testdata7[[#This Row],[qty]]&lt;&gt;0,H491,"")</f>
        <v/>
      </c>
      <c r="O492" s="29" t="str">
        <f ca="1">IF(testdata7[[#This Row],[dir]]&lt;&gt;"",MAX(OFFSET(testdata7[[#This Row],[high]],0,0,testdata7[[#This Row],[lastIndex]]-testdata7[[#This Row],[index]],1)),"")</f>
        <v/>
      </c>
      <c r="P492" s="29" t="str">
        <f ca="1">IF(testdata7[[#This Row],[dir]]&lt;&gt;"",MIN(OFFSET(testdata7[[#This Row],[low]],0,0,testdata7[[#This Row],[lastIndex]]-testdata7[[#This Row],[index]],1)),"")</f>
        <v/>
      </c>
      <c r="Q492" s="26" t="str">
        <f>IF(testdata7[[#This Row],[qty]]&lt;&gt;0,testdata7[[#This Row],[last]],"")</f>
        <v/>
      </c>
      <c r="R4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3" spans="1:18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IF(ABS(testdata7[[#This Row],[close]]-H492)&gt;=BrickSize,H492+testdata7[[#This Row],[qty]]*BrickSize,H492)</f>
        <v>255.84823801490307</v>
      </c>
      <c r="I493" s="15">
        <f>(testdata7[[#This Row],[close]]-H492)/BrickSize</f>
        <v>-1.2761475649759693</v>
      </c>
      <c r="J493" s="12">
        <f>ROUNDDOWN((testdata7[[#This Row],[close]]-H492)/BrickSize,0)</f>
        <v>-1</v>
      </c>
      <c r="K493" s="12">
        <f t="array" ref="K493">SUM(ABS(J$2:J493))</f>
        <v>37</v>
      </c>
      <c r="L493" s="6" t="str">
        <f>IF(testdata7[[#This Row],[last]]&gt;H492,"UP",IF(testdata7[[#This Row],[last]]&lt;H492,"DN",""))</f>
        <v>DN</v>
      </c>
      <c r="M493" s="7">
        <f t="shared" si="7"/>
        <v>487</v>
      </c>
      <c r="N493" s="26">
        <f>IF(testdata7[[#This Row],[qty]]&lt;&gt;0,H492,"")</f>
        <v>261.99798630274637</v>
      </c>
      <c r="O493" s="29">
        <f ca="1">IF(testdata7[[#This Row],[dir]]&lt;&gt;"",MAX(OFFSET(testdata7[[#This Row],[high]],0,0,testdata7[[#This Row],[lastIndex]]-testdata7[[#This Row],[index]],1)),"")</f>
        <v>262.47000000000003</v>
      </c>
      <c r="P493" s="29">
        <f ca="1">IF(testdata7[[#This Row],[dir]]&lt;&gt;"",MIN(OFFSET(testdata7[[#This Row],[low]],0,0,testdata7[[#This Row],[lastIndex]]-testdata7[[#This Row],[index]],1)),"")</f>
        <v>252.34</v>
      </c>
      <c r="Q493" s="26">
        <f>IF(testdata7[[#This Row],[qty]]&lt;&gt;0,testdata7[[#This Row],[last]],"")</f>
        <v>255.84823801490307</v>
      </c>
      <c r="R493" s="1">
        <f ca="1">IF(testdata7[[#This Row],[dir]]&lt;&gt;"",SUM(OFFSET(testdata7[[#This Row],[volume]],0,0,testdata7[[#This Row],[lastIndex]]-testdata7[[#This Row],[index]],1))/ABS(testdata7[[#This Row],[qty]]),"")</f>
        <v>599097560</v>
      </c>
    </row>
    <row r="494" spans="1:18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IF(ABS(testdata7[[#This Row],[close]]-H493)&gt;=BrickSize,H493+testdata7[[#This Row],[qty]]*BrickSize,H493)</f>
        <v>249.69848972705978</v>
      </c>
      <c r="I494" s="15">
        <f>(testdata7[[#This Row],[close]]-H493)/BrickSize</f>
        <v>-1.0875628890574682</v>
      </c>
      <c r="J494" s="12">
        <f>ROUNDDOWN((testdata7[[#This Row],[close]]-H493)/BrickSize,0)</f>
        <v>-1</v>
      </c>
      <c r="K494" s="12">
        <f t="array" ref="K494">SUM(ABS(J$2:J494))</f>
        <v>38</v>
      </c>
      <c r="L494" s="6" t="str">
        <f>IF(testdata7[[#This Row],[last]]&gt;H493,"UP",IF(testdata7[[#This Row],[last]]&lt;H493,"DN",""))</f>
        <v>DN</v>
      </c>
      <c r="M494" s="7">
        <f t="shared" si="7"/>
        <v>492</v>
      </c>
      <c r="N494" s="26">
        <f>IF(testdata7[[#This Row],[qty]]&lt;&gt;0,H493,"")</f>
        <v>255.84823801490307</v>
      </c>
      <c r="O494" s="29">
        <f ca="1">IF(testdata7[[#This Row],[dir]]&lt;&gt;"",MAX(OFFSET(testdata7[[#This Row],[high]],0,0,testdata7[[#This Row],[lastIndex]]-testdata7[[#This Row],[index]],1)),"")</f>
        <v>254.32</v>
      </c>
      <c r="P494" s="29">
        <f ca="1">IF(testdata7[[#This Row],[dir]]&lt;&gt;"",MIN(OFFSET(testdata7[[#This Row],[low]],0,0,testdata7[[#This Row],[lastIndex]]-testdata7[[#This Row],[index]],1)),"")</f>
        <v>247.37</v>
      </c>
      <c r="Q494" s="26">
        <f>IF(testdata7[[#This Row],[qty]]&lt;&gt;0,testdata7[[#This Row],[last]],"")</f>
        <v>249.69848972705978</v>
      </c>
      <c r="R494" s="1">
        <f ca="1">IF(testdata7[[#This Row],[dir]]&lt;&gt;"",SUM(OFFSET(testdata7[[#This Row],[volume]],0,0,testdata7[[#This Row],[lastIndex]]-testdata7[[#This Row],[index]],1))/ABS(testdata7[[#This Row],[qty]]),"")</f>
        <v>169610592</v>
      </c>
    </row>
    <row r="495" spans="1:18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IF(ABS(testdata7[[#This Row],[close]]-H494)&gt;=BrickSize,H494+testdata7[[#This Row],[qty]]*BrickSize,H494)</f>
        <v>249.69848972705978</v>
      </c>
      <c r="I495" s="15">
        <f>(testdata7[[#This Row],[close]]-H494)/BrickSize</f>
        <v>-0.13146712502981625</v>
      </c>
      <c r="J495" s="12">
        <f>ROUNDDOWN((testdata7[[#This Row],[close]]-H494)/BrickSize,0)</f>
        <v>0</v>
      </c>
      <c r="K495" s="12">
        <f t="array" ref="K495">SUM(ABS(J$2:J495))</f>
        <v>38</v>
      </c>
      <c r="L495" s="6" t="str">
        <f>IF(testdata7[[#This Row],[last]]&gt;H494,"UP",IF(testdata7[[#This Row],[last]]&lt;H494,"DN",""))</f>
        <v/>
      </c>
      <c r="M495" s="7">
        <f t="shared" si="7"/>
        <v>493</v>
      </c>
      <c r="N495" s="26" t="str">
        <f>IF(testdata7[[#This Row],[qty]]&lt;&gt;0,H494,"")</f>
        <v/>
      </c>
      <c r="O495" s="29" t="str">
        <f ca="1">IF(testdata7[[#This Row],[dir]]&lt;&gt;"",MAX(OFFSET(testdata7[[#This Row],[high]],0,0,testdata7[[#This Row],[lastIndex]]-testdata7[[#This Row],[index]],1)),"")</f>
        <v/>
      </c>
      <c r="P495" s="29" t="str">
        <f ca="1">IF(testdata7[[#This Row],[dir]]&lt;&gt;"",MIN(OFFSET(testdata7[[#This Row],[low]],0,0,testdata7[[#This Row],[lastIndex]]-testdata7[[#This Row],[index]],1)),"")</f>
        <v/>
      </c>
      <c r="Q495" s="26" t="str">
        <f>IF(testdata7[[#This Row],[qty]]&lt;&gt;0,testdata7[[#This Row],[last]],"")</f>
        <v/>
      </c>
      <c r="R4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6" spans="1:18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IF(ABS(testdata7[[#This Row],[close]]-H495)&gt;=BrickSize,H495+testdata7[[#This Row],[qty]]*BrickSize,H495)</f>
        <v>249.69848972705978</v>
      </c>
      <c r="I496" s="15">
        <f>(testdata7[[#This Row],[close]]-H495)/BrickSize</f>
        <v>-0.73799601457369879</v>
      </c>
      <c r="J496" s="12">
        <f>ROUNDDOWN((testdata7[[#This Row],[close]]-H495)/BrickSize,0)</f>
        <v>0</v>
      </c>
      <c r="K496" s="12">
        <f t="array" ref="K496">SUM(ABS(J$2:J496))</f>
        <v>38</v>
      </c>
      <c r="L496" s="6" t="str">
        <f>IF(testdata7[[#This Row],[last]]&gt;H495,"UP",IF(testdata7[[#This Row],[last]]&lt;H495,"DN",""))</f>
        <v/>
      </c>
      <c r="M496" s="7">
        <f t="shared" si="7"/>
        <v>493</v>
      </c>
      <c r="N496" s="26" t="str">
        <f>IF(testdata7[[#This Row],[qty]]&lt;&gt;0,H495,"")</f>
        <v/>
      </c>
      <c r="O496" s="29" t="str">
        <f ca="1">IF(testdata7[[#This Row],[dir]]&lt;&gt;"",MAX(OFFSET(testdata7[[#This Row],[high]],0,0,testdata7[[#This Row],[lastIndex]]-testdata7[[#This Row],[index]],1)),"")</f>
        <v/>
      </c>
      <c r="P496" s="29" t="str">
        <f ca="1">IF(testdata7[[#This Row],[dir]]&lt;&gt;"",MIN(OFFSET(testdata7[[#This Row],[low]],0,0,testdata7[[#This Row],[lastIndex]]-testdata7[[#This Row],[index]],1)),"")</f>
        <v/>
      </c>
      <c r="Q496" s="26" t="str">
        <f>IF(testdata7[[#This Row],[qty]]&lt;&gt;0,testdata7[[#This Row],[last]],"")</f>
        <v/>
      </c>
      <c r="R4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7" spans="1:18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IF(ABS(testdata7[[#This Row],[close]]-H496)&gt;=BrickSize,H496+testdata7[[#This Row],[qty]]*BrickSize,H496)</f>
        <v>243.54874143921649</v>
      </c>
      <c r="I497" s="15">
        <f>(testdata7[[#This Row],[close]]-H496)/BrickSize</f>
        <v>-1.3868030572761394</v>
      </c>
      <c r="J497" s="12">
        <f>ROUNDDOWN((testdata7[[#This Row],[close]]-H496)/BrickSize,0)</f>
        <v>-1</v>
      </c>
      <c r="K497" s="12">
        <f t="array" ref="K497">SUM(ABS(J$2:J497))</f>
        <v>39</v>
      </c>
      <c r="L497" s="6" t="str">
        <f>IF(testdata7[[#This Row],[last]]&gt;H496,"UP",IF(testdata7[[#This Row],[last]]&lt;H496,"DN",""))</f>
        <v>DN</v>
      </c>
      <c r="M497" s="7">
        <f t="shared" si="7"/>
        <v>493</v>
      </c>
      <c r="N497" s="26">
        <f>IF(testdata7[[#This Row],[qty]]&lt;&gt;0,H496,"")</f>
        <v>249.69848972705978</v>
      </c>
      <c r="O497" s="29">
        <f ca="1">IF(testdata7[[#This Row],[dir]]&lt;&gt;"",MAX(OFFSET(testdata7[[#This Row],[high]],0,0,testdata7[[#This Row],[lastIndex]]-testdata7[[#This Row],[index]],1)),"")</f>
        <v>253.1</v>
      </c>
      <c r="P497" s="29">
        <f ca="1">IF(testdata7[[#This Row],[dir]]&lt;&gt;"",MIN(OFFSET(testdata7[[#This Row],[low]],0,0,testdata7[[#This Row],[lastIndex]]-testdata7[[#This Row],[index]],1)),"")</f>
        <v>238.71</v>
      </c>
      <c r="Q497" s="26">
        <f>IF(testdata7[[#This Row],[qty]]&lt;&gt;0,testdata7[[#This Row],[last]],"")</f>
        <v>243.54874143921649</v>
      </c>
      <c r="R497" s="1">
        <f ca="1">IF(testdata7[[#This Row],[dir]]&lt;&gt;"",SUM(OFFSET(testdata7[[#This Row],[volume]],0,0,testdata7[[#This Row],[lastIndex]]-testdata7[[#This Row],[index]],1))/ABS(testdata7[[#This Row],[qty]]),"")</f>
        <v>616531280</v>
      </c>
    </row>
    <row r="498" spans="1:18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IF(ABS(testdata7[[#This Row],[close]]-H497)&gt;=BrickSize,H497+testdata7[[#This Row],[qty]]*BrickSize,H497)</f>
        <v>237.39899315137319</v>
      </c>
      <c r="I498" s="15">
        <f>(testdata7[[#This Row],[close]]-H497)/BrickSize</f>
        <v>-1.1900879672886837</v>
      </c>
      <c r="J498" s="12">
        <f>ROUNDDOWN((testdata7[[#This Row],[close]]-H497)/BrickSize,0)</f>
        <v>-1</v>
      </c>
      <c r="K498" s="12">
        <f t="array" ref="K498">SUM(ABS(J$2:J498))</f>
        <v>40</v>
      </c>
      <c r="L498" s="6" t="str">
        <f>IF(testdata7[[#This Row],[last]]&gt;H497,"UP",IF(testdata7[[#This Row],[last]]&lt;H497,"DN",""))</f>
        <v>DN</v>
      </c>
      <c r="M498" s="7">
        <f t="shared" si="7"/>
        <v>496</v>
      </c>
      <c r="N498" s="26">
        <f>IF(testdata7[[#This Row],[qty]]&lt;&gt;0,H497,"")</f>
        <v>243.54874143921649</v>
      </c>
      <c r="O498" s="29">
        <f ca="1">IF(testdata7[[#This Row],[dir]]&lt;&gt;"",MAX(OFFSET(testdata7[[#This Row],[high]],0,0,testdata7[[#This Row],[lastIndex]]-testdata7[[#This Row],[index]],1)),"")</f>
        <v>245.07</v>
      </c>
      <c r="P498" s="29">
        <f ca="1">IF(testdata7[[#This Row],[dir]]&lt;&gt;"",MIN(OFFSET(testdata7[[#This Row],[low]],0,0,testdata7[[#This Row],[lastIndex]]-testdata7[[#This Row],[index]],1)),"")</f>
        <v>235.52</v>
      </c>
      <c r="Q498" s="26">
        <f>IF(testdata7[[#This Row],[qty]]&lt;&gt;0,testdata7[[#This Row],[last]],"")</f>
        <v>237.39899315137319</v>
      </c>
      <c r="R498" s="1">
        <f ca="1">IF(testdata7[[#This Row],[dir]]&lt;&gt;"",SUM(OFFSET(testdata7[[#This Row],[volume]],0,0,testdata7[[#This Row],[lastIndex]]-testdata7[[#This Row],[index]],1))/ABS(testdata7[[#This Row],[qty]]),"")</f>
        <v>260180208</v>
      </c>
    </row>
    <row r="499" spans="1:18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IF(ABS(testdata7[[#This Row],[close]]-H498)&gt;=BrickSize,H498+testdata7[[#This Row],[qty]]*BrickSize,H498)</f>
        <v>231.2492448635299</v>
      </c>
      <c r="I499" s="15">
        <f>(testdata7[[#This Row],[close]]-H498)/BrickSize</f>
        <v>-1.2047636430939996</v>
      </c>
      <c r="J499" s="12">
        <f>ROUNDDOWN((testdata7[[#This Row],[close]]-H498)/BrickSize,0)</f>
        <v>-1</v>
      </c>
      <c r="K499" s="12">
        <f t="array" ref="K499">SUM(ABS(J$2:J499))</f>
        <v>41</v>
      </c>
      <c r="L499" s="6" t="str">
        <f>IF(testdata7[[#This Row],[last]]&gt;H498,"UP",IF(testdata7[[#This Row],[last]]&lt;H498,"DN",""))</f>
        <v>DN</v>
      </c>
      <c r="M499" s="7">
        <f t="shared" si="7"/>
        <v>497</v>
      </c>
      <c r="N499" s="26">
        <f>IF(testdata7[[#This Row],[qty]]&lt;&gt;0,H498,"")</f>
        <v>237.39899315137319</v>
      </c>
      <c r="O499" s="29">
        <f ca="1">IF(testdata7[[#This Row],[dir]]&lt;&gt;"",MAX(OFFSET(testdata7[[#This Row],[high]],0,0,testdata7[[#This Row],[lastIndex]]-testdata7[[#This Row],[index]],1)),"")</f>
        <v>236.36</v>
      </c>
      <c r="P499" s="29">
        <f ca="1">IF(testdata7[[#This Row],[dir]]&lt;&gt;"",MIN(OFFSET(testdata7[[#This Row],[low]],0,0,testdata7[[#This Row],[lastIndex]]-testdata7[[#This Row],[index]],1)),"")</f>
        <v>229.92</v>
      </c>
      <c r="Q499" s="26">
        <f>IF(testdata7[[#This Row],[qty]]&lt;&gt;0,testdata7[[#This Row],[last]],"")</f>
        <v>231.2492448635299</v>
      </c>
      <c r="R499" s="1">
        <f ca="1">IF(testdata7[[#This Row],[dir]]&lt;&gt;"",SUM(OFFSET(testdata7[[#This Row],[volume]],0,0,testdata7[[#This Row],[lastIndex]]-testdata7[[#This Row],[index]],1))/ABS(testdata7[[#This Row],[qty]]),"")</f>
        <v>150100704</v>
      </c>
    </row>
    <row r="500" spans="1:18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IF(ABS(testdata7[[#This Row],[close]]-H499)&gt;=BrickSize,H499+testdata7[[#This Row],[qty]]*BrickSize,H499)</f>
        <v>237.39899315137319</v>
      </c>
      <c r="I500" s="15">
        <f>(testdata7[[#This Row],[close]]-H499)/BrickSize</f>
        <v>1.6847445865306474</v>
      </c>
      <c r="J500" s="12">
        <f>ROUNDDOWN((testdata7[[#This Row],[close]]-H499)/BrickSize,0)</f>
        <v>1</v>
      </c>
      <c r="K500" s="12">
        <f t="array" ref="K500">SUM(ABS(J$2:J500))</f>
        <v>42</v>
      </c>
      <c r="L500" s="6" t="str">
        <f>IF(testdata7[[#This Row],[last]]&gt;H499,"UP",IF(testdata7[[#This Row],[last]]&lt;H499,"DN",""))</f>
        <v>UP</v>
      </c>
      <c r="M500" s="7">
        <f t="shared" si="7"/>
        <v>498</v>
      </c>
      <c r="N500" s="26">
        <f>IF(testdata7[[#This Row],[qty]]&lt;&gt;0,H499,"")</f>
        <v>231.2492448635299</v>
      </c>
      <c r="O500" s="29">
        <f ca="1">IF(testdata7[[#This Row],[dir]]&lt;&gt;"",MAX(OFFSET(testdata7[[#This Row],[high]],0,0,testdata7[[#This Row],[lastIndex]]-testdata7[[#This Row],[index]],1)),"")</f>
        <v>241.61</v>
      </c>
      <c r="P500" s="29">
        <f ca="1">IF(testdata7[[#This Row],[dir]]&lt;&gt;"",MIN(OFFSET(testdata7[[#This Row],[low]],0,0,testdata7[[#This Row],[lastIndex]]-testdata7[[#This Row],[index]],1)),"")</f>
        <v>229.42</v>
      </c>
      <c r="Q500" s="26">
        <f>IF(testdata7[[#This Row],[qty]]&lt;&gt;0,testdata7[[#This Row],[last]],"")</f>
        <v>237.39899315137319</v>
      </c>
      <c r="R500" s="1">
        <f ca="1">IF(testdata7[[#This Row],[dir]]&lt;&gt;"",SUM(OFFSET(testdata7[[#This Row],[volume]],0,0,testdata7[[#This Row],[lastIndex]]-testdata7[[#This Row],[index]],1))/ABS(testdata7[[#This Row],[qty]]),"")</f>
        <v>222622048</v>
      </c>
    </row>
    <row r="501" spans="1:18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IF(ABS(testdata7[[#This Row],[close]]-H500)&gt;=BrickSize,H500+testdata7[[#This Row],[qty]]*BrickSize,H500)</f>
        <v>237.39899315137319</v>
      </c>
      <c r="I501" s="15">
        <f>(testdata7[[#This Row],[close]]-H500)/BrickSize</f>
        <v>0.98556990708190373</v>
      </c>
      <c r="J501" s="12">
        <f>ROUNDDOWN((testdata7[[#This Row],[close]]-H500)/BrickSize,0)</f>
        <v>0</v>
      </c>
      <c r="K501" s="12">
        <f t="array" ref="K501">SUM(ABS(J$2:J501))</f>
        <v>42</v>
      </c>
      <c r="L501" s="6" t="str">
        <f>IF(testdata7[[#This Row],[last]]&gt;H500,"UP",IF(testdata7[[#This Row],[last]]&lt;H500,"DN",""))</f>
        <v/>
      </c>
      <c r="M501" s="7">
        <f t="shared" si="7"/>
        <v>499</v>
      </c>
      <c r="N501" s="26" t="str">
        <f>IF(testdata7[[#This Row],[qty]]&lt;&gt;0,H500,"")</f>
        <v/>
      </c>
      <c r="O501" s="29" t="str">
        <f ca="1">IF(testdata7[[#This Row],[dir]]&lt;&gt;"",MAX(OFFSET(testdata7[[#This Row],[high]],0,0,testdata7[[#This Row],[lastIndex]]-testdata7[[#This Row],[index]],1)),"")</f>
        <v/>
      </c>
      <c r="P501" s="29" t="str">
        <f ca="1">IF(testdata7[[#This Row],[dir]]&lt;&gt;"",MIN(OFFSET(testdata7[[#This Row],[low]],0,0,testdata7[[#This Row],[lastIndex]]-testdata7[[#This Row],[index]],1)),"")</f>
        <v/>
      </c>
      <c r="Q501" s="26" t="str">
        <f>IF(testdata7[[#This Row],[qty]]&lt;&gt;0,testdata7[[#This Row],[last]],"")</f>
        <v/>
      </c>
      <c r="R5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02" spans="1:18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IF(ABS(testdata7[[#This Row],[close]]-H501)&gt;=BrickSize,H501+testdata7[[#This Row],[qty]]*BrickSize,H501)</f>
        <v>237.39899315137319</v>
      </c>
      <c r="I502" s="15">
        <f>(testdata7[[#This Row],[close]]-H501)/BrickSize</f>
        <v>0.93516133985439553</v>
      </c>
      <c r="J502" s="12">
        <f>ROUNDDOWN((testdata7[[#This Row],[close]]-H501)/BrickSize,0)</f>
        <v>0</v>
      </c>
      <c r="K502" s="12">
        <f t="array" ref="K502">SUM(ABS(J$2:J502))</f>
        <v>42</v>
      </c>
      <c r="L502" s="6" t="str">
        <f>IF(testdata7[[#This Row],[last]]&gt;H501,"UP",IF(testdata7[[#This Row],[last]]&lt;H501,"DN",""))</f>
        <v/>
      </c>
      <c r="M502" s="7">
        <f t="shared" si="7"/>
        <v>499</v>
      </c>
      <c r="N502" s="26" t="str">
        <f>IF(testdata7[[#This Row],[qty]]&lt;&gt;0,H501,"")</f>
        <v/>
      </c>
      <c r="O502" s="29" t="str">
        <f ca="1">IF(testdata7[[#This Row],[dir]]&lt;&gt;"",MAX(OFFSET(testdata7[[#This Row],[high]],0,0,testdata7[[#This Row],[lastIndex]]-testdata7[[#This Row],[index]],1)),"")</f>
        <v/>
      </c>
      <c r="P502" s="29" t="str">
        <f ca="1">IF(testdata7[[#This Row],[dir]]&lt;&gt;"",MIN(OFFSET(testdata7[[#This Row],[low]],0,0,testdata7[[#This Row],[lastIndex]]-testdata7[[#This Row],[index]],1)),"")</f>
        <v/>
      </c>
      <c r="Q502" s="26" t="str">
        <f>IF(testdata7[[#This Row],[qty]]&lt;&gt;0,testdata7[[#This Row],[last]],"")</f>
        <v/>
      </c>
      <c r="R5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03" spans="1:18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IF(ABS(testdata7[[#This Row],[close]]-H502)&gt;=BrickSize,H502+testdata7[[#This Row],[qty]]*BrickSize,H502)</f>
        <v>243.54874143921649</v>
      </c>
      <c r="I503" s="15">
        <f>(testdata7[[#This Row],[close]]-H502)/BrickSize</f>
        <v>1.2815169791917871</v>
      </c>
      <c r="J503" s="12">
        <f>ROUNDDOWN((testdata7[[#This Row],[close]]-H502)/BrickSize,0)</f>
        <v>1</v>
      </c>
      <c r="K503" s="12">
        <f t="array" ref="K503">SUM(ABS(J$2:J503))</f>
        <v>43</v>
      </c>
      <c r="L503" s="6" t="str">
        <f>IF(testdata7[[#This Row],[last]]&gt;H502,"UP",IF(testdata7[[#This Row],[last]]&lt;H502,"DN",""))</f>
        <v>UP</v>
      </c>
      <c r="M503" s="7">
        <f t="shared" si="7"/>
        <v>499</v>
      </c>
      <c r="N503" s="26">
        <f>IF(testdata7[[#This Row],[qty]]&lt;&gt;0,H502,"")</f>
        <v>237.39899315137319</v>
      </c>
      <c r="O503" s="29">
        <f ca="1">IF(testdata7[[#This Row],[dir]]&lt;&gt;"",MAX(OFFSET(testdata7[[#This Row],[high]],0,0,testdata7[[#This Row],[lastIndex]]-testdata7[[#This Row],[index]],1)),"")</f>
        <v>246.73</v>
      </c>
      <c r="P503" s="29">
        <f ca="1">IF(testdata7[[#This Row],[dir]]&lt;&gt;"",MIN(OFFSET(testdata7[[#This Row],[low]],0,0,testdata7[[#This Row],[lastIndex]]-testdata7[[#This Row],[index]],1)),"")</f>
        <v>234.52</v>
      </c>
      <c r="Q503" s="26">
        <f>IF(testdata7[[#This Row],[qty]]&lt;&gt;0,testdata7[[#This Row],[last]],"")</f>
        <v>243.54874143921649</v>
      </c>
      <c r="R503" s="1">
        <f ca="1">IF(testdata7[[#This Row],[dir]]&lt;&gt;"",SUM(OFFSET(testdata7[[#This Row],[volume]],0,0,testdata7[[#This Row],[lastIndex]]-testdata7[[#This Row],[index]],1))/ABS(testdata7[[#This Row],[qty]]),"")</f>
        <v>492824400</v>
      </c>
    </row>
  </sheetData>
  <pageMargins left="0.7" right="0.7" top="0.75" bottom="0.75" header="0.3" footer="0.3"/>
  <pageSetup orientation="portrait" r:id="rId1"/>
  <ignoredErrors>
    <ignoredError sqref="R3:R503 M3:M503 H3:J503" calculatedColumn="1"/>
  </ignoredErrors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7BF88-A833-4E71-A25F-CC302C206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Renko - Standard Close</vt:lpstr>
      <vt:lpstr>Renko - Standard HighLow</vt:lpstr>
      <vt:lpstr>Renko - ATR(14)</vt:lpstr>
      <vt:lpstr>'Renko - ATR(14)'!BrickSize</vt:lpstr>
      <vt:lpstr>'Renko - Standard HighLow'!BrickSize</vt:lpstr>
      <vt:lpstr>BrickSize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2021-07-12T02:00:03Z</dcterms:modified>
</cp:coreProperties>
</file>